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7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<sst xmlns="http://schemas.openxmlformats.org/spreadsheetml/2006/main" count="60" uniqueCount="55">
  <si>
    <t>Ник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</si>
  <si>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</si>
  <si>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</si>
  <si>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</si>
  <si>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</si>
  <si>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</si>
  <si>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</si>
  <si>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</si>
  <si>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</si>
  <si>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</si>
  <si>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Итого</t>
  </si>
  <si>
    <t>Всего</t>
  </si>
  <si>
    <t>примерно в рублях</t>
  </si>
  <si>
    <t>Оплата</t>
  </si>
  <si>
    <t>Примерно в рублях</t>
  </si>
  <si>
    <t>Долг(-) / Сдача (+)</t>
  </si>
  <si>
    <t>lilen</t>
  </si>
  <si>
    <t>http://www.ideeli.com/events/37547/offers/985487/latest_view/775623</t>
  </si>
  <si>
    <t>rene rofe BLACK MAGIC BRA/HIPSTER SET</t>
  </si>
  <si>
    <t>34c\s</t>
  </si>
  <si>
    <t>http://www.ideeli.com/events/37547/offers/985475/latest_view/775607</t>
  </si>
  <si>
    <t>rene rofe FLIRT BRA/SKIRTED THONG SET</t>
  </si>
  <si>
    <t>34с/s</t>
  </si>
  <si>
    <t>http://www.ideeli.com/events/36835/offers/950563/latest_view/751951</t>
  </si>
  <si>
    <t>rene rofe SET OF 7 HEARTS PANTY</t>
  </si>
  <si>
    <t>2|3</t>
  </si>
  <si>
    <t>http://www.ideeli.com/events/36835/offers/950567/latest_view/751955</t>
  </si>
  <si>
    <t>rene rofe SET OF 7 GIRLY PANTY</t>
  </si>
  <si>
    <t>http://www.ideeli.com/events/36959/offers/956035/latest_view/756911</t>
  </si>
  <si>
    <t>kenneth cole reaction FORTUNE SLIP</t>
  </si>
  <si>
    <t>http://www.ideeli.com/events/36899/offers/953999/latest_view/755043</t>
  </si>
  <si>
    <t>jumping jacks HANNA TOT</t>
  </si>
  <si>
    <t>plum</t>
  </si>
  <si>
    <t>хомочка</t>
  </si>
  <si>
    <t>http://www.ideeli.com/events/36899/offers/953987/latest_view/755027</t>
  </si>
  <si>
    <t>jumping jacks B SAILOR TOT</t>
  </si>
  <si>
    <t>http://www.ideeli.com/events/37547/offers/985495/latest_view/775639</t>
  </si>
  <si>
    <t>rene rofe ESCAPE BRA/HIPSTER SET</t>
  </si>
  <si>
    <t>34b|s</t>
  </si>
  <si>
    <t>http://www.ideeli.com/events/37547/offers/985459/latest_view/775587,</t>
  </si>
  <si>
    <t>rene rofe VERSATILE BRA/HIPSTER SET</t>
  </si>
  <si>
    <r>
      <t>MILAIA</t>
    </r>
    <r>
      <rPr>
        <sz val="10"/>
        <rFont val="Arial"/>
        <family val="2"/>
      </rPr>
      <t xml:space="preserve"> </t>
    </r>
  </si>
  <si>
    <t>http://www.ideeli.com/events/37903/offers/1029559/latest_view/565294</t>
  </si>
  <si>
    <t>cara couture CRYSTAL COIL BRACELET</t>
  </si>
  <si>
    <t>HEMATITE</t>
  </si>
  <si>
    <t>КрошкаМю</t>
  </si>
  <si>
    <t>http://www.ideeli.com/events/37455/offers/982443/latest_view/410034</t>
  </si>
  <si>
    <t>tart MAXI INFINITY DRESS</t>
  </si>
  <si>
    <t>dune</t>
  </si>
  <si>
    <t>xs</t>
  </si>
  <si>
    <t>http://www.ideeli.com/events/36835/offers/950579/latest_view/751967</t>
  </si>
  <si>
    <t>rene rofe SET OF 10 HIPSTER</t>
  </si>
  <si>
    <t>7|8</t>
  </si>
  <si>
    <t>http://www.ideeli.com/events/36747/offers/941039/latest_view/505142</t>
  </si>
  <si>
    <t>bergHOFF SALT &amp; PEPPER MILL SET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</si>
</sst>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;[RED]\-#,##0"/>
    <numFmt numFmtId="167" formatCode="0.00"/>
  </numFmts>
  <fonts count="16">
    <font>
      <sz val="10"/>
      <name val="Arial"/>
      <family val="2"/>
    </font>
    <font>
      <b/>
      <sz val="10"/>
      <name val="Arial"/>
      <family val="2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/>
    </xf>
    <xf numFmtId="165" fontId="0" fillId="0" borderId="0" xfId="0" applyNumberFormat="1" applyAlignment="1">
      <alignment horizontal="left"/>
    </xf>
    <xf numFmtId="166" fontId="1" fillId="0" borderId="0" xfId="0" applyNumberFormat="1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left"/>
    </xf>
    <xf numFmtId="164" fontId="5" fillId="2" borderId="0" xfId="20" applyNumberFormat="1" applyFont="1" applyFill="1" applyBorder="1" applyAlignment="1" applyProtection="1">
      <alignment/>
      <protection/>
    </xf>
    <xf numFmtId="164" fontId="0" fillId="2" borderId="2" xfId="0" applyFont="1" applyFill="1" applyBorder="1" applyAlignment="1">
      <alignment horizontal="right"/>
    </xf>
    <xf numFmtId="164" fontId="6" fillId="2" borderId="0" xfId="0" applyFont="1" applyFill="1" applyAlignment="1">
      <alignment/>
    </xf>
    <xf numFmtId="164" fontId="0" fillId="2" borderId="2" xfId="0" applyFont="1" applyFill="1" applyBorder="1" applyAlignment="1">
      <alignment horizontal="left"/>
    </xf>
    <xf numFmtId="164" fontId="0" fillId="2" borderId="2" xfId="0" applyFont="1" applyFill="1" applyBorder="1" applyAlignment="1">
      <alignment/>
    </xf>
    <xf numFmtId="167" fontId="0" fillId="2" borderId="3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7" fontId="7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4" fontId="8" fillId="0" borderId="0" xfId="0" applyFont="1" applyAlignment="1">
      <alignment/>
    </xf>
    <xf numFmtId="164" fontId="0" fillId="3" borderId="0" xfId="0" applyFont="1" applyFill="1" applyAlignment="1">
      <alignment horizontal="left"/>
    </xf>
    <xf numFmtId="164" fontId="5" fillId="3" borderId="0" xfId="20" applyNumberFormat="1" applyFont="1" applyFill="1" applyBorder="1" applyAlignment="1" applyProtection="1">
      <alignment/>
      <protection/>
    </xf>
    <xf numFmtId="164" fontId="0" fillId="3" borderId="2" xfId="0" applyFont="1" applyFill="1" applyBorder="1" applyAlignment="1">
      <alignment horizontal="right"/>
    </xf>
    <xf numFmtId="164" fontId="6" fillId="3" borderId="0" xfId="0" applyFont="1" applyFill="1" applyAlignment="1">
      <alignment/>
    </xf>
    <xf numFmtId="164" fontId="0" fillId="3" borderId="2" xfId="0" applyFont="1" applyFill="1" applyBorder="1" applyAlignment="1">
      <alignment horizontal="left"/>
    </xf>
    <xf numFmtId="164" fontId="0" fillId="3" borderId="2" xfId="0" applyFont="1" applyFill="1" applyBorder="1" applyAlignment="1">
      <alignment/>
    </xf>
    <xf numFmtId="167" fontId="0" fillId="3" borderId="3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167" fontId="7" fillId="3" borderId="0" xfId="0" applyNumberFormat="1" applyFont="1" applyFill="1" applyBorder="1" applyAlignment="1">
      <alignment/>
    </xf>
    <xf numFmtId="166" fontId="1" fillId="3" borderId="0" xfId="0" applyNumberFormat="1" applyFont="1" applyFill="1" applyBorder="1" applyAlignment="1">
      <alignment/>
    </xf>
    <xf numFmtId="164" fontId="9" fillId="2" borderId="0" xfId="0" applyFont="1" applyFill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7" fontId="10" fillId="0" borderId="0" xfId="0" applyNumberFormat="1" applyFont="1" applyFill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>
      <alignment horizontal="right"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Fill="1" applyAlignment="1">
      <alignment horizontal="right"/>
    </xf>
    <xf numFmtId="164" fontId="14" fillId="0" borderId="0" xfId="0" applyFont="1" applyBorder="1" applyAlignment="1">
      <alignment horizontal="left"/>
    </xf>
    <xf numFmtId="164" fontId="1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eli.com/events/37547/offers/985487/latest_view/775623" TargetMode="External" /><Relationship Id="rId2" Type="http://schemas.openxmlformats.org/officeDocument/2006/relationships/hyperlink" Target="http://www.ideeli.com/events/37547/offers/985475/latest_view/775607" TargetMode="External" /><Relationship Id="rId3" Type="http://schemas.openxmlformats.org/officeDocument/2006/relationships/hyperlink" Target="http://www.ideeli.com/events/36835/offers/950563/latest_view/751951" TargetMode="External" /><Relationship Id="rId4" Type="http://schemas.openxmlformats.org/officeDocument/2006/relationships/hyperlink" Target="http://www.ideeli.com/events/36835/offers/950567/latest_view/751955" TargetMode="External" /><Relationship Id="rId5" Type="http://schemas.openxmlformats.org/officeDocument/2006/relationships/hyperlink" Target="http://www.ideeli.com/events/36959/offers/956035/latest_view/756911" TargetMode="External" /><Relationship Id="rId6" Type="http://schemas.openxmlformats.org/officeDocument/2006/relationships/hyperlink" Target="http://www.ideeli.com/events/36899/offers/953999/latest_view/755043" TargetMode="External" /><Relationship Id="rId7" Type="http://schemas.openxmlformats.org/officeDocument/2006/relationships/hyperlink" Target="http://www.ideeli.com/events/36899/offers/953987/latest_view/755027" TargetMode="External" /><Relationship Id="rId8" Type="http://schemas.openxmlformats.org/officeDocument/2006/relationships/hyperlink" Target="http://www.ideeli.com/events/37547/offers/985495/latest_view/775639" TargetMode="External" /><Relationship Id="rId9" Type="http://schemas.openxmlformats.org/officeDocument/2006/relationships/hyperlink" Target="http://www.ideeli.com/events/37547/offers/985459/latest_view/775587," TargetMode="External" /><Relationship Id="rId10" Type="http://schemas.openxmlformats.org/officeDocument/2006/relationships/hyperlink" Target="http://smila.www.nn.ru/" TargetMode="External" /><Relationship Id="rId11" Type="http://schemas.openxmlformats.org/officeDocument/2006/relationships/hyperlink" Target="http://www.ideeli.com/events/37455/offers/982443/latest_view/410034" TargetMode="External" /><Relationship Id="rId12" Type="http://schemas.openxmlformats.org/officeDocument/2006/relationships/hyperlink" Target="http://www.ideeli.com/events/36835/offers/950579/latest_view/751967" TargetMode="External" /><Relationship Id="rId13" Type="http://schemas.openxmlformats.org/officeDocument/2006/relationships/hyperlink" Target="http://www.ideeli.com/events/36747/offers/941039/latest_view/5051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workbookViewId="0" topLeftCell="A1">
      <selection activeCell="Q27" sqref="Q27"/>
    </sheetView>
  </sheetViews>
  <sheetFormatPr defaultColWidth="12.57421875" defaultRowHeight="12.75"/>
  <cols>
    <col min="1" max="1" width="12.140625" style="0" customWidth="1"/>
    <col min="2" max="2" width="18.421875" style="1" customWidth="1"/>
    <col min="3" max="3" width="11.57421875" style="1" customWidth="1"/>
    <col min="4" max="4" width="38.00390625" style="0" customWidth="1"/>
    <col min="5" max="5" width="12.8515625" style="0" customWidth="1"/>
    <col min="6" max="6" width="11.57421875" style="2" customWidth="1"/>
    <col min="7" max="7" width="11.421875" style="0" customWidth="1"/>
    <col min="8" max="18" width="11.57421875" style="0" customWidth="1"/>
    <col min="19" max="19" width="11.57421875" style="3" customWidth="1"/>
    <col min="20" max="16384" width="11.57421875" style="0" customWidth="1"/>
  </cols>
  <sheetData>
    <row r="1" spans="1:19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4" t="s">
        <v>13</v>
      </c>
      <c r="O1" s="4" t="s">
        <v>9</v>
      </c>
      <c r="P1" s="4" t="s">
        <v>14</v>
      </c>
      <c r="Q1" s="4" t="s">
        <v>11</v>
      </c>
      <c r="R1" s="4" t="s">
        <v>13</v>
      </c>
      <c r="S1" s="7" t="s">
        <v>15</v>
      </c>
    </row>
    <row r="2" spans="1:19" ht="12.75">
      <c r="A2" s="8" t="s">
        <v>16</v>
      </c>
      <c r="B2" s="9" t="s">
        <v>17</v>
      </c>
      <c r="C2" s="10"/>
      <c r="D2" s="11" t="s">
        <v>18</v>
      </c>
      <c r="E2" s="12"/>
      <c r="F2" s="12" t="s">
        <v>19</v>
      </c>
      <c r="G2" s="13">
        <v>1</v>
      </c>
      <c r="H2" s="13">
        <v>10</v>
      </c>
      <c r="I2" s="13">
        <f>H2*G2</f>
        <v>10</v>
      </c>
      <c r="J2" s="14">
        <f>I2/$I$15*$J$15</f>
        <v>0.3932806324110672</v>
      </c>
      <c r="K2" s="14">
        <f>SUM(I2:J2)</f>
        <v>10.393280632411066</v>
      </c>
      <c r="L2" s="15"/>
      <c r="M2" s="16"/>
      <c r="N2" s="15"/>
      <c r="O2" s="15"/>
      <c r="P2" s="15"/>
      <c r="Q2" s="15"/>
      <c r="R2" s="15"/>
      <c r="S2" s="17"/>
    </row>
    <row r="3" spans="1:19" ht="12.75">
      <c r="A3" s="8"/>
      <c r="B3" s="9" t="s">
        <v>20</v>
      </c>
      <c r="C3" s="10"/>
      <c r="D3" s="11" t="s">
        <v>21</v>
      </c>
      <c r="E3" s="12"/>
      <c r="F3" s="12" t="s">
        <v>22</v>
      </c>
      <c r="G3" s="13">
        <v>1</v>
      </c>
      <c r="H3" s="13">
        <v>10</v>
      </c>
      <c r="I3" s="13">
        <f>H3*G3</f>
        <v>10</v>
      </c>
      <c r="J3" s="14">
        <f>I3/$I$15*$J$15</f>
        <v>0.3932806324110672</v>
      </c>
      <c r="K3" s="14">
        <f>SUM(I3:J3)</f>
        <v>10.393280632411066</v>
      </c>
      <c r="L3" s="15"/>
      <c r="M3" s="16"/>
      <c r="N3" s="15"/>
      <c r="O3" s="15"/>
      <c r="P3" s="15"/>
      <c r="Q3" s="15"/>
      <c r="R3" s="15"/>
      <c r="S3" s="17"/>
    </row>
    <row r="4" spans="1:19" ht="12.75">
      <c r="A4" s="8"/>
      <c r="B4" s="9" t="s">
        <v>23</v>
      </c>
      <c r="C4" s="10"/>
      <c r="D4" s="11" t="s">
        <v>24</v>
      </c>
      <c r="E4" s="12"/>
      <c r="F4" s="12" t="s">
        <v>25</v>
      </c>
      <c r="G4" s="13">
        <v>1</v>
      </c>
      <c r="H4" s="13">
        <v>5</v>
      </c>
      <c r="I4" s="13">
        <f>H4*G4</f>
        <v>5</v>
      </c>
      <c r="J4" s="14">
        <f>I4/$I$15*$J$15</f>
        <v>0.1966403162055336</v>
      </c>
      <c r="K4" s="14">
        <f>SUM(I4:J4)</f>
        <v>5.196640316205533</v>
      </c>
      <c r="L4" s="15"/>
      <c r="M4" s="16"/>
      <c r="N4" s="15"/>
      <c r="O4" s="15"/>
      <c r="P4" s="15"/>
      <c r="Q4" s="15"/>
      <c r="R4" s="15"/>
      <c r="S4" s="17"/>
    </row>
    <row r="5" spans="1:31" ht="12.75">
      <c r="A5" s="8"/>
      <c r="B5" s="9" t="s">
        <v>26</v>
      </c>
      <c r="C5" s="10"/>
      <c r="D5" s="11" t="s">
        <v>27</v>
      </c>
      <c r="E5" s="12"/>
      <c r="F5" s="12" t="s">
        <v>25</v>
      </c>
      <c r="G5" s="13">
        <v>1</v>
      </c>
      <c r="H5" s="13">
        <v>5</v>
      </c>
      <c r="I5" s="13">
        <f>H5*G5</f>
        <v>5</v>
      </c>
      <c r="J5" s="14">
        <f>I5/$I$15*$J$15</f>
        <v>0.1966403162055336</v>
      </c>
      <c r="K5" s="14">
        <f>SUM(I5:J5)</f>
        <v>5.196640316205533</v>
      </c>
      <c r="L5" s="15"/>
      <c r="M5" s="16"/>
      <c r="N5" s="15"/>
      <c r="O5" s="15"/>
      <c r="P5" s="15"/>
      <c r="Q5" s="15"/>
      <c r="R5" s="15"/>
      <c r="S5" s="17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2.75">
      <c r="A6" s="8"/>
      <c r="B6" s="9" t="s">
        <v>28</v>
      </c>
      <c r="C6" s="10"/>
      <c r="D6" s="11" t="s">
        <v>29</v>
      </c>
      <c r="E6" s="12"/>
      <c r="F6" s="12">
        <v>6.5</v>
      </c>
      <c r="G6" s="13">
        <v>1</v>
      </c>
      <c r="H6" s="13">
        <v>31</v>
      </c>
      <c r="I6" s="13">
        <f>H6*G6</f>
        <v>31</v>
      </c>
      <c r="J6" s="14">
        <f>I6/$I$15*$J$15</f>
        <v>1.2191699604743083</v>
      </c>
      <c r="K6" s="14">
        <f>SUM(I6:J6)</f>
        <v>32.21916996047431</v>
      </c>
      <c r="L6" s="15"/>
      <c r="M6" s="16"/>
      <c r="N6" s="15"/>
      <c r="O6" s="15"/>
      <c r="P6" s="15"/>
      <c r="Q6" s="15"/>
      <c r="R6" s="15"/>
      <c r="S6" s="17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19" ht="12.75">
      <c r="A7" s="8"/>
      <c r="B7" s="9" t="s">
        <v>30</v>
      </c>
      <c r="C7" s="10"/>
      <c r="D7" s="11" t="s">
        <v>31</v>
      </c>
      <c r="E7" s="12" t="s">
        <v>32</v>
      </c>
      <c r="F7" s="12">
        <v>6</v>
      </c>
      <c r="G7" s="13">
        <v>1</v>
      </c>
      <c r="H7" s="13">
        <v>19</v>
      </c>
      <c r="I7" s="13">
        <f>H7*G7</f>
        <v>19</v>
      </c>
      <c r="J7" s="14">
        <f>I7/$I$15*$J$15</f>
        <v>0.7472332015810276</v>
      </c>
      <c r="K7" s="14">
        <f>SUM(I7:J7)</f>
        <v>19.74723320158103</v>
      </c>
      <c r="L7" s="15">
        <f>SUM(K2:K7)</f>
        <v>83.14624505928853</v>
      </c>
      <c r="M7" s="16">
        <f>L7*31</f>
        <v>2577.5335968379445</v>
      </c>
      <c r="N7" s="15">
        <v>1350</v>
      </c>
      <c r="O7" s="15"/>
      <c r="P7" s="15"/>
      <c r="Q7" s="15"/>
      <c r="R7" s="15"/>
      <c r="S7" s="17">
        <f>R7+N7-Q7-M7</f>
        <v>-1227.5335968379445</v>
      </c>
    </row>
    <row r="8" spans="1:19" ht="12.75">
      <c r="A8" s="19" t="s">
        <v>33</v>
      </c>
      <c r="B8" s="20" t="s">
        <v>34</v>
      </c>
      <c r="C8" s="21"/>
      <c r="D8" s="22" t="s">
        <v>35</v>
      </c>
      <c r="E8" s="23"/>
      <c r="F8" s="23">
        <v>6.5</v>
      </c>
      <c r="G8" s="24">
        <v>1</v>
      </c>
      <c r="H8" s="24">
        <v>19</v>
      </c>
      <c r="I8" s="24">
        <f>H8*G8</f>
        <v>19</v>
      </c>
      <c r="J8" s="25">
        <f>I8/$I$15*$J$15</f>
        <v>0.7472332015810276</v>
      </c>
      <c r="K8" s="25">
        <f>SUM(I8:J8)</f>
        <v>19.74723320158103</v>
      </c>
      <c r="L8" s="26"/>
      <c r="M8" s="27"/>
      <c r="N8" s="26"/>
      <c r="O8" s="26"/>
      <c r="P8" s="26"/>
      <c r="Q8" s="26"/>
      <c r="R8" s="26"/>
      <c r="S8" s="28"/>
    </row>
    <row r="9" spans="1:19" ht="12.75">
      <c r="A9" s="19"/>
      <c r="B9" s="20" t="s">
        <v>36</v>
      </c>
      <c r="C9" s="21"/>
      <c r="D9" s="22" t="s">
        <v>37</v>
      </c>
      <c r="E9" s="23"/>
      <c r="F9" s="23" t="s">
        <v>38</v>
      </c>
      <c r="G9" s="24">
        <v>1</v>
      </c>
      <c r="H9" s="24">
        <v>10</v>
      </c>
      <c r="I9" s="24">
        <f>H9*G9</f>
        <v>10</v>
      </c>
      <c r="J9" s="25">
        <f>I9/$I$15*$J$15</f>
        <v>0.3932806324110672</v>
      </c>
      <c r="K9" s="25">
        <f>SUM(I9:J9)</f>
        <v>10.393280632411066</v>
      </c>
      <c r="L9" s="26"/>
      <c r="M9" s="27"/>
      <c r="N9" s="26"/>
      <c r="O9" s="26"/>
      <c r="P9" s="26"/>
      <c r="Q9" s="26"/>
      <c r="R9" s="26"/>
      <c r="S9" s="28"/>
    </row>
    <row r="10" spans="1:19" ht="12.75">
      <c r="A10" s="19"/>
      <c r="B10" s="20" t="s">
        <v>39</v>
      </c>
      <c r="C10" s="21"/>
      <c r="D10" s="22" t="s">
        <v>40</v>
      </c>
      <c r="E10" s="23"/>
      <c r="F10" s="23" t="s">
        <v>38</v>
      </c>
      <c r="G10" s="24">
        <v>1</v>
      </c>
      <c r="H10" s="24">
        <v>10</v>
      </c>
      <c r="I10" s="24">
        <f>H10*G10</f>
        <v>10</v>
      </c>
      <c r="J10" s="25">
        <f>I10/$I$15*$J$15</f>
        <v>0.3932806324110672</v>
      </c>
      <c r="K10" s="25">
        <f>SUM(I10:J10)</f>
        <v>10.393280632411066</v>
      </c>
      <c r="L10" s="26">
        <f>SUM(K8:K10)</f>
        <v>40.533794466403165</v>
      </c>
      <c r="M10" s="27">
        <f>L10*31</f>
        <v>1256.5476284584981</v>
      </c>
      <c r="N10" s="26"/>
      <c r="O10" s="26"/>
      <c r="P10" s="26"/>
      <c r="Q10" s="26"/>
      <c r="R10" s="26"/>
      <c r="S10" s="28">
        <f>R10+N10-Q10-M10</f>
        <v>-1256.5476284584981</v>
      </c>
    </row>
    <row r="11" spans="1:19" ht="12.75">
      <c r="A11" s="29" t="s">
        <v>41</v>
      </c>
      <c r="B11" s="9" t="s">
        <v>42</v>
      </c>
      <c r="C11" s="10"/>
      <c r="D11" s="11" t="s">
        <v>43</v>
      </c>
      <c r="E11" s="12" t="s">
        <v>44</v>
      </c>
      <c r="F11" s="12"/>
      <c r="G11" s="13">
        <v>1</v>
      </c>
      <c r="H11" s="13">
        <v>32</v>
      </c>
      <c r="I11" s="13">
        <f>H11*G11</f>
        <v>32</v>
      </c>
      <c r="J11" s="14">
        <f>I11/$I$15*$J$15</f>
        <v>1.2584980237154149</v>
      </c>
      <c r="K11" s="14">
        <f>SUM(I11:J11)</f>
        <v>33.25849802371542</v>
      </c>
      <c r="L11" s="15">
        <f>K11</f>
        <v>33.25849802371542</v>
      </c>
      <c r="M11" s="16">
        <f>L11*31</f>
        <v>1031.013438735178</v>
      </c>
      <c r="N11" s="15">
        <f>939+500</f>
        <v>1439</v>
      </c>
      <c r="O11" s="15"/>
      <c r="P11" s="15"/>
      <c r="Q11" s="15"/>
      <c r="R11" s="15"/>
      <c r="S11" s="17">
        <f>R11+N11-Q11-M11</f>
        <v>407.98656126482206</v>
      </c>
    </row>
    <row r="12" spans="1:19" ht="12.75">
      <c r="A12" s="19" t="s">
        <v>45</v>
      </c>
      <c r="B12" s="20" t="s">
        <v>46</v>
      </c>
      <c r="C12" s="21"/>
      <c r="D12" s="22" t="s">
        <v>47</v>
      </c>
      <c r="E12" s="23" t="s">
        <v>48</v>
      </c>
      <c r="F12" s="23" t="s">
        <v>49</v>
      </c>
      <c r="G12" s="24">
        <v>1</v>
      </c>
      <c r="H12" s="24">
        <v>59</v>
      </c>
      <c r="I12" s="24">
        <f>H12*G12</f>
        <v>59</v>
      </c>
      <c r="J12" s="25">
        <f>I12/$I$15*$J$15</f>
        <v>2.3203557312252965</v>
      </c>
      <c r="K12" s="25">
        <f>SUM(I12:J12)</f>
        <v>61.3203557312253</v>
      </c>
      <c r="L12" s="26"/>
      <c r="M12" s="27"/>
      <c r="N12" s="26"/>
      <c r="O12" s="26"/>
      <c r="P12" s="26"/>
      <c r="Q12" s="26"/>
      <c r="R12" s="26"/>
      <c r="S12" s="28"/>
    </row>
    <row r="13" spans="1:19" ht="12.75">
      <c r="A13" s="19"/>
      <c r="B13" s="20" t="s">
        <v>50</v>
      </c>
      <c r="C13" s="21"/>
      <c r="D13" s="22" t="s">
        <v>51</v>
      </c>
      <c r="E13" s="23"/>
      <c r="F13" s="23" t="s">
        <v>52</v>
      </c>
      <c r="G13" s="24">
        <v>1</v>
      </c>
      <c r="H13" s="24">
        <v>8</v>
      </c>
      <c r="I13" s="24">
        <f>H13*G13</f>
        <v>8</v>
      </c>
      <c r="J13" s="25">
        <f>I13/$I$15*$J$15</f>
        <v>0.3146245059288537</v>
      </c>
      <c r="K13" s="25">
        <f>SUM(I13:J13)</f>
        <v>8.314624505928855</v>
      </c>
      <c r="L13" s="26"/>
      <c r="M13" s="27"/>
      <c r="N13" s="26"/>
      <c r="O13" s="26"/>
      <c r="P13" s="26"/>
      <c r="Q13" s="26"/>
      <c r="R13" s="26"/>
      <c r="S13" s="28"/>
    </row>
    <row r="14" spans="1:19" ht="12.75">
      <c r="A14" s="19"/>
      <c r="B14" s="20" t="s">
        <v>53</v>
      </c>
      <c r="C14" s="21"/>
      <c r="D14" s="22" t="s">
        <v>54</v>
      </c>
      <c r="E14" s="23"/>
      <c r="F14" s="23"/>
      <c r="G14" s="24">
        <v>1</v>
      </c>
      <c r="H14" s="24">
        <v>35</v>
      </c>
      <c r="I14" s="24">
        <f>H14*G14</f>
        <v>35</v>
      </c>
      <c r="J14" s="25">
        <f>I14/$I$15*$J$15</f>
        <v>1.3764822134387351</v>
      </c>
      <c r="K14" s="25">
        <f>SUM(I14:J14)</f>
        <v>36.376482213438734</v>
      </c>
      <c r="L14" s="26">
        <f>SUM(K12:K14)</f>
        <v>106.01146245059289</v>
      </c>
      <c r="M14" s="27">
        <f>L14*31</f>
        <v>3286.3553359683797</v>
      </c>
      <c r="N14" s="26"/>
      <c r="O14" s="26"/>
      <c r="P14" s="26"/>
      <c r="Q14" s="26"/>
      <c r="R14" s="26"/>
      <c r="S14" s="28">
        <f>R14+N14-Q14-M14</f>
        <v>-3286.3553359683797</v>
      </c>
    </row>
    <row r="15" spans="1:13" ht="12.75">
      <c r="A15" s="30"/>
      <c r="B15" s="31"/>
      <c r="C15" s="31"/>
      <c r="D15" s="30"/>
      <c r="E15" s="30"/>
      <c r="F15" s="30"/>
      <c r="G15" s="30"/>
      <c r="H15" s="30"/>
      <c r="I15" s="32">
        <f>SUM(I2:I14)</f>
        <v>253</v>
      </c>
      <c r="J15" s="32">
        <v>9.95</v>
      </c>
      <c r="K15" s="32">
        <f>SUM(K2:K14)</f>
        <v>262.95</v>
      </c>
      <c r="L15" s="32"/>
      <c r="M15" s="32"/>
    </row>
    <row r="16" spans="6:18" ht="12.75">
      <c r="F16"/>
      <c r="I16" s="33"/>
      <c r="J16" s="33"/>
      <c r="K16" s="34"/>
      <c r="L16" s="34"/>
      <c r="M16" s="34"/>
      <c r="N16" s="35"/>
      <c r="O16" s="35"/>
      <c r="P16" s="35"/>
      <c r="Q16" s="35"/>
      <c r="R16" s="35"/>
    </row>
    <row r="17" spans="2:13" ht="12.75">
      <c r="B17" s="36"/>
      <c r="F17"/>
      <c r="K17" s="37"/>
      <c r="L17" s="37"/>
      <c r="M17" s="37"/>
    </row>
    <row r="20" ht="12.75">
      <c r="A20" s="38"/>
    </row>
    <row r="21" ht="12.75">
      <c r="AB21" s="39"/>
    </row>
  </sheetData>
  <sheetProtection selectLockedCells="1" selectUnlockedCells="1"/>
  <hyperlinks>
    <hyperlink ref="B2" r:id="rId1" display="http://www.ideeli.com/events/37547/offers/985487/latest_view/775623"/>
    <hyperlink ref="B3" r:id="rId2" display="http://www.ideeli.com/events/37547/offers/985475/latest_view/775607"/>
    <hyperlink ref="B4" r:id="rId3" display="http://www.ideeli.com/events/36835/offers/950563/latest_view/751951"/>
    <hyperlink ref="B5" r:id="rId4" display="http://www.ideeli.com/events/36835/offers/950567/latest_view/751955"/>
    <hyperlink ref="B6" r:id="rId5" display="http://www.ideeli.com/events/36959/offers/956035/latest_view/756911"/>
    <hyperlink ref="B7" r:id="rId6" display="http://www.ideeli.com/events/36899/offers/953999/latest_view/755043"/>
    <hyperlink ref="B8" r:id="rId7" display="http://www.ideeli.com/events/36899/offers/953987/latest_view/755027"/>
    <hyperlink ref="B9" r:id="rId8" display="http://www.ideeli.com/events/37547/offers/985495/latest_view/775639"/>
    <hyperlink ref="B10" r:id="rId9" display="http://www.ideeli.com/events/37547/offers/985459/latest_view/775587,"/>
    <hyperlink ref="A11" r:id="rId10" display="MILAIA"/>
    <hyperlink ref="B12" r:id="rId11" display="http://www.ideeli.com/events/37455/offers/982443/latest_view/410034"/>
    <hyperlink ref="B13" r:id="rId12" display="http://www.ideeli.com/events/36835/offers/950579/latest_view/751967"/>
    <hyperlink ref="B14" r:id="rId13" display="http://www.ideeli.com/events/36747/offers/941039/latest_view/505142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 </cp:lastModifiedBy>
  <dcterms:created xsi:type="dcterms:W3CDTF">2011-01-28T07:23:33Z</dcterms:created>
  <dcterms:modified xsi:type="dcterms:W3CDTF">2011-01-29T02:49:42Z</dcterms:modified>
  <cp:category/>
  <cp:version/>
  <cp:contentType/>
  <cp:contentStatus/>
  <cp:revision>2</cp:revision>
</cp:coreProperties>
</file>