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<sst xmlns="http://schemas.openxmlformats.org/spreadsheetml/2006/main" count="77" uniqueCount="39">
  <si>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</si>
  <si>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</si>
  <si>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</si>
  <si>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</si>
  <si>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</si>
  <si>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</si>
  <si>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</si>
  <si>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</si>
  <si>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</si>
  <si>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</si>
  <si>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</si>
  <si>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</si>
  <si>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</si>
  <si>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</si>
  <si>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</si>
  <si>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</si>
  <si>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</si>
  <si>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</si>
  <si>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</si>
  <si>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</si>
  <si>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</si>
  <si>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</si>
  <si>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</si>
  <si>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</si>
  <si>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</si>
  <si>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</si>
  <si>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</si>
  <si>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https://www.victoriassecret.com/panties/5-for-26-styles/lace-waist-cheekini-panty-cotton-lingerie?ProductID=212026&amp;CatalogueType=OLS</t>
  </si>
  <si>
    <t>L</t>
  </si>
  <si>
    <t>Lace-waist Cheekini Panty</t>
  </si>
  <si>
    <t>JR-307-167</t>
  </si>
  <si>
    <t>К@лерия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</si>
  <si>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</si>
  <si>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</si>
  <si>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</si>
  <si>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</si>
  <si>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</si>
  <si>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JR-327-926</t>
  </si>
  <si>
    <t>ink blot (К95)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</si>
</sst>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3;&#1077;&#1088;&#1080;&#1103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H23" sqref="A19:H23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26</v>
      </c>
      <c r="E1" s="7" t="s">
        <v>19</v>
      </c>
      <c r="F1" s="15"/>
      <c r="G1" s="7" t="s">
        <v>24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11</v>
      </c>
      <c r="I2" s="4" t="s">
        <v>16</v>
      </c>
      <c r="J2" s="4" t="s">
        <v>17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11</v>
      </c>
      <c r="S2" s="4" t="s">
        <v>16</v>
      </c>
      <c r="T2" s="4" t="s">
        <v>17</v>
      </c>
    </row>
    <row r="3" spans="1:20" s="1" customFormat="1" ht="15">
      <c r="A3" s="21" t="s">
        <v>31</v>
      </c>
      <c r="B3" s="5" t="s">
        <v>27</v>
      </c>
      <c r="C3" s="5" t="s">
        <v>29</v>
      </c>
      <c r="D3" s="5" t="s">
        <v>30</v>
      </c>
      <c r="E3" s="5" t="s">
        <v>28</v>
      </c>
      <c r="F3" s="5" t="s">
        <v>32</v>
      </c>
      <c r="G3" s="5">
        <v>1</v>
      </c>
      <c r="H3" s="10">
        <v>5.3</v>
      </c>
      <c r="I3" s="6">
        <f>G3*H3*39*0.9</f>
        <v>186.03</v>
      </c>
      <c r="J3" s="6">
        <f>G3*H3*39*0.94</f>
        <v>194.29799999999997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 ht="15">
      <c r="A4" s="5"/>
      <c r="B4" s="5" t="s">
        <v>33</v>
      </c>
      <c r="C4" s="5" t="s">
        <v>29</v>
      </c>
      <c r="D4" s="5" t="s">
        <v>30</v>
      </c>
      <c r="E4" s="5" t="s">
        <v>28</v>
      </c>
      <c r="F4" s="5" t="s">
        <v>34</v>
      </c>
      <c r="G4" s="5">
        <v>1</v>
      </c>
      <c r="H4" s="10">
        <v>5.3</v>
      </c>
      <c r="I4" s="6">
        <f>G4*H4*39*0.9</f>
        <v>186.03</v>
      </c>
      <c r="J4" s="6">
        <f aca="true" t="shared" si="0" ref="J4:J13">G4*H4*39*0.94</f>
        <v>194.29799999999997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aca="true" t="shared" si="1" ref="T4:T13">Q4*R4*39*0.94</f>
        <v>0</v>
      </c>
    </row>
    <row r="5" spans="1:20" s="1" customFormat="1" ht="15">
      <c r="A5" s="5"/>
      <c r="B5" s="5" t="s">
        <v>35</v>
      </c>
      <c r="C5" s="5" t="s">
        <v>36</v>
      </c>
      <c r="D5" s="5" t="s">
        <v>37</v>
      </c>
      <c r="E5" s="5" t="s">
        <v>28</v>
      </c>
      <c r="F5" s="5" t="s">
        <v>38</v>
      </c>
      <c r="G5" s="5">
        <v>1</v>
      </c>
      <c r="H5" s="10">
        <v>5.3</v>
      </c>
      <c r="I5" s="6">
        <f aca="true" t="shared" si="2" ref="I5:I13">G5*H5*39*0.9</f>
        <v>186.03</v>
      </c>
      <c r="J5" s="6">
        <f t="shared" si="0"/>
        <v>194.29799999999997</v>
      </c>
      <c r="L5" s="5"/>
      <c r="M5" s="5"/>
      <c r="N5" s="5"/>
      <c r="O5" s="5"/>
      <c r="P5" s="5"/>
      <c r="Q5" s="5"/>
      <c r="R5" s="10"/>
      <c r="S5" s="6">
        <f aca="true" t="shared" si="3" ref="S5:S13">Q5*R5*39*0.9</f>
        <v>0</v>
      </c>
      <c r="T5" s="6">
        <f t="shared" si="1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21</v>
      </c>
      <c r="H14" s="18"/>
    </row>
    <row r="15" spans="1:8" s="17" customFormat="1" ht="15">
      <c r="A15" s="16" t="s">
        <v>22</v>
      </c>
      <c r="H15" s="18"/>
    </row>
    <row r="16" spans="1:8" s="17" customFormat="1" ht="15">
      <c r="A16" s="19" t="s">
        <v>20</v>
      </c>
      <c r="H16" s="18"/>
    </row>
    <row r="17" spans="1:19" s="12" customFormat="1" ht="15">
      <c r="A17" s="11" t="s">
        <v>26</v>
      </c>
      <c r="E17" s="7" t="s">
        <v>18</v>
      </c>
      <c r="F17" s="15"/>
      <c r="G17" s="7" t="s">
        <v>25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11</v>
      </c>
      <c r="I18" s="4" t="s">
        <v>16</v>
      </c>
      <c r="J18" s="4" t="s">
        <v>17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11</v>
      </c>
      <c r="S18" s="4" t="s">
        <v>16</v>
      </c>
      <c r="T18" s="4" t="s">
        <v>17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G19*H19*39*1.17</f>
        <v>0</v>
      </c>
      <c r="J19" s="6">
        <f>G19*H19*39*1.22</f>
        <v>0</v>
      </c>
      <c r="L19" s="5" t="s">
        <v>23</v>
      </c>
      <c r="M19" s="5"/>
      <c r="N19" s="5" t="s">
        <v>8</v>
      </c>
      <c r="O19" s="5" t="s">
        <v>9</v>
      </c>
      <c r="P19" s="5" t="s">
        <v>10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G20*H20*39*1.17</f>
        <v>0</v>
      </c>
      <c r="J20" s="6">
        <f aca="true" t="shared" si="5" ref="J20:J30">G20*H20*39*1.22</f>
        <v>0</v>
      </c>
      <c r="L20" s="5" t="s">
        <v>23</v>
      </c>
      <c r="M20" s="5"/>
      <c r="N20" s="5" t="s">
        <v>12</v>
      </c>
      <c r="O20" s="5" t="s">
        <v>9</v>
      </c>
      <c r="P20" s="5" t="s">
        <v>13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 t="s">
        <v>23</v>
      </c>
      <c r="M21" s="5"/>
      <c r="N21" s="5" t="s">
        <v>15</v>
      </c>
      <c r="O21" s="5" t="s">
        <v>9</v>
      </c>
      <c r="P21" s="5" t="s">
        <v>14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A3" r:id="rId1" display="К@лерия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2014-10-09T08:29:00Z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