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<sst xmlns="http://schemas.openxmlformats.org/spreadsheetml/2006/main" count="91" uniqueCount="41">
  <si>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</si>
  <si>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</si>
  <si>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</si>
  <si>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</si>
  <si>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</si>
  <si>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</si>
  <si>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</si>
  <si>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</si>
  <si>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</si>
  <si>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</si>
  <si>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</si>
  <si>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</si>
  <si>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</si>
  <si>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</si>
  <si>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</si>
  <si>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</si>
  <si>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</si>
  <si>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</si>
  <si>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</si>
  <si>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starkusha</t>
  </si>
  <si>
    <t>https://www.victoriassecret.com/panties/5-for-26-styles/lace-waist-hiphugger-panty-cotton-lingerie?ProductID=212031&amp;CatalogueType=OLS</t>
  </si>
  <si>
    <t>LACE-WAIST HIPHUGGER PANTY</t>
  </si>
  <si>
    <t>JF-304-350</t>
  </si>
  <si>
    <t>L</t>
  </si>
  <si>
    <t>Ivory Snowflake Print (E21)</t>
  </si>
  <si>
    <t>HIPHUGGER PANTY</t>
  </si>
  <si>
    <t>https://www.victoriassecret.com/panties/5-for-26-styles/hiphugger-panty-cotton-lingerie?ProductID=212007&amp;CatalogueType=OLS</t>
  </si>
  <si>
    <t>JF-313-838</t>
  </si>
  <si>
    <t>S</t>
  </si>
  <si>
    <t>https://www.victoriassecret.com/panties/5-for-26-styles/ruched-back-hiphugger-panty-cotton-lingerie?ProductID=215496&amp;CatalogueType=OLS</t>
  </si>
  <si>
    <t>Hats Off Print (3VK)</t>
  </si>
  <si>
    <t>RUCHED-BACK HIPHUGGER PANTY</t>
  </si>
  <si>
    <r>
      <t> </t>
    </r>
    <r>
      <rPr>
        <sz val="8"/>
        <color indexed="23"/>
        <rFont val="Palatino Linotype"/>
        <family val="1"/>
      </rPr>
      <t>Natural Leopard Print (3VS)</t>
    </r>
  </si>
  <si>
    <t>https://www.victoriassecret.com/panties/5-for-26-styles/lace-waist-hiphugger-panty-cotton-lingerie?ProductID=212030&amp;CatalogueType=OLS</t>
  </si>
  <si>
    <t>Grey Stripe (3SC)</t>
  </si>
  <si>
    <t>Color Pink Rocket Dot (C06)</t>
  </si>
  <si>
    <t>https://www.victoriassecret.com/panties/5-for-26-styles/lace-waist-cheekini-panty-cotton-lingerie?ProductID=212026&amp;CatalogueType=OLS</t>
  </si>
  <si>
    <t>LACE-WAIST CHEEKINI PANTY</t>
  </si>
  <si>
    <t>JF-307-167</t>
  </si>
  <si>
    <t>JF-313-865</t>
  </si>
  <si>
    <t>Red Penguin Print (3W9)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</si>
</sst>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color indexed="8"/>
      <name val="Times New Roman"/>
      <family val="1"/>
    </font>
    <font>
      <sz val="10"/>
      <color indexed="23"/>
      <name val="Palatino Linotype"/>
      <family val="1"/>
    </font>
    <font>
      <sz val="8"/>
      <color indexed="8"/>
      <name val="Tahoma"/>
      <family val="2"/>
    </font>
    <font>
      <sz val="8"/>
      <name val="Calibri"/>
      <family val="2"/>
    </font>
    <font>
      <sz val="8"/>
      <color indexed="8"/>
      <name val="Palatino Linotype"/>
      <family val="1"/>
    </font>
    <font>
      <sz val="8"/>
      <color indexed="23"/>
      <name val="Palatino Linotype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7" fillId="0" borderId="10" xfId="42" applyBorder="1" applyAlignment="1">
      <alignment/>
    </xf>
    <xf numFmtId="166" fontId="23" fillId="0" borderId="0" xfId="0" applyNumberFormat="1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2" Type="http://schemas.openxmlformats.org/officeDocument/2006/relationships/hyperlink" Target="https://www.victoriassecret.com/panties/5-for-26-styles/lace-waist-hiphugger-panty-cotton-lingerie?ProductID=212031&amp;CatalogueType=OLS" TargetMode="External" /><Relationship Id="rId3" Type="http://schemas.openxmlformats.org/officeDocument/2006/relationships/hyperlink" Target="https://www.victoriassecret.com/panties/5-for-26-styles/hiphugger-panty-cotton-lingerie?ProductID=212007&amp;CatalogueType=OLS" TargetMode="External" /><Relationship Id="rId4" Type="http://schemas.openxmlformats.org/officeDocument/2006/relationships/hyperlink" Target="https://www.victoriassecret.com/panties/5-for-26-styles/lace-waist-hiphugger-panty-cotton-lingerie?ProductID=212030&amp;CatalogueType=OLS" TargetMode="External" /><Relationship Id="rId5" Type="http://schemas.openxmlformats.org/officeDocument/2006/relationships/hyperlink" Target="https://www.victoriassecret.com/panties/5-for-26-styles/lace-waist-hiphugger-panty-cotton-lingerie?ProductID=212030&amp;CatalogueType=OLS" TargetMode="External" /><Relationship Id="rId6" Type="http://schemas.openxmlformats.org/officeDocument/2006/relationships/hyperlink" Target="https://www.victoriassecret.com/panties/5-for-26-styles/lace-waist-cheekini-panty-cotton-lingerie?ProductID=212026&amp;CatalogueType=OLS" TargetMode="External" /><Relationship Id="rId7" Type="http://schemas.openxmlformats.org/officeDocument/2006/relationships/hyperlink" Target="https://www.victoriassecret.com/panties/5-for-26-styles/hiphugger-panty-cotton-lingerie?ProductID=212007&amp;CatalogueType=OL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K37" sqref="K37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18</v>
      </c>
      <c r="E1" s="6" t="s">
        <v>12</v>
      </c>
      <c r="F1" s="14"/>
      <c r="G1" s="6" t="s">
        <v>16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8</v>
      </c>
      <c r="I2" s="3" t="s">
        <v>9</v>
      </c>
      <c r="J2" s="3" t="s">
        <v>10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8</v>
      </c>
      <c r="S2" s="3" t="s">
        <v>9</v>
      </c>
      <c r="T2" s="3" t="s">
        <v>10</v>
      </c>
    </row>
    <row r="3" spans="1:20" ht="46.5">
      <c r="A3" s="4" t="s">
        <v>19</v>
      </c>
      <c r="B3" s="25" t="s">
        <v>20</v>
      </c>
      <c r="C3" s="20" t="s">
        <v>21</v>
      </c>
      <c r="D3" s="21" t="s">
        <v>22</v>
      </c>
      <c r="E3" s="4" t="s">
        <v>23</v>
      </c>
      <c r="F3" s="22" t="s">
        <v>24</v>
      </c>
      <c r="G3" s="4">
        <v>1</v>
      </c>
      <c r="H3" s="9">
        <v>3.79</v>
      </c>
      <c r="I3" s="5">
        <f>G3*H3*47*0.9</f>
        <v>160.317</v>
      </c>
      <c r="J3" s="5">
        <f>G3*H3*47*0.94</f>
        <v>167.44219999999999</v>
      </c>
      <c r="L3" s="4"/>
      <c r="M3" s="4"/>
      <c r="N3" s="4"/>
      <c r="O3" s="4"/>
      <c r="P3" s="4"/>
      <c r="Q3" s="4"/>
      <c r="R3" s="9"/>
      <c r="S3" s="5">
        <f>Q3*R3*42*0.9</f>
        <v>0</v>
      </c>
      <c r="T3" s="5">
        <f>Q3*R3*42*0.94</f>
        <v>0</v>
      </c>
    </row>
    <row r="4" spans="1:20" ht="46.5">
      <c r="A4" s="4" t="s">
        <v>19</v>
      </c>
      <c r="B4" s="25" t="s">
        <v>29</v>
      </c>
      <c r="C4" s="20" t="s">
        <v>31</v>
      </c>
      <c r="D4" s="21" t="s">
        <v>39</v>
      </c>
      <c r="E4" s="4" t="s">
        <v>28</v>
      </c>
      <c r="F4" s="22" t="s">
        <v>30</v>
      </c>
      <c r="G4" s="4">
        <v>1</v>
      </c>
      <c r="H4" s="9">
        <v>3.79</v>
      </c>
      <c r="I4" s="5">
        <f aca="true" t="shared" si="0" ref="I4:I9">G4*H4*47*0.9</f>
        <v>160.317</v>
      </c>
      <c r="J4" s="5">
        <f aca="true" t="shared" si="1" ref="J4:J9">G4*H4*47*0.94</f>
        <v>167.44219999999999</v>
      </c>
      <c r="L4" s="4"/>
      <c r="M4" s="4"/>
      <c r="N4" s="4"/>
      <c r="O4" s="4"/>
      <c r="P4" s="4"/>
      <c r="Q4" s="4"/>
      <c r="R4" s="9"/>
      <c r="S4" s="5">
        <f aca="true" t="shared" si="2" ref="S4:S13">Q4*R4*42*0.9</f>
        <v>0</v>
      </c>
      <c r="T4" s="5">
        <f aca="true" t="shared" si="3" ref="T4:T13">Q4*R4*42*0.94</f>
        <v>0</v>
      </c>
    </row>
    <row r="5" spans="1:20" ht="40.5">
      <c r="A5" s="4" t="s">
        <v>19</v>
      </c>
      <c r="B5" s="25" t="s">
        <v>26</v>
      </c>
      <c r="C5" s="20" t="s">
        <v>25</v>
      </c>
      <c r="D5" s="21" t="s">
        <v>27</v>
      </c>
      <c r="E5" s="4" t="s">
        <v>28</v>
      </c>
      <c r="F5" s="23" t="s">
        <v>32</v>
      </c>
      <c r="G5" s="4">
        <v>1</v>
      </c>
      <c r="H5" s="9">
        <v>3.79</v>
      </c>
      <c r="I5" s="5">
        <f t="shared" si="0"/>
        <v>160.317</v>
      </c>
      <c r="J5" s="5">
        <f t="shared" si="1"/>
        <v>167.44219999999999</v>
      </c>
      <c r="L5" s="4"/>
      <c r="M5" s="4"/>
      <c r="N5" s="4"/>
      <c r="O5" s="4"/>
      <c r="P5" s="4"/>
      <c r="Q5" s="4"/>
      <c r="R5" s="9"/>
      <c r="S5" s="5">
        <f t="shared" si="2"/>
        <v>0</v>
      </c>
      <c r="T5" s="5">
        <f t="shared" si="3"/>
        <v>0</v>
      </c>
    </row>
    <row r="6" spans="1:20" ht="46.5">
      <c r="A6" s="4" t="s">
        <v>19</v>
      </c>
      <c r="B6" s="25" t="s">
        <v>33</v>
      </c>
      <c r="C6" s="20" t="s">
        <v>21</v>
      </c>
      <c r="D6" s="21" t="s">
        <v>22</v>
      </c>
      <c r="E6" s="4" t="s">
        <v>23</v>
      </c>
      <c r="F6" s="24" t="s">
        <v>34</v>
      </c>
      <c r="G6" s="4">
        <v>1</v>
      </c>
      <c r="H6" s="9">
        <v>3.79</v>
      </c>
      <c r="I6" s="5">
        <f t="shared" si="0"/>
        <v>160.317</v>
      </c>
      <c r="J6" s="5">
        <f t="shared" si="1"/>
        <v>167.44219999999999</v>
      </c>
      <c r="L6" s="4"/>
      <c r="M6" s="4"/>
      <c r="N6" s="4"/>
      <c r="O6" s="4"/>
      <c r="P6" s="4"/>
      <c r="Q6" s="4"/>
      <c r="R6" s="4"/>
      <c r="S6" s="5">
        <f t="shared" si="2"/>
        <v>0</v>
      </c>
      <c r="T6" s="5">
        <f t="shared" si="3"/>
        <v>0</v>
      </c>
    </row>
    <row r="7" spans="1:20" ht="24">
      <c r="A7" s="4" t="s">
        <v>19</v>
      </c>
      <c r="B7" s="25" t="s">
        <v>33</v>
      </c>
      <c r="C7" s="20" t="s">
        <v>25</v>
      </c>
      <c r="D7" s="21" t="s">
        <v>22</v>
      </c>
      <c r="E7" s="4" t="s">
        <v>28</v>
      </c>
      <c r="F7" s="22" t="s">
        <v>35</v>
      </c>
      <c r="G7" s="4">
        <v>1</v>
      </c>
      <c r="H7" s="9">
        <v>3.79</v>
      </c>
      <c r="I7" s="5">
        <f t="shared" si="0"/>
        <v>160.317</v>
      </c>
      <c r="J7" s="5">
        <f t="shared" si="1"/>
        <v>167.44219999999999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46.5">
      <c r="A8" s="4" t="s">
        <v>19</v>
      </c>
      <c r="B8" s="25" t="s">
        <v>36</v>
      </c>
      <c r="C8" s="20" t="s">
        <v>37</v>
      </c>
      <c r="D8" s="21" t="s">
        <v>38</v>
      </c>
      <c r="E8" s="4" t="s">
        <v>28</v>
      </c>
      <c r="F8" s="23" t="s">
        <v>32</v>
      </c>
      <c r="G8" s="4">
        <v>1</v>
      </c>
      <c r="H8" s="9">
        <v>3.79</v>
      </c>
      <c r="I8" s="5">
        <f t="shared" si="0"/>
        <v>160.317</v>
      </c>
      <c r="J8" s="5">
        <f t="shared" si="1"/>
        <v>167.44219999999999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60">
      <c r="A9" s="4" t="s">
        <v>19</v>
      </c>
      <c r="B9" s="25" t="s">
        <v>26</v>
      </c>
      <c r="C9" s="20" t="s">
        <v>25</v>
      </c>
      <c r="D9" s="21" t="s">
        <v>27</v>
      </c>
      <c r="E9" s="4" t="s">
        <v>28</v>
      </c>
      <c r="F9" s="24" t="s">
        <v>40</v>
      </c>
      <c r="G9" s="4">
        <v>1</v>
      </c>
      <c r="H9" s="9">
        <v>3.785</v>
      </c>
      <c r="I9" s="5">
        <f t="shared" si="0"/>
        <v>160.1055</v>
      </c>
      <c r="J9" s="5">
        <f t="shared" si="1"/>
        <v>167.2213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>G10*H10*42*0.9</f>
        <v>0</v>
      </c>
      <c r="J10" s="5">
        <f>G10*H10*42*0.94</f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>G11*H11*42*0.9</f>
        <v>0</v>
      </c>
      <c r="J11" s="5">
        <f>G11*H11*42*0.94</f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>G12*H12*42*0.9</f>
        <v>0</v>
      </c>
      <c r="J12" s="5">
        <f>G12*H12*42*0.94</f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>G13*H13*42*0.9</f>
        <v>0</v>
      </c>
      <c r="J13" s="5">
        <f>G13*H13*42*0.94</f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9" s="16" customFormat="1" ht="15">
      <c r="A14" s="15" t="s">
        <v>14</v>
      </c>
      <c r="H14" s="17"/>
      <c r="I14" s="26">
        <f>SUM(I3:I10)</f>
        <v>1122.0075000000002</v>
      </c>
    </row>
    <row r="15" spans="1:8" s="16" customFormat="1" ht="15">
      <c r="A15" s="15" t="s">
        <v>15</v>
      </c>
      <c r="H15" s="17"/>
    </row>
    <row r="16" spans="1:8" s="16" customFormat="1" ht="15">
      <c r="A16" s="18" t="s">
        <v>13</v>
      </c>
      <c r="H16" s="17"/>
    </row>
    <row r="17" spans="1:19" s="11" customFormat="1" ht="15">
      <c r="A17" s="10" t="s">
        <v>18</v>
      </c>
      <c r="E17" s="6" t="s">
        <v>11</v>
      </c>
      <c r="F17" s="14"/>
      <c r="G17" s="6" t="s">
        <v>17</v>
      </c>
      <c r="H17" s="12"/>
      <c r="I17" s="13"/>
      <c r="J17" s="13"/>
      <c r="L17" s="19" t="s">
        <v>0</v>
      </c>
      <c r="M17" s="19"/>
      <c r="N17" s="19"/>
      <c r="O17" s="19"/>
      <c r="P17" s="19"/>
      <c r="Q17" s="19"/>
      <c r="R17" s="19"/>
      <c r="S17" s="19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8</v>
      </c>
      <c r="I18" s="3" t="s">
        <v>9</v>
      </c>
      <c r="J18" s="3" t="s">
        <v>10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8</v>
      </c>
      <c r="S18" s="3" t="s">
        <v>9</v>
      </c>
      <c r="T18" s="3" t="s">
        <v>10</v>
      </c>
    </row>
    <row r="19" spans="1:20" ht="15.75">
      <c r="A19" s="4"/>
      <c r="B19" s="4"/>
      <c r="C19" s="20"/>
      <c r="D19" s="21"/>
      <c r="E19" s="4"/>
      <c r="F19" s="21"/>
      <c r="G19" s="4"/>
      <c r="H19" s="9"/>
      <c r="I19" s="5"/>
      <c r="J19" s="5"/>
      <c r="L19" s="4"/>
      <c r="M19" s="4"/>
      <c r="N19" s="4"/>
      <c r="O19" s="4"/>
      <c r="P19" s="4"/>
      <c r="Q19" s="4"/>
      <c r="R19" s="9"/>
      <c r="S19" s="5">
        <f>Q19*R19*42*1.17</f>
        <v>0</v>
      </c>
      <c r="T19" s="5">
        <f>Q19*R19*42*1.22</f>
        <v>0</v>
      </c>
    </row>
    <row r="20" spans="1:20" ht="15.75">
      <c r="A20" s="4"/>
      <c r="B20" s="4"/>
      <c r="C20" s="20"/>
      <c r="D20" s="21"/>
      <c r="E20" s="4"/>
      <c r="F20" s="27"/>
      <c r="G20" s="4"/>
      <c r="H20" s="9"/>
      <c r="I20" s="5"/>
      <c r="J20" s="5"/>
      <c r="L20" s="4"/>
      <c r="M20" s="4"/>
      <c r="N20" s="4"/>
      <c r="O20" s="4"/>
      <c r="P20" s="4"/>
      <c r="Q20" s="4"/>
      <c r="R20" s="9"/>
      <c r="S20" s="5">
        <f aca="true" t="shared" si="4" ref="S20:S30">Q20*R20*42*1.17</f>
        <v>0</v>
      </c>
      <c r="T20" s="5">
        <f aca="true" t="shared" si="5" ref="T20:T30">Q20*R20*42*1.22</f>
        <v>0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/>
      <c r="J21" s="5"/>
      <c r="L21" s="4"/>
      <c r="M21" s="4"/>
      <c r="N21" s="4"/>
      <c r="O21" s="4"/>
      <c r="P21" s="4"/>
      <c r="Q21" s="4"/>
      <c r="R21" s="9"/>
      <c r="S21" s="5">
        <f t="shared" si="4"/>
        <v>0</v>
      </c>
      <c r="T21" s="5">
        <f t="shared" si="5"/>
        <v>0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/>
      <c r="J22" s="5"/>
      <c r="L22" s="4"/>
      <c r="M22" s="4"/>
      <c r="N22" s="4"/>
      <c r="O22" s="4"/>
      <c r="P22" s="4"/>
      <c r="Q22" s="4"/>
      <c r="R22" s="4"/>
      <c r="S22" s="5">
        <f t="shared" si="4"/>
        <v>0</v>
      </c>
      <c r="T22" s="5">
        <f t="shared" si="5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/>
      <c r="J23" s="5"/>
      <c r="L23" s="4"/>
      <c r="M23" s="4"/>
      <c r="N23" s="4"/>
      <c r="O23" s="4"/>
      <c r="P23" s="4"/>
      <c r="Q23" s="4"/>
      <c r="R23" s="4"/>
      <c r="S23" s="5">
        <f t="shared" si="4"/>
        <v>0</v>
      </c>
      <c r="T23" s="5">
        <f t="shared" si="5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/>
      <c r="J24" s="5"/>
      <c r="L24" s="4"/>
      <c r="M24" s="4"/>
      <c r="N24" s="4"/>
      <c r="O24" s="4"/>
      <c r="P24" s="4"/>
      <c r="Q24" s="4"/>
      <c r="R24" s="4"/>
      <c r="S24" s="5">
        <f t="shared" si="4"/>
        <v>0</v>
      </c>
      <c r="T24" s="5">
        <f t="shared" si="5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/>
      <c r="J25" s="5"/>
      <c r="L25" s="4"/>
      <c r="M25" s="4"/>
      <c r="N25" s="4"/>
      <c r="O25" s="4"/>
      <c r="P25" s="4"/>
      <c r="Q25" s="4"/>
      <c r="R25" s="4"/>
      <c r="S25" s="5">
        <f t="shared" si="4"/>
        <v>0</v>
      </c>
      <c r="T25" s="5">
        <f t="shared" si="5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/>
      <c r="J26" s="5"/>
      <c r="L26" s="4"/>
      <c r="M26" s="4"/>
      <c r="N26" s="4"/>
      <c r="O26" s="4"/>
      <c r="P26" s="4"/>
      <c r="Q26" s="4"/>
      <c r="R26" s="4"/>
      <c r="S26" s="5">
        <f t="shared" si="4"/>
        <v>0</v>
      </c>
      <c r="T26" s="5">
        <f t="shared" si="5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/>
      <c r="J27" s="5"/>
      <c r="L27" s="4"/>
      <c r="M27" s="4"/>
      <c r="N27" s="4"/>
      <c r="O27" s="4"/>
      <c r="P27" s="4"/>
      <c r="Q27" s="4"/>
      <c r="R27" s="4"/>
      <c r="S27" s="5">
        <f t="shared" si="4"/>
        <v>0</v>
      </c>
      <c r="T27" s="5">
        <f t="shared" si="5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>G28*H28*42*1.17</f>
        <v>0</v>
      </c>
      <c r="J28" s="5">
        <f>G28*H28*42*1.22</f>
        <v>0</v>
      </c>
      <c r="L28" s="4"/>
      <c r="M28" s="4"/>
      <c r="N28" s="4"/>
      <c r="O28" s="4"/>
      <c r="P28" s="4"/>
      <c r="Q28" s="4"/>
      <c r="R28" s="4"/>
      <c r="S28" s="5">
        <f t="shared" si="4"/>
        <v>0</v>
      </c>
      <c r="T28" s="5">
        <f t="shared" si="5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>G29*H29*42*1.17</f>
        <v>0</v>
      </c>
      <c r="J29" s="5">
        <f>G29*H29*42*1.22</f>
        <v>0</v>
      </c>
      <c r="L29" s="4"/>
      <c r="M29" s="4"/>
      <c r="N29" s="4"/>
      <c r="O29" s="4"/>
      <c r="P29" s="4"/>
      <c r="Q29" s="4"/>
      <c r="R29" s="4"/>
      <c r="S29" s="5">
        <f t="shared" si="4"/>
        <v>0</v>
      </c>
      <c r="T29" s="5">
        <f t="shared" si="5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>G30*H30*42*1.17</f>
        <v>0</v>
      </c>
      <c r="J30" s="5">
        <f>G30*H30*42*1.22</f>
        <v>0</v>
      </c>
      <c r="L30" s="4"/>
      <c r="M30" s="4"/>
      <c r="N30" s="4"/>
      <c r="O30" s="4"/>
      <c r="P30" s="4"/>
      <c r="Q30" s="4"/>
      <c r="R30" s="4"/>
      <c r="S30" s="5">
        <f t="shared" si="4"/>
        <v>0</v>
      </c>
      <c r="T30" s="5">
        <f t="shared" si="5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4" r:id="rId1" display="https://www.victoriassecret.com/panties/5-for-26-styles/ruched-back-hiphugger-panty-cotton-lingerie?ProductID=215496&amp;CatalogueType=OLS"/>
    <hyperlink ref="B3" r:id="rId2" display="https://www.victoriassecret.com/panties/5-for-26-styles/lace-waist-hiphugger-panty-cotton-lingerie?ProductID=212031&amp;CatalogueType=OLS"/>
    <hyperlink ref="B5" r:id="rId3" display="https://www.victoriassecret.com/panties/5-for-26-styles/hiphugger-panty-cotton-lingerie?ProductID=212007&amp;CatalogueType=OLS"/>
    <hyperlink ref="B6" r:id="rId4" display="https://www.victoriassecret.com/panties/5-for-26-styles/lace-waist-hiphugger-panty-cotton-lingerie?ProductID=212030&amp;CatalogueType=OLS"/>
    <hyperlink ref="B7" r:id="rId5" display="https://www.victoriassecret.com/panties/5-for-26-styles/lace-waist-hiphugger-panty-cotton-lingerie?ProductID=212030&amp;CatalogueType=OLS"/>
    <hyperlink ref="B8" r:id="rId6" display="https://www.victoriassecret.com/panties/5-for-26-styles/lace-waist-cheekini-panty-cotton-lingerie?ProductID=212026&amp;CatalogueType=OLS"/>
    <hyperlink ref="B9" r:id="rId7" display="https://www.victoriassecret.com/panties/5-for-26-styles/hiphugger-panty-cotton-lingerie?ProductID=212007&amp;CatalogueType=OLS"/>
  </hyperlinks>
  <printOptions/>
  <pageMargins left="0.7" right="0.7" top="0.75" bottom="0.75" header="0.3" footer="0.3"/>
  <pageSetup horizontalDpi="200" verticalDpi="2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2014-11-11T14:36:22Z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