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7935" activeTab="0"/>
  </bookViews>
  <sheets>
    <sheet name="Аналитика - все года" sheetId="1" r:id="rId1"/>
  </sheets>
  <definedNames/>
  <calcPr fullCalcOnLoad="1"/>
</workbook>
</file>

<file path=xl/sharedStrings.xml><?xml version="1.0" encoding="utf-8"?>
<sst xmlns="http://schemas.openxmlformats.org/spreadsheetml/2006/main" count="59" uniqueCount="52">
  <si>
    <t>Количество рукодельниц</t>
  </si>
  <si>
    <t>Средняя цена 1 лота</t>
  </si>
  <si>
    <t>Итоговая сумма собранных средств</t>
  </si>
  <si>
    <t>Максимальная цена лота</t>
  </si>
  <si>
    <t>Количество покупателей</t>
  </si>
  <si>
    <t>Название мах лота</t>
  </si>
  <si>
    <t>Покупатель мах лота</t>
  </si>
  <si>
    <t>homer.j.simpson</t>
  </si>
  <si>
    <t>Благотворительный плед "Цветочная поляна"</t>
  </si>
  <si>
    <t>38 (+ коллективные пледы)</t>
  </si>
  <si>
    <t>Авторская кукла "Придворный гном Клаус"</t>
  </si>
  <si>
    <t xml:space="preserve">DimN </t>
  </si>
  <si>
    <t>Кукла "Маленький фонарщик"</t>
  </si>
  <si>
    <t>Ульяна</t>
  </si>
  <si>
    <t>Шпунтик. Котик с личиком.</t>
  </si>
  <si>
    <t>Часы "ХОЛМС Ш."</t>
  </si>
  <si>
    <t>Рукодельница - автор max лота</t>
  </si>
  <si>
    <t>СержантРауль</t>
  </si>
  <si>
    <t>Подарки покупателям</t>
  </si>
  <si>
    <t xml:space="preserve">Чистая сумма </t>
  </si>
  <si>
    <t>Количество участников (люди, делающие ставки)</t>
  </si>
  <si>
    <t>jezz</t>
  </si>
  <si>
    <t>коллективное творчество рукодельниц</t>
  </si>
  <si>
    <t>Rifania</t>
  </si>
  <si>
    <t>Стартовая цена этого лота</t>
  </si>
  <si>
    <t>№ пп</t>
  </si>
  <si>
    <t>в том числе</t>
  </si>
  <si>
    <t>БА-2008</t>
  </si>
  <si>
    <t>БА-2009</t>
  </si>
  <si>
    <t>БА-2010</t>
  </si>
  <si>
    <t>БА-2011</t>
  </si>
  <si>
    <t>БА-2012</t>
  </si>
  <si>
    <t>БА-2013</t>
  </si>
  <si>
    <t>работы рукодельниц</t>
  </si>
  <si>
    <t>работы ребят из ДД</t>
  </si>
  <si>
    <t>БА-2014</t>
  </si>
  <si>
    <t>БА-2015</t>
  </si>
  <si>
    <t>БА-2016</t>
  </si>
  <si>
    <t>БА-2017</t>
  </si>
  <si>
    <t>Комплект "Лаванда"</t>
  </si>
  <si>
    <t>Шаль №2 белая большая</t>
  </si>
  <si>
    <t>коллективная покупка (подарено Аукционисту)</t>
  </si>
  <si>
    <t>Мария Куликова</t>
  </si>
  <si>
    <t>Холдер для документов "Париж"</t>
  </si>
  <si>
    <t>MargoRita</t>
  </si>
  <si>
    <t>Сравнительный анализ Аукционов</t>
  </si>
  <si>
    <t>Количество лотов</t>
  </si>
  <si>
    <t>Возвраты рукодельницам</t>
  </si>
  <si>
    <t>не вручали</t>
  </si>
  <si>
    <t>11?</t>
  </si>
  <si>
    <t>Кукла "Зоя"</t>
  </si>
  <si>
    <t>Мультяшка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</si>
</sst>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1" fillId="35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1" fillId="35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zoomScalePageLayoutView="0" workbookViewId="0" topLeftCell="B7">
      <selection activeCell="P12" sqref="P12"/>
    </sheetView>
  </sheetViews>
  <sheetFormatPr defaultColWidth="9.00390625" defaultRowHeight="12.75"/>
  <cols>
    <col min="1" max="1" width="4.125" style="13" customWidth="1"/>
    <col min="3" max="3" width="14.625" style="0" customWidth="1"/>
    <col min="9" max="9" width="11.875" style="19" customWidth="1"/>
    <col min="10" max="10" width="13.125" style="0" customWidth="1"/>
    <col min="11" max="11" width="10.375" style="0" customWidth="1"/>
    <col min="12" max="12" width="12.25390625" style="0" customWidth="1"/>
    <col min="13" max="13" width="11.875" style="0" customWidth="1"/>
    <col min="14" max="14" width="10.125" style="0" customWidth="1"/>
    <col min="15" max="15" width="18.75390625" style="0" customWidth="1"/>
  </cols>
  <sheetData>
    <row r="1" spans="2:18" ht="33.75" customHeight="1">
      <c r="B1" s="22" t="s">
        <v>45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s="11" customFormat="1" ht="12.75" customHeight="1">
      <c r="A2" s="28" t="s">
        <v>25</v>
      </c>
      <c r="B2" s="25"/>
      <c r="C2" s="24" t="s">
        <v>20</v>
      </c>
      <c r="D2" s="24" t="s">
        <v>4</v>
      </c>
      <c r="E2" s="24" t="s">
        <v>46</v>
      </c>
      <c r="F2" s="26" t="s">
        <v>26</v>
      </c>
      <c r="G2" s="27"/>
      <c r="H2" s="24" t="s">
        <v>0</v>
      </c>
      <c r="I2" s="29" t="s">
        <v>1</v>
      </c>
      <c r="J2" s="23" t="s">
        <v>2</v>
      </c>
      <c r="K2" s="24" t="s">
        <v>47</v>
      </c>
      <c r="L2" s="23" t="s">
        <v>19</v>
      </c>
      <c r="M2" s="23" t="s">
        <v>3</v>
      </c>
      <c r="N2" s="23" t="s">
        <v>24</v>
      </c>
      <c r="O2" s="24" t="s">
        <v>5</v>
      </c>
      <c r="P2" s="24" t="s">
        <v>16</v>
      </c>
      <c r="Q2" s="24" t="s">
        <v>6</v>
      </c>
      <c r="R2" s="24" t="s">
        <v>18</v>
      </c>
    </row>
    <row r="3" spans="1:18" s="11" customFormat="1" ht="87.75" customHeight="1">
      <c r="A3" s="28"/>
      <c r="B3" s="25"/>
      <c r="C3" s="24"/>
      <c r="D3" s="24"/>
      <c r="E3" s="24"/>
      <c r="F3" s="20" t="s">
        <v>33</v>
      </c>
      <c r="G3" s="20" t="s">
        <v>34</v>
      </c>
      <c r="H3" s="24"/>
      <c r="I3" s="29"/>
      <c r="J3" s="23"/>
      <c r="K3" s="24"/>
      <c r="L3" s="23"/>
      <c r="M3" s="23"/>
      <c r="N3" s="23"/>
      <c r="O3" s="24"/>
      <c r="P3" s="24"/>
      <c r="Q3" s="24"/>
      <c r="R3" s="24"/>
    </row>
    <row r="4" spans="1:18" s="7" customFormat="1" ht="47.25">
      <c r="A4" s="14">
        <v>1</v>
      </c>
      <c r="B4" s="12" t="s">
        <v>27</v>
      </c>
      <c r="C4" s="4"/>
      <c r="D4" s="1">
        <v>41</v>
      </c>
      <c r="E4" s="2">
        <v>100</v>
      </c>
      <c r="F4" s="1">
        <v>100</v>
      </c>
      <c r="G4" s="1">
        <v>0</v>
      </c>
      <c r="H4" s="1">
        <v>25</v>
      </c>
      <c r="I4" s="18">
        <f>J4/E4</f>
        <v>676.7</v>
      </c>
      <c r="J4" s="5">
        <v>67670</v>
      </c>
      <c r="K4" s="5">
        <v>6100</v>
      </c>
      <c r="L4" s="3">
        <f aca="true" t="shared" si="0" ref="L4:L12">J4-K4</f>
        <v>61570</v>
      </c>
      <c r="M4" s="3">
        <v>4500</v>
      </c>
      <c r="N4" s="5">
        <v>2500</v>
      </c>
      <c r="O4" s="1" t="s">
        <v>12</v>
      </c>
      <c r="P4" s="1" t="s">
        <v>23</v>
      </c>
      <c r="Q4" s="2" t="s">
        <v>13</v>
      </c>
      <c r="R4" s="1" t="s">
        <v>48</v>
      </c>
    </row>
    <row r="5" spans="1:18" s="7" customFormat="1" ht="47.25">
      <c r="A5" s="14">
        <f>A4+1</f>
        <v>2</v>
      </c>
      <c r="B5" s="12" t="s">
        <v>28</v>
      </c>
      <c r="C5" s="4"/>
      <c r="D5" s="1">
        <v>45</v>
      </c>
      <c r="E5" s="2">
        <v>89</v>
      </c>
      <c r="F5" s="1">
        <v>89</v>
      </c>
      <c r="G5" s="1">
        <v>0</v>
      </c>
      <c r="H5" s="1">
        <v>26</v>
      </c>
      <c r="I5" s="18">
        <f aca="true" t="shared" si="1" ref="I5:I12">J5/E5</f>
        <v>667.1910112359551</v>
      </c>
      <c r="J5" s="5">
        <v>59380</v>
      </c>
      <c r="K5" s="5">
        <v>6205</v>
      </c>
      <c r="L5" s="3">
        <f t="shared" si="0"/>
        <v>53175</v>
      </c>
      <c r="M5" s="3">
        <v>3100</v>
      </c>
      <c r="N5" s="5">
        <v>1500</v>
      </c>
      <c r="O5" s="1" t="s">
        <v>10</v>
      </c>
      <c r="P5" s="1" t="s">
        <v>23</v>
      </c>
      <c r="Q5" s="2" t="s">
        <v>11</v>
      </c>
      <c r="R5" s="1">
        <v>25</v>
      </c>
    </row>
    <row r="6" spans="1:18" s="7" customFormat="1" ht="94.5">
      <c r="A6" s="14">
        <f aca="true" t="shared" si="2" ref="A6:A13">A5+1</f>
        <v>3</v>
      </c>
      <c r="B6" s="12" t="s">
        <v>29</v>
      </c>
      <c r="C6" s="4"/>
      <c r="D6" s="1">
        <v>49</v>
      </c>
      <c r="E6" s="2">
        <v>124</v>
      </c>
      <c r="F6" s="15">
        <f>E6-G6</f>
        <v>111</v>
      </c>
      <c r="G6" s="15">
        <v>13</v>
      </c>
      <c r="H6" s="1" t="s">
        <v>9</v>
      </c>
      <c r="I6" s="18">
        <f t="shared" si="1"/>
        <v>811.2903225806451</v>
      </c>
      <c r="J6" s="5">
        <v>100600</v>
      </c>
      <c r="K6" s="5">
        <v>6280</v>
      </c>
      <c r="L6" s="3">
        <f t="shared" si="0"/>
        <v>94320</v>
      </c>
      <c r="M6" s="3">
        <v>5500</v>
      </c>
      <c r="N6" s="16">
        <v>500</v>
      </c>
      <c r="O6" s="1" t="s">
        <v>8</v>
      </c>
      <c r="P6" s="1" t="s">
        <v>22</v>
      </c>
      <c r="Q6" s="2" t="s">
        <v>7</v>
      </c>
      <c r="R6" s="1">
        <v>24</v>
      </c>
    </row>
    <row r="7" spans="1:18" s="7" customFormat="1" ht="31.5">
      <c r="A7" s="14">
        <f t="shared" si="2"/>
        <v>4</v>
      </c>
      <c r="B7" s="12" t="s">
        <v>30</v>
      </c>
      <c r="C7" s="21">
        <v>70</v>
      </c>
      <c r="D7" s="1">
        <v>50</v>
      </c>
      <c r="E7" s="6">
        <f aca="true" t="shared" si="3" ref="E7:E12">F7+G7</f>
        <v>113</v>
      </c>
      <c r="F7" s="1">
        <v>93</v>
      </c>
      <c r="G7" s="1">
        <v>20</v>
      </c>
      <c r="H7" s="1">
        <v>25</v>
      </c>
      <c r="I7" s="18">
        <f t="shared" si="1"/>
        <v>867.1681415929204</v>
      </c>
      <c r="J7" s="5">
        <v>97990</v>
      </c>
      <c r="K7" s="5">
        <v>8350</v>
      </c>
      <c r="L7" s="3">
        <f t="shared" si="0"/>
        <v>89640</v>
      </c>
      <c r="M7" s="3">
        <v>5500</v>
      </c>
      <c r="N7" s="5">
        <v>2500</v>
      </c>
      <c r="O7" s="1" t="s">
        <v>14</v>
      </c>
      <c r="P7" s="1" t="s">
        <v>23</v>
      </c>
      <c r="Q7" s="2" t="s">
        <v>11</v>
      </c>
      <c r="R7" s="1" t="s">
        <v>49</v>
      </c>
    </row>
    <row r="8" spans="1:18" s="7" customFormat="1" ht="31.5">
      <c r="A8" s="14">
        <f t="shared" si="2"/>
        <v>5</v>
      </c>
      <c r="B8" s="12" t="s">
        <v>31</v>
      </c>
      <c r="C8" s="21">
        <v>80</v>
      </c>
      <c r="D8" s="1">
        <v>64</v>
      </c>
      <c r="E8" s="6">
        <f t="shared" si="3"/>
        <v>116</v>
      </c>
      <c r="F8" s="1">
        <v>104</v>
      </c>
      <c r="G8" s="1">
        <v>12</v>
      </c>
      <c r="H8" s="1">
        <v>46</v>
      </c>
      <c r="I8" s="18">
        <f t="shared" si="1"/>
        <v>1901.0344827586207</v>
      </c>
      <c r="J8" s="16">
        <v>220520</v>
      </c>
      <c r="K8" s="16">
        <v>6950</v>
      </c>
      <c r="L8" s="17">
        <f t="shared" si="0"/>
        <v>213570</v>
      </c>
      <c r="M8" s="3">
        <v>22000</v>
      </c>
      <c r="N8" s="5">
        <v>500</v>
      </c>
      <c r="O8" s="1" t="s">
        <v>15</v>
      </c>
      <c r="P8" s="1" t="s">
        <v>21</v>
      </c>
      <c r="Q8" s="2" t="s">
        <v>17</v>
      </c>
      <c r="R8" s="1">
        <v>40</v>
      </c>
    </row>
    <row r="9" spans="1:18" s="7" customFormat="1" ht="31.5">
      <c r="A9" s="14">
        <f t="shared" si="2"/>
        <v>6</v>
      </c>
      <c r="B9" s="12" t="s">
        <v>32</v>
      </c>
      <c r="C9" s="2">
        <v>82</v>
      </c>
      <c r="D9" s="1">
        <v>62</v>
      </c>
      <c r="E9" s="6">
        <f t="shared" si="3"/>
        <v>127</v>
      </c>
      <c r="F9" s="1">
        <v>117</v>
      </c>
      <c r="G9" s="1">
        <v>10</v>
      </c>
      <c r="H9" s="1">
        <v>60</v>
      </c>
      <c r="I9" s="18">
        <f t="shared" si="1"/>
        <v>2220.0787401574803</v>
      </c>
      <c r="J9" s="5">
        <v>281950</v>
      </c>
      <c r="K9" s="16">
        <v>4700</v>
      </c>
      <c r="L9" s="3">
        <f t="shared" si="0"/>
        <v>277250</v>
      </c>
      <c r="M9" s="3">
        <v>30000</v>
      </c>
      <c r="N9" s="5">
        <v>1000</v>
      </c>
      <c r="O9" s="1" t="s">
        <v>39</v>
      </c>
      <c r="P9" s="1" t="s">
        <v>21</v>
      </c>
      <c r="Q9" s="2" t="s">
        <v>17</v>
      </c>
      <c r="R9" s="1">
        <v>64</v>
      </c>
    </row>
    <row r="10" spans="1:18" s="9" customFormat="1" ht="89.25">
      <c r="A10" s="10">
        <f t="shared" si="2"/>
        <v>7</v>
      </c>
      <c r="B10" s="2" t="s">
        <v>35</v>
      </c>
      <c r="C10" s="8">
        <v>80</v>
      </c>
      <c r="D10" s="1">
        <v>63</v>
      </c>
      <c r="E10" s="6">
        <f t="shared" si="3"/>
        <v>166</v>
      </c>
      <c r="F10" s="8">
        <v>150</v>
      </c>
      <c r="G10" s="8">
        <v>16</v>
      </c>
      <c r="H10" s="8">
        <v>65</v>
      </c>
      <c r="I10" s="18">
        <f t="shared" si="1"/>
        <v>2101.60843373494</v>
      </c>
      <c r="J10" s="5">
        <v>348867</v>
      </c>
      <c r="K10" s="8">
        <v>0</v>
      </c>
      <c r="L10" s="3">
        <f t="shared" si="0"/>
        <v>348867</v>
      </c>
      <c r="M10" s="3">
        <v>28197</v>
      </c>
      <c r="N10" s="8">
        <v>3000</v>
      </c>
      <c r="O10" s="1" t="s">
        <v>40</v>
      </c>
      <c r="P10" s="1" t="s">
        <v>42</v>
      </c>
      <c r="Q10" s="10" t="s">
        <v>41</v>
      </c>
      <c r="R10" s="8">
        <v>81</v>
      </c>
    </row>
    <row r="11" spans="1:18" s="9" customFormat="1" ht="47.25">
      <c r="A11" s="10">
        <f t="shared" si="2"/>
        <v>8</v>
      </c>
      <c r="B11" s="2" t="s">
        <v>36</v>
      </c>
      <c r="C11" s="8">
        <v>69</v>
      </c>
      <c r="D11" s="1">
        <v>52</v>
      </c>
      <c r="E11" s="6">
        <f t="shared" si="3"/>
        <v>123</v>
      </c>
      <c r="F11" s="8">
        <v>123</v>
      </c>
      <c r="G11" s="8">
        <v>0</v>
      </c>
      <c r="H11" s="8">
        <v>55</v>
      </c>
      <c r="I11" s="18">
        <f t="shared" si="1"/>
        <v>2276.4227642276423</v>
      </c>
      <c r="J11" s="5">
        <v>280000</v>
      </c>
      <c r="K11" s="8">
        <v>0</v>
      </c>
      <c r="L11" s="3">
        <f t="shared" si="0"/>
        <v>280000</v>
      </c>
      <c r="M11" s="3">
        <v>11500</v>
      </c>
      <c r="N11" s="8">
        <v>450</v>
      </c>
      <c r="O11" s="1" t="s">
        <v>43</v>
      </c>
      <c r="P11" s="1" t="s">
        <v>44</v>
      </c>
      <c r="Q11" s="2" t="s">
        <v>17</v>
      </c>
      <c r="R11" s="8">
        <v>25</v>
      </c>
    </row>
    <row r="12" spans="1:18" s="9" customFormat="1" ht="31.5">
      <c r="A12" s="10">
        <f t="shared" si="2"/>
        <v>9</v>
      </c>
      <c r="B12" s="2" t="s">
        <v>37</v>
      </c>
      <c r="C12" s="8">
        <v>63</v>
      </c>
      <c r="D12" s="1">
        <v>47</v>
      </c>
      <c r="E12" s="6">
        <f t="shared" si="3"/>
        <v>119</v>
      </c>
      <c r="F12" s="8">
        <v>104</v>
      </c>
      <c r="G12" s="8">
        <v>15</v>
      </c>
      <c r="H12" s="8">
        <v>44</v>
      </c>
      <c r="I12" s="18">
        <f t="shared" si="1"/>
        <v>1848.7394957983192</v>
      </c>
      <c r="J12" s="5">
        <v>220000</v>
      </c>
      <c r="K12" s="8">
        <v>0</v>
      </c>
      <c r="L12" s="3">
        <f t="shared" si="0"/>
        <v>220000</v>
      </c>
      <c r="M12" s="3">
        <v>7100</v>
      </c>
      <c r="N12" s="8">
        <v>4000</v>
      </c>
      <c r="O12" s="1" t="s">
        <v>50</v>
      </c>
      <c r="P12" s="1" t="s">
        <v>23</v>
      </c>
      <c r="Q12" s="10" t="s">
        <v>51</v>
      </c>
      <c r="R12" s="8">
        <v>42</v>
      </c>
    </row>
    <row r="13" spans="1:18" s="9" customFormat="1" ht="31.5">
      <c r="A13" s="10">
        <f t="shared" si="2"/>
        <v>10</v>
      </c>
      <c r="B13" s="2" t="s">
        <v>38</v>
      </c>
      <c r="C13" s="8"/>
      <c r="D13" s="1"/>
      <c r="E13" s="6"/>
      <c r="F13" s="8"/>
      <c r="G13" s="8"/>
      <c r="H13" s="8"/>
      <c r="I13" s="18"/>
      <c r="J13" s="5"/>
      <c r="K13" s="8"/>
      <c r="L13" s="3"/>
      <c r="M13" s="3"/>
      <c r="N13" s="8"/>
      <c r="O13" s="1"/>
      <c r="P13" s="1"/>
      <c r="Q13" s="10"/>
      <c r="R13" s="8"/>
    </row>
  </sheetData>
  <sheetProtection/>
  <mergeCells count="18">
    <mergeCell ref="P2:P3"/>
    <mergeCell ref="Q2:Q3"/>
    <mergeCell ref="R2:R3"/>
    <mergeCell ref="A2:A3"/>
    <mergeCell ref="H2:H3"/>
    <mergeCell ref="I2:I3"/>
    <mergeCell ref="J2:J3"/>
    <mergeCell ref="K2:K3"/>
    <mergeCell ref="B1:R1"/>
    <mergeCell ref="L2:L3"/>
    <mergeCell ref="M2:M3"/>
    <mergeCell ref="D2:D3"/>
    <mergeCell ref="C2:C3"/>
    <mergeCell ref="B2:B3"/>
    <mergeCell ref="E2:E3"/>
    <mergeCell ref="F2:G2"/>
    <mergeCell ref="N2:N3"/>
    <mergeCell ref="O2:O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Паршина</dc:creator>
  <cp:keywords/>
  <dc:description/>
  <cp:lastModifiedBy>doxod</cp:lastModifiedBy>
  <dcterms:created xsi:type="dcterms:W3CDTF">2010-06-01T19:19:35Z</dcterms:created>
  <dcterms:modified xsi:type="dcterms:W3CDTF">2016-05-23T05:52:47Z</dcterms:modified>
  <cp:category/>
  <cp:version/>
  <cp:contentType/>
  <cp:contentStatus/>
</cp:coreProperties>
</file>