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има" sheetId="1" r:id="rId1"/>
  </sheets>
  <definedNames>
    <definedName name="Excel_BuiltIn__FilterDatabase">#REF!</definedName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<sst xmlns="http://schemas.openxmlformats.org/spreadsheetml/2006/main" count="107" uniqueCount="70">
  <si>
    <t>ник</t>
  </si>
  <si>
    <t>раздел</t>
  </si>
  <si>
    <t>+ЦР</t>
  </si>
  <si>
    <t xml:space="preserve">наименование </t>
  </si>
  <si>
    <t>размер (или цвет или артикул)</t>
  </si>
  <si>
    <t>цена</t>
  </si>
  <si>
    <t xml:space="preserve">кол-во </t>
  </si>
  <si>
    <t>сумма</t>
  </si>
  <si>
    <t>Орг.%</t>
  </si>
  <si>
    <t>сумма с орг.%</t>
  </si>
  <si>
    <t>Итог</t>
  </si>
  <si>
    <t>замены</t>
  </si>
  <si>
    <t>Super_e</t>
  </si>
  <si>
    <t>Рамка-еврокнижка для автомобильного номера, черная</t>
  </si>
  <si>
    <t>Доска магнитная односторонняя</t>
  </si>
  <si>
    <t>Мяч футбольный "Classic" р.2 PVC, 32 панели 3 под. слоя, машин. сшивка</t>
  </si>
  <si>
    <t>Стержень шариковый 132мм Stabilo для ручки Left Right (6318,6328) синий 6308/10/41</t>
  </si>
  <si>
    <t xml:space="preserve">Наклейка на авто "Малыш в машине" </t>
  </si>
  <si>
    <t xml:space="preserve">blackberry </t>
  </si>
  <si>
    <t>Мох Сфагнум, мешок 5 л.</t>
  </si>
  <si>
    <t>Пакет крафт "Радуга" белый, 25 х 32 х 11 см, черная ручка</t>
  </si>
  <si>
    <t>Декупажная карта "Вязаные паттерны", 21 х29,7 см</t>
  </si>
  <si>
    <t>Мышонок</t>
  </si>
  <si>
    <t>Швензы-крючки с бусиной, цвет золото (набор 5 пар)</t>
  </si>
  <si>
    <t>Концевик-шапочка, цвет золото, 9 мм (набор 5шт)</t>
  </si>
  <si>
    <t>Браслет 3 нити "Магия жемчуга" цвет бело-зелёный</t>
  </si>
  <si>
    <t>Подставка под серьги, 4 ряда</t>
  </si>
  <si>
    <t>лепесток</t>
  </si>
  <si>
    <t>Коробка подарочная "Серебряные линии" 26*6*4 см</t>
  </si>
  <si>
    <t>Коробка подарочная "Розы с жемчугом" 26*6*4 см</t>
  </si>
  <si>
    <t>Трафарет для ногтей, 10шт</t>
  </si>
  <si>
    <t>Ihelen</t>
  </si>
  <si>
    <t>Мешочек подарочный органза синий "С Новым Годом!",16 х24 см</t>
  </si>
  <si>
    <t>Планшет для пастели А4, 18 листов, 160г/м2 "Палаццо.Сладкие грёзы", 6 цветов, холст</t>
  </si>
  <si>
    <t>Olya2908</t>
  </si>
  <si>
    <t>Набор бумаги для скрапбукинга "Шебби шик" 12 листов 160 гр/м2</t>
  </si>
  <si>
    <t>Ремень женский гладкий, пряжка, хомут под золото, ширина - 2,5см, серый</t>
  </si>
  <si>
    <t>Фотоальбом "Наш супергерой" Человек Паук, 20 магнитных листов</t>
  </si>
  <si>
    <t xml:space="preserve">
1128210</t>
  </si>
  <si>
    <t>Дартс "Меткий бросок", 2 дротика на присосках, 2 мячика на липучке</t>
  </si>
  <si>
    <t xml:space="preserve">
873382</t>
  </si>
  <si>
    <t>ДевушкаЕкатерина</t>
  </si>
  <si>
    <t>Основа для часов 3 мм "Цифры"</t>
  </si>
  <si>
    <t>Основа для творчества "Часы"</t>
  </si>
  <si>
    <t>Юляшик</t>
  </si>
  <si>
    <t>Бумага для скрапбукинга Пряности и радости"Шильдики"30.5 x 30.5 см, 180 г/м</t>
  </si>
  <si>
    <t xml:space="preserve">
1445660</t>
  </si>
  <si>
    <t>Бумага для скрапбукинга Пряности и радости"Зима пахнет мандаринами"30.5 x 30.5 см, 180 г/м</t>
  </si>
  <si>
    <t>Бумага для скрапбукинга Пряности и радости"Время исполнения желаний"30.5 x 30.5 см, 180 г/м 144564</t>
  </si>
  <si>
    <t>Бумага для скрапбукинга Пряности и радости"Все сбудется"30.5 x 30.5 см, 180 г/м</t>
  </si>
  <si>
    <t>Бумага для скрапбукинга Зимний шик "Зимние деньки"30.5 x 30.5 см, 180 г/м</t>
  </si>
  <si>
    <t>Бумага для скрапбукинга Зимний шик "Волшебный праздник"30.5 x 30.5 см, 180 г/м</t>
  </si>
  <si>
    <t>Бумага для скрапбукинга Зимний шик "В зимние морозы"30.5 x 30.5 см, 180 г/м</t>
  </si>
  <si>
    <t>Бумага для скрапбукинга Зимний шик "Сказка"30.5 x 30.5 см, 180 г/м</t>
  </si>
  <si>
    <t>Бумага для скрапбукинга Зимний шик "Новый год"30.5 x 30.5 см, 180 г/м</t>
  </si>
  <si>
    <t>Набор топсов (фишек) для скрапбукинга "Зимний шик", 9 х 9,5 см</t>
  </si>
  <si>
    <t>Набор топсов (фишек) для скрапбукинга "Пряности и радости", 9 х 9,5 см</t>
  </si>
  <si>
    <t xml:space="preserve">
1346116</t>
  </si>
  <si>
    <t xml:space="preserve">АнастасияЛог </t>
  </si>
  <si>
    <t>Лекало швейное фигурное "Капля", прозрачное</t>
  </si>
  <si>
    <t>Лекало швейное фигурное "Улитка", прозрачное</t>
  </si>
  <si>
    <t>Лекало швейное фигурное "Рыбка", прозрачное</t>
  </si>
  <si>
    <t>Ножницы универсальные, 6 дюймов, кольца пластиковые</t>
  </si>
  <si>
    <t>черемушка</t>
  </si>
  <si>
    <t>Набор кулинарный: лопатка, мешок, 9 насадок</t>
  </si>
  <si>
    <t>Форма для выпечки 27х12х3 см "Стандарт", 6 ячеек, (ячейка верх d=7, низ d=5,5 см)</t>
  </si>
  <si>
    <t>Тарталетка круг, белая, 3,5 х 2 см</t>
  </si>
  <si>
    <t>Агар-агар 10 г Айдиго</t>
  </si>
  <si>
    <t>Форма для льда и шоколада "Сердечки" 24 ячейки, цвет МИКС</t>
  </si>
  <si>
    <t>Форма для льда и шоколада 21х11х2 см "Дино", 12 ячеек, цвета МИКС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</si>
</sst>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12">
    <font>
      <sz val="10"/>
      <name val="Arial Cyr"/>
      <family val="2"/>
    </font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63"/>
      <name val="Arial"/>
      <family val="2"/>
    </font>
    <font>
      <sz val="16"/>
      <name val="Arial"/>
      <family val="2"/>
    </font>
    <font>
      <sz val="16"/>
      <name val="Arial Cyr"/>
      <family val="2"/>
    </font>
    <font>
      <b/>
      <sz val="14"/>
      <color indexed="56"/>
      <name val="Arial"/>
      <family val="2"/>
    </font>
    <font>
      <sz val="10"/>
      <color indexed="8"/>
      <name val="Arial Cyr"/>
      <family val="2"/>
    </font>
    <font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8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 horizontal="center" wrapText="1"/>
    </xf>
    <xf numFmtId="164" fontId="4" fillId="0" borderId="1" xfId="0" applyFont="1" applyBorder="1" applyAlignment="1">
      <alignment horizontal="justify" wrapText="1"/>
    </xf>
    <xf numFmtId="164" fontId="5" fillId="0" borderId="1" xfId="0" applyFont="1" applyFill="1" applyBorder="1" applyAlignment="1">
      <alignment horizontal="justify" wrapText="1"/>
    </xf>
    <xf numFmtId="164" fontId="6" fillId="0" borderId="1" xfId="0" applyFont="1" applyBorder="1" applyAlignment="1">
      <alignment horizontal="justify" wrapText="1"/>
    </xf>
    <xf numFmtId="164" fontId="4" fillId="0" borderId="1" xfId="0" applyFont="1" applyFill="1" applyBorder="1" applyAlignment="1">
      <alignment horizontal="justify" wrapText="1"/>
    </xf>
    <xf numFmtId="166" fontId="4" fillId="0" borderId="1" xfId="0" applyNumberFormat="1" applyFont="1" applyBorder="1" applyAlignment="1">
      <alignment horizontal="justify" wrapText="1"/>
    </xf>
    <xf numFmtId="165" fontId="3" fillId="2" borderId="0" xfId="0" applyNumberFormat="1" applyFont="1" applyFill="1" applyAlignment="1">
      <alignment/>
    </xf>
    <xf numFmtId="164" fontId="7" fillId="0" borderId="0" xfId="0" applyFont="1" applyAlignment="1">
      <alignment horizontal="justify" wrapText="1"/>
    </xf>
    <xf numFmtId="164" fontId="4" fillId="0" borderId="0" xfId="0" applyFont="1" applyAlignment="1">
      <alignment horizontal="justify" wrapText="1"/>
    </xf>
    <xf numFmtId="164" fontId="8" fillId="0" borderId="0" xfId="0" applyFont="1" applyAlignment="1">
      <alignment/>
    </xf>
    <xf numFmtId="165" fontId="3" fillId="2" borderId="0" xfId="0" applyNumberFormat="1" applyFont="1" applyFill="1" applyAlignment="1">
      <alignment horizontal="justify" wrapText="1"/>
    </xf>
    <xf numFmtId="164" fontId="2" fillId="0" borderId="2" xfId="0" applyFont="1" applyBorder="1" applyAlignment="1">
      <alignment horizontal="justify" vertical="center" wrapText="1"/>
    </xf>
    <xf numFmtId="165" fontId="3" fillId="2" borderId="0" xfId="0" applyNumberFormat="1" applyFont="1" applyFill="1" applyAlignment="1">
      <alignment horizontal="justify"/>
    </xf>
    <xf numFmtId="164" fontId="4" fillId="0" borderId="0" xfId="0" applyFont="1" applyAlignment="1">
      <alignment horizontal="justify"/>
    </xf>
    <xf numFmtId="164" fontId="4" fillId="0" borderId="3" xfId="0" applyFont="1" applyFill="1" applyBorder="1" applyAlignment="1">
      <alignment horizontal="justify" wrapText="1"/>
    </xf>
    <xf numFmtId="164" fontId="2" fillId="0" borderId="1" xfId="20" applyFont="1" applyBorder="1" applyAlignment="1">
      <alignment horizontal="justify" wrapText="1"/>
      <protection/>
    </xf>
    <xf numFmtId="164" fontId="9" fillId="0" borderId="0" xfId="0" applyFont="1" applyAlignment="1">
      <alignment/>
    </xf>
    <xf numFmtId="164" fontId="4" fillId="0" borderId="1" xfId="0" applyFont="1" applyBorder="1" applyAlignment="1">
      <alignment horizontal="justify" wrapText="1"/>
    </xf>
    <xf numFmtId="164" fontId="4" fillId="0" borderId="2" xfId="0" applyFont="1" applyBorder="1" applyAlignment="1">
      <alignment horizontal="justify" vertical="center" wrapText="1"/>
    </xf>
    <xf numFmtId="164" fontId="2" fillId="0" borderId="1" xfId="0" applyFont="1" applyBorder="1" applyAlignment="1">
      <alignment horizontal="justify" wrapText="1"/>
    </xf>
    <xf numFmtId="164" fontId="4" fillId="0" borderId="2" xfId="0" applyFont="1" applyBorder="1" applyAlignment="1">
      <alignment horizontal="left" wrapText="1"/>
    </xf>
    <xf numFmtId="164" fontId="4" fillId="0" borderId="1" xfId="0" applyFont="1" applyBorder="1" applyAlignment="1">
      <alignment horizontal="right" wrapText="1"/>
    </xf>
    <xf numFmtId="164" fontId="4" fillId="0" borderId="3" xfId="0" applyFont="1" applyBorder="1" applyAlignment="1">
      <alignment horizontal="justify" wrapText="1"/>
    </xf>
    <xf numFmtId="164" fontId="4" fillId="0" borderId="1" xfId="0" applyFont="1" applyBorder="1" applyAlignment="1">
      <alignment horizontal="left" wrapText="1"/>
    </xf>
    <xf numFmtId="164" fontId="4" fillId="0" borderId="4" xfId="0" applyFont="1" applyBorder="1" applyAlignment="1">
      <alignment horizontal="right" wrapText="1"/>
    </xf>
    <xf numFmtId="164" fontId="4" fillId="0" borderId="5" xfId="0" applyFont="1" applyBorder="1" applyAlignment="1">
      <alignment horizontal="justify" wrapText="1"/>
    </xf>
    <xf numFmtId="164" fontId="4" fillId="0" borderId="5" xfId="0" applyFont="1" applyFill="1" applyBorder="1" applyAlignment="1">
      <alignment horizontal="justify" wrapText="1"/>
    </xf>
    <xf numFmtId="164" fontId="5" fillId="0" borderId="1" xfId="0" applyFont="1" applyBorder="1" applyAlignment="1">
      <alignment horizontal="justify" wrapText="1"/>
    </xf>
    <xf numFmtId="164" fontId="10" fillId="0" borderId="0" xfId="0" applyFont="1" applyAlignment="1">
      <alignment wrapText="1"/>
    </xf>
    <xf numFmtId="164" fontId="2" fillId="0" borderId="1" xfId="0" applyFont="1" applyBorder="1" applyAlignment="1">
      <alignment horizontal="justify" shrinkToFit="1"/>
    </xf>
    <xf numFmtId="164" fontId="4" fillId="0" borderId="1" xfId="0" applyFont="1" applyBorder="1" applyAlignment="1">
      <alignment horizontal="justify" shrinkToFit="1"/>
    </xf>
    <xf numFmtId="164" fontId="5" fillId="0" borderId="1" xfId="0" applyFont="1" applyBorder="1" applyAlignment="1">
      <alignment horizontal="justify" wrapText="1"/>
    </xf>
    <xf numFmtId="164" fontId="11" fillId="0" borderId="2" xfId="0" applyFont="1" applyBorder="1" applyAlignment="1">
      <alignment horizontal="justify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1790700</xdr:colOff>
      <xdr:row>9</xdr:row>
      <xdr:rowOff>266700</xdr:rowOff>
    </xdr:from>
    <xdr:to>
      <xdr:col>2</xdr:col>
      <xdr:colOff>219075</xdr:colOff>
      <xdr:row>11</xdr:row>
      <xdr:rowOff>190500</xdr:rowOff>
    </xdr:to>
    <xdr:sp>
      <xdr:nvSpPr>
        <xdr:cNvPr id="1" name="AutoShape 2"/>
        <xdr:cNvSpPr>
          <a:spLocks/>
        </xdr:cNvSpPr>
      </xdr:nvSpPr>
      <xdr:spPr>
        <a:xfrm>
          <a:off x="3752850" y="3771900"/>
          <a:ext cx="476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4"/>
  <sheetViews>
    <sheetView tabSelected="1" zoomScale="75" zoomScaleNormal="75" workbookViewId="0" topLeftCell="A30">
      <selection activeCell="K42" sqref="K42"/>
    </sheetView>
  </sheetViews>
  <sheetFormatPr defaultColWidth="12.00390625" defaultRowHeight="12.75"/>
  <cols>
    <col min="1" max="1" width="25.75390625" style="0" customWidth="1"/>
    <col min="2" max="2" width="26.875" style="0" customWidth="1"/>
    <col min="3" max="3" width="39.875" style="0" customWidth="1"/>
    <col min="4" max="4" width="72.75390625" style="0" customWidth="1"/>
    <col min="5" max="5" width="13.25390625" style="0" customWidth="1"/>
    <col min="6" max="10" width="11.625" style="0" customWidth="1"/>
    <col min="11" max="11" width="11.625" style="1" customWidth="1"/>
    <col min="12" max="16384" width="11.625" style="0" customWidth="1"/>
  </cols>
  <sheetData>
    <row r="1" spans="1:12" s="5" customFormat="1" ht="41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4" t="s">
        <v>11</v>
      </c>
    </row>
    <row r="2" spans="1:12" s="13" customFormat="1" ht="24.75" customHeight="1">
      <c r="A2" s="6" t="s">
        <v>12</v>
      </c>
      <c r="B2" s="7"/>
      <c r="C2" s="7"/>
      <c r="D2" s="8" t="s">
        <v>13</v>
      </c>
      <c r="E2" s="6">
        <v>1309637</v>
      </c>
      <c r="F2" s="9">
        <v>44</v>
      </c>
      <c r="G2" s="6">
        <v>3</v>
      </c>
      <c r="H2" s="10">
        <f>F2*G2</f>
        <v>132</v>
      </c>
      <c r="I2" s="10">
        <f>H2*0.1</f>
        <v>13.200000000000001</v>
      </c>
      <c r="J2" s="10">
        <f>H2+I2</f>
        <v>145.2</v>
      </c>
      <c r="K2" s="11"/>
      <c r="L2" s="12"/>
    </row>
    <row r="3" spans="1:12" ht="23.25" customHeight="1">
      <c r="A3" s="6" t="s">
        <v>12</v>
      </c>
      <c r="B3" s="7"/>
      <c r="C3" s="7"/>
      <c r="D3" s="6" t="s">
        <v>14</v>
      </c>
      <c r="E3" s="6">
        <v>647539</v>
      </c>
      <c r="F3" s="6">
        <v>1100</v>
      </c>
      <c r="G3" s="6">
        <v>1</v>
      </c>
      <c r="H3" s="10">
        <f>F3*G3</f>
        <v>1100</v>
      </c>
      <c r="I3" s="10">
        <f>H3*0.1</f>
        <v>110</v>
      </c>
      <c r="J3" s="10">
        <f>H3+I3</f>
        <v>1210</v>
      </c>
      <c r="K3" s="11"/>
      <c r="L3" s="14"/>
    </row>
    <row r="4" spans="1:12" ht="34.5" customHeight="1">
      <c r="A4" s="6" t="s">
        <v>12</v>
      </c>
      <c r="B4" s="9"/>
      <c r="C4" s="7"/>
      <c r="D4" s="6" t="s">
        <v>15</v>
      </c>
      <c r="E4" s="6">
        <v>1026014</v>
      </c>
      <c r="F4" s="6">
        <v>159</v>
      </c>
      <c r="G4" s="6">
        <v>1</v>
      </c>
      <c r="H4" s="10">
        <f>F4*G4</f>
        <v>159</v>
      </c>
      <c r="I4" s="10">
        <f>H4*0.1</f>
        <v>15.9</v>
      </c>
      <c r="J4" s="10">
        <f>H4+I4</f>
        <v>174.9</v>
      </c>
      <c r="K4" s="11"/>
      <c r="L4" s="14"/>
    </row>
    <row r="5" spans="1:12" ht="34.5" customHeight="1">
      <c r="A5" s="6" t="s">
        <v>12</v>
      </c>
      <c r="B5" s="7"/>
      <c r="C5" s="7"/>
      <c r="D5" s="6" t="s">
        <v>16</v>
      </c>
      <c r="E5" s="6">
        <v>1597718</v>
      </c>
      <c r="F5" s="6">
        <v>22</v>
      </c>
      <c r="G5" s="6">
        <v>10</v>
      </c>
      <c r="H5" s="10">
        <f>F5*G5</f>
        <v>220</v>
      </c>
      <c r="I5" s="10">
        <f>H5*0.1</f>
        <v>22</v>
      </c>
      <c r="J5" s="10">
        <f>H5+I5</f>
        <v>242</v>
      </c>
      <c r="K5" s="11"/>
      <c r="L5" s="14"/>
    </row>
    <row r="6" spans="1:12" ht="25.5" customHeight="1">
      <c r="A6" s="6" t="s">
        <v>12</v>
      </c>
      <c r="B6" s="7"/>
      <c r="C6" s="7"/>
      <c r="D6" s="6" t="s">
        <v>17</v>
      </c>
      <c r="E6" s="6">
        <v>863276</v>
      </c>
      <c r="F6" s="6">
        <v>25</v>
      </c>
      <c r="G6" s="6">
        <v>10</v>
      </c>
      <c r="H6" s="10">
        <f>F6*G6</f>
        <v>250</v>
      </c>
      <c r="I6" s="10">
        <f>H6*0.1</f>
        <v>25</v>
      </c>
      <c r="J6" s="10">
        <f>H6+I6</f>
        <v>275</v>
      </c>
      <c r="K6" s="15">
        <f>SUM(J2:J6)</f>
        <v>2047.1000000000001</v>
      </c>
      <c r="L6" s="14"/>
    </row>
    <row r="7" spans="1:12" s="18" customFormat="1" ht="24.75" customHeight="1">
      <c r="A7" s="16" t="s">
        <v>18</v>
      </c>
      <c r="B7" s="7"/>
      <c r="C7" s="7"/>
      <c r="D7" s="8" t="s">
        <v>19</v>
      </c>
      <c r="E7" s="6">
        <v>1166580</v>
      </c>
      <c r="F7" s="9">
        <v>140.17</v>
      </c>
      <c r="G7" s="6">
        <v>1</v>
      </c>
      <c r="H7" s="10">
        <f>F7*G7</f>
        <v>140.17</v>
      </c>
      <c r="I7" s="10">
        <f>H7*0.1</f>
        <v>14.017</v>
      </c>
      <c r="J7" s="10">
        <f>H7+I7</f>
        <v>154.18699999999998</v>
      </c>
      <c r="K7" s="17"/>
      <c r="L7" s="14"/>
    </row>
    <row r="8" spans="1:12" ht="33.75" customHeight="1">
      <c r="A8" s="16" t="s">
        <v>18</v>
      </c>
      <c r="B8" s="7"/>
      <c r="C8" s="7"/>
      <c r="D8" s="6" t="s">
        <v>20</v>
      </c>
      <c r="E8" s="6">
        <v>1325862</v>
      </c>
      <c r="F8" s="6">
        <v>12</v>
      </c>
      <c r="G8" s="6">
        <v>10</v>
      </c>
      <c r="H8" s="10">
        <f>F8*G8</f>
        <v>120</v>
      </c>
      <c r="I8" s="10">
        <f>H8*0.1</f>
        <v>12</v>
      </c>
      <c r="J8" s="10">
        <f>H8+I8</f>
        <v>132</v>
      </c>
      <c r="K8" s="17"/>
      <c r="L8" s="14"/>
    </row>
    <row r="9" spans="1:12" ht="33.75" customHeight="1">
      <c r="A9" s="16" t="s">
        <v>18</v>
      </c>
      <c r="B9" s="7"/>
      <c r="C9" s="7">
        <v>50</v>
      </c>
      <c r="D9" s="6" t="s">
        <v>21</v>
      </c>
      <c r="E9" s="6">
        <v>1349912</v>
      </c>
      <c r="F9" s="19">
        <v>5.8</v>
      </c>
      <c r="G9" s="6">
        <v>5</v>
      </c>
      <c r="H9" s="10">
        <f>F9*G9</f>
        <v>29</v>
      </c>
      <c r="I9" s="10">
        <f>H9*0.1</f>
        <v>2.9000000000000004</v>
      </c>
      <c r="J9" s="10">
        <f>H9+I9</f>
        <v>31.9</v>
      </c>
      <c r="K9" s="15">
        <f>SUM(J7:J9)+C9</f>
        <v>368.087</v>
      </c>
      <c r="L9" s="14"/>
    </row>
    <row r="10" spans="1:12" ht="22.5" customHeight="1">
      <c r="A10" s="6" t="s">
        <v>22</v>
      </c>
      <c r="B10" s="7"/>
      <c r="C10" s="7"/>
      <c r="D10" s="6" t="s">
        <v>23</v>
      </c>
      <c r="E10" s="6">
        <v>1269872</v>
      </c>
      <c r="F10" s="6">
        <v>15</v>
      </c>
      <c r="G10" s="6">
        <v>12</v>
      </c>
      <c r="H10" s="10">
        <f>F10*G10</f>
        <v>180</v>
      </c>
      <c r="I10" s="10">
        <f>H10*0.1</f>
        <v>18</v>
      </c>
      <c r="J10" s="10">
        <f>H10+I10</f>
        <v>198</v>
      </c>
      <c r="L10" s="14"/>
    </row>
    <row r="11" spans="1:12" ht="22.5" customHeight="1">
      <c r="A11" s="6" t="s">
        <v>22</v>
      </c>
      <c r="B11" s="7"/>
      <c r="C11" s="7"/>
      <c r="D11" s="6" t="s">
        <v>24</v>
      </c>
      <c r="E11" s="6">
        <v>1353584</v>
      </c>
      <c r="F11" s="6">
        <v>25</v>
      </c>
      <c r="G11" s="6">
        <v>6</v>
      </c>
      <c r="H11" s="10">
        <f>F11*G11</f>
        <v>150</v>
      </c>
      <c r="I11" s="10">
        <f>H11*0.1</f>
        <v>15</v>
      </c>
      <c r="J11" s="10">
        <f>H11+I11</f>
        <v>165</v>
      </c>
      <c r="L11" s="14"/>
    </row>
    <row r="12" spans="1:10" ht="21.75" customHeight="1">
      <c r="A12" s="6" t="s">
        <v>22</v>
      </c>
      <c r="B12" s="7"/>
      <c r="C12" s="7"/>
      <c r="D12" s="6" t="s">
        <v>25</v>
      </c>
      <c r="E12" s="6">
        <v>864373</v>
      </c>
      <c r="F12" s="6">
        <v>95</v>
      </c>
      <c r="G12" s="6">
        <v>1</v>
      </c>
      <c r="H12" s="10">
        <f>F12*G12</f>
        <v>95</v>
      </c>
      <c r="I12" s="10">
        <f>H12*0.1</f>
        <v>9.5</v>
      </c>
      <c r="J12" s="10">
        <f>H12+I12</f>
        <v>104.5</v>
      </c>
    </row>
    <row r="13" spans="1:11" ht="21.75" customHeight="1">
      <c r="A13" s="6" t="s">
        <v>22</v>
      </c>
      <c r="B13" s="7"/>
      <c r="C13" s="7">
        <v>50</v>
      </c>
      <c r="D13" s="6" t="s">
        <v>26</v>
      </c>
      <c r="E13" s="6">
        <v>114543</v>
      </c>
      <c r="F13" s="6">
        <v>267.3</v>
      </c>
      <c r="G13" s="6">
        <v>1</v>
      </c>
      <c r="H13" s="10">
        <f>F13*G13</f>
        <v>267.3</v>
      </c>
      <c r="I13" s="10">
        <f>H13*0.1</f>
        <v>26.730000000000004</v>
      </c>
      <c r="J13" s="10">
        <f>H13+I13</f>
        <v>294.03000000000003</v>
      </c>
      <c r="K13" s="15">
        <f>SUM(J10:J13)+C13</f>
        <v>811.53</v>
      </c>
    </row>
    <row r="14" spans="1:15" ht="30.75" customHeight="1">
      <c r="A14" s="20" t="s">
        <v>27</v>
      </c>
      <c r="B14" s="9"/>
      <c r="C14" s="7"/>
      <c r="D14" s="6" t="s">
        <v>28</v>
      </c>
      <c r="E14" s="6">
        <v>1177355</v>
      </c>
      <c r="F14" s="19">
        <v>29.5</v>
      </c>
      <c r="G14" s="6">
        <v>6</v>
      </c>
      <c r="H14" s="10">
        <f>F14*G14</f>
        <v>177</v>
      </c>
      <c r="I14" s="10">
        <f>H14*0.1</f>
        <v>17.7</v>
      </c>
      <c r="J14" s="10">
        <f>H14+I14</f>
        <v>194.7</v>
      </c>
      <c r="K14" s="15"/>
      <c r="L14" s="21"/>
      <c r="M14" s="13"/>
      <c r="N14" s="13"/>
      <c r="O14" s="13"/>
    </row>
    <row r="15" spans="1:15" ht="22.5" customHeight="1">
      <c r="A15" s="20" t="s">
        <v>27</v>
      </c>
      <c r="B15" s="7"/>
      <c r="C15" s="7"/>
      <c r="D15" s="6" t="s">
        <v>29</v>
      </c>
      <c r="E15" s="6">
        <v>1609085</v>
      </c>
      <c r="F15" s="19">
        <v>29.5</v>
      </c>
      <c r="G15" s="6">
        <v>3</v>
      </c>
      <c r="H15" s="10">
        <f>F15*G15</f>
        <v>88.5</v>
      </c>
      <c r="I15" s="10">
        <f>H15*0.1</f>
        <v>8.85</v>
      </c>
      <c r="J15" s="10">
        <f>H15+I15</f>
        <v>97.35</v>
      </c>
      <c r="L15" s="21"/>
      <c r="M15" s="13"/>
      <c r="N15" s="13"/>
      <c r="O15" s="13"/>
    </row>
    <row r="16" spans="1:10" ht="12.75">
      <c r="A16" s="20" t="s">
        <v>27</v>
      </c>
      <c r="B16" s="7"/>
      <c r="C16" s="7"/>
      <c r="D16" s="6" t="s">
        <v>21</v>
      </c>
      <c r="E16" s="6">
        <v>1349912</v>
      </c>
      <c r="F16" s="19">
        <v>5.8</v>
      </c>
      <c r="G16" s="6">
        <v>5</v>
      </c>
      <c r="H16" s="10">
        <f>F16*G16</f>
        <v>29</v>
      </c>
      <c r="I16" s="10">
        <f>H16*0.1</f>
        <v>2.9000000000000004</v>
      </c>
      <c r="J16" s="10">
        <f>H16+I16</f>
        <v>31.9</v>
      </c>
    </row>
    <row r="17" spans="1:11" ht="12.75">
      <c r="A17" s="20" t="s">
        <v>27</v>
      </c>
      <c r="B17" s="7"/>
      <c r="C17" s="7"/>
      <c r="D17" s="22" t="s">
        <v>30</v>
      </c>
      <c r="E17" s="6">
        <v>127119</v>
      </c>
      <c r="F17" s="19">
        <v>26</v>
      </c>
      <c r="G17" s="6">
        <v>1</v>
      </c>
      <c r="H17" s="10">
        <f>F17*G17</f>
        <v>26</v>
      </c>
      <c r="I17" s="10">
        <f>H17*0.1</f>
        <v>2.6</v>
      </c>
      <c r="J17" s="10">
        <f>H17+I17</f>
        <v>28.6</v>
      </c>
      <c r="K17" s="15"/>
    </row>
    <row r="18" spans="1:11" ht="12.75">
      <c r="A18" s="20" t="s">
        <v>27</v>
      </c>
      <c r="B18" s="7"/>
      <c r="C18" s="7"/>
      <c r="D18" s="6"/>
      <c r="E18" s="6"/>
      <c r="F18" s="19"/>
      <c r="G18" s="6"/>
      <c r="H18" s="10">
        <f>F18*G18</f>
        <v>0</v>
      </c>
      <c r="I18" s="10">
        <f>H18*0.1</f>
        <v>0</v>
      </c>
      <c r="J18" s="10">
        <f>H18+I18</f>
        <v>0</v>
      </c>
      <c r="K18" s="15">
        <f>SUM(J14:J18)</f>
        <v>352.54999999999995</v>
      </c>
    </row>
    <row r="19" spans="1:10" ht="12.75">
      <c r="A19" s="23" t="s">
        <v>31</v>
      </c>
      <c r="B19" s="7"/>
      <c r="C19" s="7"/>
      <c r="D19" s="6" t="s">
        <v>32</v>
      </c>
      <c r="E19" s="6">
        <v>1396224</v>
      </c>
      <c r="F19" s="19">
        <v>12</v>
      </c>
      <c r="G19" s="6">
        <v>10</v>
      </c>
      <c r="H19" s="10">
        <f>F19*G19</f>
        <v>120</v>
      </c>
      <c r="I19" s="10">
        <f>H19*0.1</f>
        <v>12</v>
      </c>
      <c r="J19" s="10">
        <f>H19+I19</f>
        <v>132</v>
      </c>
    </row>
    <row r="20" spans="1:11" ht="35.25" customHeight="1">
      <c r="A20" s="23" t="s">
        <v>31</v>
      </c>
      <c r="B20" s="7"/>
      <c r="C20" s="7">
        <v>50</v>
      </c>
      <c r="D20" s="6" t="s">
        <v>33</v>
      </c>
      <c r="E20" s="6">
        <v>1278149</v>
      </c>
      <c r="F20" s="19">
        <v>158.58</v>
      </c>
      <c r="G20" s="6">
        <v>1</v>
      </c>
      <c r="H20" s="10">
        <f>F20*G20</f>
        <v>158.58</v>
      </c>
      <c r="I20" s="10">
        <f>H20*0.1</f>
        <v>15.858000000000002</v>
      </c>
      <c r="J20" s="10">
        <f>H20+I20</f>
        <v>174.43800000000002</v>
      </c>
      <c r="K20" s="15">
        <f>SUM(J19:J20)+C20</f>
        <v>356.438</v>
      </c>
    </row>
    <row r="21" spans="1:10" ht="12.75">
      <c r="A21" s="24" t="s">
        <v>34</v>
      </c>
      <c r="B21" s="9"/>
      <c r="C21" s="9"/>
      <c r="D21" s="25" t="s">
        <v>35</v>
      </c>
      <c r="E21" s="26">
        <v>891724</v>
      </c>
      <c r="F21" s="27">
        <v>195</v>
      </c>
      <c r="G21" s="6">
        <v>2</v>
      </c>
      <c r="H21" s="10">
        <f>F21*G21</f>
        <v>390</v>
      </c>
      <c r="I21" s="10">
        <f>H21*0.1</f>
        <v>39</v>
      </c>
      <c r="J21" s="10">
        <f>H21+I21</f>
        <v>429</v>
      </c>
    </row>
    <row r="22" spans="1:10" ht="12.75">
      <c r="A22" s="24" t="s">
        <v>34</v>
      </c>
      <c r="B22" s="9"/>
      <c r="C22" s="9"/>
      <c r="D22" s="28" t="s">
        <v>36</v>
      </c>
      <c r="E22" s="29">
        <v>1490946</v>
      </c>
      <c r="F22" s="6">
        <v>135</v>
      </c>
      <c r="G22" s="6">
        <v>1</v>
      </c>
      <c r="H22" s="10">
        <f>F22*G22</f>
        <v>135</v>
      </c>
      <c r="I22" s="10">
        <f>H22*0.1</f>
        <v>13.5</v>
      </c>
      <c r="J22" s="10">
        <f>H22+I22</f>
        <v>148.5</v>
      </c>
    </row>
    <row r="23" spans="1:10" ht="12.75">
      <c r="A23" s="24" t="s">
        <v>34</v>
      </c>
      <c r="B23" s="9"/>
      <c r="C23" s="9"/>
      <c r="D23" s="28" t="s">
        <v>37</v>
      </c>
      <c r="E23" s="26" t="s">
        <v>38</v>
      </c>
      <c r="F23" s="6">
        <v>290</v>
      </c>
      <c r="G23" s="6">
        <v>1</v>
      </c>
      <c r="H23" s="10">
        <f>F23*G23</f>
        <v>290</v>
      </c>
      <c r="I23" s="10">
        <f>H23*0.1</f>
        <v>29</v>
      </c>
      <c r="J23" s="10">
        <f>H23+I23</f>
        <v>319</v>
      </c>
    </row>
    <row r="24" spans="1:11" ht="12.75">
      <c r="A24" s="24" t="s">
        <v>34</v>
      </c>
      <c r="B24" s="9"/>
      <c r="C24" s="9">
        <v>50</v>
      </c>
      <c r="D24" s="28" t="s">
        <v>39</v>
      </c>
      <c r="E24" s="26" t="s">
        <v>40</v>
      </c>
      <c r="F24" s="6">
        <v>84.86</v>
      </c>
      <c r="G24" s="6">
        <v>2</v>
      </c>
      <c r="H24" s="10">
        <f>F24*G24</f>
        <v>169.72</v>
      </c>
      <c r="I24" s="10">
        <f>H24*0.1</f>
        <v>16.972</v>
      </c>
      <c r="J24" s="10">
        <f>H24+I24</f>
        <v>186.692</v>
      </c>
      <c r="K24" s="15">
        <f>SUM(J21:J24)+50</f>
        <v>1133.192</v>
      </c>
    </row>
    <row r="25" spans="1:10" ht="26.25" customHeight="1">
      <c r="A25" s="6" t="s">
        <v>41</v>
      </c>
      <c r="B25" s="7"/>
      <c r="C25" s="7"/>
      <c r="D25" s="28" t="s">
        <v>42</v>
      </c>
      <c r="E25" s="29">
        <v>1361110</v>
      </c>
      <c r="F25" s="6">
        <v>161</v>
      </c>
      <c r="G25" s="6">
        <v>1</v>
      </c>
      <c r="H25" s="10">
        <f>F25*G25</f>
        <v>161</v>
      </c>
      <c r="I25" s="10">
        <f>H25*0.1</f>
        <v>16.1</v>
      </c>
      <c r="J25" s="10">
        <f>H25+I25</f>
        <v>177.1</v>
      </c>
    </row>
    <row r="26" spans="1:11" ht="12.75">
      <c r="A26" s="6" t="s">
        <v>41</v>
      </c>
      <c r="B26" s="7"/>
      <c r="C26" s="7">
        <v>50</v>
      </c>
      <c r="D26" s="28" t="s">
        <v>43</v>
      </c>
      <c r="E26" s="26">
        <v>1109427</v>
      </c>
      <c r="F26" s="6">
        <v>89</v>
      </c>
      <c r="G26" s="6">
        <v>2</v>
      </c>
      <c r="H26" s="10">
        <f>F26*G26</f>
        <v>178</v>
      </c>
      <c r="I26" s="10">
        <f>H26*0.1</f>
        <v>17.8</v>
      </c>
      <c r="J26" s="10">
        <f>H26+I26</f>
        <v>195.8</v>
      </c>
      <c r="K26" s="15">
        <f>SUM(J25:J26)+C26</f>
        <v>422.9</v>
      </c>
    </row>
    <row r="27" spans="1:10" ht="12.75">
      <c r="A27" s="24" t="s">
        <v>44</v>
      </c>
      <c r="B27" s="7"/>
      <c r="C27" s="7"/>
      <c r="D27" s="6" t="s">
        <v>45</v>
      </c>
      <c r="E27" s="6" t="s">
        <v>46</v>
      </c>
      <c r="F27" s="9">
        <v>9.5</v>
      </c>
      <c r="G27" s="6">
        <v>10</v>
      </c>
      <c r="H27" s="10">
        <f>F27*G27</f>
        <v>95</v>
      </c>
      <c r="I27" s="10">
        <f>H27*0.1</f>
        <v>9.5</v>
      </c>
      <c r="J27" s="10">
        <f>H27+I27</f>
        <v>104.5</v>
      </c>
    </row>
    <row r="28" spans="1:10" ht="12.75">
      <c r="A28" s="24" t="s">
        <v>44</v>
      </c>
      <c r="B28" s="7"/>
      <c r="C28" s="7"/>
      <c r="D28" s="6" t="s">
        <v>47</v>
      </c>
      <c r="E28" s="6">
        <v>1445659</v>
      </c>
      <c r="F28" s="9">
        <v>9.5</v>
      </c>
      <c r="G28" s="6">
        <v>10</v>
      </c>
      <c r="H28" s="10">
        <f>F28*G28</f>
        <v>95</v>
      </c>
      <c r="I28" s="10">
        <f>H28*0.1</f>
        <v>9.5</v>
      </c>
      <c r="J28" s="10">
        <f>H28+I28</f>
        <v>104.5</v>
      </c>
    </row>
    <row r="29" spans="1:11" ht="12.75">
      <c r="A29" s="24" t="s">
        <v>44</v>
      </c>
      <c r="B29" s="7"/>
      <c r="C29" s="7"/>
      <c r="D29" s="6" t="s">
        <v>48</v>
      </c>
      <c r="E29" s="6">
        <v>1445655</v>
      </c>
      <c r="F29" s="9">
        <v>9.5</v>
      </c>
      <c r="G29" s="6">
        <v>10</v>
      </c>
      <c r="H29" s="10">
        <f>F29*G29</f>
        <v>95</v>
      </c>
      <c r="I29" s="10">
        <f>H29*0.1</f>
        <v>9.5</v>
      </c>
      <c r="J29" s="10">
        <f>H29+I29</f>
        <v>104.5</v>
      </c>
      <c r="K29" s="15"/>
    </row>
    <row r="30" spans="1:10" ht="12.75">
      <c r="A30" s="24" t="s">
        <v>44</v>
      </c>
      <c r="B30" s="7"/>
      <c r="C30" s="7"/>
      <c r="D30" s="6" t="s">
        <v>49</v>
      </c>
      <c r="E30" s="6">
        <v>1445657</v>
      </c>
      <c r="F30" s="9">
        <v>9.5</v>
      </c>
      <c r="G30" s="6">
        <v>10</v>
      </c>
      <c r="H30" s="10">
        <f>F30*G30</f>
        <v>95</v>
      </c>
      <c r="I30" s="10">
        <f>H30*0.1</f>
        <v>9.5</v>
      </c>
      <c r="J30" s="10">
        <f>H30+I30</f>
        <v>104.5</v>
      </c>
    </row>
    <row r="31" spans="1:10" ht="12.75">
      <c r="A31" s="24" t="s">
        <v>44</v>
      </c>
      <c r="B31" s="7"/>
      <c r="C31" s="7"/>
      <c r="D31" s="6" t="s">
        <v>50</v>
      </c>
      <c r="E31" s="6">
        <v>1445652</v>
      </c>
      <c r="F31" s="9">
        <v>9.5</v>
      </c>
      <c r="G31" s="6">
        <v>10</v>
      </c>
      <c r="H31" s="10">
        <f>F31*G31</f>
        <v>95</v>
      </c>
      <c r="I31" s="10">
        <f>H31*0.1</f>
        <v>9.5</v>
      </c>
      <c r="J31" s="10">
        <f>H31+I31</f>
        <v>104.5</v>
      </c>
    </row>
    <row r="32" spans="1:10" ht="12.75">
      <c r="A32" s="24" t="s">
        <v>44</v>
      </c>
      <c r="B32" s="7"/>
      <c r="C32" s="7"/>
      <c r="D32" s="6" t="s">
        <v>51</v>
      </c>
      <c r="E32" s="6">
        <v>1445649</v>
      </c>
      <c r="F32" s="9">
        <v>9.5</v>
      </c>
      <c r="G32" s="6">
        <v>10</v>
      </c>
      <c r="H32" s="10">
        <f>F32*G32</f>
        <v>95</v>
      </c>
      <c r="I32" s="10">
        <f>H32*0.1</f>
        <v>9.5</v>
      </c>
      <c r="J32" s="10">
        <f>H32+I32</f>
        <v>104.5</v>
      </c>
    </row>
    <row r="33" spans="1:10" ht="12.75">
      <c r="A33" s="24" t="s">
        <v>44</v>
      </c>
      <c r="B33" s="7"/>
      <c r="C33" s="7"/>
      <c r="D33" s="6" t="s">
        <v>52</v>
      </c>
      <c r="E33" s="6">
        <v>1445651</v>
      </c>
      <c r="F33" s="9">
        <v>9.5</v>
      </c>
      <c r="G33" s="6">
        <v>10</v>
      </c>
      <c r="H33" s="10">
        <f>F33*G33</f>
        <v>95</v>
      </c>
      <c r="I33" s="10">
        <f>H33*0.1</f>
        <v>9.5</v>
      </c>
      <c r="J33" s="10">
        <f>H33+I33</f>
        <v>104.5</v>
      </c>
    </row>
    <row r="34" spans="1:10" ht="12.75">
      <c r="A34" s="24" t="s">
        <v>44</v>
      </c>
      <c r="B34" s="7"/>
      <c r="C34" s="7"/>
      <c r="D34" s="6" t="s">
        <v>53</v>
      </c>
      <c r="E34" s="6">
        <v>1445654</v>
      </c>
      <c r="F34" s="9">
        <v>9.5</v>
      </c>
      <c r="G34" s="6">
        <v>10</v>
      </c>
      <c r="H34" s="10">
        <f>F34*G34</f>
        <v>95</v>
      </c>
      <c r="I34" s="10">
        <f>H34*0.1</f>
        <v>9.5</v>
      </c>
      <c r="J34" s="10">
        <f>H34+I34</f>
        <v>104.5</v>
      </c>
    </row>
    <row r="35" spans="1:10" ht="12.75">
      <c r="A35" s="24" t="s">
        <v>44</v>
      </c>
      <c r="B35" s="7"/>
      <c r="C35" s="7"/>
      <c r="D35" s="6" t="s">
        <v>54</v>
      </c>
      <c r="E35" s="6">
        <v>1445653</v>
      </c>
      <c r="F35" s="9">
        <v>9.5</v>
      </c>
      <c r="G35" s="6">
        <v>10</v>
      </c>
      <c r="H35" s="10">
        <f>F35*G35</f>
        <v>95</v>
      </c>
      <c r="I35" s="10">
        <f>H35*0.1</f>
        <v>9.5</v>
      </c>
      <c r="J35" s="10">
        <f>H35+I35</f>
        <v>104.5</v>
      </c>
    </row>
    <row r="36" spans="1:10" ht="12.75">
      <c r="A36" s="24" t="s">
        <v>44</v>
      </c>
      <c r="B36" s="7"/>
      <c r="C36" s="7"/>
      <c r="D36" s="6" t="s">
        <v>55</v>
      </c>
      <c r="E36" s="6">
        <v>1346113</v>
      </c>
      <c r="F36" s="6">
        <v>30</v>
      </c>
      <c r="G36" s="6">
        <v>5</v>
      </c>
      <c r="H36" s="10">
        <f>F36*G36</f>
        <v>150</v>
      </c>
      <c r="I36" s="10">
        <f>H36*0.1</f>
        <v>15</v>
      </c>
      <c r="J36" s="10">
        <f>H36+I36</f>
        <v>165</v>
      </c>
    </row>
    <row r="37" spans="1:11" ht="12.75">
      <c r="A37" s="24" t="s">
        <v>44</v>
      </c>
      <c r="B37" s="7"/>
      <c r="C37" s="7"/>
      <c r="D37" s="6" t="s">
        <v>56</v>
      </c>
      <c r="E37" s="6" t="s">
        <v>57</v>
      </c>
      <c r="F37" s="6">
        <v>30</v>
      </c>
      <c r="G37" s="6">
        <v>5</v>
      </c>
      <c r="H37" s="10">
        <f>F37*G37</f>
        <v>150</v>
      </c>
      <c r="I37" s="10">
        <f>H37*0.1</f>
        <v>15</v>
      </c>
      <c r="J37" s="10">
        <f>H37+I37</f>
        <v>165</v>
      </c>
      <c r="K37" s="15">
        <f>SUM(J27:J37)</f>
        <v>1270.5</v>
      </c>
    </row>
    <row r="38" spans="1:10" ht="35.25" customHeight="1">
      <c r="A38" s="6" t="s">
        <v>58</v>
      </c>
      <c r="B38" s="7"/>
      <c r="C38" s="7"/>
      <c r="D38" s="8" t="s">
        <v>59</v>
      </c>
      <c r="E38" s="6">
        <v>1215390</v>
      </c>
      <c r="F38" s="9">
        <v>89.1</v>
      </c>
      <c r="G38" s="6">
        <v>2</v>
      </c>
      <c r="H38" s="10">
        <f>F38*G38</f>
        <v>178.2</v>
      </c>
      <c r="I38" s="10">
        <f>H38*0.1</f>
        <v>17.82</v>
      </c>
      <c r="J38" s="10">
        <f>H38+I38</f>
        <v>196.01999999999998</v>
      </c>
    </row>
    <row r="39" spans="1:10" ht="35.25" customHeight="1">
      <c r="A39" s="6" t="s">
        <v>58</v>
      </c>
      <c r="B39" s="7"/>
      <c r="C39" s="7"/>
      <c r="D39" s="6" t="s">
        <v>60</v>
      </c>
      <c r="E39" s="6">
        <v>1215387</v>
      </c>
      <c r="F39" s="6">
        <v>91.68</v>
      </c>
      <c r="G39" s="6">
        <v>2</v>
      </c>
      <c r="H39" s="10">
        <f>F39*G39</f>
        <v>183.36</v>
      </c>
      <c r="I39" s="10">
        <f>H39*0.1</f>
        <v>18.336000000000002</v>
      </c>
      <c r="J39" s="10">
        <f>H39+I39</f>
        <v>201.69600000000003</v>
      </c>
    </row>
    <row r="40" spans="1:10" ht="35.25" customHeight="1">
      <c r="A40" s="6" t="s">
        <v>58</v>
      </c>
      <c r="B40" s="7"/>
      <c r="C40" s="7"/>
      <c r="D40" s="6" t="s">
        <v>61</v>
      </c>
      <c r="E40" s="6">
        <v>1215392</v>
      </c>
      <c r="F40" s="6">
        <v>139.5</v>
      </c>
      <c r="G40" s="6">
        <v>1</v>
      </c>
      <c r="H40" s="10">
        <f>F40*G40</f>
        <v>139.5</v>
      </c>
      <c r="I40" s="10">
        <f>H40*0.1</f>
        <v>13.950000000000001</v>
      </c>
      <c r="J40" s="10">
        <f>H40+I40</f>
        <v>153.45</v>
      </c>
    </row>
    <row r="41" spans="1:11" ht="35.25" customHeight="1">
      <c r="A41" s="6" t="s">
        <v>58</v>
      </c>
      <c r="B41" s="7"/>
      <c r="C41" s="7">
        <v>50</v>
      </c>
      <c r="D41" s="6" t="s">
        <v>62</v>
      </c>
      <c r="E41" s="6">
        <v>292403</v>
      </c>
      <c r="F41" s="6">
        <v>30</v>
      </c>
      <c r="G41" s="6">
        <v>5</v>
      </c>
      <c r="H41" s="10">
        <f>F41*G41</f>
        <v>150</v>
      </c>
      <c r="I41" s="10">
        <f>H41*0.1</f>
        <v>15</v>
      </c>
      <c r="J41" s="10">
        <f>H41+I41</f>
        <v>165</v>
      </c>
      <c r="K41" s="15">
        <f>SUM(J38:J41)+C41</f>
        <v>766.1659999999999</v>
      </c>
    </row>
    <row r="42" spans="1:10" ht="35.25" customHeight="1">
      <c r="A42" s="24" t="s">
        <v>63</v>
      </c>
      <c r="B42" s="7"/>
      <c r="C42" s="7"/>
      <c r="D42" s="30" t="s">
        <v>64</v>
      </c>
      <c r="E42" s="6">
        <v>1063409</v>
      </c>
      <c r="F42" s="31">
        <v>50</v>
      </c>
      <c r="G42" s="30">
        <v>3</v>
      </c>
      <c r="H42" s="10">
        <f>F42*G42</f>
        <v>150</v>
      </c>
      <c r="I42" s="10">
        <f>H42*0.1</f>
        <v>15</v>
      </c>
      <c r="J42" s="10">
        <f>H42+I42</f>
        <v>165</v>
      </c>
    </row>
    <row r="43" spans="1:10" ht="35.25" customHeight="1">
      <c r="A43" s="24" t="s">
        <v>63</v>
      </c>
      <c r="B43" s="7"/>
      <c r="C43" s="7"/>
      <c r="D43" s="30" t="s">
        <v>65</v>
      </c>
      <c r="E43" s="22">
        <v>583768</v>
      </c>
      <c r="F43" s="30">
        <v>99.9</v>
      </c>
      <c r="G43" s="30">
        <v>2</v>
      </c>
      <c r="H43" s="10">
        <f>F43*G43</f>
        <v>199.8</v>
      </c>
      <c r="I43" s="10">
        <f>H43*0.1</f>
        <v>19.980000000000004</v>
      </c>
      <c r="J43" s="10">
        <f>H43+I43</f>
        <v>219.78000000000003</v>
      </c>
    </row>
    <row r="44" spans="1:10" ht="35.25" customHeight="1">
      <c r="A44" s="24" t="s">
        <v>63</v>
      </c>
      <c r="B44" s="7"/>
      <c r="C44" s="7"/>
      <c r="D44" s="30" t="s">
        <v>66</v>
      </c>
      <c r="E44" s="32">
        <v>1498098</v>
      </c>
      <c r="F44" s="30">
        <v>0.25</v>
      </c>
      <c r="G44" s="30">
        <v>600</v>
      </c>
      <c r="H44" s="10">
        <f>F44*G44</f>
        <v>150</v>
      </c>
      <c r="I44" s="10">
        <f>H44*0.1</f>
        <v>15</v>
      </c>
      <c r="J44" s="10">
        <f>H44+I44</f>
        <v>165</v>
      </c>
    </row>
    <row r="45" spans="1:10" ht="35.25" customHeight="1">
      <c r="A45" s="24" t="s">
        <v>63</v>
      </c>
      <c r="B45" s="7"/>
      <c r="C45" s="7"/>
      <c r="D45" s="30" t="s">
        <v>67</v>
      </c>
      <c r="E45" s="32">
        <v>1425966</v>
      </c>
      <c r="F45" s="30">
        <v>56</v>
      </c>
      <c r="G45" s="30">
        <v>3</v>
      </c>
      <c r="H45" s="10">
        <f>F45*G45</f>
        <v>168</v>
      </c>
      <c r="I45" s="10">
        <f>H45*0.1</f>
        <v>16.8</v>
      </c>
      <c r="J45" s="10">
        <f>H45+I45</f>
        <v>184.8</v>
      </c>
    </row>
    <row r="46" spans="1:10" ht="35.25" customHeight="1">
      <c r="A46" s="24" t="s">
        <v>63</v>
      </c>
      <c r="B46" s="7"/>
      <c r="C46" s="7"/>
      <c r="D46" s="30" t="s">
        <v>68</v>
      </c>
      <c r="E46" s="32">
        <v>114002</v>
      </c>
      <c r="F46" s="30">
        <v>99.9</v>
      </c>
      <c r="G46" s="30">
        <v>2</v>
      </c>
      <c r="H46" s="10">
        <f>F46*G46</f>
        <v>199.8</v>
      </c>
      <c r="I46" s="10">
        <f>H46*0.1</f>
        <v>19.980000000000004</v>
      </c>
      <c r="J46" s="10">
        <f>H46+I46</f>
        <v>219.78000000000003</v>
      </c>
    </row>
    <row r="47" spans="1:11" ht="35.25" customHeight="1">
      <c r="A47" s="24" t="s">
        <v>63</v>
      </c>
      <c r="B47" s="7"/>
      <c r="C47" s="7"/>
      <c r="D47" s="30" t="s">
        <v>69</v>
      </c>
      <c r="E47" s="32">
        <v>1057114</v>
      </c>
      <c r="F47" s="30">
        <v>57.9</v>
      </c>
      <c r="G47" s="30">
        <v>3</v>
      </c>
      <c r="H47" s="10">
        <f>F47*G47</f>
        <v>173.7</v>
      </c>
      <c r="I47" s="10">
        <f>H47*0.1</f>
        <v>17.37</v>
      </c>
      <c r="J47" s="10">
        <f>H47+I47</f>
        <v>191.07</v>
      </c>
      <c r="K47" s="15">
        <f>SUM(J42:J47)</f>
        <v>1145.43</v>
      </c>
    </row>
    <row r="48" spans="1:10" ht="35.25" customHeight="1">
      <c r="A48" s="24"/>
      <c r="B48" s="7"/>
      <c r="C48" s="7"/>
      <c r="D48" s="32"/>
      <c r="E48" s="32"/>
      <c r="F48" s="9"/>
      <c r="G48" s="6"/>
      <c r="H48" s="10"/>
      <c r="I48" s="10"/>
      <c r="J48" s="10"/>
    </row>
    <row r="49" spans="1:10" ht="38.25" customHeight="1">
      <c r="A49" s="24"/>
      <c r="B49" s="7"/>
      <c r="C49" s="7"/>
      <c r="D49" s="32"/>
      <c r="E49" s="32"/>
      <c r="F49" s="6"/>
      <c r="G49" s="6"/>
      <c r="H49" s="10"/>
      <c r="I49" s="10"/>
      <c r="J49" s="10"/>
    </row>
    <row r="50" spans="1:10" ht="39.75" customHeight="1">
      <c r="A50" s="6"/>
      <c r="B50" s="7"/>
      <c r="C50" s="7"/>
      <c r="D50" s="32"/>
      <c r="E50" s="6"/>
      <c r="F50" s="6"/>
      <c r="G50" s="6"/>
      <c r="H50" s="10"/>
      <c r="I50" s="10"/>
      <c r="J50" s="10"/>
    </row>
    <row r="51" spans="1:10" ht="38.25" customHeight="1">
      <c r="A51" s="24"/>
      <c r="B51" s="32"/>
      <c r="C51" s="32"/>
      <c r="D51" s="22"/>
      <c r="E51" s="6"/>
      <c r="F51" s="32"/>
      <c r="G51" s="32"/>
      <c r="H51" s="10"/>
      <c r="I51" s="10"/>
      <c r="J51" s="10"/>
    </row>
    <row r="52" spans="1:11" ht="12.75">
      <c r="A52" s="6"/>
      <c r="B52" s="32"/>
      <c r="C52" s="33"/>
      <c r="D52" s="32"/>
      <c r="E52" s="6"/>
      <c r="F52" s="9"/>
      <c r="G52" s="6"/>
      <c r="H52" s="10"/>
      <c r="I52" s="10"/>
      <c r="J52" s="10"/>
      <c r="K52" s="15"/>
    </row>
    <row r="53" spans="1:10" ht="12.75">
      <c r="A53" s="6"/>
      <c r="B53" s="32"/>
      <c r="C53" s="32"/>
      <c r="D53" s="32"/>
      <c r="E53" s="32"/>
      <c r="F53" s="6"/>
      <c r="G53" s="6"/>
      <c r="H53" s="10"/>
      <c r="I53" s="10"/>
      <c r="J53" s="10"/>
    </row>
    <row r="54" spans="1:11" ht="12.75">
      <c r="A54" s="6"/>
      <c r="B54" s="32"/>
      <c r="C54" s="32"/>
      <c r="D54" s="32"/>
      <c r="E54" s="32"/>
      <c r="F54" s="6"/>
      <c r="G54" s="6"/>
      <c r="H54" s="10"/>
      <c r="I54" s="10"/>
      <c r="J54" s="10"/>
      <c r="K54" s="15"/>
    </row>
    <row r="55" spans="1:10" ht="12.75">
      <c r="A55" s="34"/>
      <c r="B55" s="32"/>
      <c r="C55" s="32"/>
      <c r="D55" s="32"/>
      <c r="E55" s="32"/>
      <c r="F55" s="35"/>
      <c r="G55" s="35"/>
      <c r="H55" s="10"/>
      <c r="I55" s="10"/>
      <c r="J55" s="10"/>
    </row>
    <row r="56" spans="1:10" ht="12.75">
      <c r="A56" s="34"/>
      <c r="B56" s="32"/>
      <c r="C56" s="32"/>
      <c r="D56" s="32"/>
      <c r="E56" s="32"/>
      <c r="F56" s="35"/>
      <c r="G56" s="35"/>
      <c r="H56" s="10"/>
      <c r="I56" s="10"/>
      <c r="J56" s="10"/>
    </row>
    <row r="57" spans="1:10" ht="12.75">
      <c r="A57" s="34"/>
      <c r="B57" s="32"/>
      <c r="C57" s="32"/>
      <c r="D57" s="36"/>
      <c r="E57" s="6"/>
      <c r="F57" s="35"/>
      <c r="G57" s="35"/>
      <c r="H57" s="10"/>
      <c r="I57" s="10"/>
      <c r="J57" s="10"/>
    </row>
    <row r="58" spans="1:11" ht="12.75">
      <c r="A58" s="34"/>
      <c r="B58" s="32"/>
      <c r="C58" s="32"/>
      <c r="D58" s="22"/>
      <c r="E58" s="6"/>
      <c r="F58" s="35"/>
      <c r="G58" s="35"/>
      <c r="H58" s="10"/>
      <c r="I58" s="10"/>
      <c r="J58" s="10"/>
      <c r="K58" s="15"/>
    </row>
    <row r="59" spans="1:10" ht="12.75">
      <c r="A59" s="34"/>
      <c r="B59" s="32"/>
      <c r="C59" s="32"/>
      <c r="D59" s="22"/>
      <c r="E59" s="6"/>
      <c r="F59" s="32"/>
      <c r="G59" s="32"/>
      <c r="H59" s="10"/>
      <c r="I59" s="10"/>
      <c r="J59" s="10"/>
    </row>
    <row r="60" spans="1:10" ht="12.75">
      <c r="A60" s="34"/>
      <c r="B60" s="32"/>
      <c r="C60" s="32"/>
      <c r="D60" s="22"/>
      <c r="E60" s="6"/>
      <c r="F60" s="32"/>
      <c r="G60" s="32"/>
      <c r="H60" s="10"/>
      <c r="I60" s="10"/>
      <c r="J60" s="10"/>
    </row>
    <row r="61" spans="1:10" ht="12.75">
      <c r="A61" s="34"/>
      <c r="B61" s="32"/>
      <c r="C61" s="32"/>
      <c r="D61" s="22"/>
      <c r="E61" s="6"/>
      <c r="F61" s="32"/>
      <c r="G61" s="32"/>
      <c r="H61" s="10"/>
      <c r="I61" s="10"/>
      <c r="J61" s="10"/>
    </row>
    <row r="62" spans="1:10" ht="12.75">
      <c r="A62" s="34"/>
      <c r="B62" s="32"/>
      <c r="C62" s="32"/>
      <c r="D62" s="22"/>
      <c r="E62" s="6"/>
      <c r="F62" s="32"/>
      <c r="G62" s="32"/>
      <c r="H62" s="10"/>
      <c r="I62" s="10"/>
      <c r="J62" s="10"/>
    </row>
    <row r="63" spans="1:10" ht="12.75">
      <c r="A63" s="34"/>
      <c r="B63" s="32"/>
      <c r="C63" s="32"/>
      <c r="D63" s="22"/>
      <c r="E63" s="6"/>
      <c r="F63" s="32"/>
      <c r="G63" s="32"/>
      <c r="H63" s="10"/>
      <c r="I63" s="10"/>
      <c r="J63" s="10"/>
    </row>
    <row r="64" spans="1:10" ht="12.75">
      <c r="A64" s="34"/>
      <c r="B64" s="32"/>
      <c r="C64" s="32"/>
      <c r="D64" s="22"/>
      <c r="E64" s="6"/>
      <c r="F64" s="32"/>
      <c r="G64" s="32"/>
      <c r="H64" s="10"/>
      <c r="I64" s="10"/>
      <c r="J64" s="10"/>
    </row>
    <row r="65" spans="1:10" ht="12.75">
      <c r="A65" s="34"/>
      <c r="B65" s="32"/>
      <c r="C65" s="32"/>
      <c r="D65" s="22"/>
      <c r="E65" s="6"/>
      <c r="F65" s="32"/>
      <c r="G65" s="32"/>
      <c r="H65" s="10"/>
      <c r="I65" s="10"/>
      <c r="J65" s="10"/>
    </row>
    <row r="66" spans="1:10" ht="12.75">
      <c r="A66" s="34"/>
      <c r="B66" s="32"/>
      <c r="C66" s="32"/>
      <c r="D66" s="22"/>
      <c r="E66" s="6"/>
      <c r="F66" s="32"/>
      <c r="G66" s="32"/>
      <c r="H66" s="10"/>
      <c r="I66" s="10"/>
      <c r="J66" s="10"/>
    </row>
    <row r="67" spans="1:10" ht="12.75">
      <c r="A67" s="34"/>
      <c r="B67" s="32"/>
      <c r="C67" s="32"/>
      <c r="D67" s="22"/>
      <c r="E67" s="6"/>
      <c r="F67" s="32"/>
      <c r="G67" s="32"/>
      <c r="H67" s="10"/>
      <c r="I67" s="10"/>
      <c r="J67" s="10"/>
    </row>
    <row r="68" spans="1:10" ht="12.75">
      <c r="A68" s="34"/>
      <c r="B68" s="32"/>
      <c r="C68" s="32"/>
      <c r="D68" s="22"/>
      <c r="E68" s="6"/>
      <c r="F68" s="32"/>
      <c r="G68" s="32"/>
      <c r="H68" s="10"/>
      <c r="I68" s="10"/>
      <c r="J68" s="10"/>
    </row>
    <row r="69" spans="1:10" ht="12.75">
      <c r="A69" s="34"/>
      <c r="B69" s="32"/>
      <c r="C69" s="32"/>
      <c r="D69" s="22"/>
      <c r="E69" s="6"/>
      <c r="F69" s="32"/>
      <c r="G69" s="32"/>
      <c r="H69" s="10"/>
      <c r="I69" s="10"/>
      <c r="J69" s="10"/>
    </row>
    <row r="70" spans="1:10" ht="12.75">
      <c r="A70" s="34"/>
      <c r="B70" s="32"/>
      <c r="C70" s="32"/>
      <c r="D70" s="22"/>
      <c r="E70" s="6"/>
      <c r="F70" s="32"/>
      <c r="G70" s="32"/>
      <c r="H70" s="10"/>
      <c r="I70" s="10"/>
      <c r="J70" s="10"/>
    </row>
    <row r="71" spans="1:10" ht="12.75">
      <c r="A71" s="34"/>
      <c r="B71" s="32"/>
      <c r="C71" s="32"/>
      <c r="D71" s="22"/>
      <c r="E71" s="6"/>
      <c r="F71" s="32"/>
      <c r="G71" s="32"/>
      <c r="H71" s="10"/>
      <c r="I71" s="10"/>
      <c r="J71" s="10"/>
    </row>
    <row r="72" spans="1:10" ht="12.75">
      <c r="A72" s="34"/>
      <c r="B72" s="32"/>
      <c r="C72" s="32"/>
      <c r="D72" s="22"/>
      <c r="E72" s="6"/>
      <c r="F72" s="32"/>
      <c r="G72" s="32"/>
      <c r="H72" s="10"/>
      <c r="I72" s="10"/>
      <c r="J72" s="10"/>
    </row>
    <row r="73" spans="1:10" ht="12.75">
      <c r="A73" s="34"/>
      <c r="B73" s="32"/>
      <c r="C73" s="32"/>
      <c r="D73" s="22"/>
      <c r="E73" s="6"/>
      <c r="F73" s="32"/>
      <c r="G73" s="32"/>
      <c r="H73" s="10"/>
      <c r="I73" s="10"/>
      <c r="J73" s="10"/>
    </row>
    <row r="74" spans="1:10" ht="12.75">
      <c r="A74" s="34"/>
      <c r="B74" s="32"/>
      <c r="C74" s="32"/>
      <c r="D74" s="22"/>
      <c r="E74" s="6"/>
      <c r="F74" s="32"/>
      <c r="G74" s="32"/>
      <c r="H74" s="10"/>
      <c r="I74" s="10"/>
      <c r="J74" s="10"/>
    </row>
    <row r="75" spans="1:10" ht="12.75">
      <c r="A75" s="34"/>
      <c r="B75" s="32"/>
      <c r="C75" s="32"/>
      <c r="D75" s="22"/>
      <c r="E75" s="6"/>
      <c r="F75" s="32"/>
      <c r="G75" s="32"/>
      <c r="H75" s="10"/>
      <c r="I75" s="10"/>
      <c r="J75" s="10"/>
    </row>
    <row r="76" spans="1:10" ht="12.75">
      <c r="A76" s="34"/>
      <c r="B76" s="32"/>
      <c r="C76" s="32"/>
      <c r="D76" s="22"/>
      <c r="E76" s="6"/>
      <c r="F76" s="32"/>
      <c r="G76" s="32"/>
      <c r="H76" s="10"/>
      <c r="I76" s="10"/>
      <c r="J76" s="10"/>
    </row>
    <row r="77" spans="1:10" ht="12.75">
      <c r="A77" s="34"/>
      <c r="B77" s="32"/>
      <c r="C77" s="32"/>
      <c r="D77" s="22"/>
      <c r="E77" s="6"/>
      <c r="F77" s="32"/>
      <c r="G77" s="32"/>
      <c r="H77" s="10"/>
      <c r="I77" s="10"/>
      <c r="J77" s="10"/>
    </row>
    <row r="78" spans="1:10" ht="12.75">
      <c r="A78" s="34"/>
      <c r="B78" s="32"/>
      <c r="C78" s="32"/>
      <c r="D78" s="22"/>
      <c r="E78" s="6"/>
      <c r="F78" s="32"/>
      <c r="G78" s="32"/>
      <c r="H78" s="10"/>
      <c r="I78" s="10"/>
      <c r="J78" s="10"/>
    </row>
    <row r="79" spans="1:10" ht="12.75">
      <c r="A79" s="34"/>
      <c r="B79" s="32"/>
      <c r="C79" s="32"/>
      <c r="D79" s="22"/>
      <c r="E79" s="6"/>
      <c r="F79" s="32"/>
      <c r="G79" s="32"/>
      <c r="H79" s="10"/>
      <c r="I79" s="10"/>
      <c r="J79" s="10"/>
    </row>
    <row r="80" spans="1:10" ht="12.75">
      <c r="A80" s="34"/>
      <c r="B80" s="32"/>
      <c r="C80" s="32"/>
      <c r="D80" s="22"/>
      <c r="E80" s="6"/>
      <c r="F80" s="32"/>
      <c r="G80" s="32"/>
      <c r="H80" s="10"/>
      <c r="I80" s="10"/>
      <c r="J80" s="10"/>
    </row>
    <row r="81" spans="1:10" ht="12.75">
      <c r="A81" s="34"/>
      <c r="B81" s="32"/>
      <c r="C81" s="32"/>
      <c r="D81" s="22"/>
      <c r="E81" s="6"/>
      <c r="F81" s="32"/>
      <c r="G81" s="32"/>
      <c r="H81" s="10"/>
      <c r="I81" s="10"/>
      <c r="J81" s="10"/>
    </row>
    <row r="82" spans="1:10" ht="12.75">
      <c r="A82" s="34"/>
      <c r="B82" s="32"/>
      <c r="C82" s="32"/>
      <c r="D82" s="22"/>
      <c r="E82" s="6"/>
      <c r="F82" s="32"/>
      <c r="G82" s="32"/>
      <c r="H82" s="10"/>
      <c r="I82" s="10"/>
      <c r="J82" s="10"/>
    </row>
    <row r="83" spans="1:10" ht="12.75">
      <c r="A83" s="34"/>
      <c r="B83" s="32"/>
      <c r="C83" s="32"/>
      <c r="D83" s="22"/>
      <c r="E83" s="6"/>
      <c r="F83" s="32"/>
      <c r="G83" s="32"/>
      <c r="H83" s="10"/>
      <c r="I83" s="10"/>
      <c r="J83" s="10"/>
    </row>
    <row r="84" spans="1:10" ht="12.75">
      <c r="A84" s="34"/>
      <c r="B84" s="32"/>
      <c r="C84" s="32"/>
      <c r="D84" s="32"/>
      <c r="E84" s="6"/>
      <c r="F84" s="9"/>
      <c r="G84" s="6"/>
      <c r="H84" s="10"/>
      <c r="I84" s="10"/>
      <c r="J84" s="10"/>
    </row>
    <row r="85" spans="1:10" ht="12.75">
      <c r="A85" s="23"/>
      <c r="B85" s="32"/>
      <c r="C85" s="32"/>
      <c r="D85" s="32"/>
      <c r="E85" s="6"/>
      <c r="F85" s="32"/>
      <c r="G85" s="32"/>
      <c r="H85" s="10"/>
      <c r="I85" s="10"/>
      <c r="J85" s="10"/>
    </row>
    <row r="86" spans="1:11" ht="12.75">
      <c r="A86" s="23"/>
      <c r="B86" s="32"/>
      <c r="C86" s="32"/>
      <c r="D86" s="32"/>
      <c r="E86" s="32"/>
      <c r="F86" s="32"/>
      <c r="G86" s="32"/>
      <c r="H86" s="10"/>
      <c r="I86" s="10"/>
      <c r="J86" s="10"/>
      <c r="K86" s="15"/>
    </row>
    <row r="87" spans="1:10" ht="12.75">
      <c r="A87" s="23"/>
      <c r="B87" s="32"/>
      <c r="C87" s="32"/>
      <c r="D87" s="32"/>
      <c r="E87" s="32"/>
      <c r="F87" s="32"/>
      <c r="G87" s="32"/>
      <c r="H87" s="10"/>
      <c r="I87" s="10"/>
      <c r="J87" s="10"/>
    </row>
    <row r="88" spans="1:10" ht="12.75">
      <c r="A88" s="23"/>
      <c r="B88" s="32"/>
      <c r="C88" s="32"/>
      <c r="D88" s="32"/>
      <c r="E88" s="32"/>
      <c r="F88" s="32"/>
      <c r="G88" s="32"/>
      <c r="H88" s="10"/>
      <c r="I88" s="10"/>
      <c r="J88" s="10"/>
    </row>
    <row r="89" spans="1:10" ht="12.75">
      <c r="A89" s="23"/>
      <c r="B89" s="32"/>
      <c r="C89" s="32"/>
      <c r="D89" s="32"/>
      <c r="E89" s="32"/>
      <c r="F89" s="32"/>
      <c r="G89" s="32"/>
      <c r="H89" s="10"/>
      <c r="I89" s="10"/>
      <c r="J89" s="10"/>
    </row>
    <row r="90" spans="1:10" ht="12.75">
      <c r="A90" s="23"/>
      <c r="B90" s="32"/>
      <c r="C90" s="32"/>
      <c r="D90" s="32"/>
      <c r="E90" s="32"/>
      <c r="F90" s="32"/>
      <c r="G90" s="32"/>
      <c r="H90" s="10"/>
      <c r="I90" s="10"/>
      <c r="J90" s="10"/>
    </row>
    <row r="91" spans="1:10" ht="12.75">
      <c r="A91" s="23"/>
      <c r="B91" s="32"/>
      <c r="C91" s="32"/>
      <c r="D91" s="22"/>
      <c r="E91" s="6"/>
      <c r="F91" s="32"/>
      <c r="G91" s="32"/>
      <c r="H91" s="10"/>
      <c r="I91" s="10"/>
      <c r="J91" s="10"/>
    </row>
    <row r="92" spans="1:10" ht="12.75">
      <c r="A92" s="23"/>
      <c r="B92" s="32"/>
      <c r="C92" s="32"/>
      <c r="D92" s="22"/>
      <c r="E92" s="6"/>
      <c r="F92" s="32"/>
      <c r="G92" s="32"/>
      <c r="H92" s="10"/>
      <c r="I92" s="10"/>
      <c r="J92" s="10"/>
    </row>
    <row r="93" spans="1:11" ht="12.75">
      <c r="A93" s="23"/>
      <c r="B93" s="32"/>
      <c r="C93" s="32"/>
      <c r="D93" s="32"/>
      <c r="E93" s="32"/>
      <c r="F93" s="32"/>
      <c r="G93" s="32"/>
      <c r="H93" s="10"/>
      <c r="I93" s="10"/>
      <c r="J93" s="10"/>
      <c r="K93" s="15"/>
    </row>
    <row r="94" spans="1:10" ht="53.25" customHeight="1">
      <c r="A94" s="23"/>
      <c r="B94" s="32"/>
      <c r="C94" s="32"/>
      <c r="D94" s="32"/>
      <c r="E94" s="32"/>
      <c r="F94" s="32"/>
      <c r="G94" s="32"/>
      <c r="H94" s="10"/>
      <c r="I94" s="10"/>
      <c r="J94" s="10"/>
    </row>
    <row r="95" spans="1:10" ht="12.75">
      <c r="A95" s="23"/>
      <c r="B95" s="32"/>
      <c r="C95" s="32"/>
      <c r="D95" s="32"/>
      <c r="E95" s="32"/>
      <c r="F95" s="32"/>
      <c r="G95" s="32"/>
      <c r="H95" s="10"/>
      <c r="I95" s="10"/>
      <c r="J95" s="10"/>
    </row>
    <row r="96" spans="1:10" ht="12.75">
      <c r="A96" s="23"/>
      <c r="B96" s="32"/>
      <c r="C96" s="32"/>
      <c r="D96" s="32"/>
      <c r="E96" s="32"/>
      <c r="F96" s="32"/>
      <c r="G96" s="32"/>
      <c r="H96" s="10"/>
      <c r="I96" s="10"/>
      <c r="J96" s="10"/>
    </row>
    <row r="97" spans="1:10" ht="12.75">
      <c r="A97" s="23"/>
      <c r="B97" s="32"/>
      <c r="C97" s="32"/>
      <c r="D97" s="32"/>
      <c r="E97" s="32"/>
      <c r="F97" s="32"/>
      <c r="G97" s="32"/>
      <c r="H97" s="10"/>
      <c r="I97" s="10"/>
      <c r="J97" s="10"/>
    </row>
    <row r="98" spans="1:10" ht="12.75">
      <c r="A98" s="37"/>
      <c r="B98" s="32"/>
      <c r="C98" s="32"/>
      <c r="D98" s="32"/>
      <c r="E98" s="32"/>
      <c r="F98" s="32"/>
      <c r="G98" s="32"/>
      <c r="H98" s="10"/>
      <c r="I98" s="10"/>
      <c r="J98" s="10"/>
    </row>
    <row r="99" spans="1:10" ht="12.75">
      <c r="A99" s="23"/>
      <c r="B99" s="32"/>
      <c r="C99" s="32"/>
      <c r="D99" s="32"/>
      <c r="E99" s="32"/>
      <c r="F99" s="32"/>
      <c r="G99" s="32"/>
      <c r="H99" s="10"/>
      <c r="I99" s="10"/>
      <c r="J99" s="10"/>
    </row>
    <row r="100" spans="1:10" ht="12.75">
      <c r="A100" s="23"/>
      <c r="B100" s="32"/>
      <c r="C100" s="32"/>
      <c r="D100" s="32"/>
      <c r="E100" s="32"/>
      <c r="F100" s="32"/>
      <c r="G100" s="32"/>
      <c r="H100" s="10"/>
      <c r="I100" s="10"/>
      <c r="J100" s="10"/>
    </row>
    <row r="101" spans="1:10" ht="12.75">
      <c r="A101" s="23"/>
      <c r="B101" s="32"/>
      <c r="C101" s="32"/>
      <c r="D101" s="32"/>
      <c r="E101" s="32"/>
      <c r="F101" s="32"/>
      <c r="G101" s="32"/>
      <c r="H101" s="10"/>
      <c r="I101" s="10"/>
      <c r="J101" s="10"/>
    </row>
    <row r="102" spans="1:10" ht="12.75">
      <c r="A102" s="37"/>
      <c r="B102" s="32"/>
      <c r="C102" s="32"/>
      <c r="D102" s="32"/>
      <c r="E102" s="32"/>
      <c r="F102" s="32"/>
      <c r="G102" s="32"/>
      <c r="H102" s="10"/>
      <c r="I102" s="10"/>
      <c r="J102" s="10"/>
    </row>
    <row r="103" spans="1:10" ht="12.75">
      <c r="A103" s="23"/>
      <c r="B103" s="32"/>
      <c r="C103" s="32"/>
      <c r="D103" s="32"/>
      <c r="E103" s="32"/>
      <c r="F103" s="32"/>
      <c r="G103" s="32"/>
      <c r="H103" s="10"/>
      <c r="I103" s="10"/>
      <c r="J103" s="10"/>
    </row>
    <row r="104" spans="1:10" ht="12.75">
      <c r="A104" s="23"/>
      <c r="B104" s="32"/>
      <c r="C104" s="32"/>
      <c r="D104" s="32"/>
      <c r="E104" s="32"/>
      <c r="F104" s="32"/>
      <c r="G104" s="32"/>
      <c r="H104" s="10"/>
      <c r="I104" s="10"/>
      <c r="J104" s="10"/>
    </row>
    <row r="105" spans="1:10" ht="12.75">
      <c r="A105" s="37"/>
      <c r="B105" s="32"/>
      <c r="C105" s="32"/>
      <c r="D105" s="32"/>
      <c r="E105" s="32"/>
      <c r="F105" s="32"/>
      <c r="G105" s="32"/>
      <c r="H105" s="10">
        <f>F105*G105</f>
        <v>0</v>
      </c>
      <c r="I105" s="10">
        <f>H105*0.11</f>
        <v>0</v>
      </c>
      <c r="J105" s="10">
        <f>H105+I105</f>
        <v>0</v>
      </c>
    </row>
    <row r="106" spans="1:10" ht="12.75">
      <c r="A106" s="23"/>
      <c r="B106" s="32"/>
      <c r="C106" s="32"/>
      <c r="D106" s="32"/>
      <c r="E106" s="32"/>
      <c r="F106" s="32"/>
      <c r="G106" s="32"/>
      <c r="H106" s="10">
        <f>F106*G106</f>
        <v>0</v>
      </c>
      <c r="I106" s="10">
        <f>H106*0.11</f>
        <v>0</v>
      </c>
      <c r="J106" s="10">
        <f>H106+I106</f>
        <v>0</v>
      </c>
    </row>
    <row r="107" spans="1:10" ht="12.75">
      <c r="A107" s="23"/>
      <c r="B107" s="32"/>
      <c r="C107" s="32"/>
      <c r="D107" s="32"/>
      <c r="E107" s="32"/>
      <c r="F107" s="32"/>
      <c r="G107" s="32"/>
      <c r="H107" s="10">
        <f>F107*G107</f>
        <v>0</v>
      </c>
      <c r="I107" s="10">
        <f>H107*0.11</f>
        <v>0</v>
      </c>
      <c r="J107" s="10">
        <f>H107+I107</f>
        <v>0</v>
      </c>
    </row>
    <row r="108" spans="1:10" ht="12.75">
      <c r="A108" s="23"/>
      <c r="B108" s="32"/>
      <c r="C108" s="32"/>
      <c r="D108" s="32"/>
      <c r="E108" s="32"/>
      <c r="F108" s="32"/>
      <c r="G108" s="32"/>
      <c r="H108" s="10">
        <f>F108*G108</f>
        <v>0</v>
      </c>
      <c r="I108" s="10">
        <f>H108*0.11</f>
        <v>0</v>
      </c>
      <c r="J108" s="10">
        <f>H108+I108</f>
        <v>0</v>
      </c>
    </row>
    <row r="109" spans="1:10" ht="12.75">
      <c r="A109" s="23"/>
      <c r="B109" s="32"/>
      <c r="C109" s="32"/>
      <c r="D109" s="32"/>
      <c r="E109" s="32"/>
      <c r="F109" s="32"/>
      <c r="G109" s="32"/>
      <c r="H109" s="10">
        <f>F109*G109</f>
        <v>0</v>
      </c>
      <c r="I109" s="10">
        <f>H109*0.11</f>
        <v>0</v>
      </c>
      <c r="J109" s="10">
        <f>H109+I109</f>
        <v>0</v>
      </c>
    </row>
    <row r="110" spans="1:10" ht="12.75">
      <c r="A110" s="23"/>
      <c r="B110" s="32"/>
      <c r="C110" s="32"/>
      <c r="D110" s="32"/>
      <c r="E110" s="32"/>
      <c r="F110" s="32"/>
      <c r="G110" s="32"/>
      <c r="H110" s="10">
        <f>F110*G110</f>
        <v>0</v>
      </c>
      <c r="I110" s="10">
        <f>H110*0.11</f>
        <v>0</v>
      </c>
      <c r="J110" s="10">
        <f>H110+I110</f>
        <v>0</v>
      </c>
    </row>
    <row r="111" spans="1:10" ht="12.75">
      <c r="A111" s="23"/>
      <c r="B111" s="32"/>
      <c r="C111" s="32"/>
      <c r="D111" s="32"/>
      <c r="E111" s="32"/>
      <c r="F111" s="32"/>
      <c r="G111" s="32"/>
      <c r="H111" s="10">
        <f>F111*G111</f>
        <v>0</v>
      </c>
      <c r="I111" s="10">
        <f>H111*0.11</f>
        <v>0</v>
      </c>
      <c r="J111" s="10">
        <f>H111+I111</f>
        <v>0</v>
      </c>
    </row>
    <row r="112" spans="1:10" ht="12.75">
      <c r="A112" s="23"/>
      <c r="B112" s="32"/>
      <c r="C112" s="32"/>
      <c r="D112" s="32"/>
      <c r="E112" s="32"/>
      <c r="F112" s="32"/>
      <c r="G112" s="32"/>
      <c r="H112" s="10">
        <f>F112*G112</f>
        <v>0</v>
      </c>
      <c r="I112" s="10">
        <f>H112*0.11</f>
        <v>0</v>
      </c>
      <c r="J112" s="10">
        <f>H112+I112</f>
        <v>0</v>
      </c>
    </row>
    <row r="113" spans="1:10" ht="12.75">
      <c r="A113" s="23"/>
      <c r="B113" s="32"/>
      <c r="C113" s="32"/>
      <c r="D113" s="32"/>
      <c r="E113" s="32"/>
      <c r="F113" s="32"/>
      <c r="G113" s="32"/>
      <c r="H113" s="10">
        <f>F113*G113</f>
        <v>0</v>
      </c>
      <c r="I113" s="10">
        <f>H113*0.11</f>
        <v>0</v>
      </c>
      <c r="J113" s="10">
        <f>H113+I113</f>
        <v>0</v>
      </c>
    </row>
    <row r="114" spans="1:10" ht="12.75">
      <c r="A114" s="23"/>
      <c r="B114" s="32"/>
      <c r="C114" s="32"/>
      <c r="D114" s="32"/>
      <c r="E114" s="32"/>
      <c r="F114" s="32"/>
      <c r="G114" s="32"/>
      <c r="H114" s="10">
        <f>F114*G114</f>
        <v>0</v>
      </c>
      <c r="I114" s="10">
        <f>H114*0.11</f>
        <v>0</v>
      </c>
      <c r="J114" s="10">
        <f>H114+I114</f>
        <v>0</v>
      </c>
    </row>
    <row r="115" spans="1:10" ht="12.75">
      <c r="A115" s="23"/>
      <c r="B115" s="32"/>
      <c r="C115" s="32"/>
      <c r="D115" s="32"/>
      <c r="E115" s="32"/>
      <c r="F115" s="32"/>
      <c r="G115" s="32"/>
      <c r="H115" s="10">
        <f>F115*G115</f>
        <v>0</v>
      </c>
      <c r="I115" s="10">
        <f>H115*0.11</f>
        <v>0</v>
      </c>
      <c r="J115" s="10">
        <f>H115+I115</f>
        <v>0</v>
      </c>
    </row>
    <row r="116" spans="1:10" ht="12.75">
      <c r="A116" s="23"/>
      <c r="B116" s="32"/>
      <c r="C116" s="32"/>
      <c r="D116" s="32"/>
      <c r="E116" s="32"/>
      <c r="F116" s="32"/>
      <c r="G116" s="32"/>
      <c r="H116" s="10">
        <f>F116*G116</f>
        <v>0</v>
      </c>
      <c r="I116" s="10">
        <f>H116*0.11</f>
        <v>0</v>
      </c>
      <c r="J116" s="10">
        <f>H116+I116</f>
        <v>0</v>
      </c>
    </row>
    <row r="117" spans="1:10" ht="12.75">
      <c r="A117" s="23"/>
      <c r="B117" s="32"/>
      <c r="C117" s="32"/>
      <c r="D117" s="32"/>
      <c r="E117" s="32"/>
      <c r="F117" s="32"/>
      <c r="G117" s="32"/>
      <c r="H117" s="10">
        <f>F117*G117</f>
        <v>0</v>
      </c>
      <c r="I117" s="10">
        <f>H117*0.11</f>
        <v>0</v>
      </c>
      <c r="J117" s="10">
        <f>H117+I117</f>
        <v>0</v>
      </c>
    </row>
    <row r="118" spans="1:10" ht="12.75">
      <c r="A118" s="23"/>
      <c r="B118" s="32"/>
      <c r="C118" s="32"/>
      <c r="D118" s="32"/>
      <c r="E118" s="32"/>
      <c r="F118" s="32"/>
      <c r="G118" s="32"/>
      <c r="H118" s="10">
        <f>F118*G118</f>
        <v>0</v>
      </c>
      <c r="I118" s="10">
        <f>H118*0.11</f>
        <v>0</v>
      </c>
      <c r="J118" s="10">
        <f>H118+I118</f>
        <v>0</v>
      </c>
    </row>
    <row r="119" spans="1:10" ht="12.75">
      <c r="A119" s="23"/>
      <c r="B119" s="32"/>
      <c r="C119" s="32"/>
      <c r="D119" s="32"/>
      <c r="E119" s="32"/>
      <c r="F119" s="32"/>
      <c r="G119" s="32"/>
      <c r="H119" s="10">
        <f>F119*G119</f>
        <v>0</v>
      </c>
      <c r="I119" s="10">
        <f>H119*0.11</f>
        <v>0</v>
      </c>
      <c r="J119" s="10">
        <f>H119+I119</f>
        <v>0</v>
      </c>
    </row>
    <row r="120" spans="1:10" ht="12.75">
      <c r="A120" s="23"/>
      <c r="B120" s="32"/>
      <c r="C120" s="32"/>
      <c r="D120" s="32"/>
      <c r="E120" s="32"/>
      <c r="F120" s="32"/>
      <c r="G120" s="32"/>
      <c r="H120" s="10">
        <f>F120*G120</f>
        <v>0</v>
      </c>
      <c r="I120" s="10">
        <f>H120*0.11</f>
        <v>0</v>
      </c>
      <c r="J120" s="10">
        <f>H120+I120</f>
        <v>0</v>
      </c>
    </row>
    <row r="121" spans="1:10" ht="12.75">
      <c r="A121" s="23"/>
      <c r="B121" s="32"/>
      <c r="C121" s="32"/>
      <c r="D121" s="32"/>
      <c r="E121" s="32"/>
      <c r="F121" s="32"/>
      <c r="G121" s="32"/>
      <c r="H121" s="10">
        <f>F121*G121</f>
        <v>0</v>
      </c>
      <c r="I121" s="10">
        <f>H121*0.11</f>
        <v>0</v>
      </c>
      <c r="J121" s="10">
        <f>H121+I121</f>
        <v>0</v>
      </c>
    </row>
    <row r="122" spans="1:10" ht="12.75">
      <c r="A122" s="23"/>
      <c r="B122" s="32"/>
      <c r="C122" s="32"/>
      <c r="D122" s="32"/>
      <c r="E122" s="32"/>
      <c r="F122" s="32"/>
      <c r="G122" s="32"/>
      <c r="H122" s="10">
        <f>F122*G122</f>
        <v>0</v>
      </c>
      <c r="I122" s="10">
        <f>H122*0.11</f>
        <v>0</v>
      </c>
      <c r="J122" s="10">
        <f>H122+I122</f>
        <v>0</v>
      </c>
    </row>
    <row r="123" spans="1:10" ht="12.75">
      <c r="A123" s="23"/>
      <c r="B123" s="32"/>
      <c r="C123" s="32"/>
      <c r="D123" s="32"/>
      <c r="E123" s="32"/>
      <c r="F123" s="32"/>
      <c r="G123" s="32"/>
      <c r="H123" s="10">
        <f>F123*G123</f>
        <v>0</v>
      </c>
      <c r="I123" s="10">
        <f>H123*0.11</f>
        <v>0</v>
      </c>
      <c r="J123" s="10">
        <f>H123+I123</f>
        <v>0</v>
      </c>
    </row>
    <row r="124" spans="1:10" ht="12.75">
      <c r="A124" s="23"/>
      <c r="B124" s="32"/>
      <c r="C124" s="32"/>
      <c r="D124" s="32"/>
      <c r="E124" s="32"/>
      <c r="F124" s="32"/>
      <c r="G124" s="32"/>
      <c r="H124" s="10">
        <f>F124*G124</f>
        <v>0</v>
      </c>
      <c r="I124" s="10">
        <f>H124*0.11</f>
        <v>0</v>
      </c>
      <c r="J124" s="10">
        <f>H124+I124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tToHeight="0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2015-07-18T13:43:24Z</cp:lastPrinted>
  <dcterms:created xsi:type="dcterms:W3CDTF">2015-04-14T13:43:07Z</dcterms:created>
  <dcterms:modified xsi:type="dcterms:W3CDTF">2016-10-09T09:52:07Z</dcterms:modified>
  <cp:category/>
  <cp:version/>
  <cp:contentType/>
  <cp:contentStatus/>
  <cp:revision>358</cp:revision>
</cp:coreProperties>
</file>