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application/octet-stream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52511" refMode="R1C1"/>
</workbook>
</file>

<file path=xl/sharedStrings.xml><?xml version="1.0" encoding="utf-8"?>
<sst xmlns="http://schemas.openxmlformats.org/spreadsheetml/2006/main" count="303" uniqueCount="58">
  <si>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</si>
  <si>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</si>
  <si>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</si>
  <si>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</si>
  <si>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</si>
  <si>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</si>
  <si>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</si>
  <si>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Остаток</t>
  </si>
  <si>
    <t>Цена,
руб.</t>
  </si>
  <si>
    <t>Нет Фото</t>
  </si>
  <si>
    <t>Упак. материал Газета, 50смx20м, фетр</t>
  </si>
  <si>
    <t>Упак. материал Мошка, 50см x 9м, фетр</t>
  </si>
  <si>
    <t>Белый</t>
  </si>
  <si>
    <t>Желтый</t>
  </si>
  <si>
    <t>Светло-розовый</t>
  </si>
  <si>
    <t>Ярко-розовый</t>
  </si>
  <si>
    <t>Красный</t>
  </si>
  <si>
    <t>Зеленое яблоко</t>
  </si>
  <si>
    <t>Светло-сиреневый</t>
  </si>
  <si>
    <t>Сиреневый</t>
  </si>
  <si>
    <t>Упак. материал Розы крупные, 50смх12м, фетр</t>
  </si>
  <si>
    <t>Розовый</t>
  </si>
  <si>
    <t>Бордо-белый</t>
  </si>
  <si>
    <t>Упак. материал с цвет. переходом, 50смx20м, фетр</t>
  </si>
  <si>
    <t>Персиковый-Желтый</t>
  </si>
  <si>
    <t>Зеленый</t>
  </si>
  <si>
    <t>Сиреневый-Розовый</t>
  </si>
  <si>
    <t>Красный-Розовый</t>
  </si>
  <si>
    <t>Пурпурный-Розовый</t>
  </si>
  <si>
    <t>Оливковый-Желтый</t>
  </si>
  <si>
    <t>Упак. материал Сизовеб 60смх25м</t>
  </si>
  <si>
    <t>Оранжевый</t>
  </si>
  <si>
    <t>Упак. материал Сизовеб Neon 60смх25м</t>
  </si>
  <si>
    <t>Упак. материал Сизофибр 50смх5м</t>
  </si>
  <si>
    <t>Упак. материал Сизофлор 60смх25м</t>
  </si>
  <si>
    <t>Серебро</t>
  </si>
  <si>
    <t>Упак. материал Снег, 50см x 9м, фетр</t>
  </si>
  <si>
    <t>Упак. материал, 50смх12м, фетр с блеском</t>
  </si>
  <si>
    <t>Мятный</t>
  </si>
  <si>
    <t>Светло-зеленый</t>
  </si>
  <si>
    <t>Упак. материал, 50смх20м, фетр</t>
  </si>
  <si>
    <t>Ярко - розовый</t>
  </si>
  <si>
    <t>Коралловый</t>
  </si>
  <si>
    <t>Светло-коричневый</t>
  </si>
  <si>
    <t>Голубой</t>
  </si>
  <si>
    <t>Алый</t>
  </si>
  <si>
    <t>Слоновая кость</t>
  </si>
  <si>
    <t>Лососевый</t>
  </si>
  <si>
    <t>Барвинковый</t>
  </si>
  <si>
    <t>Бирюзовый</t>
  </si>
  <si>
    <t>Сливовый</t>
  </si>
  <si>
    <t>Кремовый</t>
  </si>
  <si>
    <t>Пурпурно - сиреневый</t>
  </si>
  <si>
    <t>Упаковочный материал Jungle 50cmx10m</t>
  </si>
  <si>
    <t>кремовый</t>
  </si>
  <si>
    <t>Золото</t>
  </si>
  <si>
    <t>Коричневый</t>
  </si>
  <si>
    <t xml:space="preserve">Заказ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</si>
</sst>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8"/>
      <name val="Arial"/>
      <family val="2"/>
    </font>
    <font>
      <sz val="10"/>
      <name val="Arial"/>
      <family val="2"/>
    </font>
    <font>
      <u val="single"/>
      <sz val="8"/>
      <color theme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2" fillId="0" borderId="1" xfId="2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2" fontId="4" fillId="0" borderId="0" xfId="0" applyNumberFormat="1" applyFont="1" applyAlignment="1">
      <alignment horizontal="left"/>
    </xf>
    <xf numFmtId="2" fontId="3" fillId="2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142875</xdr:rowOff>
    </xdr:from>
    <xdr:to>
      <xdr:col>3</xdr:col>
      <xdr:colOff>-28574</xdr:colOff>
      <xdr:row>2</xdr:row>
      <xdr:rowOff>1943100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7620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</xdr:row>
      <xdr:rowOff>142875</xdr:rowOff>
    </xdr:from>
    <xdr:to>
      <xdr:col>3</xdr:col>
      <xdr:colOff>-28574</xdr:colOff>
      <xdr:row>3</xdr:row>
      <xdr:rowOff>1943100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28670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</xdr:row>
      <xdr:rowOff>142875</xdr:rowOff>
    </xdr:from>
    <xdr:to>
      <xdr:col>3</xdr:col>
      <xdr:colOff>-28574</xdr:colOff>
      <xdr:row>4</xdr:row>
      <xdr:rowOff>1943100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49720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</xdr:row>
      <xdr:rowOff>142875</xdr:rowOff>
    </xdr:from>
    <xdr:to>
      <xdr:col>3</xdr:col>
      <xdr:colOff>-28574</xdr:colOff>
      <xdr:row>5</xdr:row>
      <xdr:rowOff>1943100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70770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6</xdr:row>
      <xdr:rowOff>142875</xdr:rowOff>
    </xdr:from>
    <xdr:to>
      <xdr:col>3</xdr:col>
      <xdr:colOff>-28574</xdr:colOff>
      <xdr:row>6</xdr:row>
      <xdr:rowOff>1943100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" y="91821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7</xdr:row>
      <xdr:rowOff>142875</xdr:rowOff>
    </xdr:from>
    <xdr:to>
      <xdr:col>3</xdr:col>
      <xdr:colOff>-28574</xdr:colOff>
      <xdr:row>7</xdr:row>
      <xdr:rowOff>1943100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" y="112871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8</xdr:row>
      <xdr:rowOff>142875</xdr:rowOff>
    </xdr:from>
    <xdr:to>
      <xdr:col>3</xdr:col>
      <xdr:colOff>-28574</xdr:colOff>
      <xdr:row>8</xdr:row>
      <xdr:rowOff>1943100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" y="133921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9</xdr:row>
      <xdr:rowOff>142875</xdr:rowOff>
    </xdr:from>
    <xdr:to>
      <xdr:col>3</xdr:col>
      <xdr:colOff>-28574</xdr:colOff>
      <xdr:row>9</xdr:row>
      <xdr:rowOff>1943100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54971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10</xdr:row>
      <xdr:rowOff>142875</xdr:rowOff>
    </xdr:from>
    <xdr:to>
      <xdr:col>3</xdr:col>
      <xdr:colOff>-28574</xdr:colOff>
      <xdr:row>10</xdr:row>
      <xdr:rowOff>1943100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1025" y="176022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11</xdr:row>
      <xdr:rowOff>142875</xdr:rowOff>
    </xdr:from>
    <xdr:to>
      <xdr:col>3</xdr:col>
      <xdr:colOff>-28574</xdr:colOff>
      <xdr:row>11</xdr:row>
      <xdr:rowOff>1943100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1025" y="197072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12</xdr:row>
      <xdr:rowOff>142875</xdr:rowOff>
    </xdr:from>
    <xdr:to>
      <xdr:col>3</xdr:col>
      <xdr:colOff>-28574</xdr:colOff>
      <xdr:row>12</xdr:row>
      <xdr:rowOff>1943100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1025" y="218122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13</xdr:row>
      <xdr:rowOff>142875</xdr:rowOff>
    </xdr:from>
    <xdr:to>
      <xdr:col>3</xdr:col>
      <xdr:colOff>-28574</xdr:colOff>
      <xdr:row>13</xdr:row>
      <xdr:rowOff>1943100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1025" y="239172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14</xdr:row>
      <xdr:rowOff>142875</xdr:rowOff>
    </xdr:from>
    <xdr:to>
      <xdr:col>3</xdr:col>
      <xdr:colOff>-28574</xdr:colOff>
      <xdr:row>14</xdr:row>
      <xdr:rowOff>1943100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81025" y="260223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15</xdr:row>
      <xdr:rowOff>142875</xdr:rowOff>
    </xdr:from>
    <xdr:to>
      <xdr:col>3</xdr:col>
      <xdr:colOff>-28574</xdr:colOff>
      <xdr:row>15</xdr:row>
      <xdr:rowOff>1943100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81025" y="281273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16</xdr:row>
      <xdr:rowOff>142875</xdr:rowOff>
    </xdr:from>
    <xdr:to>
      <xdr:col>3</xdr:col>
      <xdr:colOff>-28574</xdr:colOff>
      <xdr:row>16</xdr:row>
      <xdr:rowOff>1943100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81025" y="302323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17</xdr:row>
      <xdr:rowOff>142875</xdr:rowOff>
    </xdr:from>
    <xdr:to>
      <xdr:col>3</xdr:col>
      <xdr:colOff>-28574</xdr:colOff>
      <xdr:row>17</xdr:row>
      <xdr:rowOff>1943100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81025" y="323373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18</xdr:row>
      <xdr:rowOff>142875</xdr:rowOff>
    </xdr:from>
    <xdr:to>
      <xdr:col>3</xdr:col>
      <xdr:colOff>-28574</xdr:colOff>
      <xdr:row>18</xdr:row>
      <xdr:rowOff>1943100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81025" y="344424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19</xdr:row>
      <xdr:rowOff>142875</xdr:rowOff>
    </xdr:from>
    <xdr:to>
      <xdr:col>3</xdr:col>
      <xdr:colOff>-28574</xdr:colOff>
      <xdr:row>19</xdr:row>
      <xdr:rowOff>1943100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81025" y="365474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20</xdr:row>
      <xdr:rowOff>142875</xdr:rowOff>
    </xdr:from>
    <xdr:to>
      <xdr:col>3</xdr:col>
      <xdr:colOff>-28574</xdr:colOff>
      <xdr:row>20</xdr:row>
      <xdr:rowOff>1943100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81025" y="386524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21</xdr:row>
      <xdr:rowOff>142875</xdr:rowOff>
    </xdr:from>
    <xdr:to>
      <xdr:col>3</xdr:col>
      <xdr:colOff>-28574</xdr:colOff>
      <xdr:row>21</xdr:row>
      <xdr:rowOff>1943100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81025" y="407574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22</xdr:row>
      <xdr:rowOff>142875</xdr:rowOff>
    </xdr:from>
    <xdr:to>
      <xdr:col>3</xdr:col>
      <xdr:colOff>-28574</xdr:colOff>
      <xdr:row>22</xdr:row>
      <xdr:rowOff>1943100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81025" y="428625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23</xdr:row>
      <xdr:rowOff>142875</xdr:rowOff>
    </xdr:from>
    <xdr:to>
      <xdr:col>3</xdr:col>
      <xdr:colOff>-28574</xdr:colOff>
      <xdr:row>23</xdr:row>
      <xdr:rowOff>1943100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81025" y="449675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24</xdr:row>
      <xdr:rowOff>142875</xdr:rowOff>
    </xdr:from>
    <xdr:to>
      <xdr:col>3</xdr:col>
      <xdr:colOff>-28574</xdr:colOff>
      <xdr:row>24</xdr:row>
      <xdr:rowOff>1943100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81025" y="470725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25</xdr:row>
      <xdr:rowOff>142875</xdr:rowOff>
    </xdr:from>
    <xdr:to>
      <xdr:col>3</xdr:col>
      <xdr:colOff>-28574</xdr:colOff>
      <xdr:row>25</xdr:row>
      <xdr:rowOff>1943100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81025" y="491775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26</xdr:row>
      <xdr:rowOff>142875</xdr:rowOff>
    </xdr:from>
    <xdr:to>
      <xdr:col>3</xdr:col>
      <xdr:colOff>-28574</xdr:colOff>
      <xdr:row>26</xdr:row>
      <xdr:rowOff>1943100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81025" y="512826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27</xdr:row>
      <xdr:rowOff>142875</xdr:rowOff>
    </xdr:from>
    <xdr:to>
      <xdr:col>3</xdr:col>
      <xdr:colOff>-28574</xdr:colOff>
      <xdr:row>27</xdr:row>
      <xdr:rowOff>1943100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81025" y="533876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28</xdr:row>
      <xdr:rowOff>142875</xdr:rowOff>
    </xdr:from>
    <xdr:to>
      <xdr:col>3</xdr:col>
      <xdr:colOff>-28574</xdr:colOff>
      <xdr:row>28</xdr:row>
      <xdr:rowOff>1943100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81025" y="554926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29</xdr:row>
      <xdr:rowOff>142875</xdr:rowOff>
    </xdr:from>
    <xdr:to>
      <xdr:col>3</xdr:col>
      <xdr:colOff>-28574</xdr:colOff>
      <xdr:row>29</xdr:row>
      <xdr:rowOff>1943100</xdr:rowOff>
    </xdr:to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81025" y="575976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30</xdr:row>
      <xdr:rowOff>142875</xdr:rowOff>
    </xdr:from>
    <xdr:to>
      <xdr:col>3</xdr:col>
      <xdr:colOff>-28574</xdr:colOff>
      <xdr:row>30</xdr:row>
      <xdr:rowOff>1943100</xdr:rowOff>
    </xdr:to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81025" y="597027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31</xdr:row>
      <xdr:rowOff>142875</xdr:rowOff>
    </xdr:from>
    <xdr:to>
      <xdr:col>3</xdr:col>
      <xdr:colOff>-28574</xdr:colOff>
      <xdr:row>31</xdr:row>
      <xdr:rowOff>1943100</xdr:rowOff>
    </xdr:to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81025" y="618077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32</xdr:row>
      <xdr:rowOff>142875</xdr:rowOff>
    </xdr:from>
    <xdr:to>
      <xdr:col>3</xdr:col>
      <xdr:colOff>-28574</xdr:colOff>
      <xdr:row>32</xdr:row>
      <xdr:rowOff>1943100</xdr:rowOff>
    </xdr:to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81025" y="639127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33</xdr:row>
      <xdr:rowOff>142875</xdr:rowOff>
    </xdr:from>
    <xdr:to>
      <xdr:col>3</xdr:col>
      <xdr:colOff>-28574</xdr:colOff>
      <xdr:row>33</xdr:row>
      <xdr:rowOff>1943100</xdr:rowOff>
    </xdr:to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81025" y="660177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34</xdr:row>
      <xdr:rowOff>142875</xdr:rowOff>
    </xdr:from>
    <xdr:to>
      <xdr:col>3</xdr:col>
      <xdr:colOff>-28574</xdr:colOff>
      <xdr:row>34</xdr:row>
      <xdr:rowOff>1943100</xdr:rowOff>
    </xdr:to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81025" y="681228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35</xdr:row>
      <xdr:rowOff>142875</xdr:rowOff>
    </xdr:from>
    <xdr:to>
      <xdr:col>3</xdr:col>
      <xdr:colOff>-28574</xdr:colOff>
      <xdr:row>35</xdr:row>
      <xdr:rowOff>1943100</xdr:rowOff>
    </xdr:to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81025" y="702278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36</xdr:row>
      <xdr:rowOff>142875</xdr:rowOff>
    </xdr:from>
    <xdr:to>
      <xdr:col>3</xdr:col>
      <xdr:colOff>-28574</xdr:colOff>
      <xdr:row>36</xdr:row>
      <xdr:rowOff>1943100</xdr:rowOff>
    </xdr:to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81025" y="723328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37</xdr:row>
      <xdr:rowOff>142875</xdr:rowOff>
    </xdr:from>
    <xdr:to>
      <xdr:col>3</xdr:col>
      <xdr:colOff>-28574</xdr:colOff>
      <xdr:row>37</xdr:row>
      <xdr:rowOff>1943100</xdr:rowOff>
    </xdr:to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81025" y="744378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38</xdr:row>
      <xdr:rowOff>142875</xdr:rowOff>
    </xdr:from>
    <xdr:to>
      <xdr:col>3</xdr:col>
      <xdr:colOff>-28574</xdr:colOff>
      <xdr:row>38</xdr:row>
      <xdr:rowOff>1943100</xdr:rowOff>
    </xdr:to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81025" y="765429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39</xdr:row>
      <xdr:rowOff>142875</xdr:rowOff>
    </xdr:from>
    <xdr:to>
      <xdr:col>3</xdr:col>
      <xdr:colOff>-28574</xdr:colOff>
      <xdr:row>39</xdr:row>
      <xdr:rowOff>1943100</xdr:rowOff>
    </xdr:to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81025" y="786479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40</xdr:row>
      <xdr:rowOff>142875</xdr:rowOff>
    </xdr:from>
    <xdr:to>
      <xdr:col>3</xdr:col>
      <xdr:colOff>-28574</xdr:colOff>
      <xdr:row>40</xdr:row>
      <xdr:rowOff>1943100</xdr:rowOff>
    </xdr:to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81025" y="807529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41</xdr:row>
      <xdr:rowOff>142875</xdr:rowOff>
    </xdr:from>
    <xdr:to>
      <xdr:col>3</xdr:col>
      <xdr:colOff>-28574</xdr:colOff>
      <xdr:row>41</xdr:row>
      <xdr:rowOff>1943100</xdr:rowOff>
    </xdr:to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81025" y="828579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42</xdr:row>
      <xdr:rowOff>142875</xdr:rowOff>
    </xdr:from>
    <xdr:to>
      <xdr:col>3</xdr:col>
      <xdr:colOff>-28574</xdr:colOff>
      <xdr:row>42</xdr:row>
      <xdr:rowOff>1943100</xdr:rowOff>
    </xdr:to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81025" y="849630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43</xdr:row>
      <xdr:rowOff>142875</xdr:rowOff>
    </xdr:from>
    <xdr:to>
      <xdr:col>3</xdr:col>
      <xdr:colOff>-28574</xdr:colOff>
      <xdr:row>43</xdr:row>
      <xdr:rowOff>1943100</xdr:rowOff>
    </xdr:to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81025" y="870680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44</xdr:row>
      <xdr:rowOff>142875</xdr:rowOff>
    </xdr:from>
    <xdr:to>
      <xdr:col>3</xdr:col>
      <xdr:colOff>-28574</xdr:colOff>
      <xdr:row>44</xdr:row>
      <xdr:rowOff>1943100</xdr:rowOff>
    </xdr:to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81025" y="891730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45</xdr:row>
      <xdr:rowOff>142875</xdr:rowOff>
    </xdr:from>
    <xdr:to>
      <xdr:col>3</xdr:col>
      <xdr:colOff>-28574</xdr:colOff>
      <xdr:row>45</xdr:row>
      <xdr:rowOff>1943100</xdr:rowOff>
    </xdr:to>
    <xdr:pic>
      <xdr:nvPicPr>
        <xdr:cNvPr id="46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81025" y="912780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46</xdr:row>
      <xdr:rowOff>142875</xdr:rowOff>
    </xdr:from>
    <xdr:to>
      <xdr:col>3</xdr:col>
      <xdr:colOff>-28574</xdr:colOff>
      <xdr:row>46</xdr:row>
      <xdr:rowOff>1943100</xdr:rowOff>
    </xdr:to>
    <xdr:pic>
      <xdr:nvPicPr>
        <xdr:cNvPr id="47" name="Имя " descr="Descr 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81025" y="933831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47</xdr:row>
      <xdr:rowOff>142875</xdr:rowOff>
    </xdr:from>
    <xdr:to>
      <xdr:col>3</xdr:col>
      <xdr:colOff>-28574</xdr:colOff>
      <xdr:row>47</xdr:row>
      <xdr:rowOff>1943100</xdr:rowOff>
    </xdr:to>
    <xdr:pic>
      <xdr:nvPicPr>
        <xdr:cNvPr id="48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81025" y="954881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48</xdr:row>
      <xdr:rowOff>142875</xdr:rowOff>
    </xdr:from>
    <xdr:to>
      <xdr:col>3</xdr:col>
      <xdr:colOff>-28574</xdr:colOff>
      <xdr:row>48</xdr:row>
      <xdr:rowOff>1943100</xdr:rowOff>
    </xdr:to>
    <xdr:pic>
      <xdr:nvPicPr>
        <xdr:cNvPr id="49" name="Имя " descr="Descr 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81025" y="975931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49</xdr:row>
      <xdr:rowOff>142875</xdr:rowOff>
    </xdr:from>
    <xdr:to>
      <xdr:col>3</xdr:col>
      <xdr:colOff>-28574</xdr:colOff>
      <xdr:row>49</xdr:row>
      <xdr:rowOff>1943100</xdr:rowOff>
    </xdr:to>
    <xdr:pic>
      <xdr:nvPicPr>
        <xdr:cNvPr id="50" name="Имя " descr="Descr 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81025" y="996981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50</xdr:row>
      <xdr:rowOff>142875</xdr:rowOff>
    </xdr:from>
    <xdr:to>
      <xdr:col>3</xdr:col>
      <xdr:colOff>-28574</xdr:colOff>
      <xdr:row>50</xdr:row>
      <xdr:rowOff>1943100</xdr:rowOff>
    </xdr:to>
    <xdr:pic>
      <xdr:nvPicPr>
        <xdr:cNvPr id="51" name="Имя " descr="Descr 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81025" y="1018032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51</xdr:row>
      <xdr:rowOff>142875</xdr:rowOff>
    </xdr:from>
    <xdr:to>
      <xdr:col>3</xdr:col>
      <xdr:colOff>-28574</xdr:colOff>
      <xdr:row>51</xdr:row>
      <xdr:rowOff>1943100</xdr:rowOff>
    </xdr:to>
    <xdr:pic>
      <xdr:nvPicPr>
        <xdr:cNvPr id="52" name="Имя " descr="Descr 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81025" y="1039082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52</xdr:row>
      <xdr:rowOff>142875</xdr:rowOff>
    </xdr:from>
    <xdr:to>
      <xdr:col>3</xdr:col>
      <xdr:colOff>-28574</xdr:colOff>
      <xdr:row>52</xdr:row>
      <xdr:rowOff>1943100</xdr:rowOff>
    </xdr:to>
    <xdr:pic>
      <xdr:nvPicPr>
        <xdr:cNvPr id="53" name="Имя " descr="Descr 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81025" y="1060132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53</xdr:row>
      <xdr:rowOff>142875</xdr:rowOff>
    </xdr:from>
    <xdr:to>
      <xdr:col>3</xdr:col>
      <xdr:colOff>-28574</xdr:colOff>
      <xdr:row>53</xdr:row>
      <xdr:rowOff>1943100</xdr:rowOff>
    </xdr:to>
    <xdr:pic>
      <xdr:nvPicPr>
        <xdr:cNvPr id="54" name="Имя " descr="Descr 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81025" y="1081182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54</xdr:row>
      <xdr:rowOff>142875</xdr:rowOff>
    </xdr:from>
    <xdr:to>
      <xdr:col>3</xdr:col>
      <xdr:colOff>-28574</xdr:colOff>
      <xdr:row>54</xdr:row>
      <xdr:rowOff>1943100</xdr:rowOff>
    </xdr:to>
    <xdr:pic>
      <xdr:nvPicPr>
        <xdr:cNvPr id="55" name="Имя " descr="Descr 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81025" y="1102233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55</xdr:row>
      <xdr:rowOff>142875</xdr:rowOff>
    </xdr:from>
    <xdr:to>
      <xdr:col>3</xdr:col>
      <xdr:colOff>-28574</xdr:colOff>
      <xdr:row>55</xdr:row>
      <xdr:rowOff>1943100</xdr:rowOff>
    </xdr:to>
    <xdr:pic>
      <xdr:nvPicPr>
        <xdr:cNvPr id="56" name="Имя " descr="Descr 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81025" y="1123283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56</xdr:row>
      <xdr:rowOff>142875</xdr:rowOff>
    </xdr:from>
    <xdr:to>
      <xdr:col>3</xdr:col>
      <xdr:colOff>-28574</xdr:colOff>
      <xdr:row>56</xdr:row>
      <xdr:rowOff>1943100</xdr:rowOff>
    </xdr:to>
    <xdr:pic>
      <xdr:nvPicPr>
        <xdr:cNvPr id="57" name="Имя " descr="Descr 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81025" y="1144333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57</xdr:row>
      <xdr:rowOff>142875</xdr:rowOff>
    </xdr:from>
    <xdr:to>
      <xdr:col>3</xdr:col>
      <xdr:colOff>-28574</xdr:colOff>
      <xdr:row>57</xdr:row>
      <xdr:rowOff>1943100</xdr:rowOff>
    </xdr:to>
    <xdr:pic>
      <xdr:nvPicPr>
        <xdr:cNvPr id="58" name="Имя " descr="Descr 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81025" y="1165383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58</xdr:row>
      <xdr:rowOff>142875</xdr:rowOff>
    </xdr:from>
    <xdr:to>
      <xdr:col>3</xdr:col>
      <xdr:colOff>-28574</xdr:colOff>
      <xdr:row>58</xdr:row>
      <xdr:rowOff>1943100</xdr:rowOff>
    </xdr:to>
    <xdr:pic>
      <xdr:nvPicPr>
        <xdr:cNvPr id="59" name="Имя " descr="Descr 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81025" y="1186434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59</xdr:row>
      <xdr:rowOff>142875</xdr:rowOff>
    </xdr:from>
    <xdr:to>
      <xdr:col>3</xdr:col>
      <xdr:colOff>-28574</xdr:colOff>
      <xdr:row>59</xdr:row>
      <xdr:rowOff>1943100</xdr:rowOff>
    </xdr:to>
    <xdr:pic>
      <xdr:nvPicPr>
        <xdr:cNvPr id="60" name="Имя " descr="Descr 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81025" y="1207484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60</xdr:row>
      <xdr:rowOff>142875</xdr:rowOff>
    </xdr:from>
    <xdr:to>
      <xdr:col>3</xdr:col>
      <xdr:colOff>-28574</xdr:colOff>
      <xdr:row>60</xdr:row>
      <xdr:rowOff>1943100</xdr:rowOff>
    </xdr:to>
    <xdr:pic>
      <xdr:nvPicPr>
        <xdr:cNvPr id="61" name="Имя " descr="Descr 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81025" y="1228534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61</xdr:row>
      <xdr:rowOff>142875</xdr:rowOff>
    </xdr:from>
    <xdr:to>
      <xdr:col>3</xdr:col>
      <xdr:colOff>-28574</xdr:colOff>
      <xdr:row>61</xdr:row>
      <xdr:rowOff>1943100</xdr:rowOff>
    </xdr:to>
    <xdr:pic>
      <xdr:nvPicPr>
        <xdr:cNvPr id="62" name="Имя " descr="Descr 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81025" y="1249584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62</xdr:row>
      <xdr:rowOff>142875</xdr:rowOff>
    </xdr:from>
    <xdr:to>
      <xdr:col>3</xdr:col>
      <xdr:colOff>-28574</xdr:colOff>
      <xdr:row>62</xdr:row>
      <xdr:rowOff>1943100</xdr:rowOff>
    </xdr:to>
    <xdr:pic>
      <xdr:nvPicPr>
        <xdr:cNvPr id="63" name="Имя " descr="Descr 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81025" y="1270635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63</xdr:row>
      <xdr:rowOff>142875</xdr:rowOff>
    </xdr:from>
    <xdr:to>
      <xdr:col>3</xdr:col>
      <xdr:colOff>-28574</xdr:colOff>
      <xdr:row>63</xdr:row>
      <xdr:rowOff>1943100</xdr:rowOff>
    </xdr:to>
    <xdr:pic>
      <xdr:nvPicPr>
        <xdr:cNvPr id="64" name="Имя " descr="Descr 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81025" y="1291685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64</xdr:row>
      <xdr:rowOff>142875</xdr:rowOff>
    </xdr:from>
    <xdr:to>
      <xdr:col>3</xdr:col>
      <xdr:colOff>-28574</xdr:colOff>
      <xdr:row>64</xdr:row>
      <xdr:rowOff>1943100</xdr:rowOff>
    </xdr:to>
    <xdr:pic>
      <xdr:nvPicPr>
        <xdr:cNvPr id="65" name="Имя " descr="Descr 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81025" y="1312735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65</xdr:row>
      <xdr:rowOff>142875</xdr:rowOff>
    </xdr:from>
    <xdr:to>
      <xdr:col>3</xdr:col>
      <xdr:colOff>-28574</xdr:colOff>
      <xdr:row>65</xdr:row>
      <xdr:rowOff>1943100</xdr:rowOff>
    </xdr:to>
    <xdr:pic>
      <xdr:nvPicPr>
        <xdr:cNvPr id="66" name="Имя " descr="Descr 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81025" y="1333785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66</xdr:row>
      <xdr:rowOff>142875</xdr:rowOff>
    </xdr:from>
    <xdr:to>
      <xdr:col>3</xdr:col>
      <xdr:colOff>-28574</xdr:colOff>
      <xdr:row>66</xdr:row>
      <xdr:rowOff>1943100</xdr:rowOff>
    </xdr:to>
    <xdr:pic>
      <xdr:nvPicPr>
        <xdr:cNvPr id="67" name="Имя " descr="Descr 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81025" y="1354836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67</xdr:row>
      <xdr:rowOff>142875</xdr:rowOff>
    </xdr:from>
    <xdr:to>
      <xdr:col>3</xdr:col>
      <xdr:colOff>-28574</xdr:colOff>
      <xdr:row>67</xdr:row>
      <xdr:rowOff>1943100</xdr:rowOff>
    </xdr:to>
    <xdr:pic>
      <xdr:nvPicPr>
        <xdr:cNvPr id="68" name="Имя " descr="Descr 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81025" y="1375886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68</xdr:row>
      <xdr:rowOff>142875</xdr:rowOff>
    </xdr:from>
    <xdr:to>
      <xdr:col>3</xdr:col>
      <xdr:colOff>-28574</xdr:colOff>
      <xdr:row>68</xdr:row>
      <xdr:rowOff>1943100</xdr:rowOff>
    </xdr:to>
    <xdr:pic>
      <xdr:nvPicPr>
        <xdr:cNvPr id="69" name="Имя " descr="Descr 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81025" y="1396936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69</xdr:row>
      <xdr:rowOff>142875</xdr:rowOff>
    </xdr:from>
    <xdr:to>
      <xdr:col>3</xdr:col>
      <xdr:colOff>-28574</xdr:colOff>
      <xdr:row>69</xdr:row>
      <xdr:rowOff>1943100</xdr:rowOff>
    </xdr:to>
    <xdr:pic>
      <xdr:nvPicPr>
        <xdr:cNvPr id="70" name="Имя " descr="Descr 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81025" y="1417986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70</xdr:row>
      <xdr:rowOff>142875</xdr:rowOff>
    </xdr:from>
    <xdr:to>
      <xdr:col>3</xdr:col>
      <xdr:colOff>-28574</xdr:colOff>
      <xdr:row>70</xdr:row>
      <xdr:rowOff>1943100</xdr:rowOff>
    </xdr:to>
    <xdr:pic>
      <xdr:nvPicPr>
        <xdr:cNvPr id="71" name="Имя " descr="Descr 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81025" y="1439037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71</xdr:row>
      <xdr:rowOff>142875</xdr:rowOff>
    </xdr:from>
    <xdr:to>
      <xdr:col>3</xdr:col>
      <xdr:colOff>-28574</xdr:colOff>
      <xdr:row>71</xdr:row>
      <xdr:rowOff>1943100</xdr:rowOff>
    </xdr:to>
    <xdr:pic>
      <xdr:nvPicPr>
        <xdr:cNvPr id="72" name="Имя " descr="Descr 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81025" y="1460087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72</xdr:row>
      <xdr:rowOff>142875</xdr:rowOff>
    </xdr:from>
    <xdr:to>
      <xdr:col>3</xdr:col>
      <xdr:colOff>-28574</xdr:colOff>
      <xdr:row>72</xdr:row>
      <xdr:rowOff>1943100</xdr:rowOff>
    </xdr:to>
    <xdr:pic>
      <xdr:nvPicPr>
        <xdr:cNvPr id="73" name="Имя " descr="Descr 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81025" y="1481137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73</xdr:row>
      <xdr:rowOff>142875</xdr:rowOff>
    </xdr:from>
    <xdr:to>
      <xdr:col>3</xdr:col>
      <xdr:colOff>-28574</xdr:colOff>
      <xdr:row>73</xdr:row>
      <xdr:rowOff>1943100</xdr:rowOff>
    </xdr:to>
    <xdr:pic>
      <xdr:nvPicPr>
        <xdr:cNvPr id="74" name="Имя " descr="Descr 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81025" y="1502187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74</xdr:row>
      <xdr:rowOff>142875</xdr:rowOff>
    </xdr:from>
    <xdr:to>
      <xdr:col>3</xdr:col>
      <xdr:colOff>-28574</xdr:colOff>
      <xdr:row>74</xdr:row>
      <xdr:rowOff>1943100</xdr:rowOff>
    </xdr:to>
    <xdr:pic>
      <xdr:nvPicPr>
        <xdr:cNvPr id="75" name="Имя " descr="Descr 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581025" y="1523238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75</xdr:row>
      <xdr:rowOff>142875</xdr:rowOff>
    </xdr:from>
    <xdr:to>
      <xdr:col>3</xdr:col>
      <xdr:colOff>-28574</xdr:colOff>
      <xdr:row>75</xdr:row>
      <xdr:rowOff>1943100</xdr:rowOff>
    </xdr:to>
    <xdr:pic>
      <xdr:nvPicPr>
        <xdr:cNvPr id="76" name="Имя " descr="Descr 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581025" y="1544288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76</xdr:row>
      <xdr:rowOff>142875</xdr:rowOff>
    </xdr:from>
    <xdr:to>
      <xdr:col>3</xdr:col>
      <xdr:colOff>-28574</xdr:colOff>
      <xdr:row>76</xdr:row>
      <xdr:rowOff>1943100</xdr:rowOff>
    </xdr:to>
    <xdr:pic>
      <xdr:nvPicPr>
        <xdr:cNvPr id="77" name="Имя " descr="Descr 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81025" y="1565338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77</xdr:row>
      <xdr:rowOff>142875</xdr:rowOff>
    </xdr:from>
    <xdr:to>
      <xdr:col>3</xdr:col>
      <xdr:colOff>-28574</xdr:colOff>
      <xdr:row>77</xdr:row>
      <xdr:rowOff>1943100</xdr:rowOff>
    </xdr:to>
    <xdr:pic>
      <xdr:nvPicPr>
        <xdr:cNvPr id="78" name="Имя " descr="Descr 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81025" y="1586388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78</xdr:row>
      <xdr:rowOff>142875</xdr:rowOff>
    </xdr:from>
    <xdr:to>
      <xdr:col>3</xdr:col>
      <xdr:colOff>-28574</xdr:colOff>
      <xdr:row>78</xdr:row>
      <xdr:rowOff>1943100</xdr:rowOff>
    </xdr:to>
    <xdr:pic>
      <xdr:nvPicPr>
        <xdr:cNvPr id="79" name="Имя " descr="Descr 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581025" y="1607439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79</xdr:row>
      <xdr:rowOff>142875</xdr:rowOff>
    </xdr:from>
    <xdr:to>
      <xdr:col>3</xdr:col>
      <xdr:colOff>-28574</xdr:colOff>
      <xdr:row>79</xdr:row>
      <xdr:rowOff>1943100</xdr:rowOff>
    </xdr:to>
    <xdr:pic>
      <xdr:nvPicPr>
        <xdr:cNvPr id="80" name="Имя " descr="Descr 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581025" y="1628489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80</xdr:row>
      <xdr:rowOff>142875</xdr:rowOff>
    </xdr:from>
    <xdr:to>
      <xdr:col>3</xdr:col>
      <xdr:colOff>-28574</xdr:colOff>
      <xdr:row>80</xdr:row>
      <xdr:rowOff>1943100</xdr:rowOff>
    </xdr:to>
    <xdr:pic>
      <xdr:nvPicPr>
        <xdr:cNvPr id="81" name="Имя " descr="Descr 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581025" y="1649539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81</xdr:row>
      <xdr:rowOff>142875</xdr:rowOff>
    </xdr:from>
    <xdr:to>
      <xdr:col>3</xdr:col>
      <xdr:colOff>-28574</xdr:colOff>
      <xdr:row>81</xdr:row>
      <xdr:rowOff>1943100</xdr:rowOff>
    </xdr:to>
    <xdr:pic>
      <xdr:nvPicPr>
        <xdr:cNvPr id="82" name="Имя " descr="Descr 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81025" y="1670589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82</xdr:row>
      <xdr:rowOff>142875</xdr:rowOff>
    </xdr:from>
    <xdr:to>
      <xdr:col>3</xdr:col>
      <xdr:colOff>-28574</xdr:colOff>
      <xdr:row>82</xdr:row>
      <xdr:rowOff>1943100</xdr:rowOff>
    </xdr:to>
    <xdr:pic>
      <xdr:nvPicPr>
        <xdr:cNvPr id="83" name="Имя " descr="Descr 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581025" y="1691640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83</xdr:row>
      <xdr:rowOff>142875</xdr:rowOff>
    </xdr:from>
    <xdr:to>
      <xdr:col>3</xdr:col>
      <xdr:colOff>-28574</xdr:colOff>
      <xdr:row>83</xdr:row>
      <xdr:rowOff>1943100</xdr:rowOff>
    </xdr:to>
    <xdr:pic>
      <xdr:nvPicPr>
        <xdr:cNvPr id="84" name="Имя " descr="Descr 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581025" y="1712690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84</xdr:row>
      <xdr:rowOff>142875</xdr:rowOff>
    </xdr:from>
    <xdr:to>
      <xdr:col>3</xdr:col>
      <xdr:colOff>-28574</xdr:colOff>
      <xdr:row>84</xdr:row>
      <xdr:rowOff>1943100</xdr:rowOff>
    </xdr:to>
    <xdr:pic>
      <xdr:nvPicPr>
        <xdr:cNvPr id="85" name="Имя " descr="Descr 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81025" y="1733740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85</xdr:row>
      <xdr:rowOff>142875</xdr:rowOff>
    </xdr:from>
    <xdr:to>
      <xdr:col>3</xdr:col>
      <xdr:colOff>-28574</xdr:colOff>
      <xdr:row>85</xdr:row>
      <xdr:rowOff>1943100</xdr:rowOff>
    </xdr:to>
    <xdr:pic>
      <xdr:nvPicPr>
        <xdr:cNvPr id="86" name="Имя " descr="Descr 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581025" y="1754790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86</xdr:row>
      <xdr:rowOff>142875</xdr:rowOff>
    </xdr:from>
    <xdr:to>
      <xdr:col>3</xdr:col>
      <xdr:colOff>-28574</xdr:colOff>
      <xdr:row>86</xdr:row>
      <xdr:rowOff>1943100</xdr:rowOff>
    </xdr:to>
    <xdr:pic>
      <xdr:nvPicPr>
        <xdr:cNvPr id="87" name="Имя " descr="Descr 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581025" y="1775841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87</xdr:row>
      <xdr:rowOff>142875</xdr:rowOff>
    </xdr:from>
    <xdr:to>
      <xdr:col>3</xdr:col>
      <xdr:colOff>-28574</xdr:colOff>
      <xdr:row>87</xdr:row>
      <xdr:rowOff>1943100</xdr:rowOff>
    </xdr:to>
    <xdr:pic>
      <xdr:nvPicPr>
        <xdr:cNvPr id="88" name="Имя " descr="Descr 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581025" y="1796891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88</xdr:row>
      <xdr:rowOff>142875</xdr:rowOff>
    </xdr:from>
    <xdr:to>
      <xdr:col>3</xdr:col>
      <xdr:colOff>-28574</xdr:colOff>
      <xdr:row>88</xdr:row>
      <xdr:rowOff>1943100</xdr:rowOff>
    </xdr:to>
    <xdr:pic>
      <xdr:nvPicPr>
        <xdr:cNvPr id="89" name="Имя " descr="Descr 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581025" y="1817941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89</xdr:row>
      <xdr:rowOff>142875</xdr:rowOff>
    </xdr:from>
    <xdr:to>
      <xdr:col>3</xdr:col>
      <xdr:colOff>-28574</xdr:colOff>
      <xdr:row>89</xdr:row>
      <xdr:rowOff>1943100</xdr:rowOff>
    </xdr:to>
    <xdr:pic>
      <xdr:nvPicPr>
        <xdr:cNvPr id="90" name="Имя " descr="Descr 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581025" y="1838991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90</xdr:row>
      <xdr:rowOff>142875</xdr:rowOff>
    </xdr:from>
    <xdr:to>
      <xdr:col>3</xdr:col>
      <xdr:colOff>-28574</xdr:colOff>
      <xdr:row>90</xdr:row>
      <xdr:rowOff>1943100</xdr:rowOff>
    </xdr:to>
    <xdr:pic>
      <xdr:nvPicPr>
        <xdr:cNvPr id="91" name="Имя " descr="Descr 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581025" y="1860042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91</xdr:row>
      <xdr:rowOff>142875</xdr:rowOff>
    </xdr:from>
    <xdr:to>
      <xdr:col>3</xdr:col>
      <xdr:colOff>-28574</xdr:colOff>
      <xdr:row>91</xdr:row>
      <xdr:rowOff>1943100</xdr:rowOff>
    </xdr:to>
    <xdr:pic>
      <xdr:nvPicPr>
        <xdr:cNvPr id="92" name="Имя " descr="Descr 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581025" y="1881092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92</xdr:row>
      <xdr:rowOff>142875</xdr:rowOff>
    </xdr:from>
    <xdr:to>
      <xdr:col>3</xdr:col>
      <xdr:colOff>-28574</xdr:colOff>
      <xdr:row>92</xdr:row>
      <xdr:rowOff>1943100</xdr:rowOff>
    </xdr:to>
    <xdr:pic>
      <xdr:nvPicPr>
        <xdr:cNvPr id="93" name="Имя " descr="Descr 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81025" y="1902142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93</xdr:row>
      <xdr:rowOff>142875</xdr:rowOff>
    </xdr:from>
    <xdr:to>
      <xdr:col>3</xdr:col>
      <xdr:colOff>-28574</xdr:colOff>
      <xdr:row>93</xdr:row>
      <xdr:rowOff>1943100</xdr:rowOff>
    </xdr:to>
    <xdr:pic>
      <xdr:nvPicPr>
        <xdr:cNvPr id="94" name="Имя " descr="Descr 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581025" y="1923192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94</xdr:row>
      <xdr:rowOff>142875</xdr:rowOff>
    </xdr:from>
    <xdr:to>
      <xdr:col>3</xdr:col>
      <xdr:colOff>-28574</xdr:colOff>
      <xdr:row>94</xdr:row>
      <xdr:rowOff>1943100</xdr:rowOff>
    </xdr:to>
    <xdr:pic>
      <xdr:nvPicPr>
        <xdr:cNvPr id="95" name="Имя " descr="Descr 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581025" y="1944243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95</xdr:row>
      <xdr:rowOff>142875</xdr:rowOff>
    </xdr:from>
    <xdr:to>
      <xdr:col>3</xdr:col>
      <xdr:colOff>-28574</xdr:colOff>
      <xdr:row>95</xdr:row>
      <xdr:rowOff>1943100</xdr:rowOff>
    </xdr:to>
    <xdr:pic>
      <xdr:nvPicPr>
        <xdr:cNvPr id="96" name="Имя " descr="Descr 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581025" y="1965293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96</xdr:row>
      <xdr:rowOff>142875</xdr:rowOff>
    </xdr:from>
    <xdr:to>
      <xdr:col>3</xdr:col>
      <xdr:colOff>-28574</xdr:colOff>
      <xdr:row>96</xdr:row>
      <xdr:rowOff>1943100</xdr:rowOff>
    </xdr:to>
    <xdr:pic>
      <xdr:nvPicPr>
        <xdr:cNvPr id="97" name="Имя " descr="Descr 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581025" y="1986343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97</xdr:row>
      <xdr:rowOff>142875</xdr:rowOff>
    </xdr:from>
    <xdr:to>
      <xdr:col>3</xdr:col>
      <xdr:colOff>-28574</xdr:colOff>
      <xdr:row>97</xdr:row>
      <xdr:rowOff>1943100</xdr:rowOff>
    </xdr:to>
    <xdr:pic>
      <xdr:nvPicPr>
        <xdr:cNvPr id="98" name="Имя " descr="Descr 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581025" y="2007393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98</xdr:row>
      <xdr:rowOff>142875</xdr:rowOff>
    </xdr:from>
    <xdr:to>
      <xdr:col>3</xdr:col>
      <xdr:colOff>-28574</xdr:colOff>
      <xdr:row>98</xdr:row>
      <xdr:rowOff>1943100</xdr:rowOff>
    </xdr:to>
    <xdr:pic>
      <xdr:nvPicPr>
        <xdr:cNvPr id="99" name="Имя " descr="Descr 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581025" y="2028444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99</xdr:row>
      <xdr:rowOff>142875</xdr:rowOff>
    </xdr:from>
    <xdr:to>
      <xdr:col>3</xdr:col>
      <xdr:colOff>-28574</xdr:colOff>
      <xdr:row>99</xdr:row>
      <xdr:rowOff>1943100</xdr:rowOff>
    </xdr:to>
    <xdr:pic>
      <xdr:nvPicPr>
        <xdr:cNvPr id="100" name="Имя " descr="Descr 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581025" y="204949425"/>
          <a:ext cx="1809750" cy="1800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L100"/>
  <sheetViews>
    <sheetView tabSelected="1" workbookViewId="0" topLeftCell="A1">
      <selection activeCell="K1" sqref="K1:K1048576"/>
    </sheetView>
  </sheetViews>
  <sheetFormatPr defaultColWidth="10.16015625" defaultRowHeight="11.25" customHeight="1"/>
  <cols>
    <col min="1" max="2" width="7.66015625" style="1" customWidth="1"/>
    <col min="3" max="3" width="27" style="1" customWidth="1"/>
    <col min="4" max="4" width="6.33203125" style="1" customWidth="1"/>
    <col min="5" max="5" width="16.33203125" style="1" customWidth="1"/>
    <col min="6" max="6" width="38.33203125" style="1" customWidth="1"/>
    <col min="7" max="7" width="11.33203125" style="1" customWidth="1"/>
    <col min="8" max="9" width="14.33203125" style="1" customWidth="1"/>
    <col min="10" max="10" width="14.66015625" style="1" customWidth="1"/>
    <col min="11" max="11" width="14.66015625" style="11" customWidth="1"/>
    <col min="12" max="12" width="14.66015625" style="1" customWidth="1"/>
    <col min="13" max="14" width="10.16015625" style="1" customWidth="1"/>
  </cols>
  <sheetData>
    <row r="2" spans="1:12" ht="38.1" customHeight="1">
      <c r="A2" s="8" t="s">
        <v>0</v>
      </c>
      <c r="B2" s="9" t="s">
        <v>1</v>
      </c>
      <c r="C2" s="9"/>
      <c r="D2" s="9"/>
      <c r="E2" s="8" t="s">
        <v>2</v>
      </c>
      <c r="F2" s="8" t="s">
        <v>3</v>
      </c>
      <c r="G2" s="8" t="s">
        <v>4</v>
      </c>
      <c r="H2" s="10" t="s">
        <v>5</v>
      </c>
      <c r="I2" s="10" t="s">
        <v>6</v>
      </c>
      <c r="J2" s="8" t="s">
        <v>7</v>
      </c>
      <c r="K2" s="12" t="s">
        <v>8</v>
      </c>
      <c r="L2" s="10" t="s">
        <v>57</v>
      </c>
    </row>
    <row r="3" spans="1:12" s="1" customFormat="1" ht="165.95" customHeight="1">
      <c r="A3" s="2">
        <v>1</v>
      </c>
      <c r="B3" s="7" t="s">
        <v>9</v>
      </c>
      <c r="C3" s="7"/>
      <c r="D3" s="6" t="str">
        <f>HYPERLINK("http://7flowers-decor.ru/upload/1c_catalog/import_files/4606500120673.jpg")</f>
        <v>http://7flowers-decor.ru/upload/1c_catalog/import_files/4606500120673.jpg</v>
      </c>
      <c r="E3" s="2">
        <v>4606500120673</v>
      </c>
      <c r="F3" s="3" t="s">
        <v>10</v>
      </c>
      <c r="G3" s="4"/>
      <c r="H3" s="2">
        <v>1</v>
      </c>
      <c r="I3" s="2">
        <v>30</v>
      </c>
      <c r="J3" s="2">
        <v>937</v>
      </c>
      <c r="K3" s="13">
        <v>319</v>
      </c>
      <c r="L3" s="2"/>
    </row>
    <row r="4" spans="1:12" s="1" customFormat="1" ht="165.95" customHeight="1">
      <c r="A4" s="2">
        <v>2</v>
      </c>
      <c r="B4" s="7" t="s">
        <v>9</v>
      </c>
      <c r="C4" s="7"/>
      <c r="D4" s="6" t="str">
        <f>HYPERLINK("http://7flowers-decor.ru/upload/1c_catalog/import_files/4606500120734.jpg")</f>
        <v>http://7flowers-decor.ru/upload/1c_catalog/import_files/4606500120734.jpg</v>
      </c>
      <c r="E4" s="2">
        <v>4606500120734</v>
      </c>
      <c r="F4" s="3" t="s">
        <v>11</v>
      </c>
      <c r="G4" s="4" t="s">
        <v>12</v>
      </c>
      <c r="H4" s="2">
        <v>1</v>
      </c>
      <c r="I4" s="2">
        <v>30</v>
      </c>
      <c r="J4" s="2">
        <v>615</v>
      </c>
      <c r="K4" s="13">
        <v>368</v>
      </c>
      <c r="L4" s="2"/>
    </row>
    <row r="5" spans="1:12" s="1" customFormat="1" ht="165.95" customHeight="1">
      <c r="A5" s="2">
        <v>3</v>
      </c>
      <c r="B5" s="7" t="s">
        <v>9</v>
      </c>
      <c r="C5" s="7"/>
      <c r="D5" s="6" t="str">
        <f>HYPERLINK("http://7flowers-decor.ru/upload/1c_catalog/import_files/4606500120741.jpg")</f>
        <v>http://7flowers-decor.ru/upload/1c_catalog/import_files/4606500120741.jpg</v>
      </c>
      <c r="E5" s="2">
        <v>4606500120741</v>
      </c>
      <c r="F5" s="3" t="s">
        <v>11</v>
      </c>
      <c r="G5" s="4" t="s">
        <v>13</v>
      </c>
      <c r="H5" s="2">
        <v>1</v>
      </c>
      <c r="I5" s="2">
        <v>30</v>
      </c>
      <c r="J5" s="2">
        <v>714</v>
      </c>
      <c r="K5" s="13">
        <v>368</v>
      </c>
      <c r="L5" s="2"/>
    </row>
    <row r="6" spans="1:12" s="1" customFormat="1" ht="165.95" customHeight="1">
      <c r="A6" s="2">
        <v>4</v>
      </c>
      <c r="B6" s="7" t="s">
        <v>9</v>
      </c>
      <c r="C6" s="7"/>
      <c r="D6" s="6" t="str">
        <f>HYPERLINK("http://7flowers-decor.ru/upload/1c_catalog/import_files/4606500120758.jpg")</f>
        <v>http://7flowers-decor.ru/upload/1c_catalog/import_files/4606500120758.jpg</v>
      </c>
      <c r="E6" s="2">
        <v>4606500120758</v>
      </c>
      <c r="F6" s="3" t="s">
        <v>11</v>
      </c>
      <c r="G6" s="4" t="s">
        <v>14</v>
      </c>
      <c r="H6" s="2">
        <v>1</v>
      </c>
      <c r="I6" s="2">
        <v>30</v>
      </c>
      <c r="J6" s="2">
        <v>600</v>
      </c>
      <c r="K6" s="13">
        <v>368</v>
      </c>
      <c r="L6" s="2"/>
    </row>
    <row r="7" spans="1:12" s="1" customFormat="1" ht="165.95" customHeight="1">
      <c r="A7" s="2">
        <v>5</v>
      </c>
      <c r="B7" s="7" t="s">
        <v>9</v>
      </c>
      <c r="C7" s="7"/>
      <c r="D7" s="6" t="str">
        <f>HYPERLINK("http://7flowers-decor.ru/upload/1c_catalog/import_files/4606500120765.jpg")</f>
        <v>http://7flowers-decor.ru/upload/1c_catalog/import_files/4606500120765.jpg</v>
      </c>
      <c r="E7" s="2">
        <v>4606500120765</v>
      </c>
      <c r="F7" s="3" t="s">
        <v>11</v>
      </c>
      <c r="G7" s="4" t="s">
        <v>15</v>
      </c>
      <c r="H7" s="2">
        <v>1</v>
      </c>
      <c r="I7" s="2">
        <v>30</v>
      </c>
      <c r="J7" s="2">
        <v>686</v>
      </c>
      <c r="K7" s="13">
        <v>368</v>
      </c>
      <c r="L7" s="2"/>
    </row>
    <row r="8" spans="1:12" s="1" customFormat="1" ht="165.95" customHeight="1">
      <c r="A8" s="2">
        <v>6</v>
      </c>
      <c r="B8" s="7" t="s">
        <v>9</v>
      </c>
      <c r="C8" s="7"/>
      <c r="D8" s="6" t="str">
        <f>HYPERLINK("http://7flowers-decor.ru/upload/1c_catalog/import_files/4606500120772.jpg")</f>
        <v>http://7flowers-decor.ru/upload/1c_catalog/import_files/4606500120772.jpg</v>
      </c>
      <c r="E8" s="2">
        <v>4606500120772</v>
      </c>
      <c r="F8" s="3" t="s">
        <v>11</v>
      </c>
      <c r="G8" s="4" t="s">
        <v>16</v>
      </c>
      <c r="H8" s="2">
        <v>1</v>
      </c>
      <c r="I8" s="2">
        <v>30</v>
      </c>
      <c r="J8" s="2">
        <v>726</v>
      </c>
      <c r="K8" s="13">
        <v>368</v>
      </c>
      <c r="L8" s="2"/>
    </row>
    <row r="9" spans="1:12" s="1" customFormat="1" ht="165.95" customHeight="1">
      <c r="A9" s="2">
        <v>7</v>
      </c>
      <c r="B9" s="7" t="s">
        <v>9</v>
      </c>
      <c r="C9" s="7"/>
      <c r="D9" s="6" t="str">
        <f>HYPERLINK("http://7flowers-decor.ru/upload/1c_catalog/import_files/4606500120789.jpg")</f>
        <v>http://7flowers-decor.ru/upload/1c_catalog/import_files/4606500120789.jpg</v>
      </c>
      <c r="E9" s="2">
        <v>4606500120789</v>
      </c>
      <c r="F9" s="3" t="s">
        <v>11</v>
      </c>
      <c r="G9" s="4" t="s">
        <v>17</v>
      </c>
      <c r="H9" s="2">
        <v>1</v>
      </c>
      <c r="I9" s="2">
        <v>30</v>
      </c>
      <c r="J9" s="2">
        <v>860</v>
      </c>
      <c r="K9" s="13">
        <v>368</v>
      </c>
      <c r="L9" s="2"/>
    </row>
    <row r="10" spans="1:12" s="1" customFormat="1" ht="165.95" customHeight="1">
      <c r="A10" s="2">
        <v>8</v>
      </c>
      <c r="B10" s="7" t="s">
        <v>9</v>
      </c>
      <c r="C10" s="7"/>
      <c r="D10" s="6" t="str">
        <f>HYPERLINK("http://7flowers-decor.ru/upload/1c_catalog/import_files/4606500120802.jpg")</f>
        <v>http://7flowers-decor.ru/upload/1c_catalog/import_files/4606500120802.jpg</v>
      </c>
      <c r="E10" s="2">
        <v>4606500120802</v>
      </c>
      <c r="F10" s="3" t="s">
        <v>11</v>
      </c>
      <c r="G10" s="4" t="s">
        <v>18</v>
      </c>
      <c r="H10" s="2">
        <v>1</v>
      </c>
      <c r="I10" s="2">
        <v>30</v>
      </c>
      <c r="J10" s="2">
        <v>694</v>
      </c>
      <c r="K10" s="13">
        <v>368</v>
      </c>
      <c r="L10" s="2"/>
    </row>
    <row r="11" spans="1:12" s="1" customFormat="1" ht="165.95" customHeight="1">
      <c r="A11" s="2">
        <v>9</v>
      </c>
      <c r="B11" s="7" t="s">
        <v>9</v>
      </c>
      <c r="C11" s="7"/>
      <c r="D11" s="6" t="str">
        <f>HYPERLINK("http://7flowers-decor.ru/upload/1c_catalog/import_files/4606500120819.jpg")</f>
        <v>http://7flowers-decor.ru/upload/1c_catalog/import_files/4606500120819.jpg</v>
      </c>
      <c r="E11" s="2">
        <v>4606500120819</v>
      </c>
      <c r="F11" s="3" t="s">
        <v>11</v>
      </c>
      <c r="G11" s="4" t="s">
        <v>19</v>
      </c>
      <c r="H11" s="2">
        <v>1</v>
      </c>
      <c r="I11" s="2">
        <v>30</v>
      </c>
      <c r="J11" s="2">
        <v>663</v>
      </c>
      <c r="K11" s="13">
        <v>368</v>
      </c>
      <c r="L11" s="2"/>
    </row>
    <row r="12" spans="1:12" s="1" customFormat="1" ht="165.95" customHeight="1">
      <c r="A12" s="2">
        <v>10</v>
      </c>
      <c r="B12" s="7" t="s">
        <v>9</v>
      </c>
      <c r="C12" s="7"/>
      <c r="D12" s="6" t="str">
        <f>HYPERLINK("http://7flowers-decor.ru/upload/1c_catalog/import_files/4606500041411.jpg")</f>
        <v>http://7flowers-decor.ru/upload/1c_catalog/import_files/4606500041411.jpg</v>
      </c>
      <c r="E12" s="2">
        <v>4606500041411</v>
      </c>
      <c r="F12" s="3" t="s">
        <v>20</v>
      </c>
      <c r="G12" s="4" t="s">
        <v>19</v>
      </c>
      <c r="H12" s="2">
        <v>1</v>
      </c>
      <c r="I12" s="2">
        <v>30</v>
      </c>
      <c r="J12" s="2">
        <v>460</v>
      </c>
      <c r="K12" s="13">
        <v>596</v>
      </c>
      <c r="L12" s="2"/>
    </row>
    <row r="13" spans="1:12" s="1" customFormat="1" ht="165.95" customHeight="1">
      <c r="A13" s="2">
        <v>11</v>
      </c>
      <c r="B13" s="7" t="s">
        <v>9</v>
      </c>
      <c r="C13" s="7"/>
      <c r="D13" s="6" t="str">
        <f>HYPERLINK("http://7flowers-decor.ru/upload/1c_catalog/import_files/4606500041404.jpg")</f>
        <v>http://7flowers-decor.ru/upload/1c_catalog/import_files/4606500041404.jpg</v>
      </c>
      <c r="E13" s="2">
        <v>4606500041404</v>
      </c>
      <c r="F13" s="3" t="s">
        <v>20</v>
      </c>
      <c r="G13" s="4" t="s">
        <v>21</v>
      </c>
      <c r="H13" s="2">
        <v>1</v>
      </c>
      <c r="I13" s="2">
        <v>30</v>
      </c>
      <c r="J13" s="2">
        <v>355</v>
      </c>
      <c r="K13" s="13">
        <v>596</v>
      </c>
      <c r="L13" s="2"/>
    </row>
    <row r="14" spans="1:12" s="1" customFormat="1" ht="165.95" customHeight="1">
      <c r="A14" s="2">
        <v>12</v>
      </c>
      <c r="B14" s="7" t="s">
        <v>9</v>
      </c>
      <c r="C14" s="7"/>
      <c r="D14" s="6" t="str">
        <f>HYPERLINK("http://7flowers-decor.ru/upload/1c_catalog/import_files/4606500041428.jpg")</f>
        <v>http://7flowers-decor.ru/upload/1c_catalog/import_files/4606500041428.jpg</v>
      </c>
      <c r="E14" s="2">
        <v>4606500041428</v>
      </c>
      <c r="F14" s="3" t="s">
        <v>20</v>
      </c>
      <c r="G14" s="4" t="s">
        <v>22</v>
      </c>
      <c r="H14" s="2">
        <v>1</v>
      </c>
      <c r="I14" s="2">
        <v>30</v>
      </c>
      <c r="J14" s="2">
        <v>315</v>
      </c>
      <c r="K14" s="13">
        <v>596</v>
      </c>
      <c r="L14" s="2"/>
    </row>
    <row r="15" spans="1:12" s="1" customFormat="1" ht="165.95" customHeight="1">
      <c r="A15" s="2">
        <v>13</v>
      </c>
      <c r="B15" s="7" t="s">
        <v>9</v>
      </c>
      <c r="C15" s="7"/>
      <c r="D15" s="6" t="str">
        <f>HYPERLINK("http://7flowers-decor.ru/upload/1c_catalog/import_files/4606500035403.jpg")</f>
        <v>http://7flowers-decor.ru/upload/1c_catalog/import_files/4606500035403.jpg</v>
      </c>
      <c r="E15" s="2">
        <v>4606500035403</v>
      </c>
      <c r="F15" s="3" t="s">
        <v>23</v>
      </c>
      <c r="G15" s="4" t="s">
        <v>24</v>
      </c>
      <c r="H15" s="2">
        <v>1</v>
      </c>
      <c r="I15" s="2">
        <v>30</v>
      </c>
      <c r="J15" s="5">
        <v>1439</v>
      </c>
      <c r="K15" s="13">
        <v>319</v>
      </c>
      <c r="L15" s="2"/>
    </row>
    <row r="16" spans="1:12" s="1" customFormat="1" ht="165.95" customHeight="1">
      <c r="A16" s="2">
        <v>14</v>
      </c>
      <c r="B16" s="7" t="s">
        <v>9</v>
      </c>
      <c r="C16" s="7"/>
      <c r="D16" s="6" t="str">
        <f>HYPERLINK("http://7flowers-decor.ru/upload/1c_catalog/import_files/4606500035397.jpg")</f>
        <v>http://7flowers-decor.ru/upload/1c_catalog/import_files/4606500035397.jpg</v>
      </c>
      <c r="E16" s="2">
        <v>4606500035397</v>
      </c>
      <c r="F16" s="3" t="s">
        <v>23</v>
      </c>
      <c r="G16" s="4" t="s">
        <v>25</v>
      </c>
      <c r="H16" s="2">
        <v>1</v>
      </c>
      <c r="I16" s="2">
        <v>30</v>
      </c>
      <c r="J16" s="5">
        <v>1190</v>
      </c>
      <c r="K16" s="13">
        <v>319</v>
      </c>
      <c r="L16" s="2"/>
    </row>
    <row r="17" spans="1:12" s="1" customFormat="1" ht="165.95" customHeight="1">
      <c r="A17" s="2">
        <v>15</v>
      </c>
      <c r="B17" s="7" t="s">
        <v>9</v>
      </c>
      <c r="C17" s="7"/>
      <c r="D17" s="6" t="str">
        <f>HYPERLINK("http://7flowers-decor.ru/upload/1c_catalog/import_files/4606500035410.jpg")</f>
        <v>http://7flowers-decor.ru/upload/1c_catalog/import_files/4606500035410.jpg</v>
      </c>
      <c r="E17" s="2">
        <v>4606500035410</v>
      </c>
      <c r="F17" s="3" t="s">
        <v>23</v>
      </c>
      <c r="G17" s="4" t="s">
        <v>26</v>
      </c>
      <c r="H17" s="2">
        <v>1</v>
      </c>
      <c r="I17" s="2">
        <v>30</v>
      </c>
      <c r="J17" s="5">
        <v>1556</v>
      </c>
      <c r="K17" s="13">
        <v>319</v>
      </c>
      <c r="L17" s="2"/>
    </row>
    <row r="18" spans="1:12" s="1" customFormat="1" ht="165.95" customHeight="1">
      <c r="A18" s="2">
        <v>16</v>
      </c>
      <c r="B18" s="7" t="s">
        <v>9</v>
      </c>
      <c r="C18" s="7"/>
      <c r="D18" s="6" t="str">
        <f>HYPERLINK("http://7flowers-decor.ru/upload/1c_catalog/import_files/4606500035434.jpg")</f>
        <v>http://7flowers-decor.ru/upload/1c_catalog/import_files/4606500035434.jpg</v>
      </c>
      <c r="E18" s="2">
        <v>4606500035434</v>
      </c>
      <c r="F18" s="3" t="s">
        <v>23</v>
      </c>
      <c r="G18" s="4" t="s">
        <v>27</v>
      </c>
      <c r="H18" s="2">
        <v>1</v>
      </c>
      <c r="I18" s="2">
        <v>30</v>
      </c>
      <c r="J18" s="5">
        <v>1577</v>
      </c>
      <c r="K18" s="13">
        <v>319</v>
      </c>
      <c r="L18" s="2"/>
    </row>
    <row r="19" spans="1:12" s="1" customFormat="1" ht="165.95" customHeight="1">
      <c r="A19" s="2">
        <v>17</v>
      </c>
      <c r="B19" s="7" t="s">
        <v>9</v>
      </c>
      <c r="C19" s="7"/>
      <c r="D19" s="6" t="str">
        <f>HYPERLINK("http://7flowers-decor.ru/upload/1c_catalog/import_files/4606500035427.jpg")</f>
        <v>http://7flowers-decor.ru/upload/1c_catalog/import_files/4606500035427.jpg</v>
      </c>
      <c r="E19" s="2">
        <v>4606500035427</v>
      </c>
      <c r="F19" s="3" t="s">
        <v>23</v>
      </c>
      <c r="G19" s="4" t="s">
        <v>28</v>
      </c>
      <c r="H19" s="2">
        <v>1</v>
      </c>
      <c r="I19" s="2">
        <v>30</v>
      </c>
      <c r="J19" s="5">
        <v>1682</v>
      </c>
      <c r="K19" s="13">
        <v>319</v>
      </c>
      <c r="L19" s="2"/>
    </row>
    <row r="20" spans="1:12" s="1" customFormat="1" ht="165.95" customHeight="1">
      <c r="A20" s="2">
        <v>18</v>
      </c>
      <c r="B20" s="7" t="s">
        <v>9</v>
      </c>
      <c r="C20" s="7"/>
      <c r="D20" s="6" t="str">
        <f>HYPERLINK("http://7flowers-decor.ru/upload/1c_catalog/import_files/4606500035380.jpg")</f>
        <v>http://7flowers-decor.ru/upload/1c_catalog/import_files/4606500035380.jpg</v>
      </c>
      <c r="E20" s="2">
        <v>4606500035380</v>
      </c>
      <c r="F20" s="3" t="s">
        <v>23</v>
      </c>
      <c r="G20" s="4" t="s">
        <v>29</v>
      </c>
      <c r="H20" s="2">
        <v>1</v>
      </c>
      <c r="I20" s="2">
        <v>30</v>
      </c>
      <c r="J20" s="5">
        <v>1351</v>
      </c>
      <c r="K20" s="13">
        <v>319</v>
      </c>
      <c r="L20" s="2"/>
    </row>
    <row r="21" spans="1:12" s="1" customFormat="1" ht="165.95" customHeight="1">
      <c r="A21" s="2">
        <v>19</v>
      </c>
      <c r="B21" s="7" t="s">
        <v>9</v>
      </c>
      <c r="C21" s="7"/>
      <c r="D21" s="6" t="str">
        <f>HYPERLINK("http://7flowers-decor.ru/upload/1c_catalog/import_files/4606500414703.jpg")</f>
        <v>http://7flowers-decor.ru/upload/1c_catalog/import_files/4606500414703.jpg</v>
      </c>
      <c r="E21" s="2">
        <v>4606500414703</v>
      </c>
      <c r="F21" s="3" t="s">
        <v>23</v>
      </c>
      <c r="G21" s="4" t="s">
        <v>25</v>
      </c>
      <c r="H21" s="2">
        <v>1</v>
      </c>
      <c r="I21" s="2">
        <v>30</v>
      </c>
      <c r="J21" s="2">
        <v>129</v>
      </c>
      <c r="K21" s="13">
        <v>319</v>
      </c>
      <c r="L21" s="2"/>
    </row>
    <row r="22" spans="1:12" s="1" customFormat="1" ht="165.95" customHeight="1">
      <c r="A22" s="2">
        <v>20</v>
      </c>
      <c r="B22" s="7" t="s">
        <v>9</v>
      </c>
      <c r="C22" s="7"/>
      <c r="D22" s="6" t="str">
        <f>HYPERLINK("http://7flowers-decor.ru/upload/1c_catalog/import_files/4606500414727.jpg")</f>
        <v>http://7flowers-decor.ru/upload/1c_catalog/import_files/4606500414727.jpg</v>
      </c>
      <c r="E22" s="2">
        <v>4606500414727</v>
      </c>
      <c r="F22" s="3" t="s">
        <v>23</v>
      </c>
      <c r="G22" s="4" t="s">
        <v>26</v>
      </c>
      <c r="H22" s="2">
        <v>1</v>
      </c>
      <c r="I22" s="2">
        <v>30</v>
      </c>
      <c r="J22" s="2">
        <v>44</v>
      </c>
      <c r="K22" s="13">
        <v>319</v>
      </c>
      <c r="L22" s="2"/>
    </row>
    <row r="23" spans="1:12" s="1" customFormat="1" ht="165.95" customHeight="1">
      <c r="A23" s="2">
        <v>21</v>
      </c>
      <c r="B23" s="7" t="s">
        <v>9</v>
      </c>
      <c r="C23" s="7"/>
      <c r="D23" s="6" t="str">
        <f>HYPERLINK("http://7flowers-decor.ru/upload/1c_catalog/import_files/4606500414734.jpg")</f>
        <v>http://7flowers-decor.ru/upload/1c_catalog/import_files/4606500414734.jpg</v>
      </c>
      <c r="E23" s="2">
        <v>4606500414734</v>
      </c>
      <c r="F23" s="3" t="s">
        <v>23</v>
      </c>
      <c r="G23" s="4" t="s">
        <v>28</v>
      </c>
      <c r="H23" s="2">
        <v>1</v>
      </c>
      <c r="I23" s="2">
        <v>30</v>
      </c>
      <c r="J23" s="2">
        <v>6</v>
      </c>
      <c r="K23" s="13">
        <v>319</v>
      </c>
      <c r="L23" s="2"/>
    </row>
    <row r="24" spans="1:12" s="1" customFormat="1" ht="165.95" customHeight="1">
      <c r="A24" s="2">
        <v>22</v>
      </c>
      <c r="B24" s="7" t="s">
        <v>9</v>
      </c>
      <c r="C24" s="7"/>
      <c r="D24" s="6" t="str">
        <f>HYPERLINK("http://7flowers-decor.ru/upload/1c_catalog/import_files/4606500414741.jpg")</f>
        <v>http://7flowers-decor.ru/upload/1c_catalog/import_files/4606500414741.jpg</v>
      </c>
      <c r="E24" s="2">
        <v>4606500414741</v>
      </c>
      <c r="F24" s="3" t="s">
        <v>23</v>
      </c>
      <c r="G24" s="4" t="s">
        <v>27</v>
      </c>
      <c r="H24" s="2">
        <v>1</v>
      </c>
      <c r="I24" s="2">
        <v>30</v>
      </c>
      <c r="J24" s="2">
        <v>336</v>
      </c>
      <c r="K24" s="13">
        <v>319</v>
      </c>
      <c r="L24" s="2"/>
    </row>
    <row r="25" spans="1:12" s="1" customFormat="1" ht="165.95" customHeight="1">
      <c r="A25" s="2">
        <v>23</v>
      </c>
      <c r="B25" s="7" t="s">
        <v>9</v>
      </c>
      <c r="C25" s="7"/>
      <c r="D25" s="6" t="str">
        <f>HYPERLINK("http://7flowers-decor.ru/upload/1c_catalog/import_files/8715969051964.jpg")</f>
        <v>http://7flowers-decor.ru/upload/1c_catalog/import_files/8715969051964.jpg</v>
      </c>
      <c r="E25" s="2">
        <v>8715969051964</v>
      </c>
      <c r="F25" s="3" t="s">
        <v>30</v>
      </c>
      <c r="G25" s="4" t="s">
        <v>13</v>
      </c>
      <c r="H25" s="2">
        <v>1</v>
      </c>
      <c r="I25" s="2">
        <v>6</v>
      </c>
      <c r="J25" s="2">
        <v>33</v>
      </c>
      <c r="K25" s="13">
        <v>2190</v>
      </c>
      <c r="L25" s="5"/>
    </row>
    <row r="26" spans="1:12" s="1" customFormat="1" ht="165.95" customHeight="1">
      <c r="A26" s="2">
        <v>24</v>
      </c>
      <c r="B26" s="7" t="s">
        <v>9</v>
      </c>
      <c r="C26" s="7"/>
      <c r="D26" s="6" t="str">
        <f>HYPERLINK("http://7flowers-decor.ru/upload/1c_catalog/import_files/8715969052480.jpg")</f>
        <v>http://7flowers-decor.ru/upload/1c_catalog/import_files/8715969052480.jpg</v>
      </c>
      <c r="E26" s="2">
        <v>8715969052480</v>
      </c>
      <c r="F26" s="3" t="s">
        <v>30</v>
      </c>
      <c r="G26" s="4" t="s">
        <v>14</v>
      </c>
      <c r="H26" s="2">
        <v>1</v>
      </c>
      <c r="I26" s="2">
        <v>6</v>
      </c>
      <c r="J26" s="2">
        <v>32</v>
      </c>
      <c r="K26" s="13">
        <v>2190</v>
      </c>
      <c r="L26" s="5"/>
    </row>
    <row r="27" spans="1:12" s="1" customFormat="1" ht="165.95" customHeight="1">
      <c r="A27" s="2">
        <v>25</v>
      </c>
      <c r="B27" s="7" t="s">
        <v>9</v>
      </c>
      <c r="C27" s="7"/>
      <c r="D27" s="6" t="str">
        <f>HYPERLINK("http://7flowers-decor.ru/upload/1c_catalog/import_files/8715969051940.jpg")</f>
        <v>http://7flowers-decor.ru/upload/1c_catalog/import_files/8715969051940.jpg</v>
      </c>
      <c r="E27" s="2">
        <v>8715969051940</v>
      </c>
      <c r="F27" s="3" t="s">
        <v>30</v>
      </c>
      <c r="G27" s="4" t="s">
        <v>12</v>
      </c>
      <c r="H27" s="2">
        <v>1</v>
      </c>
      <c r="I27" s="2">
        <v>6</v>
      </c>
      <c r="J27" s="2">
        <v>38</v>
      </c>
      <c r="K27" s="13">
        <v>2190</v>
      </c>
      <c r="L27" s="5"/>
    </row>
    <row r="28" spans="1:12" s="1" customFormat="1" ht="165.95" customHeight="1">
      <c r="A28" s="2">
        <v>26</v>
      </c>
      <c r="B28" s="7" t="s">
        <v>9</v>
      </c>
      <c r="C28" s="7"/>
      <c r="D28" s="6" t="str">
        <f>HYPERLINK("http://7flowers-decor.ru/upload/1c_catalog/import_files/8715969051971.jpg")</f>
        <v>http://7flowers-decor.ru/upload/1c_catalog/import_files/8715969051971.jpg</v>
      </c>
      <c r="E28" s="2">
        <v>8715969051971</v>
      </c>
      <c r="F28" s="3" t="s">
        <v>30</v>
      </c>
      <c r="G28" s="4" t="s">
        <v>31</v>
      </c>
      <c r="H28" s="2">
        <v>1</v>
      </c>
      <c r="I28" s="2">
        <v>6</v>
      </c>
      <c r="J28" s="2">
        <v>36</v>
      </c>
      <c r="K28" s="13">
        <v>2190</v>
      </c>
      <c r="L28" s="5"/>
    </row>
    <row r="29" spans="1:12" s="1" customFormat="1" ht="165.95" customHeight="1">
      <c r="A29" s="2">
        <v>27</v>
      </c>
      <c r="B29" s="7" t="s">
        <v>9</v>
      </c>
      <c r="C29" s="7"/>
      <c r="D29" s="6" t="str">
        <f>HYPERLINK("http://7flowers-decor.ru/upload/1c_catalog/import_files/8715969051988.jpg")</f>
        <v>http://7flowers-decor.ru/upload/1c_catalog/import_files/8715969051988.jpg</v>
      </c>
      <c r="E29" s="2">
        <v>8715969051988</v>
      </c>
      <c r="F29" s="3" t="s">
        <v>30</v>
      </c>
      <c r="G29" s="4" t="s">
        <v>16</v>
      </c>
      <c r="H29" s="2">
        <v>1</v>
      </c>
      <c r="I29" s="2">
        <v>6</v>
      </c>
      <c r="J29" s="2">
        <v>43</v>
      </c>
      <c r="K29" s="13">
        <v>2190</v>
      </c>
      <c r="L29" s="5"/>
    </row>
    <row r="30" spans="1:12" s="1" customFormat="1" ht="165.95" customHeight="1">
      <c r="A30" s="2">
        <v>28</v>
      </c>
      <c r="B30" s="7" t="s">
        <v>9</v>
      </c>
      <c r="C30" s="7"/>
      <c r="D30" s="6" t="str">
        <f>HYPERLINK("http://7flowers-decor.ru/upload/1c_catalog/import_files/8715969052503.jpg")</f>
        <v>http://7flowers-decor.ru/upload/1c_catalog/import_files/8715969052503.jpg</v>
      </c>
      <c r="E30" s="2">
        <v>8715969052503</v>
      </c>
      <c r="F30" s="3" t="s">
        <v>30</v>
      </c>
      <c r="G30" s="4" t="s">
        <v>17</v>
      </c>
      <c r="H30" s="2">
        <v>1</v>
      </c>
      <c r="I30" s="2">
        <v>6</v>
      </c>
      <c r="J30" s="2">
        <v>55</v>
      </c>
      <c r="K30" s="13">
        <v>2190</v>
      </c>
      <c r="L30" s="5"/>
    </row>
    <row r="31" spans="1:12" s="1" customFormat="1" ht="165.95" customHeight="1">
      <c r="A31" s="2">
        <v>29</v>
      </c>
      <c r="B31" s="7" t="s">
        <v>9</v>
      </c>
      <c r="C31" s="7"/>
      <c r="D31" s="6" t="str">
        <f>HYPERLINK("http://7flowers-decor.ru/upload/1c_catalog/import_files/8715969066388.jpg")</f>
        <v>http://7flowers-decor.ru/upload/1c_catalog/import_files/8715969066388.jpg</v>
      </c>
      <c r="E31" s="2">
        <v>8715969066388</v>
      </c>
      <c r="F31" s="3" t="s">
        <v>32</v>
      </c>
      <c r="G31" s="4" t="s">
        <v>19</v>
      </c>
      <c r="H31" s="2">
        <v>1</v>
      </c>
      <c r="I31" s="2">
        <v>6</v>
      </c>
      <c r="J31" s="2">
        <v>6</v>
      </c>
      <c r="K31" s="13">
        <v>2405</v>
      </c>
      <c r="L31" s="5"/>
    </row>
    <row r="32" spans="1:12" s="1" customFormat="1" ht="165.95" customHeight="1">
      <c r="A32" s="2">
        <v>30</v>
      </c>
      <c r="B32" s="7" t="s">
        <v>9</v>
      </c>
      <c r="C32" s="7"/>
      <c r="D32" s="6" t="str">
        <f>HYPERLINK("http://7flowers-decor.ru/upload/1c_catalog/import_files/5901215123698.jpg")</f>
        <v>http://7flowers-decor.ru/upload/1c_catalog/import_files/5901215123698.jpg</v>
      </c>
      <c r="E32" s="2">
        <v>5901215123698</v>
      </c>
      <c r="F32" s="3" t="s">
        <v>33</v>
      </c>
      <c r="G32" s="4" t="s">
        <v>16</v>
      </c>
      <c r="H32" s="2">
        <v>1</v>
      </c>
      <c r="I32" s="2">
        <v>20</v>
      </c>
      <c r="J32" s="2">
        <v>38</v>
      </c>
      <c r="K32" s="13">
        <v>339</v>
      </c>
      <c r="L32" s="2"/>
    </row>
    <row r="33" spans="1:12" s="1" customFormat="1" ht="165.95" customHeight="1">
      <c r="A33" s="2">
        <v>31</v>
      </c>
      <c r="B33" s="7" t="s">
        <v>9</v>
      </c>
      <c r="C33" s="7"/>
      <c r="D33" s="6" t="str">
        <f>HYPERLINK("http://7flowers-decor.ru/upload/1c_catalog/import_files/5901215118823.jpg")</f>
        <v>http://7flowers-decor.ru/upload/1c_catalog/import_files/5901215118823.jpg</v>
      </c>
      <c r="E33" s="2">
        <v>5901215118823</v>
      </c>
      <c r="F33" s="3" t="s">
        <v>33</v>
      </c>
      <c r="G33" s="4" t="s">
        <v>12</v>
      </c>
      <c r="H33" s="2">
        <v>1</v>
      </c>
      <c r="I33" s="2">
        <v>20</v>
      </c>
      <c r="J33" s="2">
        <v>11</v>
      </c>
      <c r="K33" s="13">
        <v>339</v>
      </c>
      <c r="L33" s="2"/>
    </row>
    <row r="34" spans="1:12" s="1" customFormat="1" ht="165.95" customHeight="1">
      <c r="A34" s="2">
        <v>32</v>
      </c>
      <c r="B34" s="7" t="s">
        <v>9</v>
      </c>
      <c r="C34" s="7"/>
      <c r="D34" s="6" t="str">
        <f>HYPERLINK("http://7flowers-decor.ru/upload/1c_catalog/import_files/5901215119059.jpg")</f>
        <v>http://7flowers-decor.ru/upload/1c_catalog/import_files/5901215119059.jpg</v>
      </c>
      <c r="E34" s="2">
        <v>5901215119059</v>
      </c>
      <c r="F34" s="3" t="s">
        <v>33</v>
      </c>
      <c r="G34" s="4" t="s">
        <v>13</v>
      </c>
      <c r="H34" s="2">
        <v>1</v>
      </c>
      <c r="I34" s="2">
        <v>20</v>
      </c>
      <c r="J34" s="2">
        <v>80</v>
      </c>
      <c r="K34" s="13">
        <v>339</v>
      </c>
      <c r="L34" s="2"/>
    </row>
    <row r="35" spans="1:12" s="1" customFormat="1" ht="165.95" customHeight="1">
      <c r="A35" s="2">
        <v>33</v>
      </c>
      <c r="B35" s="7" t="s">
        <v>9</v>
      </c>
      <c r="C35" s="7"/>
      <c r="D35" s="6" t="str">
        <f>HYPERLINK("http://7flowers-decor.ru/upload/1c_catalog/import_files/5901215119042.jpg")</f>
        <v>http://7flowers-decor.ru/upload/1c_catalog/import_files/5901215119042.jpg</v>
      </c>
      <c r="E35" s="2">
        <v>5901215119042</v>
      </c>
      <c r="F35" s="3" t="s">
        <v>33</v>
      </c>
      <c r="G35" s="4" t="s">
        <v>25</v>
      </c>
      <c r="H35" s="2">
        <v>1</v>
      </c>
      <c r="I35" s="2">
        <v>20</v>
      </c>
      <c r="J35" s="2">
        <v>43</v>
      </c>
      <c r="K35" s="13">
        <v>339</v>
      </c>
      <c r="L35" s="2"/>
    </row>
    <row r="36" spans="1:12" s="1" customFormat="1" ht="165.95" customHeight="1">
      <c r="A36" s="2">
        <v>34</v>
      </c>
      <c r="B36" s="7" t="s">
        <v>9</v>
      </c>
      <c r="C36" s="7"/>
      <c r="D36" s="6" t="str">
        <f>HYPERLINK("http://7flowers-decor.ru/upload/1c_catalog/import_files/8715969060379.jpg")</f>
        <v>http://7flowers-decor.ru/upload/1c_catalog/import_files/8715969060379.jpg</v>
      </c>
      <c r="E36" s="2">
        <v>8715969060379</v>
      </c>
      <c r="F36" s="3" t="s">
        <v>34</v>
      </c>
      <c r="G36" s="4" t="s">
        <v>31</v>
      </c>
      <c r="H36" s="2">
        <v>1</v>
      </c>
      <c r="I36" s="2">
        <v>6</v>
      </c>
      <c r="J36" s="2">
        <v>12</v>
      </c>
      <c r="K36" s="13">
        <v>1990</v>
      </c>
      <c r="L36" s="5"/>
    </row>
    <row r="37" spans="1:12" s="1" customFormat="1" ht="165.95" customHeight="1">
      <c r="A37" s="2">
        <v>35</v>
      </c>
      <c r="B37" s="7" t="s">
        <v>9</v>
      </c>
      <c r="C37" s="7"/>
      <c r="D37" s="6" t="str">
        <f>HYPERLINK("http://7flowers-decor.ru/upload/1c_catalog/import_files/8715969061178.jpg")</f>
        <v>http://7flowers-decor.ru/upload/1c_catalog/import_files/8715969061178.jpg</v>
      </c>
      <c r="E37" s="2">
        <v>8715969061178</v>
      </c>
      <c r="F37" s="3" t="s">
        <v>34</v>
      </c>
      <c r="G37" s="4" t="s">
        <v>16</v>
      </c>
      <c r="H37" s="2">
        <v>1</v>
      </c>
      <c r="I37" s="2">
        <v>18</v>
      </c>
      <c r="J37" s="2">
        <v>21</v>
      </c>
      <c r="K37" s="13">
        <v>1990</v>
      </c>
      <c r="L37" s="5"/>
    </row>
    <row r="38" spans="1:12" s="1" customFormat="1" ht="165.95" customHeight="1">
      <c r="A38" s="2">
        <v>36</v>
      </c>
      <c r="B38" s="7" t="s">
        <v>9</v>
      </c>
      <c r="C38" s="7"/>
      <c r="D38" s="6" t="str">
        <f>HYPERLINK("http://7flowers-decor.ru/upload/1c_catalog/import_files/8715969061697.jpg")</f>
        <v>http://7flowers-decor.ru/upload/1c_catalog/import_files/8715969061697.jpg</v>
      </c>
      <c r="E38" s="2">
        <v>8715969061697</v>
      </c>
      <c r="F38" s="3" t="s">
        <v>34</v>
      </c>
      <c r="G38" s="4" t="s">
        <v>17</v>
      </c>
      <c r="H38" s="2">
        <v>1</v>
      </c>
      <c r="I38" s="2">
        <v>6</v>
      </c>
      <c r="J38" s="2">
        <v>37</v>
      </c>
      <c r="K38" s="13">
        <v>1990</v>
      </c>
      <c r="L38" s="5"/>
    </row>
    <row r="39" spans="1:12" s="1" customFormat="1" ht="165.95" customHeight="1">
      <c r="A39" s="2">
        <v>37</v>
      </c>
      <c r="B39" s="7" t="s">
        <v>9</v>
      </c>
      <c r="C39" s="7"/>
      <c r="D39" s="6" t="str">
        <f>HYPERLINK("http://7flowers-decor.ru/upload/1c_catalog/import_files/8715969060690.jpg")</f>
        <v>http://7flowers-decor.ru/upload/1c_catalog/import_files/8715969060690.jpg</v>
      </c>
      <c r="E39" s="2">
        <v>8715969060690</v>
      </c>
      <c r="F39" s="3" t="s">
        <v>34</v>
      </c>
      <c r="G39" s="4" t="s">
        <v>35</v>
      </c>
      <c r="H39" s="2">
        <v>1</v>
      </c>
      <c r="I39" s="2">
        <v>18</v>
      </c>
      <c r="J39" s="2">
        <v>19</v>
      </c>
      <c r="K39" s="13">
        <v>1990</v>
      </c>
      <c r="L39" s="5"/>
    </row>
    <row r="40" spans="1:12" s="1" customFormat="1" ht="165.95" customHeight="1">
      <c r="A40" s="2">
        <v>38</v>
      </c>
      <c r="B40" s="7" t="s">
        <v>9</v>
      </c>
      <c r="C40" s="7"/>
      <c r="D40" s="6" t="str">
        <f>HYPERLINK("http://7flowers-decor.ru/upload/1c_catalog/import_files/4606500120826.jpg")</f>
        <v>http://7flowers-decor.ru/upload/1c_catalog/import_files/4606500120826.jpg</v>
      </c>
      <c r="E40" s="2">
        <v>4606500120826</v>
      </c>
      <c r="F40" s="3" t="s">
        <v>36</v>
      </c>
      <c r="G40" s="4" t="s">
        <v>12</v>
      </c>
      <c r="H40" s="2">
        <v>1</v>
      </c>
      <c r="I40" s="2">
        <v>30</v>
      </c>
      <c r="J40" s="2">
        <v>382</v>
      </c>
      <c r="K40" s="13">
        <v>368</v>
      </c>
      <c r="L40" s="2"/>
    </row>
    <row r="41" spans="1:12" s="1" customFormat="1" ht="165.95" customHeight="1">
      <c r="A41" s="2">
        <v>39</v>
      </c>
      <c r="B41" s="7" t="s">
        <v>9</v>
      </c>
      <c r="C41" s="7"/>
      <c r="D41" s="6" t="str">
        <f>HYPERLINK("http://7flowers-decor.ru/upload/1c_catalog/import_files/4606500120840.jpg")</f>
        <v>http://7flowers-decor.ru/upload/1c_catalog/import_files/4606500120840.jpg</v>
      </c>
      <c r="E41" s="2">
        <v>4606500120840</v>
      </c>
      <c r="F41" s="3" t="s">
        <v>36</v>
      </c>
      <c r="G41" s="4" t="s">
        <v>13</v>
      </c>
      <c r="H41" s="2">
        <v>1</v>
      </c>
      <c r="I41" s="2">
        <v>30</v>
      </c>
      <c r="J41" s="2">
        <v>345</v>
      </c>
      <c r="K41" s="13">
        <v>368</v>
      </c>
      <c r="L41" s="2"/>
    </row>
    <row r="42" spans="1:12" s="1" customFormat="1" ht="165.95" customHeight="1">
      <c r="A42" s="2">
        <v>40</v>
      </c>
      <c r="B42" s="7" t="s">
        <v>9</v>
      </c>
      <c r="C42" s="7"/>
      <c r="D42" s="6" t="str">
        <f>HYPERLINK("http://7flowers-decor.ru/upload/1c_catalog/import_files/4606500120864.jpg")</f>
        <v>http://7flowers-decor.ru/upload/1c_catalog/import_files/4606500120864.jpg</v>
      </c>
      <c r="E42" s="2">
        <v>4606500120864</v>
      </c>
      <c r="F42" s="3" t="s">
        <v>36</v>
      </c>
      <c r="G42" s="4" t="s">
        <v>14</v>
      </c>
      <c r="H42" s="2">
        <v>1</v>
      </c>
      <c r="I42" s="2">
        <v>30</v>
      </c>
      <c r="J42" s="2">
        <v>450</v>
      </c>
      <c r="K42" s="13">
        <v>368</v>
      </c>
      <c r="L42" s="2"/>
    </row>
    <row r="43" spans="1:12" s="1" customFormat="1" ht="165.95" customHeight="1">
      <c r="A43" s="2">
        <v>41</v>
      </c>
      <c r="B43" s="7" t="s">
        <v>9</v>
      </c>
      <c r="C43" s="7"/>
      <c r="D43" s="6" t="str">
        <f>HYPERLINK("http://7flowers-decor.ru/upload/1c_catalog/import_files/4606500120888.jpg")</f>
        <v>http://7flowers-decor.ru/upload/1c_catalog/import_files/4606500120888.jpg</v>
      </c>
      <c r="E43" s="2">
        <v>4606500120888</v>
      </c>
      <c r="F43" s="3" t="s">
        <v>36</v>
      </c>
      <c r="G43" s="4" t="s">
        <v>16</v>
      </c>
      <c r="H43" s="2">
        <v>1</v>
      </c>
      <c r="I43" s="2">
        <v>30</v>
      </c>
      <c r="J43" s="2">
        <v>620</v>
      </c>
      <c r="K43" s="13">
        <v>368</v>
      </c>
      <c r="L43" s="2"/>
    </row>
    <row r="44" spans="1:12" s="1" customFormat="1" ht="165.95" customHeight="1">
      <c r="A44" s="2">
        <v>42</v>
      </c>
      <c r="B44" s="7" t="s">
        <v>9</v>
      </c>
      <c r="C44" s="7"/>
      <c r="D44" s="6" t="str">
        <f>HYPERLINK("http://7flowers-decor.ru/upload/1c_catalog/import_files/4606500120895.jpg")</f>
        <v>http://7flowers-decor.ru/upload/1c_catalog/import_files/4606500120895.jpg</v>
      </c>
      <c r="E44" s="2">
        <v>4606500120895</v>
      </c>
      <c r="F44" s="3" t="s">
        <v>36</v>
      </c>
      <c r="G44" s="4" t="s">
        <v>18</v>
      </c>
      <c r="H44" s="2">
        <v>1</v>
      </c>
      <c r="I44" s="2">
        <v>30</v>
      </c>
      <c r="J44" s="2">
        <v>354</v>
      </c>
      <c r="K44" s="13">
        <v>368</v>
      </c>
      <c r="L44" s="2"/>
    </row>
    <row r="45" spans="1:12" s="1" customFormat="1" ht="165.95" customHeight="1">
      <c r="A45" s="2">
        <v>43</v>
      </c>
      <c r="B45" s="7" t="s">
        <v>9</v>
      </c>
      <c r="C45" s="7"/>
      <c r="D45" s="6" t="str">
        <f>HYPERLINK("http://7flowers-decor.ru/upload/1c_catalog/import_files/4606500120901.jpg")</f>
        <v>http://7flowers-decor.ru/upload/1c_catalog/import_files/4606500120901.jpg</v>
      </c>
      <c r="E45" s="2">
        <v>4606500120901</v>
      </c>
      <c r="F45" s="3" t="s">
        <v>36</v>
      </c>
      <c r="G45" s="4" t="s">
        <v>19</v>
      </c>
      <c r="H45" s="2">
        <v>1</v>
      </c>
      <c r="I45" s="2">
        <v>30</v>
      </c>
      <c r="J45" s="2">
        <v>373</v>
      </c>
      <c r="K45" s="13">
        <v>368</v>
      </c>
      <c r="L45" s="2"/>
    </row>
    <row r="46" spans="1:12" s="1" customFormat="1" ht="165.95" customHeight="1">
      <c r="A46" s="2">
        <v>44</v>
      </c>
      <c r="B46" s="7" t="s">
        <v>9</v>
      </c>
      <c r="C46" s="7"/>
      <c r="D46" s="6" t="str">
        <f>HYPERLINK("http://7flowers-decor.ru/upload/1c_catalog/import_files/4606500120918.jpg")</f>
        <v>http://7flowers-decor.ru/upload/1c_catalog/import_files/4606500120918.jpg</v>
      </c>
      <c r="E46" s="2">
        <v>4606500120918</v>
      </c>
      <c r="F46" s="3" t="s">
        <v>36</v>
      </c>
      <c r="G46" s="4" t="s">
        <v>17</v>
      </c>
      <c r="H46" s="2">
        <v>1</v>
      </c>
      <c r="I46" s="2">
        <v>30</v>
      </c>
      <c r="J46" s="2">
        <v>470</v>
      </c>
      <c r="K46" s="13">
        <v>368</v>
      </c>
      <c r="L46" s="2"/>
    </row>
    <row r="47" spans="1:12" s="1" customFormat="1" ht="165.95" customHeight="1">
      <c r="A47" s="2">
        <v>45</v>
      </c>
      <c r="B47" s="7" t="s">
        <v>9</v>
      </c>
      <c r="C47" s="7"/>
      <c r="D47" s="6" t="str">
        <f>HYPERLINK("http://7flowers-decor.ru/upload/1c_catalog/import_files/4606500324279.jpg")</f>
        <v>http://7flowers-decor.ru/upload/1c_catalog/import_files/4606500324279.jpg</v>
      </c>
      <c r="E47" s="2">
        <v>4606500324279</v>
      </c>
      <c r="F47" s="3" t="s">
        <v>37</v>
      </c>
      <c r="G47" s="4" t="s">
        <v>38</v>
      </c>
      <c r="H47" s="2">
        <v>1</v>
      </c>
      <c r="I47" s="2">
        <v>30</v>
      </c>
      <c r="J47" s="2">
        <v>214</v>
      </c>
      <c r="K47" s="13">
        <v>536</v>
      </c>
      <c r="L47" s="2"/>
    </row>
    <row r="48" spans="1:12" s="1" customFormat="1" ht="165.95" customHeight="1">
      <c r="A48" s="2">
        <v>46</v>
      </c>
      <c r="B48" s="7" t="s">
        <v>9</v>
      </c>
      <c r="C48" s="7"/>
      <c r="D48" s="6" t="str">
        <f>HYPERLINK("http://7flowers-decor.ru/upload/1c_catalog/import_files/4606500035243.jpg")</f>
        <v>http://7flowers-decor.ru/upload/1c_catalog/import_files/4606500035243.jpg</v>
      </c>
      <c r="E48" s="2">
        <v>4606500035243</v>
      </c>
      <c r="F48" s="3" t="s">
        <v>37</v>
      </c>
      <c r="G48" s="4" t="s">
        <v>12</v>
      </c>
      <c r="H48" s="2">
        <v>1</v>
      </c>
      <c r="I48" s="2">
        <v>30</v>
      </c>
      <c r="J48" s="2">
        <v>229</v>
      </c>
      <c r="K48" s="13">
        <v>536</v>
      </c>
      <c r="L48" s="2"/>
    </row>
    <row r="49" spans="1:12" s="1" customFormat="1" ht="165.95" customHeight="1">
      <c r="A49" s="2">
        <v>47</v>
      </c>
      <c r="B49" s="7" t="s">
        <v>9</v>
      </c>
      <c r="C49" s="7"/>
      <c r="D49" s="6" t="str">
        <f>HYPERLINK("http://7flowers-decor.ru/upload/1c_catalog/import_files/4606500035274.jpg")</f>
        <v>http://7flowers-decor.ru/upload/1c_catalog/import_files/4606500035274.jpg</v>
      </c>
      <c r="E49" s="2">
        <v>4606500035274</v>
      </c>
      <c r="F49" s="3" t="s">
        <v>37</v>
      </c>
      <c r="G49" s="4" t="s">
        <v>14</v>
      </c>
      <c r="H49" s="2">
        <v>1</v>
      </c>
      <c r="I49" s="2">
        <v>30</v>
      </c>
      <c r="J49" s="2">
        <v>376</v>
      </c>
      <c r="K49" s="13">
        <v>536</v>
      </c>
      <c r="L49" s="2"/>
    </row>
    <row r="50" spans="1:12" s="1" customFormat="1" ht="165.95" customHeight="1">
      <c r="A50" s="2">
        <v>48</v>
      </c>
      <c r="B50" s="7" t="s">
        <v>9</v>
      </c>
      <c r="C50" s="7"/>
      <c r="D50" s="6" t="str">
        <f>HYPERLINK("http://7flowers-decor.ru/upload/1c_catalog/import_files/4606500035311.jpg")</f>
        <v>http://7flowers-decor.ru/upload/1c_catalog/import_files/4606500035311.jpg</v>
      </c>
      <c r="E50" s="2">
        <v>4606500035311</v>
      </c>
      <c r="F50" s="3" t="s">
        <v>37</v>
      </c>
      <c r="G50" s="4" t="s">
        <v>19</v>
      </c>
      <c r="H50" s="2">
        <v>1</v>
      </c>
      <c r="I50" s="2">
        <v>30</v>
      </c>
      <c r="J50" s="2">
        <v>635</v>
      </c>
      <c r="K50" s="13">
        <v>536</v>
      </c>
      <c r="L50" s="2"/>
    </row>
    <row r="51" spans="1:12" s="1" customFormat="1" ht="165.95" customHeight="1">
      <c r="A51" s="2">
        <v>49</v>
      </c>
      <c r="B51" s="7" t="s">
        <v>9</v>
      </c>
      <c r="C51" s="7"/>
      <c r="D51" s="6" t="str">
        <f>HYPERLINK("http://7flowers-decor.ru/upload/1c_catalog/import_files/4606500041718.jpg")</f>
        <v>http://7flowers-decor.ru/upload/1c_catalog/import_files/4606500041718.jpg</v>
      </c>
      <c r="E51" s="2">
        <v>4606500041718</v>
      </c>
      <c r="F51" s="3" t="s">
        <v>37</v>
      </c>
      <c r="G51" s="4" t="s">
        <v>39</v>
      </c>
      <c r="H51" s="2">
        <v>1</v>
      </c>
      <c r="I51" s="2">
        <v>30</v>
      </c>
      <c r="J51" s="2">
        <v>502</v>
      </c>
      <c r="K51" s="13">
        <v>536</v>
      </c>
      <c r="L51" s="2"/>
    </row>
    <row r="52" spans="1:12" s="1" customFormat="1" ht="165.95" customHeight="1">
      <c r="A52" s="2">
        <v>50</v>
      </c>
      <c r="B52" s="7" t="s">
        <v>9</v>
      </c>
      <c r="C52" s="7"/>
      <c r="D52" s="6" t="str">
        <f>HYPERLINK("http://7flowers-decor.ru/upload/1c_catalog/import_files/4606500035267.jpg")</f>
        <v>http://7flowers-decor.ru/upload/1c_catalog/import_files/4606500035267.jpg</v>
      </c>
      <c r="E52" s="2">
        <v>4606500035267</v>
      </c>
      <c r="F52" s="3" t="s">
        <v>37</v>
      </c>
      <c r="G52" s="4" t="s">
        <v>16</v>
      </c>
      <c r="H52" s="2">
        <v>1</v>
      </c>
      <c r="I52" s="2">
        <v>30</v>
      </c>
      <c r="J52" s="2">
        <v>337</v>
      </c>
      <c r="K52" s="13">
        <v>536</v>
      </c>
      <c r="L52" s="2"/>
    </row>
    <row r="53" spans="1:12" s="1" customFormat="1" ht="165.95" customHeight="1">
      <c r="A53" s="2">
        <v>51</v>
      </c>
      <c r="B53" s="7" t="s">
        <v>9</v>
      </c>
      <c r="C53" s="7"/>
      <c r="D53" s="6" t="str">
        <f>HYPERLINK("http://7flowers-decor.ru/upload/1c_catalog/import_files/4606500499748.jpg")</f>
        <v>http://7flowers-decor.ru/upload/1c_catalog/import_files/4606500499748.jpg</v>
      </c>
      <c r="E53" s="2">
        <v>4606500499748</v>
      </c>
      <c r="F53" s="3" t="s">
        <v>40</v>
      </c>
      <c r="G53" s="4" t="s">
        <v>12</v>
      </c>
      <c r="H53" s="2">
        <v>1</v>
      </c>
      <c r="I53" s="2">
        <v>30</v>
      </c>
      <c r="J53" s="2">
        <v>64</v>
      </c>
      <c r="K53" s="13">
        <v>156</v>
      </c>
      <c r="L53" s="2"/>
    </row>
    <row r="54" spans="1:12" s="1" customFormat="1" ht="165.95" customHeight="1">
      <c r="A54" s="2">
        <v>52</v>
      </c>
      <c r="B54" s="7" t="s">
        <v>9</v>
      </c>
      <c r="C54" s="7"/>
      <c r="D54" s="6" t="str">
        <f>HYPERLINK("http://7flowers-decor.ru/upload/1c_catalog/import_files/4606500501212.jpg")</f>
        <v>http://7flowers-decor.ru/upload/1c_catalog/import_files/4606500501212.jpg</v>
      </c>
      <c r="E54" s="2">
        <v>4606500501212</v>
      </c>
      <c r="F54" s="3" t="s">
        <v>40</v>
      </c>
      <c r="G54" s="4" t="s">
        <v>31</v>
      </c>
      <c r="H54" s="2">
        <v>1</v>
      </c>
      <c r="I54" s="2">
        <v>30</v>
      </c>
      <c r="J54" s="2">
        <v>28</v>
      </c>
      <c r="K54" s="13">
        <v>156</v>
      </c>
      <c r="L54" s="2"/>
    </row>
    <row r="55" spans="1:12" s="1" customFormat="1" ht="165.95" customHeight="1">
      <c r="A55" s="2">
        <v>53</v>
      </c>
      <c r="B55" s="7" t="s">
        <v>9</v>
      </c>
      <c r="C55" s="7"/>
      <c r="D55" s="6" t="str">
        <f>HYPERLINK("http://7flowers-decor.ru/upload/1c_catalog/import_files/4606500501229.jpg")</f>
        <v>http://7flowers-decor.ru/upload/1c_catalog/import_files/4606500501229.jpg</v>
      </c>
      <c r="E55" s="2">
        <v>4606500501229</v>
      </c>
      <c r="F55" s="3" t="s">
        <v>40</v>
      </c>
      <c r="G55" s="4" t="s">
        <v>41</v>
      </c>
      <c r="H55" s="2">
        <v>1</v>
      </c>
      <c r="I55" s="2">
        <v>30</v>
      </c>
      <c r="J55" s="2">
        <v>16</v>
      </c>
      <c r="K55" s="13">
        <v>156</v>
      </c>
      <c r="L55" s="2"/>
    </row>
    <row r="56" spans="1:12" s="1" customFormat="1" ht="165.95" customHeight="1">
      <c r="A56" s="2">
        <v>54</v>
      </c>
      <c r="B56" s="7" t="s">
        <v>9</v>
      </c>
      <c r="C56" s="7"/>
      <c r="D56" s="6" t="str">
        <f>HYPERLINK("http://7flowers-decor.ru/upload/1c_catalog/import_files/4606500324286.jpg")</f>
        <v>http://7flowers-decor.ru/upload/1c_catalog/import_files/4606500324286.jpg</v>
      </c>
      <c r="E56" s="2">
        <v>4606500324286</v>
      </c>
      <c r="F56" s="3" t="s">
        <v>40</v>
      </c>
      <c r="G56" s="4" t="s">
        <v>42</v>
      </c>
      <c r="H56" s="2">
        <v>1</v>
      </c>
      <c r="I56" s="2">
        <v>30</v>
      </c>
      <c r="J56" s="5">
        <v>1463</v>
      </c>
      <c r="K56" s="13">
        <v>299</v>
      </c>
      <c r="L56" s="2"/>
    </row>
    <row r="57" spans="1:12" s="1" customFormat="1" ht="165.95" customHeight="1">
      <c r="A57" s="2">
        <v>55</v>
      </c>
      <c r="B57" s="7" t="s">
        <v>9</v>
      </c>
      <c r="C57" s="7"/>
      <c r="D57" s="6" t="str">
        <f>HYPERLINK("http://7flowers-decor.ru/upload/1c_catalog/import_files/4606500403523.jpg")</f>
        <v>http://7flowers-decor.ru/upload/1c_catalog/import_files/4606500403523.jpg</v>
      </c>
      <c r="E57" s="2">
        <v>4606500403523</v>
      </c>
      <c r="F57" s="3" t="s">
        <v>40</v>
      </c>
      <c r="G57" s="4" t="s">
        <v>19</v>
      </c>
      <c r="H57" s="2">
        <v>1</v>
      </c>
      <c r="I57" s="2">
        <v>30</v>
      </c>
      <c r="J57" s="5">
        <v>1261</v>
      </c>
      <c r="K57" s="13">
        <v>299</v>
      </c>
      <c r="L57" s="2"/>
    </row>
    <row r="58" spans="1:12" s="1" customFormat="1" ht="165.95" customHeight="1">
      <c r="A58" s="2">
        <v>56</v>
      </c>
      <c r="B58" s="7" t="s">
        <v>9</v>
      </c>
      <c r="C58" s="7"/>
      <c r="D58" s="6" t="str">
        <f>HYPERLINK("http://7flowers-decor.ru/upload/1c_catalog/import_files/4606500035069.jpg")</f>
        <v>http://7flowers-decor.ru/upload/1c_catalog/import_files/4606500035069.jpg</v>
      </c>
      <c r="E58" s="2">
        <v>4606500035069</v>
      </c>
      <c r="F58" s="3" t="s">
        <v>40</v>
      </c>
      <c r="G58" s="4" t="s">
        <v>12</v>
      </c>
      <c r="H58" s="2">
        <v>1</v>
      </c>
      <c r="I58" s="2">
        <v>30</v>
      </c>
      <c r="J58" s="5">
        <v>2603</v>
      </c>
      <c r="K58" s="13">
        <v>299</v>
      </c>
      <c r="L58" s="2"/>
    </row>
    <row r="59" spans="1:12" s="1" customFormat="1" ht="165.95" customHeight="1">
      <c r="A59" s="2">
        <v>57</v>
      </c>
      <c r="B59" s="7" t="s">
        <v>9</v>
      </c>
      <c r="C59" s="7"/>
      <c r="D59" s="6" t="str">
        <f>HYPERLINK("http://7flowers-decor.ru/upload/1c_catalog/import_files/4606500035199.jpg")</f>
        <v>http://7flowers-decor.ru/upload/1c_catalog/import_files/4606500035199.jpg</v>
      </c>
      <c r="E59" s="2">
        <v>4606500035199</v>
      </c>
      <c r="F59" s="3" t="s">
        <v>40</v>
      </c>
      <c r="G59" s="4" t="s">
        <v>25</v>
      </c>
      <c r="H59" s="2">
        <v>1</v>
      </c>
      <c r="I59" s="2">
        <v>30</v>
      </c>
      <c r="J59" s="5">
        <v>2171</v>
      </c>
      <c r="K59" s="13">
        <v>299</v>
      </c>
      <c r="L59" s="2"/>
    </row>
    <row r="60" spans="1:12" s="1" customFormat="1" ht="165.95" customHeight="1">
      <c r="A60" s="2">
        <v>58</v>
      </c>
      <c r="B60" s="7" t="s">
        <v>9</v>
      </c>
      <c r="C60" s="7"/>
      <c r="D60" s="6" t="str">
        <f>HYPERLINK("http://7flowers-decor.ru/upload/1c_catalog/import_files/4606500035151.jpg")</f>
        <v>http://7flowers-decor.ru/upload/1c_catalog/import_files/4606500035151.jpg</v>
      </c>
      <c r="E60" s="2">
        <v>4606500035151</v>
      </c>
      <c r="F60" s="3" t="s">
        <v>40</v>
      </c>
      <c r="G60" s="4" t="s">
        <v>43</v>
      </c>
      <c r="H60" s="2">
        <v>1</v>
      </c>
      <c r="I60" s="2">
        <v>30</v>
      </c>
      <c r="J60" s="2">
        <v>505</v>
      </c>
      <c r="K60" s="13">
        <v>299</v>
      </c>
      <c r="L60" s="2"/>
    </row>
    <row r="61" spans="1:12" s="1" customFormat="1" ht="165.95" customHeight="1">
      <c r="A61" s="2">
        <v>59</v>
      </c>
      <c r="B61" s="7" t="s">
        <v>9</v>
      </c>
      <c r="C61" s="7"/>
      <c r="D61" s="6" t="str">
        <f>HYPERLINK("http://7flowers-decor.ru/upload/1c_catalog/import_files/4606500035113.jpg")</f>
        <v>http://7flowers-decor.ru/upload/1c_catalog/import_files/4606500035113.jpg</v>
      </c>
      <c r="E61" s="2">
        <v>4606500035113</v>
      </c>
      <c r="F61" s="3" t="s">
        <v>40</v>
      </c>
      <c r="G61" s="4" t="s">
        <v>31</v>
      </c>
      <c r="H61" s="2">
        <v>1</v>
      </c>
      <c r="I61" s="2">
        <v>30</v>
      </c>
      <c r="J61" s="5">
        <v>1663</v>
      </c>
      <c r="K61" s="13">
        <v>299</v>
      </c>
      <c r="L61" s="2"/>
    </row>
    <row r="62" spans="1:12" s="1" customFormat="1" ht="165.95" customHeight="1">
      <c r="A62" s="2">
        <v>60</v>
      </c>
      <c r="B62" s="7" t="s">
        <v>9</v>
      </c>
      <c r="C62" s="7"/>
      <c r="D62" s="6" t="str">
        <f>HYPERLINK("http://7flowers-decor.ru/upload/1c_catalog/import_files/4606500035083.jpg")</f>
        <v>http://7flowers-decor.ru/upload/1c_catalog/import_files/4606500035083.jpg</v>
      </c>
      <c r="E62" s="2">
        <v>4606500035083</v>
      </c>
      <c r="F62" s="3" t="s">
        <v>40</v>
      </c>
      <c r="G62" s="4" t="s">
        <v>14</v>
      </c>
      <c r="H62" s="2">
        <v>1</v>
      </c>
      <c r="I62" s="2">
        <v>30</v>
      </c>
      <c r="J62" s="5">
        <v>3262</v>
      </c>
      <c r="K62" s="13">
        <v>299</v>
      </c>
      <c r="L62" s="2"/>
    </row>
    <row r="63" spans="1:12" s="1" customFormat="1" ht="165.95" customHeight="1">
      <c r="A63" s="2">
        <v>61</v>
      </c>
      <c r="B63" s="7" t="s">
        <v>9</v>
      </c>
      <c r="C63" s="7"/>
      <c r="D63" s="6" t="str">
        <f>HYPERLINK("http://7flowers-decor.ru/upload/1c_catalog/import_files/4606500035090.jpg")</f>
        <v>http://7flowers-decor.ru/upload/1c_catalog/import_files/4606500035090.jpg</v>
      </c>
      <c r="E63" s="2">
        <v>4606500035090</v>
      </c>
      <c r="F63" s="3" t="s">
        <v>40</v>
      </c>
      <c r="G63" s="4" t="s">
        <v>15</v>
      </c>
      <c r="H63" s="2">
        <v>1</v>
      </c>
      <c r="I63" s="2">
        <v>30</v>
      </c>
      <c r="J63" s="5">
        <v>1750</v>
      </c>
      <c r="K63" s="13">
        <v>299</v>
      </c>
      <c r="L63" s="2"/>
    </row>
    <row r="64" spans="1:12" s="1" customFormat="1" ht="165.95" customHeight="1">
      <c r="A64" s="2">
        <v>62</v>
      </c>
      <c r="B64" s="7" t="s">
        <v>9</v>
      </c>
      <c r="C64" s="7"/>
      <c r="D64" s="6" t="str">
        <f>HYPERLINK("http://7flowers-decor.ru/upload/1c_catalog/import_files/4606500035137.jpg")</f>
        <v>http://7flowers-decor.ru/upload/1c_catalog/import_files/4606500035137.jpg</v>
      </c>
      <c r="E64" s="2">
        <v>4606500035137</v>
      </c>
      <c r="F64" s="3" t="s">
        <v>40</v>
      </c>
      <c r="G64" s="4" t="s">
        <v>16</v>
      </c>
      <c r="H64" s="2">
        <v>1</v>
      </c>
      <c r="I64" s="2">
        <v>30</v>
      </c>
      <c r="J64" s="5">
        <v>2866</v>
      </c>
      <c r="K64" s="13">
        <v>299</v>
      </c>
      <c r="L64" s="2"/>
    </row>
    <row r="65" spans="1:12" s="1" customFormat="1" ht="165.95" customHeight="1">
      <c r="A65" s="2">
        <v>63</v>
      </c>
      <c r="B65" s="7" t="s">
        <v>9</v>
      </c>
      <c r="C65" s="7"/>
      <c r="D65" s="6" t="str">
        <f>HYPERLINK("http://7flowers-decor.ru/upload/1c_catalog/import_files/4606500035236.jpg")</f>
        <v>http://7flowers-decor.ru/upload/1c_catalog/import_files/4606500035236.jpg</v>
      </c>
      <c r="E65" s="2">
        <v>4606500035236</v>
      </c>
      <c r="F65" s="3" t="s">
        <v>40</v>
      </c>
      <c r="G65" s="4" t="s">
        <v>44</v>
      </c>
      <c r="H65" s="2">
        <v>1</v>
      </c>
      <c r="I65" s="2">
        <v>30</v>
      </c>
      <c r="J65" s="5">
        <v>1415</v>
      </c>
      <c r="K65" s="13">
        <v>299</v>
      </c>
      <c r="L65" s="2"/>
    </row>
    <row r="66" spans="1:12" s="1" customFormat="1" ht="165.95" customHeight="1">
      <c r="A66" s="2">
        <v>64</v>
      </c>
      <c r="B66" s="7" t="s">
        <v>9</v>
      </c>
      <c r="C66" s="7"/>
      <c r="D66" s="6" t="str">
        <f>HYPERLINK("http://7flowers-decor.ru/upload/1c_catalog/import_files/4606500035229.jpg")</f>
        <v>http://7flowers-decor.ru/upload/1c_catalog/import_files/4606500035229.jpg</v>
      </c>
      <c r="E66" s="2">
        <v>4606500035229</v>
      </c>
      <c r="F66" s="3" t="s">
        <v>40</v>
      </c>
      <c r="G66" s="4" t="s">
        <v>18</v>
      </c>
      <c r="H66" s="2">
        <v>1</v>
      </c>
      <c r="I66" s="2">
        <v>30</v>
      </c>
      <c r="J66" s="5">
        <v>2626</v>
      </c>
      <c r="K66" s="13">
        <v>299</v>
      </c>
      <c r="L66" s="2"/>
    </row>
    <row r="67" spans="1:12" s="1" customFormat="1" ht="165.95" customHeight="1">
      <c r="A67" s="2">
        <v>65</v>
      </c>
      <c r="B67" s="7" t="s">
        <v>9</v>
      </c>
      <c r="C67" s="7"/>
      <c r="D67" s="6" t="str">
        <f>HYPERLINK("http://7flowers-decor.ru/upload/1c_catalog/import_files/4606500035144.jpg")</f>
        <v>http://7flowers-decor.ru/upload/1c_catalog/import_files/4606500035144.jpg</v>
      </c>
      <c r="E67" s="2">
        <v>4606500035144</v>
      </c>
      <c r="F67" s="3" t="s">
        <v>40</v>
      </c>
      <c r="G67" s="4" t="s">
        <v>45</v>
      </c>
      <c r="H67" s="2">
        <v>1</v>
      </c>
      <c r="I67" s="2">
        <v>30</v>
      </c>
      <c r="J67" s="5">
        <v>2564</v>
      </c>
      <c r="K67" s="13">
        <v>299</v>
      </c>
      <c r="L67" s="2"/>
    </row>
    <row r="68" spans="1:12" s="1" customFormat="1" ht="165.95" customHeight="1">
      <c r="A68" s="2">
        <v>66</v>
      </c>
      <c r="B68" s="7" t="s">
        <v>9</v>
      </c>
      <c r="C68" s="7"/>
      <c r="D68" s="6" t="str">
        <f>HYPERLINK("http://7flowers-decor.ru/upload/1c_catalog/import_files/4606500035076.jpg")</f>
        <v>http://7flowers-decor.ru/upload/1c_catalog/import_files/4606500035076.jpg</v>
      </c>
      <c r="E68" s="2">
        <v>4606500035076</v>
      </c>
      <c r="F68" s="3" t="s">
        <v>40</v>
      </c>
      <c r="G68" s="4" t="s">
        <v>13</v>
      </c>
      <c r="H68" s="2">
        <v>1</v>
      </c>
      <c r="I68" s="2">
        <v>30</v>
      </c>
      <c r="J68" s="5">
        <v>2342</v>
      </c>
      <c r="K68" s="13">
        <v>299</v>
      </c>
      <c r="L68" s="2"/>
    </row>
    <row r="69" spans="1:12" s="1" customFormat="1" ht="165.95" customHeight="1">
      <c r="A69" s="2">
        <v>67</v>
      </c>
      <c r="B69" s="7" t="s">
        <v>9</v>
      </c>
      <c r="C69" s="7"/>
      <c r="D69" s="6" t="str">
        <f>HYPERLINK("http://7flowers-decor.ru/upload/1c_catalog/import_files/4606500035175.jpg")</f>
        <v>http://7flowers-decor.ru/upload/1c_catalog/import_files/4606500035175.jpg</v>
      </c>
      <c r="E69" s="2">
        <v>4606500035175</v>
      </c>
      <c r="F69" s="3" t="s">
        <v>40</v>
      </c>
      <c r="G69" s="4" t="s">
        <v>17</v>
      </c>
      <c r="H69" s="2">
        <v>1</v>
      </c>
      <c r="I69" s="2">
        <v>30</v>
      </c>
      <c r="J69" s="5">
        <v>4383</v>
      </c>
      <c r="K69" s="13">
        <v>299</v>
      </c>
      <c r="L69" s="2"/>
    </row>
    <row r="70" spans="1:12" s="1" customFormat="1" ht="165.95" customHeight="1">
      <c r="A70" s="2">
        <v>68</v>
      </c>
      <c r="B70" s="7" t="s">
        <v>9</v>
      </c>
      <c r="C70" s="7"/>
      <c r="D70" s="6" t="str">
        <f>HYPERLINK("http://7flowers-decor.ru/upload/1c_catalog/import_files/4606500314249.jpg")</f>
        <v>http://7flowers-decor.ru/upload/1c_catalog/import_files/4606500314249.jpg</v>
      </c>
      <c r="E70" s="2">
        <v>4606500314249</v>
      </c>
      <c r="F70" s="3" t="s">
        <v>40</v>
      </c>
      <c r="G70" s="4" t="s">
        <v>46</v>
      </c>
      <c r="H70" s="2">
        <v>1</v>
      </c>
      <c r="I70" s="2">
        <v>30</v>
      </c>
      <c r="J70" s="5">
        <v>1614</v>
      </c>
      <c r="K70" s="13">
        <v>299</v>
      </c>
      <c r="L70" s="2"/>
    </row>
    <row r="71" spans="1:12" s="1" customFormat="1" ht="165.95" customHeight="1">
      <c r="A71" s="2">
        <v>69</v>
      </c>
      <c r="B71" s="7" t="s">
        <v>9</v>
      </c>
      <c r="C71" s="7"/>
      <c r="D71" s="6" t="str">
        <f>HYPERLINK("http://7flowers-decor.ru/upload/1c_catalog/import_files/4606500314256.jpg")</f>
        <v>http://7flowers-decor.ru/upload/1c_catalog/import_files/4606500314256.jpg</v>
      </c>
      <c r="E71" s="2">
        <v>4606500314256</v>
      </c>
      <c r="F71" s="3" t="s">
        <v>40</v>
      </c>
      <c r="G71" s="4" t="s">
        <v>47</v>
      </c>
      <c r="H71" s="2">
        <v>1</v>
      </c>
      <c r="I71" s="2">
        <v>30</v>
      </c>
      <c r="J71" s="5">
        <v>1052</v>
      </c>
      <c r="K71" s="13">
        <v>299</v>
      </c>
      <c r="L71" s="2"/>
    </row>
    <row r="72" spans="1:12" s="1" customFormat="1" ht="165.95" customHeight="1">
      <c r="A72" s="2">
        <v>70</v>
      </c>
      <c r="B72" s="7" t="s">
        <v>9</v>
      </c>
      <c r="C72" s="7"/>
      <c r="D72" s="6" t="str">
        <f>HYPERLINK("http://7flowers-decor.ru/upload/1c_catalog/import_files/4606500314263.jpg")</f>
        <v>http://7flowers-decor.ru/upload/1c_catalog/import_files/4606500314263.jpg</v>
      </c>
      <c r="E72" s="2">
        <v>4606500314263</v>
      </c>
      <c r="F72" s="3" t="s">
        <v>40</v>
      </c>
      <c r="G72" s="4" t="s">
        <v>38</v>
      </c>
      <c r="H72" s="2">
        <v>1</v>
      </c>
      <c r="I72" s="2">
        <v>30</v>
      </c>
      <c r="J72" s="5">
        <v>1141</v>
      </c>
      <c r="K72" s="13">
        <v>299</v>
      </c>
      <c r="L72" s="2"/>
    </row>
    <row r="73" spans="1:12" s="1" customFormat="1" ht="165.95" customHeight="1">
      <c r="A73" s="2">
        <v>71</v>
      </c>
      <c r="B73" s="7" t="s">
        <v>9</v>
      </c>
      <c r="C73" s="7"/>
      <c r="D73" s="6" t="str">
        <f>HYPERLINK("http://7flowers-decor.ru/upload/1c_catalog/import_files/4606500314270.jpg")</f>
        <v>http://7flowers-decor.ru/upload/1c_catalog/import_files/4606500314270.jpg</v>
      </c>
      <c r="E73" s="2">
        <v>4606500314270</v>
      </c>
      <c r="F73" s="3" t="s">
        <v>40</v>
      </c>
      <c r="G73" s="4" t="s">
        <v>48</v>
      </c>
      <c r="H73" s="2">
        <v>1</v>
      </c>
      <c r="I73" s="2">
        <v>30</v>
      </c>
      <c r="J73" s="5">
        <v>1328</v>
      </c>
      <c r="K73" s="13">
        <v>299</v>
      </c>
      <c r="L73" s="2"/>
    </row>
    <row r="74" spans="1:12" s="1" customFormat="1" ht="165.95" customHeight="1">
      <c r="A74" s="2">
        <v>72</v>
      </c>
      <c r="B74" s="7" t="s">
        <v>9</v>
      </c>
      <c r="C74" s="7"/>
      <c r="D74" s="6" t="str">
        <f>HYPERLINK("http://7flowers-decor.ru/upload/1c_catalog/import_files/4606500314287.jpg")</f>
        <v>http://7flowers-decor.ru/upload/1c_catalog/import_files/4606500314287.jpg</v>
      </c>
      <c r="E74" s="2">
        <v>4606500314287</v>
      </c>
      <c r="F74" s="3" t="s">
        <v>40</v>
      </c>
      <c r="G74" s="4" t="s">
        <v>49</v>
      </c>
      <c r="H74" s="2">
        <v>1</v>
      </c>
      <c r="I74" s="2">
        <v>30</v>
      </c>
      <c r="J74" s="2">
        <v>885</v>
      </c>
      <c r="K74" s="13">
        <v>299</v>
      </c>
      <c r="L74" s="2"/>
    </row>
    <row r="75" spans="1:12" s="1" customFormat="1" ht="165.95" customHeight="1">
      <c r="A75" s="2">
        <v>73</v>
      </c>
      <c r="B75" s="7" t="s">
        <v>9</v>
      </c>
      <c r="C75" s="7"/>
      <c r="D75" s="6" t="str">
        <f>HYPERLINK("http://7flowers-decor.ru/upload/1c_catalog/import_files/4606500316809.jpg")</f>
        <v>http://7flowers-decor.ru/upload/1c_catalog/import_files/4606500316809.jpg</v>
      </c>
      <c r="E75" s="2">
        <v>4606500316809</v>
      </c>
      <c r="F75" s="3" t="s">
        <v>40</v>
      </c>
      <c r="G75" s="4" t="s">
        <v>50</v>
      </c>
      <c r="H75" s="2">
        <v>1</v>
      </c>
      <c r="I75" s="2">
        <v>30</v>
      </c>
      <c r="J75" s="5">
        <v>1132</v>
      </c>
      <c r="K75" s="13">
        <v>299</v>
      </c>
      <c r="L75" s="2"/>
    </row>
    <row r="76" spans="1:12" s="1" customFormat="1" ht="165.95" customHeight="1">
      <c r="A76" s="2">
        <v>74</v>
      </c>
      <c r="B76" s="7" t="s">
        <v>9</v>
      </c>
      <c r="C76" s="7"/>
      <c r="D76" s="6" t="str">
        <f>HYPERLINK("http://7flowers-decor.ru/upload/1c_catalog/import_files/4606500451142.jpg")</f>
        <v>http://7flowers-decor.ru/upload/1c_catalog/import_files/4606500451142.jpg</v>
      </c>
      <c r="E76" s="2">
        <v>4606500451142</v>
      </c>
      <c r="F76" s="3" t="s">
        <v>40</v>
      </c>
      <c r="G76" s="4" t="s">
        <v>16</v>
      </c>
      <c r="H76" s="2">
        <v>1</v>
      </c>
      <c r="I76" s="2">
        <v>30</v>
      </c>
      <c r="J76" s="2">
        <v>93</v>
      </c>
      <c r="K76" s="13">
        <v>156</v>
      </c>
      <c r="L76" s="2"/>
    </row>
    <row r="77" spans="1:12" s="1" customFormat="1" ht="165.95" customHeight="1">
      <c r="A77" s="2">
        <v>75</v>
      </c>
      <c r="B77" s="7" t="s">
        <v>9</v>
      </c>
      <c r="C77" s="7"/>
      <c r="D77" s="6" t="str">
        <f>HYPERLINK("http://7flowers-decor.ru/upload/1c_catalog/import_files/4606500451159.jpg")</f>
        <v>http://7flowers-decor.ru/upload/1c_catalog/import_files/4606500451159.jpg</v>
      </c>
      <c r="E77" s="2">
        <v>4606500451159</v>
      </c>
      <c r="F77" s="3" t="s">
        <v>40</v>
      </c>
      <c r="G77" s="4" t="s">
        <v>21</v>
      </c>
      <c r="H77" s="2">
        <v>1</v>
      </c>
      <c r="I77" s="2">
        <v>30</v>
      </c>
      <c r="J77" s="2">
        <v>332</v>
      </c>
      <c r="K77" s="13">
        <v>156</v>
      </c>
      <c r="L77" s="2"/>
    </row>
    <row r="78" spans="1:12" s="1" customFormat="1" ht="165.95" customHeight="1">
      <c r="A78" s="2">
        <v>76</v>
      </c>
      <c r="B78" s="7" t="s">
        <v>9</v>
      </c>
      <c r="C78" s="7"/>
      <c r="D78" s="6" t="str">
        <f>HYPERLINK("http://7flowers-decor.ru/upload/1c_catalog/import_files/4606500451166.jpg")</f>
        <v>http://7flowers-decor.ru/upload/1c_catalog/import_files/4606500451166.jpg</v>
      </c>
      <c r="E78" s="2">
        <v>4606500451166</v>
      </c>
      <c r="F78" s="3" t="s">
        <v>40</v>
      </c>
      <c r="G78" s="4" t="s">
        <v>25</v>
      </c>
      <c r="H78" s="2">
        <v>1</v>
      </c>
      <c r="I78" s="2">
        <v>30</v>
      </c>
      <c r="J78" s="2">
        <v>175</v>
      </c>
      <c r="K78" s="13">
        <v>156</v>
      </c>
      <c r="L78" s="2"/>
    </row>
    <row r="79" spans="1:12" s="1" customFormat="1" ht="165.95" customHeight="1">
      <c r="A79" s="2">
        <v>77</v>
      </c>
      <c r="B79" s="7" t="s">
        <v>9</v>
      </c>
      <c r="C79" s="7"/>
      <c r="D79" s="6" t="str">
        <f>HYPERLINK("http://7flowers-decor.ru/upload/1c_catalog/import_files/4606500451173.jpg")</f>
        <v>http://7flowers-decor.ru/upload/1c_catalog/import_files/4606500451173.jpg</v>
      </c>
      <c r="E79" s="2">
        <v>4606500451173</v>
      </c>
      <c r="F79" s="3" t="s">
        <v>40</v>
      </c>
      <c r="G79" s="4" t="s">
        <v>51</v>
      </c>
      <c r="H79" s="2">
        <v>1</v>
      </c>
      <c r="I79" s="2">
        <v>30</v>
      </c>
      <c r="J79" s="2">
        <v>401</v>
      </c>
      <c r="K79" s="13">
        <v>156</v>
      </c>
      <c r="L79" s="2"/>
    </row>
    <row r="80" spans="1:12" s="1" customFormat="1" ht="165.95" customHeight="1">
      <c r="A80" s="2">
        <v>78</v>
      </c>
      <c r="B80" s="7" t="s">
        <v>9</v>
      </c>
      <c r="C80" s="7"/>
      <c r="D80" s="6" t="str">
        <f>HYPERLINK("http://7flowers-decor.ru/upload/1c_catalog/import_files/4606500451180.jpg")</f>
        <v>http://7flowers-decor.ru/upload/1c_catalog/import_files/4606500451180.jpg</v>
      </c>
      <c r="E80" s="2">
        <v>4606500451180</v>
      </c>
      <c r="F80" s="3" t="s">
        <v>40</v>
      </c>
      <c r="G80" s="4" t="s">
        <v>52</v>
      </c>
      <c r="H80" s="2">
        <v>1</v>
      </c>
      <c r="I80" s="2">
        <v>30</v>
      </c>
      <c r="J80" s="2">
        <v>274</v>
      </c>
      <c r="K80" s="13">
        <v>156</v>
      </c>
      <c r="L80" s="2"/>
    </row>
    <row r="81" spans="1:12" s="1" customFormat="1" ht="165.95" customHeight="1">
      <c r="A81" s="2">
        <v>79</v>
      </c>
      <c r="B81" s="7" t="s">
        <v>9</v>
      </c>
      <c r="C81" s="7"/>
      <c r="D81" s="6" t="str">
        <f>HYPERLINK("http://7flowers-decor.ru/upload/1c_catalog/import_files/4606500451197.jpg")</f>
        <v>http://7flowers-decor.ru/upload/1c_catalog/import_files/4606500451197.jpg</v>
      </c>
      <c r="E81" s="2">
        <v>4606500451197</v>
      </c>
      <c r="F81" s="3" t="s">
        <v>40</v>
      </c>
      <c r="G81" s="4" t="s">
        <v>13</v>
      </c>
      <c r="H81" s="2">
        <v>1</v>
      </c>
      <c r="I81" s="2">
        <v>30</v>
      </c>
      <c r="J81" s="2">
        <v>279</v>
      </c>
      <c r="K81" s="13">
        <v>156</v>
      </c>
      <c r="L81" s="2"/>
    </row>
    <row r="82" spans="1:12" s="1" customFormat="1" ht="165.95" customHeight="1">
      <c r="A82" s="2">
        <v>80</v>
      </c>
      <c r="B82" s="7" t="s">
        <v>9</v>
      </c>
      <c r="C82" s="7"/>
      <c r="D82" s="6" t="str">
        <f>HYPERLINK("http://7flowers-decor.ru/upload/1c_catalog/import_files/4606500414796.jpg")</f>
        <v>http://7flowers-decor.ru/upload/1c_catalog/import_files/4606500414796.jpg</v>
      </c>
      <c r="E82" s="2">
        <v>4606500414796</v>
      </c>
      <c r="F82" s="3" t="s">
        <v>40</v>
      </c>
      <c r="G82" s="4" t="s">
        <v>12</v>
      </c>
      <c r="H82" s="2">
        <v>1</v>
      </c>
      <c r="I82" s="2">
        <v>30</v>
      </c>
      <c r="J82" s="2">
        <v>34</v>
      </c>
      <c r="K82" s="13">
        <v>299</v>
      </c>
      <c r="L82" s="2"/>
    </row>
    <row r="83" spans="1:12" s="1" customFormat="1" ht="165.95" customHeight="1">
      <c r="A83" s="2">
        <v>81</v>
      </c>
      <c r="B83" s="7" t="s">
        <v>9</v>
      </c>
      <c r="C83" s="7"/>
      <c r="D83" s="6" t="str">
        <f>HYPERLINK("http://7flowers-decor.ru/upload/1c_catalog/import_files/4606500414826.jpg")</f>
        <v>http://7flowers-decor.ru/upload/1c_catalog/import_files/4606500414826.jpg</v>
      </c>
      <c r="E83" s="2">
        <v>4606500414826</v>
      </c>
      <c r="F83" s="3" t="s">
        <v>40</v>
      </c>
      <c r="G83" s="4" t="s">
        <v>14</v>
      </c>
      <c r="H83" s="2">
        <v>1</v>
      </c>
      <c r="I83" s="2">
        <v>30</v>
      </c>
      <c r="J83" s="2">
        <v>131</v>
      </c>
      <c r="K83" s="13">
        <v>299</v>
      </c>
      <c r="L83" s="2"/>
    </row>
    <row r="84" spans="1:12" s="1" customFormat="1" ht="165.95" customHeight="1">
      <c r="A84" s="2">
        <v>82</v>
      </c>
      <c r="B84" s="7" t="s">
        <v>9</v>
      </c>
      <c r="C84" s="7"/>
      <c r="D84" s="6" t="str">
        <f>HYPERLINK("http://7flowers-decor.ru/upload/1c_catalog/import_files/4606500414833.jpg")</f>
        <v>http://7flowers-decor.ru/upload/1c_catalog/import_files/4606500414833.jpg</v>
      </c>
      <c r="E84" s="2">
        <v>4606500414833</v>
      </c>
      <c r="F84" s="3" t="s">
        <v>40</v>
      </c>
      <c r="G84" s="4" t="s">
        <v>41</v>
      </c>
      <c r="H84" s="2">
        <v>1</v>
      </c>
      <c r="I84" s="2">
        <v>30</v>
      </c>
      <c r="J84" s="2">
        <v>233</v>
      </c>
      <c r="K84" s="13">
        <v>299</v>
      </c>
      <c r="L84" s="2"/>
    </row>
    <row r="85" spans="1:12" s="1" customFormat="1" ht="165.95" customHeight="1">
      <c r="A85" s="2">
        <v>83</v>
      </c>
      <c r="B85" s="7" t="s">
        <v>9</v>
      </c>
      <c r="C85" s="7"/>
      <c r="D85" s="6" t="str">
        <f>HYPERLINK("http://7flowers-decor.ru/upload/1c_catalog/import_files/4606500414864.jpg")</f>
        <v>http://7flowers-decor.ru/upload/1c_catalog/import_files/4606500414864.jpg</v>
      </c>
      <c r="E85" s="2">
        <v>4606500414864</v>
      </c>
      <c r="F85" s="3" t="s">
        <v>40</v>
      </c>
      <c r="G85" s="4" t="s">
        <v>42</v>
      </c>
      <c r="H85" s="2">
        <v>1</v>
      </c>
      <c r="I85" s="2">
        <v>30</v>
      </c>
      <c r="J85" s="2">
        <v>120</v>
      </c>
      <c r="K85" s="13">
        <v>299</v>
      </c>
      <c r="L85" s="2"/>
    </row>
    <row r="86" spans="1:12" s="1" customFormat="1" ht="165.95" customHeight="1">
      <c r="A86" s="2">
        <v>84</v>
      </c>
      <c r="B86" s="7" t="s">
        <v>9</v>
      </c>
      <c r="C86" s="7"/>
      <c r="D86" s="6" t="str">
        <f>HYPERLINK("http://7flowers-decor.ru/upload/1c_catalog/import_files/4606500414888.jpg")</f>
        <v>http://7flowers-decor.ru/upload/1c_catalog/import_files/4606500414888.jpg</v>
      </c>
      <c r="E86" s="2">
        <v>4606500414888</v>
      </c>
      <c r="F86" s="3" t="s">
        <v>40</v>
      </c>
      <c r="G86" s="4" t="s">
        <v>16</v>
      </c>
      <c r="H86" s="2">
        <v>1</v>
      </c>
      <c r="I86" s="2">
        <v>30</v>
      </c>
      <c r="J86" s="2">
        <v>764</v>
      </c>
      <c r="K86" s="13">
        <v>299</v>
      </c>
      <c r="L86" s="2"/>
    </row>
    <row r="87" spans="1:12" s="1" customFormat="1" ht="165.95" customHeight="1">
      <c r="A87" s="2">
        <v>85</v>
      </c>
      <c r="B87" s="7" t="s">
        <v>9</v>
      </c>
      <c r="C87" s="7"/>
      <c r="D87" s="6" t="str">
        <f>HYPERLINK("http://7flowers-decor.ru/upload/1c_catalog/import_files/4606500414895.jpg")</f>
        <v>http://7flowers-decor.ru/upload/1c_catalog/import_files/4606500414895.jpg</v>
      </c>
      <c r="E87" s="2">
        <v>4606500414895</v>
      </c>
      <c r="F87" s="3" t="s">
        <v>40</v>
      </c>
      <c r="G87" s="4" t="s">
        <v>45</v>
      </c>
      <c r="H87" s="2">
        <v>1</v>
      </c>
      <c r="I87" s="2">
        <v>30</v>
      </c>
      <c r="J87" s="2">
        <v>610</v>
      </c>
      <c r="K87" s="13">
        <v>299</v>
      </c>
      <c r="L87" s="2"/>
    </row>
    <row r="88" spans="1:12" s="1" customFormat="1" ht="165.95" customHeight="1">
      <c r="A88" s="2">
        <v>86</v>
      </c>
      <c r="B88" s="7" t="s">
        <v>9</v>
      </c>
      <c r="C88" s="7"/>
      <c r="D88" s="6" t="str">
        <f>HYPERLINK("http://7flowers-decor.ru/upload/1c_catalog/import_files/4606500414925.jpg")</f>
        <v>http://7flowers-decor.ru/upload/1c_catalog/import_files/4606500414925.jpg</v>
      </c>
      <c r="E88" s="2">
        <v>4606500414925</v>
      </c>
      <c r="F88" s="3" t="s">
        <v>40</v>
      </c>
      <c r="G88" s="4" t="s">
        <v>25</v>
      </c>
      <c r="H88" s="2">
        <v>1</v>
      </c>
      <c r="I88" s="2">
        <v>30</v>
      </c>
      <c r="J88" s="2">
        <v>402</v>
      </c>
      <c r="K88" s="13">
        <v>299</v>
      </c>
      <c r="L88" s="2"/>
    </row>
    <row r="89" spans="1:12" s="1" customFormat="1" ht="165.95" customHeight="1">
      <c r="A89" s="2">
        <v>87</v>
      </c>
      <c r="B89" s="7" t="s">
        <v>9</v>
      </c>
      <c r="C89" s="7"/>
      <c r="D89" s="6" t="str">
        <f>HYPERLINK("http://7flowers-decor.ru/upload/1c_catalog/import_files/4606500472482.jpg")</f>
        <v>http://7flowers-decor.ru/upload/1c_catalog/import_files/4606500472482.jpg</v>
      </c>
      <c r="E89" s="2">
        <v>4606500472482</v>
      </c>
      <c r="F89" s="3" t="s">
        <v>53</v>
      </c>
      <c r="G89" s="4" t="s">
        <v>54</v>
      </c>
      <c r="H89" s="2">
        <v>1</v>
      </c>
      <c r="I89" s="2">
        <v>30</v>
      </c>
      <c r="J89" s="2">
        <v>295</v>
      </c>
      <c r="K89" s="13">
        <v>378</v>
      </c>
      <c r="L89" s="2"/>
    </row>
    <row r="90" spans="1:12" s="1" customFormat="1" ht="165.95" customHeight="1">
      <c r="A90" s="2">
        <v>88</v>
      </c>
      <c r="B90" s="7" t="s">
        <v>9</v>
      </c>
      <c r="C90" s="7"/>
      <c r="D90" s="6" t="str">
        <f>HYPERLINK("http://7flowers-decor.ru/upload/1c_catalog/import_files/4606500474844.jpg")</f>
        <v>http://7flowers-decor.ru/upload/1c_catalog/import_files/4606500474844.jpg</v>
      </c>
      <c r="E90" s="2">
        <v>4606500474844</v>
      </c>
      <c r="F90" s="3" t="s">
        <v>53</v>
      </c>
      <c r="G90" s="4" t="s">
        <v>12</v>
      </c>
      <c r="H90" s="2">
        <v>1</v>
      </c>
      <c r="I90" s="2">
        <v>30</v>
      </c>
      <c r="J90" s="2">
        <v>363</v>
      </c>
      <c r="K90" s="13">
        <v>378</v>
      </c>
      <c r="L90" s="2"/>
    </row>
    <row r="91" spans="1:12" s="1" customFormat="1" ht="165.95" customHeight="1">
      <c r="A91" s="2">
        <v>89</v>
      </c>
      <c r="B91" s="7" t="s">
        <v>9</v>
      </c>
      <c r="C91" s="7"/>
      <c r="D91" s="6" t="str">
        <f>HYPERLINK("http://7flowers-decor.ru/upload/1c_catalog/import_files/4606500472499.jpg")</f>
        <v>http://7flowers-decor.ru/upload/1c_catalog/import_files/4606500472499.jpg</v>
      </c>
      <c r="E91" s="2">
        <v>4606500472499</v>
      </c>
      <c r="F91" s="3" t="s">
        <v>53</v>
      </c>
      <c r="G91" s="4" t="s">
        <v>55</v>
      </c>
      <c r="H91" s="2">
        <v>1</v>
      </c>
      <c r="I91" s="2">
        <v>30</v>
      </c>
      <c r="J91" s="2">
        <v>60</v>
      </c>
      <c r="K91" s="13">
        <v>378</v>
      </c>
      <c r="L91" s="2"/>
    </row>
    <row r="92" spans="1:12" s="1" customFormat="1" ht="165.95" customHeight="1">
      <c r="A92" s="2">
        <v>90</v>
      </c>
      <c r="B92" s="7" t="s">
        <v>9</v>
      </c>
      <c r="C92" s="7"/>
      <c r="D92" s="6" t="str">
        <f>HYPERLINK("http://7flowers-decor.ru/upload/1c_catalog/import_files/4606500472505.jpg")</f>
        <v>http://7flowers-decor.ru/upload/1c_catalog/import_files/4606500472505.jpg</v>
      </c>
      <c r="E92" s="2">
        <v>4606500472505</v>
      </c>
      <c r="F92" s="3" t="s">
        <v>53</v>
      </c>
      <c r="G92" s="4" t="s">
        <v>56</v>
      </c>
      <c r="H92" s="2">
        <v>1</v>
      </c>
      <c r="I92" s="2">
        <v>30</v>
      </c>
      <c r="J92" s="2">
        <v>59</v>
      </c>
      <c r="K92" s="13">
        <v>378</v>
      </c>
      <c r="L92" s="2"/>
    </row>
    <row r="93" spans="1:12" s="1" customFormat="1" ht="165.95" customHeight="1">
      <c r="A93" s="2">
        <v>91</v>
      </c>
      <c r="B93" s="7" t="s">
        <v>9</v>
      </c>
      <c r="C93" s="7"/>
      <c r="D93" s="6" t="str">
        <f>HYPERLINK("http://7flowers-decor.ru/upload/1c_catalog/import_files/4606500472512.jpg")</f>
        <v>http://7flowers-decor.ru/upload/1c_catalog/import_files/4606500472512.jpg</v>
      </c>
      <c r="E93" s="2">
        <v>4606500472512</v>
      </c>
      <c r="F93" s="3" t="s">
        <v>53</v>
      </c>
      <c r="G93" s="4" t="s">
        <v>25</v>
      </c>
      <c r="H93" s="2">
        <v>1</v>
      </c>
      <c r="I93" s="2">
        <v>30</v>
      </c>
      <c r="J93" s="2">
        <v>333</v>
      </c>
      <c r="K93" s="13">
        <v>378</v>
      </c>
      <c r="L93" s="2"/>
    </row>
    <row r="94" spans="1:12" s="1" customFormat="1" ht="165.95" customHeight="1">
      <c r="A94" s="2">
        <v>92</v>
      </c>
      <c r="B94" s="7" t="s">
        <v>9</v>
      </c>
      <c r="C94" s="7"/>
      <c r="D94" s="6" t="str">
        <f>HYPERLINK("http://7flowers-decor.ru/upload/1c_catalog/import_files/4606500472529.jpg")</f>
        <v>http://7flowers-decor.ru/upload/1c_catalog/import_files/4606500472529.jpg</v>
      </c>
      <c r="E94" s="2">
        <v>4606500472529</v>
      </c>
      <c r="F94" s="3" t="s">
        <v>53</v>
      </c>
      <c r="G94" s="4" t="s">
        <v>13</v>
      </c>
      <c r="H94" s="2">
        <v>1</v>
      </c>
      <c r="I94" s="2">
        <v>30</v>
      </c>
      <c r="J94" s="2">
        <v>215</v>
      </c>
      <c r="K94" s="13">
        <v>378</v>
      </c>
      <c r="L94" s="2"/>
    </row>
    <row r="95" spans="1:12" s="1" customFormat="1" ht="165.95" customHeight="1">
      <c r="A95" s="2">
        <v>93</v>
      </c>
      <c r="B95" s="7" t="s">
        <v>9</v>
      </c>
      <c r="C95" s="7"/>
      <c r="D95" s="6" t="str">
        <f>HYPERLINK("http://7flowers-decor.ru/upload/1c_catalog/import_files/4606500472536.jpg")</f>
        <v>http://7flowers-decor.ru/upload/1c_catalog/import_files/4606500472536.jpg</v>
      </c>
      <c r="E95" s="2">
        <v>4606500472536</v>
      </c>
      <c r="F95" s="3" t="s">
        <v>53</v>
      </c>
      <c r="G95" s="4" t="s">
        <v>31</v>
      </c>
      <c r="H95" s="2">
        <v>1</v>
      </c>
      <c r="I95" s="2">
        <v>30</v>
      </c>
      <c r="J95" s="2">
        <v>218</v>
      </c>
      <c r="K95" s="13">
        <v>378</v>
      </c>
      <c r="L95" s="2"/>
    </row>
    <row r="96" spans="1:12" s="1" customFormat="1" ht="165.95" customHeight="1">
      <c r="A96" s="2">
        <v>94</v>
      </c>
      <c r="B96" s="7" t="s">
        <v>9</v>
      </c>
      <c r="C96" s="7"/>
      <c r="D96" s="6" t="str">
        <f>HYPERLINK("http://7flowers-decor.ru/upload/1c_catalog/import_files/4606500472543.jpg")</f>
        <v>http://7flowers-decor.ru/upload/1c_catalog/import_files/4606500472543.jpg</v>
      </c>
      <c r="E96" s="2">
        <v>4606500472543</v>
      </c>
      <c r="F96" s="3" t="s">
        <v>53</v>
      </c>
      <c r="G96" s="4" t="s">
        <v>16</v>
      </c>
      <c r="H96" s="2">
        <v>1</v>
      </c>
      <c r="I96" s="2">
        <v>30</v>
      </c>
      <c r="J96" s="2">
        <v>333</v>
      </c>
      <c r="K96" s="13">
        <v>378</v>
      </c>
      <c r="L96" s="2"/>
    </row>
    <row r="97" spans="1:12" s="1" customFormat="1" ht="165.95" customHeight="1">
      <c r="A97" s="2">
        <v>95</v>
      </c>
      <c r="B97" s="7" t="s">
        <v>9</v>
      </c>
      <c r="C97" s="7"/>
      <c r="D97" s="6" t="str">
        <f>HYPERLINK("http://7flowers-decor.ru/upload/1c_catalog/import_files/4606500472550.jpg")</f>
        <v>http://7flowers-decor.ru/upload/1c_catalog/import_files/4606500472550.jpg</v>
      </c>
      <c r="E97" s="2">
        <v>4606500472550</v>
      </c>
      <c r="F97" s="3" t="s">
        <v>53</v>
      </c>
      <c r="G97" s="4" t="s">
        <v>14</v>
      </c>
      <c r="H97" s="2">
        <v>1</v>
      </c>
      <c r="I97" s="2">
        <v>30</v>
      </c>
      <c r="J97" s="2">
        <v>329</v>
      </c>
      <c r="K97" s="13">
        <v>378</v>
      </c>
      <c r="L97" s="2"/>
    </row>
    <row r="98" spans="1:12" s="1" customFormat="1" ht="165.95" customHeight="1">
      <c r="A98" s="2">
        <v>96</v>
      </c>
      <c r="B98" s="7" t="s">
        <v>9</v>
      </c>
      <c r="C98" s="7"/>
      <c r="D98" s="6" t="str">
        <f>HYPERLINK("http://7flowers-decor.ru/upload/1c_catalog/import_files/4606500472567.jpg")</f>
        <v>http://7flowers-decor.ru/upload/1c_catalog/import_files/4606500472567.jpg</v>
      </c>
      <c r="E98" s="2">
        <v>4606500472567</v>
      </c>
      <c r="F98" s="3" t="s">
        <v>53</v>
      </c>
      <c r="G98" s="4" t="s">
        <v>41</v>
      </c>
      <c r="H98" s="2">
        <v>1</v>
      </c>
      <c r="I98" s="2">
        <v>30</v>
      </c>
      <c r="J98" s="2">
        <v>297</v>
      </c>
      <c r="K98" s="13">
        <v>378</v>
      </c>
      <c r="L98" s="2"/>
    </row>
    <row r="99" spans="1:12" s="1" customFormat="1" ht="165.95" customHeight="1">
      <c r="A99" s="2">
        <v>97</v>
      </c>
      <c r="B99" s="7" t="s">
        <v>9</v>
      </c>
      <c r="C99" s="7"/>
      <c r="D99" s="6" t="str">
        <f>HYPERLINK("http://7flowers-decor.ru/upload/1c_catalog/import_files/4606500472574.jpg")</f>
        <v>http://7flowers-decor.ru/upload/1c_catalog/import_files/4606500472574.jpg</v>
      </c>
      <c r="E99" s="2">
        <v>4606500472574</v>
      </c>
      <c r="F99" s="3" t="s">
        <v>53</v>
      </c>
      <c r="G99" s="4" t="s">
        <v>19</v>
      </c>
      <c r="H99" s="2">
        <v>1</v>
      </c>
      <c r="I99" s="2">
        <v>30</v>
      </c>
      <c r="J99" s="2">
        <v>342</v>
      </c>
      <c r="K99" s="13">
        <v>378</v>
      </c>
      <c r="L99" s="2"/>
    </row>
    <row r="100" spans="1:12" s="1" customFormat="1" ht="165.95" customHeight="1">
      <c r="A100" s="2">
        <v>98</v>
      </c>
      <c r="B100" s="7" t="s">
        <v>9</v>
      </c>
      <c r="C100" s="7"/>
      <c r="D100" s="6" t="str">
        <f>HYPERLINK("http://7flowers-decor.ru/upload/1c_catalog/import_files/4606500472581.jpg")</f>
        <v>http://7flowers-decor.ru/upload/1c_catalog/import_files/4606500472581.jpg</v>
      </c>
      <c r="E100" s="2">
        <v>4606500472581</v>
      </c>
      <c r="F100" s="3" t="s">
        <v>53</v>
      </c>
      <c r="G100" s="4" t="s">
        <v>18</v>
      </c>
      <c r="H100" s="2">
        <v>1</v>
      </c>
      <c r="I100" s="2">
        <v>30</v>
      </c>
      <c r="J100" s="2">
        <v>292</v>
      </c>
      <c r="K100" s="13">
        <v>378</v>
      </c>
      <c r="L100" s="2"/>
    </row>
  </sheetData>
  <mergeCells count="99">
    <mergeCell ref="B2:D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7:C97"/>
    <mergeCell ref="B98:C98"/>
    <mergeCell ref="B99:C99"/>
    <mergeCell ref="B100:C100"/>
    <mergeCell ref="B92:C92"/>
    <mergeCell ref="B93:C93"/>
    <mergeCell ref="B94:C94"/>
    <mergeCell ref="B95:C95"/>
    <mergeCell ref="B96:C9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Барбанова Людмила</cp:lastModifiedBy>
  <dcterms:modified xsi:type="dcterms:W3CDTF">2015-01-12T07:06:39Z</dcterms:modified>
  <cp:category/>
  <cp:version/>
  <cp:contentType/>
  <cp:contentStatus/>
</cp:coreProperties>
</file>