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Q218" i="1"/>
  <c r="Q217"/>
  <c r="Q216"/>
  <c r="R216"/>
  <c r="R271"/>
  <c r="Q19"/>
  <c r="Q17"/>
  <c r="Q14"/>
  <c r="Q13"/>
  <c r="Q11"/>
  <c r="Q267"/>
  <c r="Q266"/>
  <c r="Q264"/>
  <c r="Q78"/>
  <c r="Q57"/>
  <c r="Q56"/>
  <c r="Q54"/>
  <c r="Q51"/>
  <c r="Q49"/>
  <c r="Q77"/>
  <c r="Q76"/>
  <c r="Q74"/>
  <c r="Q131"/>
  <c r="Q130"/>
  <c r="Q149"/>
  <c r="Q148"/>
  <c r="Q159"/>
  <c r="Q92"/>
  <c r="R92"/>
  <c r="Q117"/>
  <c r="Q18"/>
  <c r="Q96"/>
  <c r="Q156"/>
  <c r="Q163"/>
  <c r="R163"/>
  <c r="Q94"/>
  <c r="R94"/>
  <c r="Q107"/>
  <c r="Q105"/>
  <c r="Q52"/>
  <c r="Q41"/>
  <c r="Q39"/>
  <c r="Q37"/>
  <c r="Q35"/>
  <c r="Q95"/>
  <c r="Q93"/>
  <c r="R93"/>
  <c r="Q170"/>
  <c r="Q270"/>
  <c r="Q269"/>
  <c r="Q268"/>
  <c r="Q265"/>
  <c r="Q263"/>
  <c r="R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5"/>
  <c r="Q214"/>
  <c r="Q213"/>
  <c r="Q212"/>
  <c r="Q211"/>
  <c r="Q210"/>
  <c r="Q209"/>
  <c r="Q208"/>
  <c r="Q207"/>
  <c r="Q206"/>
  <c r="R206"/>
  <c r="Q205"/>
  <c r="Q204"/>
  <c r="Q203"/>
  <c r="Q202"/>
  <c r="Q201"/>
  <c r="Q200"/>
  <c r="R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69"/>
  <c r="Q168"/>
  <c r="Q167"/>
  <c r="R167"/>
  <c r="Q166"/>
  <c r="Q165"/>
  <c r="Q164"/>
  <c r="Q162"/>
  <c r="R162"/>
  <c r="Q161"/>
  <c r="R161"/>
  <c r="Q160"/>
  <c r="Q158"/>
  <c r="Q157"/>
  <c r="Q155"/>
  <c r="Q154"/>
  <c r="Q153"/>
  <c r="Q152"/>
  <c r="Q151"/>
  <c r="Q150"/>
  <c r="Q147"/>
  <c r="R147"/>
  <c r="Q146"/>
  <c r="Q145"/>
  <c r="Q144"/>
  <c r="Q143"/>
  <c r="Q142"/>
  <c r="Q141"/>
  <c r="Q140"/>
  <c r="Q139"/>
  <c r="Q138"/>
  <c r="Q137"/>
  <c r="Q136"/>
  <c r="Q135"/>
  <c r="Q134"/>
  <c r="Q133"/>
  <c r="Q132"/>
  <c r="Q129"/>
  <c r="Q128"/>
  <c r="Q127"/>
  <c r="Q126"/>
  <c r="Q125"/>
  <c r="Q124"/>
  <c r="Q123"/>
  <c r="Q122"/>
  <c r="Q121"/>
  <c r="Q120"/>
  <c r="R120"/>
  <c r="Q119"/>
  <c r="R119"/>
  <c r="Q118"/>
  <c r="R118"/>
  <c r="Q116"/>
  <c r="Q115"/>
  <c r="Q114"/>
  <c r="Q113"/>
  <c r="Q112"/>
  <c r="Q111"/>
  <c r="Q110"/>
  <c r="Q109"/>
  <c r="Q108"/>
  <c r="Q106"/>
  <c r="Q104"/>
  <c r="R104"/>
  <c r="Q103"/>
  <c r="Q102"/>
  <c r="Q101"/>
  <c r="Q100"/>
  <c r="Q99"/>
  <c r="R99"/>
  <c r="Q98"/>
  <c r="Q97"/>
  <c r="Q91"/>
  <c r="Q90"/>
  <c r="Q89"/>
  <c r="Q88"/>
  <c r="Q87"/>
  <c r="Q86"/>
  <c r="Q85"/>
  <c r="Q84"/>
  <c r="Q83"/>
  <c r="Q82"/>
  <c r="Q81"/>
  <c r="Q80"/>
  <c r="Q79"/>
  <c r="Q75"/>
  <c r="Q73"/>
  <c r="R73"/>
  <c r="Q72"/>
  <c r="Q71"/>
  <c r="Q70"/>
  <c r="Q69"/>
  <c r="Q68"/>
  <c r="Q67"/>
  <c r="Q66"/>
  <c r="Q65"/>
  <c r="Q64"/>
  <c r="Q63"/>
  <c r="Q62"/>
  <c r="Q61"/>
  <c r="Q60"/>
  <c r="Q58"/>
  <c r="Q55"/>
  <c r="Q53"/>
  <c r="Q50"/>
  <c r="Q48"/>
  <c r="Q47"/>
  <c r="Q46"/>
  <c r="Q45"/>
  <c r="Q44"/>
  <c r="Q43"/>
  <c r="Q42"/>
  <c r="Q40"/>
  <c r="R40"/>
  <c r="Q38"/>
  <c r="Q36"/>
  <c r="Q34"/>
  <c r="R34"/>
  <c r="Q33"/>
  <c r="Q32"/>
  <c r="Q31"/>
  <c r="R31"/>
  <c r="Q30"/>
  <c r="Q29"/>
  <c r="Q28"/>
  <c r="Q27"/>
  <c r="Q26"/>
  <c r="Q25"/>
  <c r="Q24"/>
  <c r="Q23"/>
  <c r="Q22"/>
  <c r="Q21"/>
  <c r="Q20"/>
  <c r="Q16"/>
  <c r="Q15"/>
  <c r="O271"/>
  <c r="N271"/>
  <c r="M271"/>
  <c r="L271"/>
  <c r="R254"/>
  <c r="R252"/>
  <c r="R248"/>
  <c r="R26"/>
  <c r="R46"/>
  <c r="Q7"/>
  <c r="Q6"/>
  <c r="Q5"/>
  <c r="R238"/>
  <c r="R234"/>
  <c r="R133"/>
  <c r="R71"/>
  <c r="R60"/>
  <c r="Q12"/>
  <c r="Q10"/>
  <c r="R10"/>
  <c r="Q9"/>
  <c r="Q8"/>
  <c r="R256"/>
  <c r="I271"/>
  <c r="G271"/>
  <c r="R186"/>
  <c r="R193"/>
  <c r="R164"/>
  <c r="R146"/>
  <c r="K271"/>
  <c r="J271"/>
  <c r="H271"/>
  <c r="P271"/>
  <c r="R72"/>
  <c r="R182"/>
  <c r="R176"/>
  <c r="R184"/>
  <c r="R259"/>
  <c r="R28"/>
  <c r="R109"/>
  <c r="R144"/>
  <c r="R5"/>
  <c r="R129"/>
  <c r="R269"/>
  <c r="R53"/>
  <c r="R178"/>
  <c r="R172"/>
  <c r="R197"/>
  <c r="R125"/>
  <c r="R261"/>
  <c r="R102"/>
  <c r="R111"/>
  <c r="R121"/>
  <c r="R138"/>
  <c r="R210"/>
  <c r="R191"/>
  <c r="R242"/>
  <c r="R239"/>
  <c r="R194"/>
  <c r="R245"/>
  <c r="R235"/>
  <c r="R231"/>
  <c r="R228"/>
  <c r="R225"/>
  <c r="R222"/>
  <c r="R219"/>
  <c r="R213"/>
  <c r="R203"/>
  <c r="R188"/>
  <c r="R187"/>
  <c r="R84"/>
  <c r="R8"/>
  <c r="R65"/>
  <c r="R62"/>
  <c r="R89"/>
  <c r="R68"/>
  <c r="R79"/>
  <c r="R23"/>
  <c r="R21"/>
  <c r="R44"/>
  <c r="R87"/>
  <c r="R82"/>
  <c r="R134"/>
  <c r="R165"/>
  <c r="R114"/>
  <c r="R97"/>
  <c r="Q272"/>
  <c r="R151"/>
  <c r="R117"/>
  <c r="R95"/>
  <c r="R96"/>
  <c r="R48"/>
  <c r="R155"/>
  <c r="R16"/>
</calcChain>
</file>

<file path=xl/sharedStrings.xml><?xml version="1.0" encoding="utf-8"?>
<sst xmlns="http://schemas.openxmlformats.org/spreadsheetml/2006/main" count="413" uniqueCount="198">
  <si>
    <t xml:space="preserve"> артикул</t>
  </si>
  <si>
    <t>наименов.</t>
  </si>
  <si>
    <t>цвет</t>
  </si>
  <si>
    <t>итого, шт.</t>
  </si>
  <si>
    <t>122-60</t>
  </si>
  <si>
    <t>134-64</t>
  </si>
  <si>
    <t>140-68</t>
  </si>
  <si>
    <t>юбка</t>
  </si>
  <si>
    <t>чёрный</t>
  </si>
  <si>
    <t>белый</t>
  </si>
  <si>
    <t>молочный</t>
  </si>
  <si>
    <t>голубой</t>
  </si>
  <si>
    <t>Форма №2</t>
  </si>
  <si>
    <t>т.синий</t>
  </si>
  <si>
    <t>302-16</t>
  </si>
  <si>
    <t>303-16</t>
  </si>
  <si>
    <t>128-64</t>
  </si>
  <si>
    <t>454-13</t>
  </si>
  <si>
    <t>853-11</t>
  </si>
  <si>
    <t>брюки для девочки</t>
  </si>
  <si>
    <t>жилет для мальчика</t>
  </si>
  <si>
    <t>107-16</t>
  </si>
  <si>
    <t>101-2</t>
  </si>
  <si>
    <t>103-3</t>
  </si>
  <si>
    <t>т.серый</t>
  </si>
  <si>
    <t>св.серый</t>
  </si>
  <si>
    <t>109-3 (зауженые)</t>
  </si>
  <si>
    <t>201-2</t>
  </si>
  <si>
    <t>202-3</t>
  </si>
  <si>
    <t>сиреневый</t>
  </si>
  <si>
    <t>шт.</t>
  </si>
  <si>
    <t>604-16</t>
  </si>
  <si>
    <t>606-4</t>
  </si>
  <si>
    <t>158-80</t>
  </si>
  <si>
    <t>164-84</t>
  </si>
  <si>
    <t>304-4</t>
  </si>
  <si>
    <t>105-4</t>
  </si>
  <si>
    <t>105-3</t>
  </si>
  <si>
    <t>605-3</t>
  </si>
  <si>
    <t>401-1</t>
  </si>
  <si>
    <t>402-1</t>
  </si>
  <si>
    <t>405-1</t>
  </si>
  <si>
    <t>403-1</t>
  </si>
  <si>
    <t>404-1</t>
  </si>
  <si>
    <t>406-1</t>
  </si>
  <si>
    <t>407-1</t>
  </si>
  <si>
    <t>белый с синим</t>
  </si>
  <si>
    <t>белый с белым</t>
  </si>
  <si>
    <t>408-1</t>
  </si>
  <si>
    <t>409-1</t>
  </si>
  <si>
    <t>410-1</t>
  </si>
  <si>
    <t>411-9</t>
  </si>
  <si>
    <t>417-9</t>
  </si>
  <si>
    <t>418-9</t>
  </si>
  <si>
    <t>415-9</t>
  </si>
  <si>
    <t>414-13</t>
  </si>
  <si>
    <t>416-1</t>
  </si>
  <si>
    <t>453-13</t>
  </si>
  <si>
    <t>455-11</t>
  </si>
  <si>
    <t>854-13</t>
  </si>
  <si>
    <t>307-3 кл.</t>
  </si>
  <si>
    <t>308-3 кл</t>
  </si>
  <si>
    <t>309-2</t>
  </si>
  <si>
    <t>галстук</t>
  </si>
  <si>
    <t>серо-бордовая</t>
  </si>
  <si>
    <t>605-4</t>
  </si>
  <si>
    <t>синий</t>
  </si>
  <si>
    <t xml:space="preserve">платье </t>
  </si>
  <si>
    <t>567-16</t>
  </si>
  <si>
    <t>568-16</t>
  </si>
  <si>
    <t>сарафан</t>
  </si>
  <si>
    <t>502-16</t>
  </si>
  <si>
    <t>504-16</t>
  </si>
  <si>
    <t>506-2</t>
  </si>
  <si>
    <t>146-72</t>
  </si>
  <si>
    <t>152-76</t>
  </si>
  <si>
    <t>Коллекция :   школа 2014</t>
  </si>
  <si>
    <t>серый</t>
  </si>
  <si>
    <t>577-16</t>
  </si>
  <si>
    <t>304-3</t>
  </si>
  <si>
    <t>305-3</t>
  </si>
  <si>
    <t>бордовый</t>
  </si>
  <si>
    <t>белый с бордо</t>
  </si>
  <si>
    <t>412-1</t>
  </si>
  <si>
    <t>410-1 бс</t>
  </si>
  <si>
    <t>419-1</t>
  </si>
  <si>
    <t>420-1</t>
  </si>
  <si>
    <t>421-1</t>
  </si>
  <si>
    <t>422-1</t>
  </si>
  <si>
    <t>423-9</t>
  </si>
  <si>
    <t>856-11</t>
  </si>
  <si>
    <t>857-13</t>
  </si>
  <si>
    <t>858-13</t>
  </si>
  <si>
    <t>859-11</t>
  </si>
  <si>
    <t>456-11</t>
  </si>
  <si>
    <t>507-3</t>
  </si>
  <si>
    <t>507/1-3</t>
  </si>
  <si>
    <t>508-3</t>
  </si>
  <si>
    <t>509-3</t>
  </si>
  <si>
    <t>510-3</t>
  </si>
  <si>
    <t>250-3</t>
  </si>
  <si>
    <t>250-4</t>
  </si>
  <si>
    <t>251-2</t>
  </si>
  <si>
    <t>251-3</t>
  </si>
  <si>
    <t>251-4</t>
  </si>
  <si>
    <t>608-3</t>
  </si>
  <si>
    <t>311-3</t>
  </si>
  <si>
    <t>312-3</t>
  </si>
  <si>
    <t>170-88</t>
  </si>
  <si>
    <t>303-4</t>
  </si>
  <si>
    <t>250-2</t>
  </si>
  <si>
    <t>605-2</t>
  </si>
  <si>
    <t>606-2</t>
  </si>
  <si>
    <t>606-3</t>
  </si>
  <si>
    <t>609-3</t>
  </si>
  <si>
    <t>303-3</t>
  </si>
  <si>
    <t>304-2</t>
  </si>
  <si>
    <t>красная</t>
  </si>
  <si>
    <t>серо-зел-брусн</t>
  </si>
  <si>
    <t>902-8</t>
  </si>
  <si>
    <t>104-3</t>
  </si>
  <si>
    <t>104-4</t>
  </si>
  <si>
    <t>901-3</t>
  </si>
  <si>
    <t>черный</t>
  </si>
  <si>
    <t>903-8</t>
  </si>
  <si>
    <t>104-56</t>
  </si>
  <si>
    <t>110-56</t>
  </si>
  <si>
    <t>116-60</t>
  </si>
  <si>
    <t>98-52</t>
  </si>
  <si>
    <t>002-1</t>
  </si>
  <si>
    <t>004-13</t>
  </si>
  <si>
    <t>306-3</t>
  </si>
  <si>
    <t>306-16</t>
  </si>
  <si>
    <t xml:space="preserve"> синий</t>
  </si>
  <si>
    <t xml:space="preserve"> серый</t>
  </si>
  <si>
    <t>цена</t>
  </si>
  <si>
    <t>104-2</t>
  </si>
  <si>
    <t>104/2-2</t>
  </si>
  <si>
    <t>брюки  для мальчика</t>
  </si>
  <si>
    <t xml:space="preserve"> </t>
  </si>
  <si>
    <t>ярко-сиреневый</t>
  </si>
  <si>
    <t>рубашка для мальчика</t>
  </si>
  <si>
    <t>бадлон для мальчика</t>
  </si>
  <si>
    <t>204-2м</t>
  </si>
  <si>
    <t>чёрный, 2014</t>
  </si>
  <si>
    <t xml:space="preserve">бел.  турция,14 </t>
  </si>
  <si>
    <t>черный,2013</t>
  </si>
  <si>
    <t>т.синий,2014</t>
  </si>
  <si>
    <t>т.синий,2013</t>
  </si>
  <si>
    <t>т.серый,2013</t>
  </si>
  <si>
    <t>т.серый,2014</t>
  </si>
  <si>
    <t>чёрный,70/20/10</t>
  </si>
  <si>
    <t>т.синий,70/20/10</t>
  </si>
  <si>
    <t>104-9</t>
  </si>
  <si>
    <t>104-5 утепл.</t>
  </si>
  <si>
    <t>молочный, нов.скл</t>
  </si>
  <si>
    <t>сиреневый,нов.скл.</t>
  </si>
  <si>
    <t>голубой,нов.скл.</t>
  </si>
  <si>
    <t>чёрный, 50%,50%</t>
  </si>
  <si>
    <t>т.синий,50%,50%</t>
  </si>
  <si>
    <t>т.серый,50%,50%</t>
  </si>
  <si>
    <t>568-16 нов.</t>
  </si>
  <si>
    <t>синий, ст. скл.</t>
  </si>
  <si>
    <t>черный,50/50 ст.</t>
  </si>
  <si>
    <t>синий, 50/50 ст.</t>
  </si>
  <si>
    <t>т.серый 70/20/10</t>
  </si>
  <si>
    <t xml:space="preserve">      </t>
  </si>
  <si>
    <t>жилетка для девочки</t>
  </si>
  <si>
    <t xml:space="preserve">черный </t>
  </si>
  <si>
    <t>чёрный, нов.</t>
  </si>
  <si>
    <t>105-31</t>
  </si>
  <si>
    <r>
      <t>505-</t>
    </r>
    <r>
      <rPr>
        <i/>
        <sz val="10"/>
        <color indexed="8"/>
        <rFont val="Calibri"/>
        <family val="2"/>
        <charset val="204"/>
      </rPr>
      <t>4</t>
    </r>
  </si>
  <si>
    <t>серый  505-3</t>
  </si>
  <si>
    <t>белый новый</t>
  </si>
  <si>
    <t>молочный нов.</t>
  </si>
  <si>
    <t>голубой новый</t>
  </si>
  <si>
    <t>черный 2полн.</t>
  </si>
  <si>
    <t>чёрный 1полн.</t>
  </si>
  <si>
    <t>синий 1полн.</t>
  </si>
  <si>
    <t>синий 2полн.</t>
  </si>
  <si>
    <t>серый 1полн.</t>
  </si>
  <si>
    <t>серый 2полн.</t>
  </si>
  <si>
    <t>чёрный,14,1полн</t>
  </si>
  <si>
    <t>т.синий,14, 2полн.</t>
  </si>
  <si>
    <t>т.синий,14,1полн</t>
  </si>
  <si>
    <t>чёрный, 1полн.</t>
  </si>
  <si>
    <t>черный, 2полн.</t>
  </si>
  <si>
    <t>синий, 1полн.</t>
  </si>
  <si>
    <t>синий, 2 полн.</t>
  </si>
  <si>
    <t>серый, 1полн.</t>
  </si>
  <si>
    <t>серый, 2полн.</t>
  </si>
  <si>
    <t>черный,2полн.</t>
  </si>
  <si>
    <t>чёрный,1полн</t>
  </si>
  <si>
    <t>синий,1полн.</t>
  </si>
  <si>
    <t>синий,2полн.</t>
  </si>
  <si>
    <t>серый,1полн.</t>
  </si>
  <si>
    <t>серый,2полн.</t>
  </si>
  <si>
    <t xml:space="preserve">  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</si>
</sst>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1"/>
      <color indexed="8"/>
      <name val="Calibri"/>
      <charset val="204"/>
    </font>
    <font>
      <i/>
      <sz val="10"/>
      <color indexed="8"/>
      <name val="Calibri"/>
      <charset val="204"/>
    </font>
    <font>
      <sz val="8"/>
      <color indexed="8"/>
      <name val="Calibri"/>
      <charset val="204"/>
    </font>
    <font>
      <b/>
      <sz val="10"/>
      <color indexed="8"/>
      <name val="Arial"/>
      <family val="2"/>
      <charset val="204"/>
    </font>
    <font>
      <b/>
      <sz val="14"/>
      <color indexed="8"/>
      <name val="Calibri"/>
      <charset val="204"/>
    </font>
    <font>
      <b/>
      <i/>
      <sz val="16"/>
      <color indexed="8"/>
      <name val="Calibri"/>
      <charset val="204"/>
    </font>
    <font>
      <sz val="9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0" fillId="0" borderId="0" xfId="0" applyAlignment="1">
      <alignment horizontal="right"/>
    </xf>
    <xf numFmtId="0" fontId="0" fillId="2" borderId="0" xfId="0" applyFill="1" applyBorder="1" applyAlignment="1"/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5" fillId="0" borderId="0" xfId="0" applyFont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14" fillId="0" borderId="0" xfId="0" applyFont="1"/>
    <xf numFmtId="1" fontId="0" fillId="2" borderId="4" xfId="0" applyNumberForma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3" fillId="2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textRotation="90" wrapText="1"/>
    </xf>
    <xf numFmtId="0" fontId="1" fillId="0" borderId="9" xfId="0" applyFont="1" applyFill="1" applyBorder="1" applyAlignment="1">
      <alignment horizontal="left" vertical="center" textRotation="90" wrapText="1"/>
    </xf>
    <xf numFmtId="0" fontId="1" fillId="0" borderId="11" xfId="0" applyFont="1" applyFill="1" applyBorder="1" applyAlignment="1">
      <alignment horizontal="left" vertical="center" textRotation="90" wrapText="1"/>
    </xf>
    <xf numFmtId="0" fontId="1" fillId="0" borderId="12" xfId="0" applyFont="1" applyFill="1" applyBorder="1" applyAlignment="1">
      <alignment horizontal="left" vertical="center" textRotation="90" wrapText="1"/>
    </xf>
    <xf numFmtId="0" fontId="0" fillId="0" borderId="4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20" xfId="0" applyFill="1" applyBorder="1" applyAlignment="1">
      <alignment horizontal="right" vertical="center"/>
    </xf>
    <xf numFmtId="0" fontId="0" fillId="2" borderId="21" xfId="0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top" wrapText="1"/>
    </xf>
    <xf numFmtId="0" fontId="0" fillId="2" borderId="2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23" xfId="0" applyFill="1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3" borderId="0" xfId="0" applyFill="1"/>
    <xf numFmtId="0" fontId="1" fillId="0" borderId="2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vertical="top" wrapText="1"/>
    </xf>
    <xf numFmtId="0" fontId="1" fillId="0" borderId="41" xfId="0" applyFont="1" applyFill="1" applyBorder="1" applyAlignment="1">
      <alignment vertical="top" wrapText="1"/>
    </xf>
    <xf numFmtId="0" fontId="1" fillId="0" borderId="42" xfId="0" applyFont="1" applyFill="1" applyBorder="1" applyAlignment="1">
      <alignment vertical="top" wrapText="1"/>
    </xf>
    <xf numFmtId="0" fontId="1" fillId="0" borderId="4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/>
    <xf numFmtId="0" fontId="8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textRotation="90"/>
    </xf>
    <xf numFmtId="0" fontId="1" fillId="0" borderId="28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44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45" xfId="0" applyFont="1" applyFill="1" applyBorder="1" applyAlignment="1">
      <alignment horizontal="center" vertical="center" textRotation="90"/>
    </xf>
    <xf numFmtId="0" fontId="3" fillId="0" borderId="4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0" fillId="0" borderId="42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/>
    </xf>
    <xf numFmtId="0" fontId="1" fillId="0" borderId="54" xfId="0" applyFont="1" applyFill="1" applyBorder="1" applyAlignment="1">
      <alignment horizontal="left" vertical="center" wrapText="1"/>
    </xf>
    <xf numFmtId="0" fontId="1" fillId="0" borderId="5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40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8" xfId="0" applyFill="1" applyBorder="1" applyAlignment="1"/>
    <xf numFmtId="0" fontId="2" fillId="0" borderId="21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0" fillId="0" borderId="47" xfId="0" applyFill="1" applyBorder="1" applyAlignment="1"/>
    <xf numFmtId="0" fontId="2" fillId="0" borderId="57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5" xfId="0" applyFill="1" applyBorder="1" applyAlignment="1"/>
    <xf numFmtId="0" fontId="2" fillId="0" borderId="5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41" xfId="0" applyFill="1" applyBorder="1" applyAlignment="1">
      <alignment horizontal="center" vertical="center"/>
    </xf>
    <xf numFmtId="0" fontId="1" fillId="0" borderId="59" xfId="0" applyFont="1" applyFill="1" applyBorder="1" applyAlignment="1">
      <alignment horizontal="left" vertical="center" wrapText="1"/>
    </xf>
    <xf numFmtId="0" fontId="1" fillId="0" borderId="60" xfId="0" applyFont="1" applyFill="1" applyBorder="1" applyAlignment="1">
      <alignment horizontal="left" vertical="center" wrapText="1"/>
    </xf>
    <xf numFmtId="0" fontId="1" fillId="0" borderId="61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1" fillId="0" borderId="62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1" fillId="0" borderId="65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1" fontId="0" fillId="0" borderId="13" xfId="0" applyNumberForma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left" vertical="center" wrapText="1"/>
    </xf>
    <xf numFmtId="0" fontId="1" fillId="0" borderId="5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6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left" vertical="center" wrapText="1"/>
    </xf>
    <xf numFmtId="0" fontId="0" fillId="0" borderId="43" xfId="0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1" fillId="0" borderId="70" xfId="0" applyFont="1" applyFill="1" applyBorder="1" applyAlignment="1">
      <alignment horizontal="left" vertical="center" wrapText="1"/>
    </xf>
    <xf numFmtId="0" fontId="1" fillId="0" borderId="72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7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5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" fillId="0" borderId="76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/>
    </xf>
    <xf numFmtId="1" fontId="0" fillId="0" borderId="20" xfId="0" applyNumberForma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1" fillId="0" borderId="77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0" fillId="0" borderId="45" xfId="0" applyFill="1" applyBorder="1" applyAlignment="1">
      <alignment horizontal="center" vertical="center"/>
    </xf>
    <xf numFmtId="0" fontId="16" fillId="0" borderId="3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11" fillId="0" borderId="60" xfId="0" applyFont="1" applyFill="1" applyBorder="1" applyAlignment="1">
      <alignment horizontal="left" vertical="center" wrapText="1"/>
    </xf>
    <xf numFmtId="0" fontId="1" fillId="0" borderId="78" xfId="0" applyFont="1" applyFill="1" applyBorder="1" applyAlignment="1">
      <alignment horizontal="left" vertical="center" wrapText="1"/>
    </xf>
    <xf numFmtId="1" fontId="0" fillId="0" borderId="4" xfId="0" applyNumberFormat="1" applyFill="1" applyBorder="1" applyAlignment="1">
      <alignment vertical="center"/>
    </xf>
    <xf numFmtId="0" fontId="2" fillId="0" borderId="74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11" fillId="0" borderId="62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79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12" fillId="0" borderId="65" xfId="0" applyFont="1" applyFill="1" applyBorder="1" applyAlignment="1">
      <alignment horizontal="left" vertical="center" wrapText="1"/>
    </xf>
    <xf numFmtId="1" fontId="0" fillId="0" borderId="12" xfId="0" applyNumberForma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textRotation="90" wrapText="1"/>
    </xf>
    <xf numFmtId="0" fontId="1" fillId="0" borderId="28" xfId="0" applyFont="1" applyFill="1" applyBorder="1" applyAlignment="1">
      <alignment horizontal="center" textRotation="90" wrapText="1"/>
    </xf>
    <xf numFmtId="0" fontId="1" fillId="0" borderId="29" xfId="0" applyFont="1" applyFill="1" applyBorder="1" applyAlignment="1">
      <alignment horizontal="center" textRotation="90" wrapText="1"/>
    </xf>
    <xf numFmtId="0" fontId="1" fillId="0" borderId="8" xfId="0" applyFont="1" applyFill="1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 textRotation="90" wrapText="1"/>
    </xf>
    <xf numFmtId="0" fontId="1" fillId="0" borderId="10" xfId="0" applyFont="1" applyFill="1" applyBorder="1" applyAlignment="1">
      <alignment horizontal="center" textRotation="90" wrapText="1"/>
    </xf>
    <xf numFmtId="0" fontId="1" fillId="0" borderId="12" xfId="0" applyFont="1" applyFill="1" applyBorder="1" applyAlignment="1">
      <alignment horizontal="center" textRotation="90" wrapText="1"/>
    </xf>
    <xf numFmtId="0" fontId="1" fillId="0" borderId="44" xfId="0" applyFont="1" applyFill="1" applyBorder="1" applyAlignment="1">
      <alignment horizontal="center" textRotation="90" wrapText="1"/>
    </xf>
    <xf numFmtId="0" fontId="1" fillId="0" borderId="7" xfId="0" applyFont="1" applyFill="1" applyBorder="1" applyAlignment="1">
      <alignment horizontal="center" textRotation="90" wrapText="1"/>
    </xf>
    <xf numFmtId="0" fontId="5" fillId="0" borderId="23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/>
    </xf>
    <xf numFmtId="0" fontId="17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top" wrapText="1"/>
    </xf>
    <xf numFmtId="1" fontId="0" fillId="2" borderId="22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74" xfId="0" applyNumberFormat="1" applyFill="1" applyBorder="1" applyAlignment="1">
      <alignment horizontal="center" vertical="center"/>
    </xf>
    <xf numFmtId="1" fontId="0" fillId="0" borderId="77" xfId="0" applyNumberFormat="1" applyFill="1" applyBorder="1" applyAlignment="1">
      <alignment horizontal="center" vertical="center"/>
    </xf>
    <xf numFmtId="1" fontId="0" fillId="0" borderId="14" xfId="0" applyNumberFormat="1" applyFill="1" applyBorder="1" applyAlignment="1">
      <alignment vertical="center"/>
    </xf>
    <xf numFmtId="1" fontId="0" fillId="0" borderId="56" xfId="0" applyNumberFormat="1" applyFill="1" applyBorder="1" applyAlignment="1">
      <alignment vertical="center"/>
    </xf>
    <xf numFmtId="1" fontId="0" fillId="2" borderId="40" xfId="0" applyNumberFormat="1" applyFill="1" applyBorder="1" applyAlignment="1">
      <alignment horizontal="center" vertical="center"/>
    </xf>
    <xf numFmtId="2" fontId="0" fillId="2" borderId="41" xfId="0" applyNumberFormat="1" applyFill="1" applyBorder="1" applyAlignment="1">
      <alignment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22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" fontId="0" fillId="0" borderId="20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1" fontId="0" fillId="2" borderId="4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0" fillId="2" borderId="74" xfId="0" applyNumberFormat="1" applyFill="1" applyBorder="1" applyAlignment="1">
      <alignment horizontal="center" vertical="center"/>
    </xf>
    <xf numFmtId="0" fontId="15" fillId="2" borderId="7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0" fillId="0" borderId="2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7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0" xfId="0" applyFont="1" applyFill="1" applyBorder="1" applyAlignment="1">
      <alignment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15" fillId="2" borderId="2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40" xfId="0" applyFont="1" applyFill="1" applyBorder="1" applyAlignment="1">
      <alignment vertical="center" wrapText="1"/>
    </xf>
    <xf numFmtId="1" fontId="0" fillId="0" borderId="15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0" fillId="0" borderId="40" xfId="0" applyBorder="1"/>
    <xf numFmtId="0" fontId="0" fillId="2" borderId="1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 wrapText="1"/>
    </xf>
    <xf numFmtId="0" fontId="0" fillId="2" borderId="7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" fillId="0" borderId="14" xfId="0" applyFont="1" applyFill="1" applyBorder="1" applyAlignment="1">
      <alignment vertical="top" wrapText="1"/>
    </xf>
    <xf numFmtId="0" fontId="0" fillId="2" borderId="2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14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3" xfId="0" applyBorder="1"/>
    <xf numFmtId="0" fontId="1" fillId="0" borderId="23" xfId="0" applyFont="1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6" Type="http://schemas.openxmlformats.org/officeDocument/2006/relationships/image" Target="../media/image7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1" Type="http://schemas.openxmlformats.org/officeDocument/2006/relationships/image" Target="../media/image1.png"/><Relationship Id="rId6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108</xdr:row>
      <xdr:rowOff>38100</xdr:rowOff>
    </xdr:from>
    <xdr:to>
      <xdr:col>1</xdr:col>
      <xdr:colOff>962025</xdr:colOff>
      <xdr:row>109</xdr:row>
      <xdr:rowOff>247650</xdr:rowOff>
    </xdr:to>
    <xdr:pic>
      <xdr:nvPicPr>
        <xdr:cNvPr id="23581" name="Picture 8" descr="брюки 101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7079575"/>
          <a:ext cx="2000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704850</xdr:colOff>
      <xdr:row>110</xdr:row>
      <xdr:rowOff>57150</xdr:rowOff>
    </xdr:from>
    <xdr:to>
      <xdr:col>1</xdr:col>
      <xdr:colOff>942975</xdr:colOff>
      <xdr:row>112</xdr:row>
      <xdr:rowOff>161925</xdr:rowOff>
    </xdr:to>
    <xdr:pic>
      <xdr:nvPicPr>
        <xdr:cNvPr id="23582" name="Picture 9" descr="рисунки 2,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27641550"/>
          <a:ext cx="238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117</xdr:row>
      <xdr:rowOff>47625</xdr:rowOff>
    </xdr:from>
    <xdr:to>
      <xdr:col>1</xdr:col>
      <xdr:colOff>971550</xdr:colOff>
      <xdr:row>117</xdr:row>
      <xdr:rowOff>409575</xdr:rowOff>
    </xdr:to>
    <xdr:pic>
      <xdr:nvPicPr>
        <xdr:cNvPr id="23583" name="Picture 19" descr="рисунки2,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0" y="29422725"/>
          <a:ext cx="590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101</xdr:row>
      <xdr:rowOff>57150</xdr:rowOff>
    </xdr:from>
    <xdr:to>
      <xdr:col>1</xdr:col>
      <xdr:colOff>838200</xdr:colOff>
      <xdr:row>102</xdr:row>
      <xdr:rowOff>219075</xdr:rowOff>
    </xdr:to>
    <xdr:pic>
      <xdr:nvPicPr>
        <xdr:cNvPr id="23584" name="Picture 29" descr="бр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90600" y="25279350"/>
          <a:ext cx="400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118</xdr:row>
      <xdr:rowOff>38100</xdr:rowOff>
    </xdr:from>
    <xdr:to>
      <xdr:col>1</xdr:col>
      <xdr:colOff>981075</xdr:colOff>
      <xdr:row>119</xdr:row>
      <xdr:rowOff>190500</xdr:rowOff>
    </xdr:to>
    <xdr:pic>
      <xdr:nvPicPr>
        <xdr:cNvPr id="23585" name="Picture 35" descr="201-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62025" y="29841825"/>
          <a:ext cx="571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205</xdr:row>
      <xdr:rowOff>219075</xdr:rowOff>
    </xdr:from>
    <xdr:to>
      <xdr:col>1</xdr:col>
      <xdr:colOff>914400</xdr:colOff>
      <xdr:row>208</xdr:row>
      <xdr:rowOff>133350</xdr:rowOff>
    </xdr:to>
    <xdr:pic>
      <xdr:nvPicPr>
        <xdr:cNvPr id="23586" name="Picture 45" descr="853-1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28675" y="57635775"/>
          <a:ext cx="6381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113</xdr:row>
      <xdr:rowOff>200025</xdr:rowOff>
    </xdr:from>
    <xdr:to>
      <xdr:col>1</xdr:col>
      <xdr:colOff>952500</xdr:colOff>
      <xdr:row>115</xdr:row>
      <xdr:rowOff>228600</xdr:rowOff>
    </xdr:to>
    <xdr:pic>
      <xdr:nvPicPr>
        <xdr:cNvPr id="23587" name="Picture 62" descr="109-3 узкие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90600" y="28460700"/>
          <a:ext cx="5143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103</xdr:row>
      <xdr:rowOff>47625</xdr:rowOff>
    </xdr:from>
    <xdr:to>
      <xdr:col>1</xdr:col>
      <xdr:colOff>876300</xdr:colOff>
      <xdr:row>105</xdr:row>
      <xdr:rowOff>228600</xdr:rowOff>
    </xdr:to>
    <xdr:pic>
      <xdr:nvPicPr>
        <xdr:cNvPr id="23588" name="Picture 64" descr="107-16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162050" y="25860375"/>
          <a:ext cx="266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34</xdr:row>
      <xdr:rowOff>200025</xdr:rowOff>
    </xdr:from>
    <xdr:to>
      <xdr:col>1</xdr:col>
      <xdr:colOff>742950</xdr:colOff>
      <xdr:row>37</xdr:row>
      <xdr:rowOff>180975</xdr:rowOff>
    </xdr:to>
    <xdr:pic>
      <xdr:nvPicPr>
        <xdr:cNvPr id="23589" name="Picture 70" descr="302-16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76300" y="8601075"/>
          <a:ext cx="419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</xdr:colOff>
      <xdr:row>4</xdr:row>
      <xdr:rowOff>123825</xdr:rowOff>
    </xdr:from>
    <xdr:to>
      <xdr:col>1</xdr:col>
      <xdr:colOff>942975</xdr:colOff>
      <xdr:row>6</xdr:row>
      <xdr:rowOff>266700</xdr:rowOff>
    </xdr:to>
    <xdr:pic>
      <xdr:nvPicPr>
        <xdr:cNvPr id="23590" name="Рисунок 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23925" y="1095375"/>
          <a:ext cx="5715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8</xdr:row>
      <xdr:rowOff>219075</xdr:rowOff>
    </xdr:from>
    <xdr:to>
      <xdr:col>1</xdr:col>
      <xdr:colOff>971550</xdr:colOff>
      <xdr:row>12</xdr:row>
      <xdr:rowOff>76200</xdr:rowOff>
    </xdr:to>
    <xdr:pic>
      <xdr:nvPicPr>
        <xdr:cNvPr id="23591" name="Рисунок 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95350" y="2286000"/>
          <a:ext cx="6286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20</xdr:row>
      <xdr:rowOff>0</xdr:rowOff>
    </xdr:from>
    <xdr:to>
      <xdr:col>1</xdr:col>
      <xdr:colOff>1009650</xdr:colOff>
      <xdr:row>21</xdr:row>
      <xdr:rowOff>209550</xdr:rowOff>
    </xdr:to>
    <xdr:pic>
      <xdr:nvPicPr>
        <xdr:cNvPr id="23592" name="Рисунок 3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95375" y="4419600"/>
          <a:ext cx="466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15</xdr:row>
      <xdr:rowOff>180975</xdr:rowOff>
    </xdr:from>
    <xdr:to>
      <xdr:col>1</xdr:col>
      <xdr:colOff>847725</xdr:colOff>
      <xdr:row>19</xdr:row>
      <xdr:rowOff>57150</xdr:rowOff>
    </xdr:to>
    <xdr:pic>
      <xdr:nvPicPr>
        <xdr:cNvPr id="23593" name="Рисунок 5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00100" y="3609975"/>
          <a:ext cx="6000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41</xdr:row>
      <xdr:rowOff>19050</xdr:rowOff>
    </xdr:from>
    <xdr:to>
      <xdr:col>1</xdr:col>
      <xdr:colOff>1009650</xdr:colOff>
      <xdr:row>42</xdr:row>
      <xdr:rowOff>171450</xdr:rowOff>
    </xdr:to>
    <xdr:pic>
      <xdr:nvPicPr>
        <xdr:cNvPr id="23594" name="Рисунок 6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66775" y="10115550"/>
          <a:ext cx="6953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47</xdr:row>
      <xdr:rowOff>247650</xdr:rowOff>
    </xdr:from>
    <xdr:to>
      <xdr:col>1</xdr:col>
      <xdr:colOff>990600</xdr:colOff>
      <xdr:row>50</xdr:row>
      <xdr:rowOff>152400</xdr:rowOff>
    </xdr:to>
    <xdr:pic>
      <xdr:nvPicPr>
        <xdr:cNvPr id="23595" name="Рисунок 7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42950" y="12401550"/>
          <a:ext cx="8001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61</xdr:row>
      <xdr:rowOff>219075</xdr:rowOff>
    </xdr:from>
    <xdr:to>
      <xdr:col>1</xdr:col>
      <xdr:colOff>971550</xdr:colOff>
      <xdr:row>63</xdr:row>
      <xdr:rowOff>190500</xdr:rowOff>
    </xdr:to>
    <xdr:pic>
      <xdr:nvPicPr>
        <xdr:cNvPr id="23596" name="Рисунок 8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62025" y="15363825"/>
          <a:ext cx="561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67</xdr:row>
      <xdr:rowOff>238125</xdr:rowOff>
    </xdr:from>
    <xdr:to>
      <xdr:col>1</xdr:col>
      <xdr:colOff>1009650</xdr:colOff>
      <xdr:row>69</xdr:row>
      <xdr:rowOff>152400</xdr:rowOff>
    </xdr:to>
    <xdr:pic>
      <xdr:nvPicPr>
        <xdr:cNvPr id="23597" name="Рисунок 9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14375" y="17183100"/>
          <a:ext cx="847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476250</xdr:colOff>
      <xdr:row>70</xdr:row>
      <xdr:rowOff>66675</xdr:rowOff>
    </xdr:from>
    <xdr:to>
      <xdr:col>1</xdr:col>
      <xdr:colOff>933450</xdr:colOff>
      <xdr:row>70</xdr:row>
      <xdr:rowOff>361950</xdr:rowOff>
    </xdr:to>
    <xdr:pic>
      <xdr:nvPicPr>
        <xdr:cNvPr id="23598" name="Рисунок 10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28700" y="17935575"/>
          <a:ext cx="457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71</xdr:row>
      <xdr:rowOff>66675</xdr:rowOff>
    </xdr:from>
    <xdr:to>
      <xdr:col>1</xdr:col>
      <xdr:colOff>923925</xdr:colOff>
      <xdr:row>71</xdr:row>
      <xdr:rowOff>409575</xdr:rowOff>
    </xdr:to>
    <xdr:pic>
      <xdr:nvPicPr>
        <xdr:cNvPr id="23599" name="Рисунок 11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62025" y="18383250"/>
          <a:ext cx="5143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98</xdr:row>
      <xdr:rowOff>47625</xdr:rowOff>
    </xdr:from>
    <xdr:to>
      <xdr:col>1</xdr:col>
      <xdr:colOff>1000125</xdr:colOff>
      <xdr:row>99</xdr:row>
      <xdr:rowOff>257175</xdr:rowOff>
    </xdr:to>
    <xdr:pic>
      <xdr:nvPicPr>
        <xdr:cNvPr id="23600" name="Рисунок 13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52525" y="24479250"/>
          <a:ext cx="400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120</xdr:row>
      <xdr:rowOff>142875</xdr:rowOff>
    </xdr:from>
    <xdr:to>
      <xdr:col>1</xdr:col>
      <xdr:colOff>885825</xdr:colOff>
      <xdr:row>123</xdr:row>
      <xdr:rowOff>190500</xdr:rowOff>
    </xdr:to>
    <xdr:pic>
      <xdr:nvPicPr>
        <xdr:cNvPr id="23601" name="Рисунок 14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3425" y="30470475"/>
          <a:ext cx="7048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124</xdr:row>
      <xdr:rowOff>285750</xdr:rowOff>
    </xdr:from>
    <xdr:to>
      <xdr:col>1</xdr:col>
      <xdr:colOff>857250</xdr:colOff>
      <xdr:row>127</xdr:row>
      <xdr:rowOff>19050</xdr:rowOff>
    </xdr:to>
    <xdr:pic>
      <xdr:nvPicPr>
        <xdr:cNvPr id="23602" name="Рисунок 15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00100" y="31718250"/>
          <a:ext cx="6096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129</xdr:row>
      <xdr:rowOff>9525</xdr:rowOff>
    </xdr:from>
    <xdr:to>
      <xdr:col>1</xdr:col>
      <xdr:colOff>771525</xdr:colOff>
      <xdr:row>131</xdr:row>
      <xdr:rowOff>180975</xdr:rowOff>
    </xdr:to>
    <xdr:pic>
      <xdr:nvPicPr>
        <xdr:cNvPr id="23603" name="Рисунок 16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57250" y="32975550"/>
          <a:ext cx="466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132</xdr:row>
      <xdr:rowOff>47625</xdr:rowOff>
    </xdr:from>
    <xdr:to>
      <xdr:col>1</xdr:col>
      <xdr:colOff>942975</xdr:colOff>
      <xdr:row>132</xdr:row>
      <xdr:rowOff>447675</xdr:rowOff>
    </xdr:to>
    <xdr:pic>
      <xdr:nvPicPr>
        <xdr:cNvPr id="23604" name="Рисунок 17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66800" y="33575625"/>
          <a:ext cx="428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133</xdr:row>
      <xdr:rowOff>142875</xdr:rowOff>
    </xdr:from>
    <xdr:to>
      <xdr:col>1</xdr:col>
      <xdr:colOff>971550</xdr:colOff>
      <xdr:row>136</xdr:row>
      <xdr:rowOff>47625</xdr:rowOff>
    </xdr:to>
    <xdr:pic>
      <xdr:nvPicPr>
        <xdr:cNvPr id="23605" name="Рисунок 18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838200" y="34166175"/>
          <a:ext cx="685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138</xdr:row>
      <xdr:rowOff>142875</xdr:rowOff>
    </xdr:from>
    <xdr:to>
      <xdr:col>1</xdr:col>
      <xdr:colOff>971550</xdr:colOff>
      <xdr:row>141</xdr:row>
      <xdr:rowOff>238125</xdr:rowOff>
    </xdr:to>
    <xdr:pic>
      <xdr:nvPicPr>
        <xdr:cNvPr id="23606" name="Рисунок 19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47725" y="35471100"/>
          <a:ext cx="6762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143</xdr:row>
      <xdr:rowOff>28575</xdr:rowOff>
    </xdr:from>
    <xdr:to>
      <xdr:col>1</xdr:col>
      <xdr:colOff>1009650</xdr:colOff>
      <xdr:row>144</xdr:row>
      <xdr:rowOff>371475</xdr:rowOff>
    </xdr:to>
    <xdr:pic>
      <xdr:nvPicPr>
        <xdr:cNvPr id="23607" name="Рисунок 20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933450" y="36509325"/>
          <a:ext cx="6286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145</xdr:row>
      <xdr:rowOff>9525</xdr:rowOff>
    </xdr:from>
    <xdr:to>
      <xdr:col>1</xdr:col>
      <xdr:colOff>885825</xdr:colOff>
      <xdr:row>145</xdr:row>
      <xdr:rowOff>552450</xdr:rowOff>
    </xdr:to>
    <xdr:pic>
      <xdr:nvPicPr>
        <xdr:cNvPr id="23608" name="Рисунок 21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81075" y="37299900"/>
          <a:ext cx="457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146</xdr:row>
      <xdr:rowOff>200025</xdr:rowOff>
    </xdr:from>
    <xdr:to>
      <xdr:col>1</xdr:col>
      <xdr:colOff>923925</xdr:colOff>
      <xdr:row>149</xdr:row>
      <xdr:rowOff>152400</xdr:rowOff>
    </xdr:to>
    <xdr:pic>
      <xdr:nvPicPr>
        <xdr:cNvPr id="23609" name="Рисунок 22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828675" y="3809047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150</xdr:row>
      <xdr:rowOff>123825</xdr:rowOff>
    </xdr:from>
    <xdr:to>
      <xdr:col>1</xdr:col>
      <xdr:colOff>990600</xdr:colOff>
      <xdr:row>153</xdr:row>
      <xdr:rowOff>285750</xdr:rowOff>
    </xdr:to>
    <xdr:pic>
      <xdr:nvPicPr>
        <xdr:cNvPr id="23610" name="Рисунок 23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847725" y="38947725"/>
          <a:ext cx="695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162</xdr:row>
      <xdr:rowOff>142875</xdr:rowOff>
    </xdr:from>
    <xdr:to>
      <xdr:col>1</xdr:col>
      <xdr:colOff>790575</xdr:colOff>
      <xdr:row>162</xdr:row>
      <xdr:rowOff>657225</xdr:rowOff>
    </xdr:to>
    <xdr:pic>
      <xdr:nvPicPr>
        <xdr:cNvPr id="23611" name="Рисунок 24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942975" y="42614850"/>
          <a:ext cx="4000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160</xdr:row>
      <xdr:rowOff>28575</xdr:rowOff>
    </xdr:from>
    <xdr:to>
      <xdr:col>1</xdr:col>
      <xdr:colOff>990600</xdr:colOff>
      <xdr:row>160</xdr:row>
      <xdr:rowOff>609600</xdr:rowOff>
    </xdr:to>
    <xdr:pic>
      <xdr:nvPicPr>
        <xdr:cNvPr id="23612" name="Рисунок 25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047750" y="41224200"/>
          <a:ext cx="4953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163</xdr:row>
      <xdr:rowOff>95250</xdr:rowOff>
    </xdr:from>
    <xdr:to>
      <xdr:col>2</xdr:col>
      <xdr:colOff>19050</xdr:colOff>
      <xdr:row>163</xdr:row>
      <xdr:rowOff>552450</xdr:rowOff>
    </xdr:to>
    <xdr:pic>
      <xdr:nvPicPr>
        <xdr:cNvPr id="23613" name="Рисунок 26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904875" y="43310175"/>
          <a:ext cx="685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533400</xdr:colOff>
      <xdr:row>164</xdr:row>
      <xdr:rowOff>38100</xdr:rowOff>
    </xdr:from>
    <xdr:to>
      <xdr:col>1</xdr:col>
      <xdr:colOff>990600</xdr:colOff>
      <xdr:row>165</xdr:row>
      <xdr:rowOff>276225</xdr:rowOff>
    </xdr:to>
    <xdr:pic>
      <xdr:nvPicPr>
        <xdr:cNvPr id="23614" name="Рисунок 27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085850" y="43815000"/>
          <a:ext cx="457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166</xdr:row>
      <xdr:rowOff>142875</xdr:rowOff>
    </xdr:from>
    <xdr:to>
      <xdr:col>1</xdr:col>
      <xdr:colOff>933450</xdr:colOff>
      <xdr:row>170</xdr:row>
      <xdr:rowOff>247650</xdr:rowOff>
    </xdr:to>
    <xdr:pic>
      <xdr:nvPicPr>
        <xdr:cNvPr id="23615" name="Рисунок 28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19125" y="44567475"/>
          <a:ext cx="8667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171</xdr:row>
      <xdr:rowOff>142875</xdr:rowOff>
    </xdr:from>
    <xdr:to>
      <xdr:col>1</xdr:col>
      <xdr:colOff>990600</xdr:colOff>
      <xdr:row>174</xdr:row>
      <xdr:rowOff>180975</xdr:rowOff>
    </xdr:to>
    <xdr:pic>
      <xdr:nvPicPr>
        <xdr:cNvPr id="23616" name="Рисунок 29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904875" y="45748575"/>
          <a:ext cx="638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196</xdr:row>
      <xdr:rowOff>104775</xdr:rowOff>
    </xdr:from>
    <xdr:to>
      <xdr:col>1</xdr:col>
      <xdr:colOff>923925</xdr:colOff>
      <xdr:row>198</xdr:row>
      <xdr:rowOff>295275</xdr:rowOff>
    </xdr:to>
    <xdr:pic>
      <xdr:nvPicPr>
        <xdr:cNvPr id="23617" name="Рисунок 30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895350" y="54883050"/>
          <a:ext cx="5810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193</xdr:row>
      <xdr:rowOff>76200</xdr:rowOff>
    </xdr:from>
    <xdr:to>
      <xdr:col>1</xdr:col>
      <xdr:colOff>962025</xdr:colOff>
      <xdr:row>195</xdr:row>
      <xdr:rowOff>209550</xdr:rowOff>
    </xdr:to>
    <xdr:pic>
      <xdr:nvPicPr>
        <xdr:cNvPr id="23618" name="Рисунок 1257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962025" y="54082950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209</xdr:row>
      <xdr:rowOff>152400</xdr:rowOff>
    </xdr:from>
    <xdr:to>
      <xdr:col>1</xdr:col>
      <xdr:colOff>923925</xdr:colOff>
      <xdr:row>211</xdr:row>
      <xdr:rowOff>238125</xdr:rowOff>
    </xdr:to>
    <xdr:pic>
      <xdr:nvPicPr>
        <xdr:cNvPr id="23619" name="Рисунок 1259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819150" y="58569225"/>
          <a:ext cx="6572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212</xdr:row>
      <xdr:rowOff>209550</xdr:rowOff>
    </xdr:from>
    <xdr:to>
      <xdr:col>1</xdr:col>
      <xdr:colOff>866775</xdr:colOff>
      <xdr:row>214</xdr:row>
      <xdr:rowOff>66675</xdr:rowOff>
    </xdr:to>
    <xdr:pic>
      <xdr:nvPicPr>
        <xdr:cNvPr id="23620" name="Рисунок 1260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904875" y="59436000"/>
          <a:ext cx="5143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218</xdr:row>
      <xdr:rowOff>152400</xdr:rowOff>
    </xdr:from>
    <xdr:to>
      <xdr:col>1</xdr:col>
      <xdr:colOff>971550</xdr:colOff>
      <xdr:row>220</xdr:row>
      <xdr:rowOff>200025</xdr:rowOff>
    </xdr:to>
    <xdr:pic>
      <xdr:nvPicPr>
        <xdr:cNvPr id="23621" name="Рисунок 1261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962025" y="61131450"/>
          <a:ext cx="5619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233</xdr:row>
      <xdr:rowOff>95250</xdr:rowOff>
    </xdr:from>
    <xdr:to>
      <xdr:col>1</xdr:col>
      <xdr:colOff>1000125</xdr:colOff>
      <xdr:row>233</xdr:row>
      <xdr:rowOff>619125</xdr:rowOff>
    </xdr:to>
    <xdr:pic>
      <xdr:nvPicPr>
        <xdr:cNvPr id="23622" name="Рисунок 1262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857250" y="65036700"/>
          <a:ext cx="6953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230</xdr:row>
      <xdr:rowOff>219075</xdr:rowOff>
    </xdr:from>
    <xdr:to>
      <xdr:col>1</xdr:col>
      <xdr:colOff>904875</xdr:colOff>
      <xdr:row>232</xdr:row>
      <xdr:rowOff>228600</xdr:rowOff>
    </xdr:to>
    <xdr:pic>
      <xdr:nvPicPr>
        <xdr:cNvPr id="23623" name="Рисунок 1263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790575" y="64331850"/>
          <a:ext cx="6667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227</xdr:row>
      <xdr:rowOff>38100</xdr:rowOff>
    </xdr:from>
    <xdr:to>
      <xdr:col>1</xdr:col>
      <xdr:colOff>790575</xdr:colOff>
      <xdr:row>229</xdr:row>
      <xdr:rowOff>28575</xdr:rowOff>
    </xdr:to>
    <xdr:pic>
      <xdr:nvPicPr>
        <xdr:cNvPr id="23624" name="Рисунок 1264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942975" y="63331725"/>
          <a:ext cx="4000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224</xdr:row>
      <xdr:rowOff>47625</xdr:rowOff>
    </xdr:from>
    <xdr:to>
      <xdr:col>1</xdr:col>
      <xdr:colOff>981075</xdr:colOff>
      <xdr:row>226</xdr:row>
      <xdr:rowOff>133350</xdr:rowOff>
    </xdr:to>
    <xdr:pic>
      <xdr:nvPicPr>
        <xdr:cNvPr id="23625" name="Рисунок 1265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066800" y="62560200"/>
          <a:ext cx="466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221</xdr:row>
      <xdr:rowOff>85725</xdr:rowOff>
    </xdr:from>
    <xdr:to>
      <xdr:col>1</xdr:col>
      <xdr:colOff>971550</xdr:colOff>
      <xdr:row>223</xdr:row>
      <xdr:rowOff>209550</xdr:rowOff>
    </xdr:to>
    <xdr:pic>
      <xdr:nvPicPr>
        <xdr:cNvPr id="23626" name="Рисунок 1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933450" y="61826775"/>
          <a:ext cx="5905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52</xdr:row>
      <xdr:rowOff>200025</xdr:rowOff>
    </xdr:from>
    <xdr:to>
      <xdr:col>1</xdr:col>
      <xdr:colOff>1000125</xdr:colOff>
      <xdr:row>56</xdr:row>
      <xdr:rowOff>66675</xdr:rowOff>
    </xdr:to>
    <xdr:pic>
      <xdr:nvPicPr>
        <xdr:cNvPr id="23627" name="Рисунок 2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590550" y="13354050"/>
          <a:ext cx="962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59</xdr:row>
      <xdr:rowOff>28575</xdr:rowOff>
    </xdr:from>
    <xdr:to>
      <xdr:col>1</xdr:col>
      <xdr:colOff>971550</xdr:colOff>
      <xdr:row>60</xdr:row>
      <xdr:rowOff>304800</xdr:rowOff>
    </xdr:to>
    <xdr:pic>
      <xdr:nvPicPr>
        <xdr:cNvPr id="23628" name="Рисунок 3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876300" y="14525625"/>
          <a:ext cx="6477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83</xdr:row>
      <xdr:rowOff>114300</xdr:rowOff>
    </xdr:from>
    <xdr:to>
      <xdr:col>1</xdr:col>
      <xdr:colOff>866775</xdr:colOff>
      <xdr:row>85</xdr:row>
      <xdr:rowOff>190500</xdr:rowOff>
    </xdr:to>
    <xdr:pic>
      <xdr:nvPicPr>
        <xdr:cNvPr id="23629" name="Рисунок 4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952500" y="21288375"/>
          <a:ext cx="466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161</xdr:row>
      <xdr:rowOff>47625</xdr:rowOff>
    </xdr:from>
    <xdr:to>
      <xdr:col>1</xdr:col>
      <xdr:colOff>962025</xdr:colOff>
      <xdr:row>161</xdr:row>
      <xdr:rowOff>542925</xdr:rowOff>
    </xdr:to>
    <xdr:pic>
      <xdr:nvPicPr>
        <xdr:cNvPr id="23630" name="Рисунок 5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047750" y="41862375"/>
          <a:ext cx="466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175</xdr:row>
      <xdr:rowOff>19050</xdr:rowOff>
    </xdr:from>
    <xdr:to>
      <xdr:col>1</xdr:col>
      <xdr:colOff>942975</xdr:colOff>
      <xdr:row>176</xdr:row>
      <xdr:rowOff>352425</xdr:rowOff>
    </xdr:to>
    <xdr:pic>
      <xdr:nvPicPr>
        <xdr:cNvPr id="23631" name="Рисунок 6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895350" y="46682025"/>
          <a:ext cx="6000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177</xdr:row>
      <xdr:rowOff>38100</xdr:rowOff>
    </xdr:from>
    <xdr:to>
      <xdr:col>1</xdr:col>
      <xdr:colOff>914400</xdr:colOff>
      <xdr:row>180</xdr:row>
      <xdr:rowOff>76200</xdr:rowOff>
    </xdr:to>
    <xdr:pic>
      <xdr:nvPicPr>
        <xdr:cNvPr id="23632" name="Рисунок 7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809625" y="47453550"/>
          <a:ext cx="6572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181</xdr:row>
      <xdr:rowOff>66675</xdr:rowOff>
    </xdr:from>
    <xdr:to>
      <xdr:col>1</xdr:col>
      <xdr:colOff>1009650</xdr:colOff>
      <xdr:row>182</xdr:row>
      <xdr:rowOff>381000</xdr:rowOff>
    </xdr:to>
    <xdr:pic>
      <xdr:nvPicPr>
        <xdr:cNvPr id="23633" name="Рисунок 8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942975" y="48587025"/>
          <a:ext cx="619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183</xdr:row>
      <xdr:rowOff>57150</xdr:rowOff>
    </xdr:from>
    <xdr:to>
      <xdr:col>1</xdr:col>
      <xdr:colOff>1000125</xdr:colOff>
      <xdr:row>184</xdr:row>
      <xdr:rowOff>371475</xdr:rowOff>
    </xdr:to>
    <xdr:pic>
      <xdr:nvPicPr>
        <xdr:cNvPr id="23634" name="Рисунок 9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942975" y="49406175"/>
          <a:ext cx="6096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185</xdr:row>
      <xdr:rowOff>9525</xdr:rowOff>
    </xdr:from>
    <xdr:to>
      <xdr:col>1</xdr:col>
      <xdr:colOff>952500</xdr:colOff>
      <xdr:row>185</xdr:row>
      <xdr:rowOff>714375</xdr:rowOff>
    </xdr:to>
    <xdr:pic>
      <xdr:nvPicPr>
        <xdr:cNvPr id="23635" name="Рисунок 10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942975" y="502158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</xdr:colOff>
      <xdr:row>186</xdr:row>
      <xdr:rowOff>76200</xdr:rowOff>
    </xdr:from>
    <xdr:to>
      <xdr:col>2</xdr:col>
      <xdr:colOff>0</xdr:colOff>
      <xdr:row>186</xdr:row>
      <xdr:rowOff>704850</xdr:rowOff>
    </xdr:to>
    <xdr:pic>
      <xdr:nvPicPr>
        <xdr:cNvPr id="23636" name="Рисунок 11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923925" y="51044475"/>
          <a:ext cx="6477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187</xdr:row>
      <xdr:rowOff>123825</xdr:rowOff>
    </xdr:from>
    <xdr:to>
      <xdr:col>2</xdr:col>
      <xdr:colOff>0</xdr:colOff>
      <xdr:row>190</xdr:row>
      <xdr:rowOff>0</xdr:rowOff>
    </xdr:to>
    <xdr:pic>
      <xdr:nvPicPr>
        <xdr:cNvPr id="23637" name="Рисунок 12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904875" y="51825525"/>
          <a:ext cx="666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190</xdr:row>
      <xdr:rowOff>76200</xdr:rowOff>
    </xdr:from>
    <xdr:to>
      <xdr:col>1</xdr:col>
      <xdr:colOff>1000125</xdr:colOff>
      <xdr:row>191</xdr:row>
      <xdr:rowOff>342900</xdr:rowOff>
    </xdr:to>
    <xdr:pic>
      <xdr:nvPicPr>
        <xdr:cNvPr id="23638" name="Рисунок 13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981075" y="52549425"/>
          <a:ext cx="5715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192</xdr:row>
      <xdr:rowOff>38100</xdr:rowOff>
    </xdr:from>
    <xdr:to>
      <xdr:col>1</xdr:col>
      <xdr:colOff>1000125</xdr:colOff>
      <xdr:row>192</xdr:row>
      <xdr:rowOff>723900</xdr:rowOff>
    </xdr:to>
    <xdr:pic>
      <xdr:nvPicPr>
        <xdr:cNvPr id="23639" name="Рисунок 14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971550" y="53244750"/>
          <a:ext cx="5810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202</xdr:row>
      <xdr:rowOff>47625</xdr:rowOff>
    </xdr:from>
    <xdr:to>
      <xdr:col>1</xdr:col>
      <xdr:colOff>981075</xdr:colOff>
      <xdr:row>204</xdr:row>
      <xdr:rowOff>257175</xdr:rowOff>
    </xdr:to>
    <xdr:pic>
      <xdr:nvPicPr>
        <xdr:cNvPr id="23640" name="Рисунок 15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990600" y="56588025"/>
          <a:ext cx="542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199</xdr:row>
      <xdr:rowOff>47625</xdr:rowOff>
    </xdr:from>
    <xdr:to>
      <xdr:col>1</xdr:col>
      <xdr:colOff>1009650</xdr:colOff>
      <xdr:row>201</xdr:row>
      <xdr:rowOff>247650</xdr:rowOff>
    </xdr:to>
    <xdr:pic>
      <xdr:nvPicPr>
        <xdr:cNvPr id="23641" name="Рисунок 16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962025" y="55702200"/>
          <a:ext cx="6000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234</xdr:row>
      <xdr:rowOff>152400</xdr:rowOff>
    </xdr:from>
    <xdr:to>
      <xdr:col>1</xdr:col>
      <xdr:colOff>962025</xdr:colOff>
      <xdr:row>236</xdr:row>
      <xdr:rowOff>142875</xdr:rowOff>
    </xdr:to>
    <xdr:pic>
      <xdr:nvPicPr>
        <xdr:cNvPr id="23642" name="Рисунок 17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904875" y="65770125"/>
          <a:ext cx="6096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237</xdr:row>
      <xdr:rowOff>85725</xdr:rowOff>
    </xdr:from>
    <xdr:to>
      <xdr:col>1</xdr:col>
      <xdr:colOff>895350</xdr:colOff>
      <xdr:row>237</xdr:row>
      <xdr:rowOff>762000</xdr:rowOff>
    </xdr:to>
    <xdr:pic>
      <xdr:nvPicPr>
        <xdr:cNvPr id="23643" name="Рисунок 18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885825" y="6679882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238</xdr:row>
      <xdr:rowOff>95250</xdr:rowOff>
    </xdr:from>
    <xdr:to>
      <xdr:col>1</xdr:col>
      <xdr:colOff>971550</xdr:colOff>
      <xdr:row>240</xdr:row>
      <xdr:rowOff>276225</xdr:rowOff>
    </xdr:to>
    <xdr:pic>
      <xdr:nvPicPr>
        <xdr:cNvPr id="23644" name="Рисунок 19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885825" y="67617975"/>
          <a:ext cx="6381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241</xdr:row>
      <xdr:rowOff>47625</xdr:rowOff>
    </xdr:from>
    <xdr:to>
      <xdr:col>2</xdr:col>
      <xdr:colOff>28575</xdr:colOff>
      <xdr:row>243</xdr:row>
      <xdr:rowOff>209550</xdr:rowOff>
    </xdr:to>
    <xdr:pic>
      <xdr:nvPicPr>
        <xdr:cNvPr id="23645" name="Рисунок 20"/>
        <xdr:cNvPicPr>
          <a:picLocks noChangeAspect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876300" y="68456175"/>
          <a:ext cx="7239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244</xdr:row>
      <xdr:rowOff>161925</xdr:rowOff>
    </xdr:from>
    <xdr:to>
      <xdr:col>1</xdr:col>
      <xdr:colOff>876300</xdr:colOff>
      <xdr:row>246</xdr:row>
      <xdr:rowOff>314325</xdr:rowOff>
    </xdr:to>
    <xdr:pic>
      <xdr:nvPicPr>
        <xdr:cNvPr id="23646" name="Рисунок 21"/>
        <xdr:cNvPicPr>
          <a:picLocks noChangeAspect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714375" y="6945630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253</xdr:row>
      <xdr:rowOff>295275</xdr:rowOff>
    </xdr:from>
    <xdr:to>
      <xdr:col>1</xdr:col>
      <xdr:colOff>866775</xdr:colOff>
      <xdr:row>254</xdr:row>
      <xdr:rowOff>400050</xdr:rowOff>
    </xdr:to>
    <xdr:pic>
      <xdr:nvPicPr>
        <xdr:cNvPr id="23647" name="Рисунок 22"/>
        <xdr:cNvPicPr>
          <a:picLocks noChangeAspect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790575" y="72113775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260</xdr:row>
      <xdr:rowOff>38100</xdr:rowOff>
    </xdr:from>
    <xdr:to>
      <xdr:col>1</xdr:col>
      <xdr:colOff>971550</xdr:colOff>
      <xdr:row>261</xdr:row>
      <xdr:rowOff>209550</xdr:rowOff>
    </xdr:to>
    <xdr:pic>
      <xdr:nvPicPr>
        <xdr:cNvPr id="23648" name="Рисунок 23"/>
        <xdr:cNvPicPr>
          <a:picLocks noChangeAspect="1"/>
        </xdr:cNvPicPr>
      </xdr:nvPicPr>
      <xdr:blipFill>
        <a:blip xmlns:r="http://schemas.openxmlformats.org/officeDocument/2006/relationships" r:embed="rId68"/>
        <a:srcRect/>
        <a:stretch>
          <a:fillRect/>
        </a:stretch>
      </xdr:blipFill>
      <xdr:spPr bwMode="auto">
        <a:xfrm>
          <a:off x="866775" y="74647425"/>
          <a:ext cx="657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78</xdr:row>
      <xdr:rowOff>0</xdr:rowOff>
    </xdr:from>
    <xdr:to>
      <xdr:col>1</xdr:col>
      <xdr:colOff>914400</xdr:colOff>
      <xdr:row>81</xdr:row>
      <xdr:rowOff>38100</xdr:rowOff>
    </xdr:to>
    <xdr:pic>
      <xdr:nvPicPr>
        <xdr:cNvPr id="23649" name="Рисунок 24"/>
        <xdr:cNvPicPr>
          <a:picLocks noChangeAspect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876300" y="20002500"/>
          <a:ext cx="5905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27</xdr:row>
      <xdr:rowOff>190500</xdr:rowOff>
    </xdr:from>
    <xdr:to>
      <xdr:col>1</xdr:col>
      <xdr:colOff>981075</xdr:colOff>
      <xdr:row>29</xdr:row>
      <xdr:rowOff>228600</xdr:rowOff>
    </xdr:to>
    <xdr:pic>
      <xdr:nvPicPr>
        <xdr:cNvPr id="23650" name="Рисунок 1"/>
        <xdr:cNvPicPr>
          <a:picLocks noChangeAspect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771525" y="6591300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72</xdr:row>
      <xdr:rowOff>133350</xdr:rowOff>
    </xdr:from>
    <xdr:to>
      <xdr:col>1</xdr:col>
      <xdr:colOff>885825</xdr:colOff>
      <xdr:row>76</xdr:row>
      <xdr:rowOff>38100</xdr:rowOff>
    </xdr:to>
    <xdr:pic>
      <xdr:nvPicPr>
        <xdr:cNvPr id="23651" name="Рисунок 2"/>
        <xdr:cNvPicPr>
          <a:picLocks noChangeAspect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742950" y="18945225"/>
          <a:ext cx="6953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30</xdr:row>
      <xdr:rowOff>57150</xdr:rowOff>
    </xdr:from>
    <xdr:to>
      <xdr:col>1</xdr:col>
      <xdr:colOff>1009650</xdr:colOff>
      <xdr:row>32</xdr:row>
      <xdr:rowOff>142875</xdr:rowOff>
    </xdr:to>
    <xdr:pic>
      <xdr:nvPicPr>
        <xdr:cNvPr id="23652" name="Рисунок 1"/>
        <xdr:cNvPicPr>
          <a:picLocks noChangeAspect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962025" y="7381875"/>
          <a:ext cx="60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81</xdr:row>
      <xdr:rowOff>66675</xdr:rowOff>
    </xdr:from>
    <xdr:to>
      <xdr:col>1</xdr:col>
      <xdr:colOff>838200</xdr:colOff>
      <xdr:row>82</xdr:row>
      <xdr:rowOff>123825</xdr:rowOff>
    </xdr:to>
    <xdr:pic>
      <xdr:nvPicPr>
        <xdr:cNvPr id="23653" name="Рисунок 12"/>
        <xdr:cNvPicPr>
          <a:picLocks noChangeAspect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1095375" y="207454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262</xdr:row>
      <xdr:rowOff>257175</xdr:rowOff>
    </xdr:from>
    <xdr:to>
      <xdr:col>1</xdr:col>
      <xdr:colOff>819150</xdr:colOff>
      <xdr:row>265</xdr:row>
      <xdr:rowOff>104775</xdr:rowOff>
    </xdr:to>
    <xdr:pic>
      <xdr:nvPicPr>
        <xdr:cNvPr id="23654" name="Рисунок 23"/>
        <xdr:cNvPicPr>
          <a:picLocks noChangeAspect="1"/>
        </xdr:cNvPicPr>
      </xdr:nvPicPr>
      <xdr:blipFill>
        <a:blip xmlns:r="http://schemas.openxmlformats.org/officeDocument/2006/relationships" r:embed="rId74"/>
        <a:srcRect/>
        <a:stretch>
          <a:fillRect/>
        </a:stretch>
      </xdr:blipFill>
      <xdr:spPr bwMode="auto">
        <a:xfrm>
          <a:off x="771525" y="75552300"/>
          <a:ext cx="6000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268</xdr:row>
      <xdr:rowOff>142875</xdr:rowOff>
    </xdr:from>
    <xdr:to>
      <xdr:col>1</xdr:col>
      <xdr:colOff>952500</xdr:colOff>
      <xdr:row>269</xdr:row>
      <xdr:rowOff>304800</xdr:rowOff>
    </xdr:to>
    <xdr:pic>
      <xdr:nvPicPr>
        <xdr:cNvPr id="23655" name="Рисунок 23"/>
        <xdr:cNvPicPr>
          <a:picLocks noChangeAspect="1"/>
        </xdr:cNvPicPr>
      </xdr:nvPicPr>
      <xdr:blipFill>
        <a:blip xmlns:r="http://schemas.openxmlformats.org/officeDocument/2006/relationships" r:embed="rId68"/>
        <a:srcRect/>
        <a:stretch>
          <a:fillRect/>
        </a:stretch>
      </xdr:blipFill>
      <xdr:spPr bwMode="auto">
        <a:xfrm>
          <a:off x="847725" y="76676250"/>
          <a:ext cx="6572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255</xdr:row>
      <xdr:rowOff>276225</xdr:rowOff>
    </xdr:from>
    <xdr:to>
      <xdr:col>1</xdr:col>
      <xdr:colOff>990600</xdr:colOff>
      <xdr:row>257</xdr:row>
      <xdr:rowOff>180975</xdr:rowOff>
    </xdr:to>
    <xdr:pic>
      <xdr:nvPicPr>
        <xdr:cNvPr id="23656" name="Рисунок 22"/>
        <xdr:cNvPicPr>
          <a:picLocks noChangeAspect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819150" y="73123425"/>
          <a:ext cx="723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</xdr:colOff>
      <xdr:row>22</xdr:row>
      <xdr:rowOff>171450</xdr:rowOff>
    </xdr:from>
    <xdr:to>
      <xdr:col>1</xdr:col>
      <xdr:colOff>895350</xdr:colOff>
      <xdr:row>24</xdr:row>
      <xdr:rowOff>200025</xdr:rowOff>
    </xdr:to>
    <xdr:pic>
      <xdr:nvPicPr>
        <xdr:cNvPr id="23657" name="Рисунок 3"/>
        <xdr:cNvPicPr>
          <a:picLocks noChangeAspect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923925" y="5200650"/>
          <a:ext cx="5238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25</xdr:row>
      <xdr:rowOff>9525</xdr:rowOff>
    </xdr:from>
    <xdr:to>
      <xdr:col>1</xdr:col>
      <xdr:colOff>990600</xdr:colOff>
      <xdr:row>26</xdr:row>
      <xdr:rowOff>219075</xdr:rowOff>
    </xdr:to>
    <xdr:pic>
      <xdr:nvPicPr>
        <xdr:cNvPr id="23658" name="Рисунок 3"/>
        <xdr:cNvPicPr>
          <a:picLocks noChangeAspect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095375" y="5857875"/>
          <a:ext cx="4476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64</xdr:row>
      <xdr:rowOff>285750</xdr:rowOff>
    </xdr:from>
    <xdr:to>
      <xdr:col>1</xdr:col>
      <xdr:colOff>1009650</xdr:colOff>
      <xdr:row>66</xdr:row>
      <xdr:rowOff>209550</xdr:rowOff>
    </xdr:to>
    <xdr:pic>
      <xdr:nvPicPr>
        <xdr:cNvPr id="23659" name="Рисунок 8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0125" y="16287750"/>
          <a:ext cx="5619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45</xdr:row>
      <xdr:rowOff>142875</xdr:rowOff>
    </xdr:from>
    <xdr:to>
      <xdr:col>1</xdr:col>
      <xdr:colOff>895350</xdr:colOff>
      <xdr:row>46</xdr:row>
      <xdr:rowOff>333375</xdr:rowOff>
    </xdr:to>
    <xdr:pic>
      <xdr:nvPicPr>
        <xdr:cNvPr id="23660" name="Рисунок 7"/>
        <xdr:cNvPicPr>
          <a:picLocks noChangeAspect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704850" y="11687175"/>
          <a:ext cx="7429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43</xdr:row>
      <xdr:rowOff>142875</xdr:rowOff>
    </xdr:from>
    <xdr:to>
      <xdr:col>1</xdr:col>
      <xdr:colOff>1000125</xdr:colOff>
      <xdr:row>44</xdr:row>
      <xdr:rowOff>304800</xdr:rowOff>
    </xdr:to>
    <xdr:pic>
      <xdr:nvPicPr>
        <xdr:cNvPr id="23661" name="Рисунок 6"/>
        <xdr:cNvPicPr>
          <a:picLocks noChangeAspect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857250" y="10963275"/>
          <a:ext cx="6953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215</xdr:row>
      <xdr:rowOff>133350</xdr:rowOff>
    </xdr:from>
    <xdr:to>
      <xdr:col>1</xdr:col>
      <xdr:colOff>1009650</xdr:colOff>
      <xdr:row>217</xdr:row>
      <xdr:rowOff>209550</xdr:rowOff>
    </xdr:to>
    <xdr:pic>
      <xdr:nvPicPr>
        <xdr:cNvPr id="23662" name="Рисунок 1261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000125" y="60369450"/>
          <a:ext cx="5619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1148"/>
  <sheetViews>
    <sheetView tabSelected="1" topLeftCell="B1" zoomScale="145" zoomScaleNormal="145" workbookViewId="0">
      <pane ySplit="4" topLeftCell="A239" activePane="bottomLeft" state="frozen"/>
      <selection pane="bottomLeft" activeCell="E242" sqref="E242"/>
    </sheetView>
  </sheetViews>
  <sheetFormatPr defaultRowHeight="15"/>
  <cols>
    <col min="1" max="1" width="8.28515625" style="11" customWidth="1"/>
    <col min="2" max="2" width="15.28515625" style="96" customWidth="1"/>
    <col min="3" max="3" width="13.7109375" style="96" customWidth="1"/>
    <col min="4" max="6" width="2.7109375" style="274" customWidth="1"/>
    <col min="7" max="16" width="2.7109375" style="96" customWidth="1"/>
    <col min="17" max="17" width="7.85546875" style="275" customWidth="1"/>
    <col min="18" max="18" width="6.5703125" style="96" customWidth="1"/>
    <col min="19" max="19" width="6.5703125" style="11" customWidth="1"/>
    <col min="20" max="20" width="6.42578125" customWidth="1"/>
    <col min="21" max="21" width="5.140625" customWidth="1"/>
  </cols>
  <sheetData>
    <row r="1" spans="1:98" s="3" customFormat="1" ht="15" customHeight="1">
      <c r="A1" s="6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97"/>
      <c r="S1" s="7"/>
      <c r="U1" s="4" t="s">
        <v>12</v>
      </c>
      <c r="V1" s="4"/>
    </row>
    <row r="2" spans="1:98" ht="12.95" customHeight="1">
      <c r="A2" s="13"/>
      <c r="B2" s="348" t="s">
        <v>76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98"/>
      <c r="O2" s="98"/>
      <c r="P2" s="98"/>
      <c r="Q2" s="99"/>
      <c r="R2" s="100"/>
      <c r="S2" s="8"/>
    </row>
    <row r="3" spans="1:98" ht="12.95" customHeight="1" thickBot="1">
      <c r="A3" s="14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101"/>
      <c r="O3" s="101"/>
      <c r="P3" s="101"/>
      <c r="Q3" s="102"/>
      <c r="R3" s="103"/>
      <c r="S3" s="1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</row>
    <row r="4" spans="1:98" s="1" customFormat="1" ht="36" customHeight="1" thickBot="1">
      <c r="A4" s="33" t="s">
        <v>1</v>
      </c>
      <c r="B4" s="84" t="s">
        <v>0</v>
      </c>
      <c r="C4" s="104" t="s">
        <v>2</v>
      </c>
      <c r="D4" s="105" t="s">
        <v>128</v>
      </c>
      <c r="E4" s="106" t="s">
        <v>125</v>
      </c>
      <c r="F4" s="106" t="s">
        <v>126</v>
      </c>
      <c r="G4" s="107" t="s">
        <v>127</v>
      </c>
      <c r="H4" s="108" t="s">
        <v>4</v>
      </c>
      <c r="I4" s="106" t="s">
        <v>16</v>
      </c>
      <c r="J4" s="106" t="s">
        <v>5</v>
      </c>
      <c r="K4" s="106" t="s">
        <v>6</v>
      </c>
      <c r="L4" s="106" t="s">
        <v>74</v>
      </c>
      <c r="M4" s="109" t="s">
        <v>75</v>
      </c>
      <c r="N4" s="110" t="s">
        <v>33</v>
      </c>
      <c r="O4" s="108" t="s">
        <v>34</v>
      </c>
      <c r="P4" s="111" t="s">
        <v>108</v>
      </c>
      <c r="Q4" s="112" t="s">
        <v>3</v>
      </c>
      <c r="R4" s="113" t="s">
        <v>30</v>
      </c>
      <c r="S4" s="23" t="s">
        <v>135</v>
      </c>
    </row>
    <row r="5" spans="1:98" ht="20.25" customHeight="1" thickBot="1">
      <c r="A5" s="34"/>
      <c r="B5" s="319" t="s">
        <v>31</v>
      </c>
      <c r="C5" s="49" t="s">
        <v>8</v>
      </c>
      <c r="D5" s="114"/>
      <c r="E5" s="67"/>
      <c r="F5" s="67"/>
      <c r="G5" s="115"/>
      <c r="H5" s="78">
        <v>2</v>
      </c>
      <c r="I5" s="79">
        <v>1</v>
      </c>
      <c r="J5" s="79">
        <v>2</v>
      </c>
      <c r="K5" s="79">
        <v>2</v>
      </c>
      <c r="L5" s="79">
        <v>1</v>
      </c>
      <c r="M5" s="80"/>
      <c r="N5" s="114">
        <v>1</v>
      </c>
      <c r="O5" s="116">
        <v>1</v>
      </c>
      <c r="P5" s="117"/>
      <c r="Q5" s="118">
        <f t="shared" ref="Q5:Q88" si="0">D5+E5+F5+G5+H5+I5+J5+K5+L5+M5+O5+P5+N5</f>
        <v>10</v>
      </c>
      <c r="R5" s="299">
        <f>Q5+Q7+Q6</f>
        <v>11</v>
      </c>
      <c r="S5" s="290">
        <v>1600</v>
      </c>
      <c r="T5" s="1"/>
      <c r="U5" s="1"/>
      <c r="V5" s="1" t="s">
        <v>197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98" ht="19.5" customHeight="1" thickBot="1">
      <c r="A6" s="35"/>
      <c r="B6" s="320"/>
      <c r="C6" s="49" t="s">
        <v>13</v>
      </c>
      <c r="D6" s="114"/>
      <c r="E6" s="67"/>
      <c r="F6" s="67"/>
      <c r="G6" s="115"/>
      <c r="H6" s="58">
        <v>1</v>
      </c>
      <c r="I6" s="59"/>
      <c r="J6" s="59"/>
      <c r="K6" s="59"/>
      <c r="L6" s="59"/>
      <c r="M6" s="115"/>
      <c r="N6" s="114"/>
      <c r="O6" s="116"/>
      <c r="P6" s="117"/>
      <c r="Q6" s="118">
        <f t="shared" si="0"/>
        <v>1</v>
      </c>
      <c r="R6" s="300"/>
      <c r="S6" s="291"/>
      <c r="T6" t="s">
        <v>139</v>
      </c>
    </row>
    <row r="7" spans="1:98" ht="23.25" customHeight="1" thickBot="1">
      <c r="A7" s="35"/>
      <c r="B7" s="321"/>
      <c r="C7" s="119" t="s">
        <v>24</v>
      </c>
      <c r="D7" s="62"/>
      <c r="E7" s="63"/>
      <c r="F7" s="63"/>
      <c r="G7" s="64"/>
      <c r="H7" s="120"/>
      <c r="I7" s="121"/>
      <c r="J7" s="121"/>
      <c r="K7" s="121"/>
      <c r="L7" s="121"/>
      <c r="M7" s="122"/>
      <c r="N7" s="120"/>
      <c r="O7" s="123"/>
      <c r="P7" s="122"/>
      <c r="Q7" s="31">
        <f t="shared" si="0"/>
        <v>0</v>
      </c>
      <c r="R7" s="301"/>
      <c r="S7" s="292"/>
    </row>
    <row r="8" spans="1:98" ht="23.25" customHeight="1">
      <c r="A8" s="344"/>
      <c r="B8" s="317" t="s">
        <v>111</v>
      </c>
      <c r="C8" s="49" t="s">
        <v>77</v>
      </c>
      <c r="D8" s="114"/>
      <c r="E8" s="67"/>
      <c r="F8" s="67"/>
      <c r="G8" s="115"/>
      <c r="H8" s="114"/>
      <c r="I8" s="67"/>
      <c r="J8" s="67"/>
      <c r="K8" s="116"/>
      <c r="L8" s="67"/>
      <c r="M8" s="115"/>
      <c r="N8" s="114"/>
      <c r="O8" s="116"/>
      <c r="P8" s="117"/>
      <c r="Q8" s="118">
        <f t="shared" si="0"/>
        <v>0</v>
      </c>
      <c r="R8" s="300">
        <f>Q8+Q9</f>
        <v>0</v>
      </c>
      <c r="S8" s="290">
        <v>1530</v>
      </c>
      <c r="U8" t="s">
        <v>139</v>
      </c>
    </row>
    <row r="9" spans="1:98" ht="19.5" customHeight="1" thickBot="1">
      <c r="A9" s="353"/>
      <c r="B9" s="317"/>
      <c r="C9" s="119" t="s">
        <v>66</v>
      </c>
      <c r="D9" s="62"/>
      <c r="E9" s="63"/>
      <c r="F9" s="63"/>
      <c r="G9" s="64"/>
      <c r="H9" s="62"/>
      <c r="I9" s="63"/>
      <c r="J9" s="63"/>
      <c r="K9" s="124"/>
      <c r="L9" s="63"/>
      <c r="M9" s="122"/>
      <c r="N9" s="120"/>
      <c r="O9" s="123"/>
      <c r="P9" s="125"/>
      <c r="Q9" s="126">
        <f t="shared" si="0"/>
        <v>0</v>
      </c>
      <c r="R9" s="301"/>
      <c r="S9" s="292"/>
    </row>
    <row r="10" spans="1:98" ht="15.75" customHeight="1" thickBot="1">
      <c r="A10" s="354"/>
      <c r="B10" s="319" t="s">
        <v>38</v>
      </c>
      <c r="C10" s="49" t="s">
        <v>192</v>
      </c>
      <c r="D10" s="78"/>
      <c r="E10" s="79"/>
      <c r="F10" s="79"/>
      <c r="G10" s="80"/>
      <c r="H10" s="78">
        <v>3</v>
      </c>
      <c r="I10" s="79">
        <v>3</v>
      </c>
      <c r="J10" s="79">
        <v>4</v>
      </c>
      <c r="K10" s="127">
        <v>3</v>
      </c>
      <c r="L10" s="79">
        <v>2</v>
      </c>
      <c r="M10" s="80">
        <v>1</v>
      </c>
      <c r="N10" s="78">
        <v>1</v>
      </c>
      <c r="O10" s="127"/>
      <c r="P10" s="128">
        <v>2</v>
      </c>
      <c r="Q10" s="118">
        <f t="shared" si="0"/>
        <v>19</v>
      </c>
      <c r="R10" s="299">
        <f>SUM(Q10:Q15)</f>
        <v>111</v>
      </c>
      <c r="S10" s="290">
        <v>1900</v>
      </c>
    </row>
    <row r="11" spans="1:98" ht="16.5" customHeight="1">
      <c r="A11" s="345"/>
      <c r="B11" s="320"/>
      <c r="C11" s="49" t="s">
        <v>191</v>
      </c>
      <c r="D11" s="114"/>
      <c r="E11" s="67"/>
      <c r="F11" s="67"/>
      <c r="G11" s="115"/>
      <c r="H11" s="114"/>
      <c r="I11" s="67">
        <v>1</v>
      </c>
      <c r="J11" s="67"/>
      <c r="K11" s="116"/>
      <c r="L11" s="67"/>
      <c r="M11" s="115"/>
      <c r="N11" s="114"/>
      <c r="O11" s="116"/>
      <c r="P11" s="117"/>
      <c r="Q11" s="118">
        <f t="shared" si="0"/>
        <v>1</v>
      </c>
      <c r="R11" s="300"/>
      <c r="S11" s="291"/>
    </row>
    <row r="12" spans="1:98" ht="12.75" customHeight="1" thickBot="1">
      <c r="A12" s="345"/>
      <c r="B12" s="320"/>
      <c r="C12" s="49" t="s">
        <v>193</v>
      </c>
      <c r="D12" s="114"/>
      <c r="E12" s="67"/>
      <c r="F12" s="67"/>
      <c r="G12" s="115"/>
      <c r="H12" s="114">
        <v>4</v>
      </c>
      <c r="I12" s="67">
        <v>12</v>
      </c>
      <c r="J12" s="67">
        <v>15</v>
      </c>
      <c r="K12" s="116">
        <v>14</v>
      </c>
      <c r="L12" s="67">
        <v>12</v>
      </c>
      <c r="M12" s="60">
        <v>11</v>
      </c>
      <c r="N12" s="58">
        <v>4</v>
      </c>
      <c r="O12" s="129">
        <v>4</v>
      </c>
      <c r="P12" s="117">
        <v>5</v>
      </c>
      <c r="Q12" s="130">
        <f t="shared" si="0"/>
        <v>81</v>
      </c>
      <c r="R12" s="300"/>
      <c r="S12" s="291"/>
    </row>
    <row r="13" spans="1:98" ht="14.25" customHeight="1" thickBot="1">
      <c r="A13" s="345"/>
      <c r="B13" s="332"/>
      <c r="C13" s="131" t="s">
        <v>194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118">
        <f t="shared" si="0"/>
        <v>0</v>
      </c>
      <c r="R13" s="315"/>
      <c r="S13" s="291"/>
    </row>
    <row r="14" spans="1:98" ht="13.5" customHeight="1" thickBot="1">
      <c r="A14" s="345"/>
      <c r="B14" s="332"/>
      <c r="C14" s="131" t="s">
        <v>195</v>
      </c>
      <c r="D14" s="59"/>
      <c r="E14" s="59"/>
      <c r="F14" s="59"/>
      <c r="G14" s="59"/>
      <c r="H14" s="62">
        <v>2</v>
      </c>
      <c r="I14" s="63">
        <v>1</v>
      </c>
      <c r="J14" s="63">
        <v>1</v>
      </c>
      <c r="K14" s="124">
        <v>1</v>
      </c>
      <c r="L14" s="63"/>
      <c r="M14" s="64">
        <v>1</v>
      </c>
      <c r="N14" s="132">
        <v>2</v>
      </c>
      <c r="O14" s="63">
        <v>1</v>
      </c>
      <c r="P14" s="125">
        <v>1</v>
      </c>
      <c r="Q14" s="118">
        <f t="shared" si="0"/>
        <v>10</v>
      </c>
      <c r="R14" s="315"/>
      <c r="S14" s="291"/>
    </row>
    <row r="15" spans="1:98" ht="15" customHeight="1" thickBot="1">
      <c r="A15" s="353"/>
      <c r="B15" s="321"/>
      <c r="C15" s="119" t="s">
        <v>196</v>
      </c>
      <c r="D15" s="62"/>
      <c r="E15" s="63"/>
      <c r="F15" s="63"/>
      <c r="G15" s="64"/>
      <c r="H15" s="62"/>
      <c r="I15" s="63"/>
      <c r="J15" s="63"/>
      <c r="K15" s="124"/>
      <c r="L15" s="63"/>
      <c r="M15" s="64"/>
      <c r="N15" s="132"/>
      <c r="O15" s="63"/>
      <c r="P15" s="125"/>
      <c r="Q15" s="130">
        <f t="shared" si="0"/>
        <v>0</v>
      </c>
      <c r="R15" s="301"/>
      <c r="S15" s="292"/>
    </row>
    <row r="16" spans="1:98" ht="16.5" customHeight="1" thickBot="1">
      <c r="A16" s="36"/>
      <c r="B16" s="331" t="s">
        <v>65</v>
      </c>
      <c r="C16" s="133" t="s">
        <v>192</v>
      </c>
      <c r="D16" s="78"/>
      <c r="E16" s="79"/>
      <c r="F16" s="79"/>
      <c r="G16" s="80"/>
      <c r="H16" s="134">
        <v>1</v>
      </c>
      <c r="I16" s="135">
        <v>1</v>
      </c>
      <c r="J16" s="135">
        <v>1</v>
      </c>
      <c r="K16" s="135">
        <v>1</v>
      </c>
      <c r="L16" s="135"/>
      <c r="M16" s="136"/>
      <c r="N16" s="134">
        <v>1</v>
      </c>
      <c r="O16" s="135">
        <v>2</v>
      </c>
      <c r="P16" s="137"/>
      <c r="Q16" s="118">
        <f t="shared" si="0"/>
        <v>7</v>
      </c>
      <c r="R16" s="328">
        <f>SUM(Q16:Q20)</f>
        <v>38</v>
      </c>
      <c r="S16" s="291">
        <v>1800</v>
      </c>
    </row>
    <row r="17" spans="1:19" ht="15" customHeight="1" thickBot="1">
      <c r="A17" s="37"/>
      <c r="B17" s="332"/>
      <c r="C17" s="138" t="s">
        <v>191</v>
      </c>
      <c r="D17" s="114"/>
      <c r="E17" s="67"/>
      <c r="F17" s="67"/>
      <c r="G17" s="115"/>
      <c r="H17" s="139"/>
      <c r="I17" s="140"/>
      <c r="J17" s="140"/>
      <c r="K17" s="140"/>
      <c r="L17" s="140"/>
      <c r="M17" s="141"/>
      <c r="N17" s="139"/>
      <c r="O17" s="140"/>
      <c r="P17" s="142"/>
      <c r="Q17" s="118">
        <f t="shared" si="0"/>
        <v>0</v>
      </c>
      <c r="R17" s="315"/>
      <c r="S17" s="291"/>
    </row>
    <row r="18" spans="1:19" ht="15" customHeight="1" thickBot="1">
      <c r="A18" s="37"/>
      <c r="B18" s="332"/>
      <c r="C18" s="143" t="s">
        <v>162</v>
      </c>
      <c r="D18" s="58"/>
      <c r="E18" s="59"/>
      <c r="F18" s="59"/>
      <c r="G18" s="60"/>
      <c r="H18" s="144"/>
      <c r="I18" s="145">
        <v>3</v>
      </c>
      <c r="J18" s="145">
        <v>4</v>
      </c>
      <c r="K18" s="145"/>
      <c r="L18" s="145"/>
      <c r="M18" s="146"/>
      <c r="N18" s="144"/>
      <c r="O18" s="145"/>
      <c r="P18" s="147"/>
      <c r="Q18" s="118">
        <f t="shared" si="0"/>
        <v>7</v>
      </c>
      <c r="R18" s="315"/>
      <c r="S18" s="291"/>
    </row>
    <row r="19" spans="1:19" ht="15.75" customHeight="1">
      <c r="A19" s="37"/>
      <c r="B19" s="332"/>
      <c r="C19" s="148" t="s">
        <v>193</v>
      </c>
      <c r="D19" s="58"/>
      <c r="E19" s="59"/>
      <c r="F19" s="59"/>
      <c r="G19" s="60"/>
      <c r="H19" s="144">
        <v>3</v>
      </c>
      <c r="I19" s="145">
        <v>1</v>
      </c>
      <c r="J19" s="145">
        <v>2</v>
      </c>
      <c r="K19" s="145">
        <v>3</v>
      </c>
      <c r="L19" s="145">
        <v>3</v>
      </c>
      <c r="M19" s="146">
        <v>3</v>
      </c>
      <c r="N19" s="144">
        <v>2</v>
      </c>
      <c r="O19" s="145">
        <v>2</v>
      </c>
      <c r="P19" s="147">
        <v>3</v>
      </c>
      <c r="Q19" s="118">
        <f t="shared" si="0"/>
        <v>22</v>
      </c>
      <c r="R19" s="315"/>
      <c r="S19" s="291"/>
    </row>
    <row r="20" spans="1:19" ht="15.75" customHeight="1" thickBot="1">
      <c r="A20" s="38"/>
      <c r="B20" s="333"/>
      <c r="C20" s="149" t="s">
        <v>194</v>
      </c>
      <c r="D20" s="62"/>
      <c r="E20" s="63"/>
      <c r="F20" s="63"/>
      <c r="G20" s="64"/>
      <c r="H20" s="62"/>
      <c r="I20" s="63">
        <v>2</v>
      </c>
      <c r="J20" s="63"/>
      <c r="K20" s="124"/>
      <c r="L20" s="63"/>
      <c r="M20" s="64"/>
      <c r="N20" s="132"/>
      <c r="O20" s="63"/>
      <c r="P20" s="125"/>
      <c r="Q20" s="126">
        <f t="shared" si="0"/>
        <v>2</v>
      </c>
      <c r="R20" s="329"/>
      <c r="S20" s="291"/>
    </row>
    <row r="21" spans="1:19" ht="24" customHeight="1">
      <c r="A21" s="35"/>
      <c r="B21" s="317" t="s">
        <v>112</v>
      </c>
      <c r="C21" s="49" t="s">
        <v>8</v>
      </c>
      <c r="D21" s="78"/>
      <c r="E21" s="79"/>
      <c r="F21" s="79"/>
      <c r="G21" s="80"/>
      <c r="H21" s="78"/>
      <c r="I21" s="79"/>
      <c r="J21" s="79"/>
      <c r="K21" s="127"/>
      <c r="L21" s="79"/>
      <c r="M21" s="80"/>
      <c r="N21" s="81"/>
      <c r="O21" s="79"/>
      <c r="P21" s="128"/>
      <c r="Q21" s="118">
        <f t="shared" si="0"/>
        <v>0</v>
      </c>
      <c r="R21" s="299">
        <f>Q21+Q22</f>
        <v>0</v>
      </c>
      <c r="S21" s="290"/>
    </row>
    <row r="22" spans="1:19" ht="24" customHeight="1" thickBot="1">
      <c r="A22" s="35"/>
      <c r="B22" s="324"/>
      <c r="C22" s="119" t="s">
        <v>66</v>
      </c>
      <c r="D22" s="62"/>
      <c r="E22" s="63"/>
      <c r="F22" s="63"/>
      <c r="G22" s="64"/>
      <c r="H22" s="62"/>
      <c r="I22" s="63"/>
      <c r="J22" s="63"/>
      <c r="K22" s="124"/>
      <c r="L22" s="63"/>
      <c r="M22" s="64"/>
      <c r="N22" s="65"/>
      <c r="O22" s="63"/>
      <c r="P22" s="125"/>
      <c r="Q22" s="130">
        <f t="shared" si="0"/>
        <v>0</v>
      </c>
      <c r="R22" s="301"/>
      <c r="S22" s="292"/>
    </row>
    <row r="23" spans="1:19" ht="22.5" customHeight="1">
      <c r="A23" s="344"/>
      <c r="B23" s="317" t="s">
        <v>113</v>
      </c>
      <c r="C23" s="49" t="s">
        <v>8</v>
      </c>
      <c r="D23" s="114"/>
      <c r="E23" s="67"/>
      <c r="F23" s="67"/>
      <c r="G23" s="115"/>
      <c r="H23" s="78">
        <v>2</v>
      </c>
      <c r="I23" s="79">
        <v>2</v>
      </c>
      <c r="J23" s="79">
        <v>3</v>
      </c>
      <c r="K23" s="127">
        <v>1</v>
      </c>
      <c r="L23" s="79"/>
      <c r="M23" s="80"/>
      <c r="N23" s="81"/>
      <c r="O23" s="79"/>
      <c r="P23" s="128"/>
      <c r="Q23" s="118">
        <f t="shared" si="0"/>
        <v>8</v>
      </c>
      <c r="R23" s="299">
        <f>SUM(Q23:Q25)</f>
        <v>20</v>
      </c>
      <c r="S23" s="290">
        <v>1700</v>
      </c>
    </row>
    <row r="24" spans="1:19" ht="20.25" customHeight="1">
      <c r="A24" s="345"/>
      <c r="B24" s="317"/>
      <c r="C24" s="49" t="s">
        <v>66</v>
      </c>
      <c r="D24" s="114"/>
      <c r="E24" s="67"/>
      <c r="F24" s="67"/>
      <c r="G24" s="115"/>
      <c r="H24" s="114">
        <v>2</v>
      </c>
      <c r="I24" s="67">
        <v>2</v>
      </c>
      <c r="J24" s="67">
        <v>2</v>
      </c>
      <c r="K24" s="116">
        <v>0</v>
      </c>
      <c r="L24" s="67">
        <v>1</v>
      </c>
      <c r="M24" s="115">
        <v>2</v>
      </c>
      <c r="N24" s="66"/>
      <c r="O24" s="67"/>
      <c r="P24" s="117"/>
      <c r="Q24" s="150">
        <f t="shared" si="0"/>
        <v>9</v>
      </c>
      <c r="R24" s="300"/>
      <c r="S24" s="291"/>
    </row>
    <row r="25" spans="1:19" ht="21.75" customHeight="1" thickBot="1">
      <c r="A25" s="353"/>
      <c r="B25" s="324"/>
      <c r="C25" s="119" t="s">
        <v>77</v>
      </c>
      <c r="D25" s="68"/>
      <c r="E25" s="69"/>
      <c r="F25" s="69"/>
      <c r="G25" s="71"/>
      <c r="H25" s="68">
        <v>1</v>
      </c>
      <c r="I25" s="69">
        <v>1</v>
      </c>
      <c r="J25" s="69"/>
      <c r="K25" s="70">
        <v>1</v>
      </c>
      <c r="L25" s="69"/>
      <c r="M25" s="151"/>
      <c r="N25" s="152"/>
      <c r="O25" s="153"/>
      <c r="P25" s="72"/>
      <c r="Q25" s="130">
        <f t="shared" si="0"/>
        <v>3</v>
      </c>
      <c r="R25" s="301"/>
      <c r="S25" s="292"/>
    </row>
    <row r="26" spans="1:19" ht="21.75" customHeight="1">
      <c r="A26" s="37"/>
      <c r="B26" s="320" t="s">
        <v>32</v>
      </c>
      <c r="C26" s="49" t="s">
        <v>123</v>
      </c>
      <c r="D26" s="78"/>
      <c r="E26" s="79"/>
      <c r="F26" s="79"/>
      <c r="G26" s="80"/>
      <c r="H26" s="78">
        <v>3</v>
      </c>
      <c r="I26" s="79">
        <v>1</v>
      </c>
      <c r="J26" s="79">
        <v>2</v>
      </c>
      <c r="K26" s="127">
        <v>3</v>
      </c>
      <c r="L26" s="79">
        <v>2</v>
      </c>
      <c r="M26" s="80">
        <v>2</v>
      </c>
      <c r="N26" s="81"/>
      <c r="O26" s="79"/>
      <c r="P26" s="128"/>
      <c r="Q26" s="118">
        <f t="shared" si="0"/>
        <v>13</v>
      </c>
      <c r="R26" s="299">
        <f>Q26+Q27</f>
        <v>13</v>
      </c>
      <c r="S26" s="291">
        <v>1400</v>
      </c>
    </row>
    <row r="27" spans="1:19" ht="21.75" customHeight="1" thickBot="1">
      <c r="A27" s="38"/>
      <c r="B27" s="321"/>
      <c r="C27" s="119" t="s">
        <v>66</v>
      </c>
      <c r="D27" s="68"/>
      <c r="E27" s="69"/>
      <c r="F27" s="69"/>
      <c r="G27" s="71"/>
      <c r="H27" s="68"/>
      <c r="I27" s="69"/>
      <c r="J27" s="69"/>
      <c r="K27" s="70"/>
      <c r="L27" s="69"/>
      <c r="M27" s="71"/>
      <c r="N27" s="94"/>
      <c r="O27" s="69"/>
      <c r="P27" s="72"/>
      <c r="Q27" s="154">
        <f t="shared" si="0"/>
        <v>0</v>
      </c>
      <c r="R27" s="301"/>
      <c r="S27" s="291"/>
    </row>
    <row r="28" spans="1:19" ht="21.75" customHeight="1">
      <c r="A28" s="344"/>
      <c r="B28" s="317" t="s">
        <v>105</v>
      </c>
      <c r="C28" s="49" t="s">
        <v>8</v>
      </c>
      <c r="D28" s="78"/>
      <c r="E28" s="79"/>
      <c r="F28" s="79"/>
      <c r="G28" s="80"/>
      <c r="H28" s="78"/>
      <c r="I28" s="79"/>
      <c r="J28" s="79"/>
      <c r="K28" s="127"/>
      <c r="L28" s="79"/>
      <c r="M28" s="80"/>
      <c r="N28" s="81"/>
      <c r="O28" s="79"/>
      <c r="P28" s="128"/>
      <c r="Q28" s="118">
        <f t="shared" si="0"/>
        <v>0</v>
      </c>
      <c r="R28" s="299">
        <f>SUM(Q28:Q30)</f>
        <v>5</v>
      </c>
      <c r="S28" s="290">
        <v>1700</v>
      </c>
    </row>
    <row r="29" spans="1:19" ht="20.25" customHeight="1">
      <c r="A29" s="345"/>
      <c r="B29" s="317"/>
      <c r="C29" s="49" t="s">
        <v>66</v>
      </c>
      <c r="D29" s="114"/>
      <c r="E29" s="67"/>
      <c r="F29" s="67"/>
      <c r="G29" s="115"/>
      <c r="H29" s="114"/>
      <c r="I29" s="67"/>
      <c r="J29" s="67"/>
      <c r="K29" s="116"/>
      <c r="L29" s="67"/>
      <c r="M29" s="115"/>
      <c r="N29" s="66"/>
      <c r="O29" s="67"/>
      <c r="P29" s="117"/>
      <c r="Q29" s="150">
        <f t="shared" si="0"/>
        <v>0</v>
      </c>
      <c r="R29" s="300"/>
      <c r="S29" s="291"/>
    </row>
    <row r="30" spans="1:19" ht="30.75" customHeight="1" thickBot="1">
      <c r="A30" s="355"/>
      <c r="B30" s="324"/>
      <c r="C30" s="119" t="s">
        <v>77</v>
      </c>
      <c r="D30" s="62"/>
      <c r="E30" s="63"/>
      <c r="F30" s="63"/>
      <c r="G30" s="64"/>
      <c r="H30" s="62">
        <v>1</v>
      </c>
      <c r="I30" s="63">
        <v>1</v>
      </c>
      <c r="J30" s="63">
        <v>1</v>
      </c>
      <c r="K30" s="124"/>
      <c r="L30" s="63">
        <v>1</v>
      </c>
      <c r="M30" s="122">
        <v>1</v>
      </c>
      <c r="N30" s="155"/>
      <c r="O30" s="121"/>
      <c r="P30" s="125"/>
      <c r="Q30" s="126">
        <f t="shared" si="0"/>
        <v>5</v>
      </c>
      <c r="R30" s="301"/>
      <c r="S30" s="292"/>
    </row>
    <row r="31" spans="1:19" ht="22.5" customHeight="1">
      <c r="A31" s="35"/>
      <c r="B31" s="320" t="s">
        <v>114</v>
      </c>
      <c r="C31" s="49" t="s">
        <v>8</v>
      </c>
      <c r="D31" s="114"/>
      <c r="E31" s="67"/>
      <c r="F31" s="67"/>
      <c r="G31" s="115"/>
      <c r="H31" s="78"/>
      <c r="I31" s="79"/>
      <c r="J31" s="79"/>
      <c r="K31" s="127"/>
      <c r="L31" s="79"/>
      <c r="M31" s="80"/>
      <c r="N31" s="81"/>
      <c r="O31" s="79"/>
      <c r="P31" s="128"/>
      <c r="Q31" s="118">
        <f t="shared" si="0"/>
        <v>0</v>
      </c>
      <c r="R31" s="299">
        <f>SUM(Q31:Q33)</f>
        <v>0</v>
      </c>
      <c r="S31" s="290"/>
    </row>
    <row r="32" spans="1:19" ht="21.75" customHeight="1">
      <c r="A32" s="35"/>
      <c r="B32" s="320"/>
      <c r="C32" s="156" t="s">
        <v>66</v>
      </c>
      <c r="D32" s="58"/>
      <c r="E32" s="59"/>
      <c r="F32" s="59"/>
      <c r="G32" s="60"/>
      <c r="H32" s="114"/>
      <c r="I32" s="67"/>
      <c r="J32" s="67"/>
      <c r="K32" s="67"/>
      <c r="L32" s="67"/>
      <c r="M32" s="115"/>
      <c r="N32" s="66"/>
      <c r="O32" s="67"/>
      <c r="P32" s="117"/>
      <c r="Q32" s="150">
        <f t="shared" si="0"/>
        <v>0</v>
      </c>
      <c r="R32" s="300"/>
      <c r="S32" s="291"/>
    </row>
    <row r="33" spans="1:19" ht="21" customHeight="1" thickBot="1">
      <c r="A33" s="39"/>
      <c r="B33" s="321"/>
      <c r="C33" s="157" t="s">
        <v>77</v>
      </c>
      <c r="D33" s="68"/>
      <c r="E33" s="69"/>
      <c r="F33" s="69"/>
      <c r="G33" s="71"/>
      <c r="H33" s="158"/>
      <c r="I33" s="153"/>
      <c r="J33" s="153"/>
      <c r="K33" s="159"/>
      <c r="L33" s="153"/>
      <c r="M33" s="151"/>
      <c r="N33" s="152"/>
      <c r="O33" s="153"/>
      <c r="P33" s="72"/>
      <c r="Q33" s="154">
        <f t="shared" si="0"/>
        <v>0</v>
      </c>
      <c r="R33" s="301"/>
      <c r="S33" s="292"/>
    </row>
    <row r="34" spans="1:19" ht="19.5" customHeight="1">
      <c r="A34" s="40" t="s">
        <v>7</v>
      </c>
      <c r="B34" s="293" t="s">
        <v>14</v>
      </c>
      <c r="C34" s="160" t="s">
        <v>144</v>
      </c>
      <c r="D34" s="78"/>
      <c r="E34" s="79"/>
      <c r="F34" s="79"/>
      <c r="G34" s="80"/>
      <c r="H34" s="78">
        <v>5</v>
      </c>
      <c r="I34" s="79">
        <v>3</v>
      </c>
      <c r="J34" s="79"/>
      <c r="K34" s="127"/>
      <c r="L34" s="79"/>
      <c r="M34" s="80">
        <v>2</v>
      </c>
      <c r="N34" s="81">
        <v>2</v>
      </c>
      <c r="O34" s="79">
        <v>2</v>
      </c>
      <c r="P34" s="128"/>
      <c r="Q34" s="118">
        <f t="shared" si="0"/>
        <v>14</v>
      </c>
      <c r="R34" s="299">
        <f>SUM(Q34:Q39)</f>
        <v>47</v>
      </c>
      <c r="S34" s="290">
        <v>350</v>
      </c>
    </row>
    <row r="35" spans="1:19" ht="16.5" customHeight="1">
      <c r="A35" s="41"/>
      <c r="B35" s="295"/>
      <c r="C35" s="49" t="s">
        <v>146</v>
      </c>
      <c r="D35" s="114"/>
      <c r="E35" s="67"/>
      <c r="F35" s="67"/>
      <c r="G35" s="115"/>
      <c r="H35" s="114">
        <v>2</v>
      </c>
      <c r="I35" s="67">
        <v>2</v>
      </c>
      <c r="J35" s="67"/>
      <c r="K35" s="116"/>
      <c r="L35" s="67"/>
      <c r="M35" s="115"/>
      <c r="N35" s="66"/>
      <c r="O35" s="67">
        <v>2</v>
      </c>
      <c r="P35" s="117"/>
      <c r="Q35" s="150">
        <f t="shared" si="0"/>
        <v>6</v>
      </c>
      <c r="R35" s="300"/>
      <c r="S35" s="291"/>
    </row>
    <row r="36" spans="1:19" ht="16.5" customHeight="1">
      <c r="A36" s="41"/>
      <c r="B36" s="295"/>
      <c r="C36" s="156" t="s">
        <v>147</v>
      </c>
      <c r="D36" s="114"/>
      <c r="E36" s="67"/>
      <c r="F36" s="67"/>
      <c r="G36" s="115"/>
      <c r="H36" s="114"/>
      <c r="I36" s="67">
        <v>1</v>
      </c>
      <c r="J36" s="67"/>
      <c r="K36" s="67"/>
      <c r="L36" s="67"/>
      <c r="M36" s="115"/>
      <c r="N36" s="66"/>
      <c r="O36" s="67"/>
      <c r="P36" s="115"/>
      <c r="Q36" s="150">
        <f t="shared" si="0"/>
        <v>1</v>
      </c>
      <c r="R36" s="300"/>
      <c r="S36" s="291"/>
    </row>
    <row r="37" spans="1:19" ht="16.5" customHeight="1">
      <c r="A37" s="41"/>
      <c r="B37" s="295"/>
      <c r="C37" s="156" t="s">
        <v>148</v>
      </c>
      <c r="D37" s="58"/>
      <c r="E37" s="59"/>
      <c r="F37" s="59"/>
      <c r="G37" s="60"/>
      <c r="H37" s="58"/>
      <c r="I37" s="59">
        <v>1</v>
      </c>
      <c r="J37" s="59"/>
      <c r="K37" s="59"/>
      <c r="L37" s="59"/>
      <c r="M37" s="60"/>
      <c r="N37" s="61"/>
      <c r="O37" s="59">
        <v>3</v>
      </c>
      <c r="P37" s="161"/>
      <c r="Q37" s="150">
        <f t="shared" si="0"/>
        <v>4</v>
      </c>
      <c r="R37" s="300"/>
      <c r="S37" s="291"/>
    </row>
    <row r="38" spans="1:19" ht="17.25" customHeight="1">
      <c r="A38" s="41"/>
      <c r="B38" s="295"/>
      <c r="C38" s="162" t="s">
        <v>150</v>
      </c>
      <c r="D38" s="58"/>
      <c r="E38" s="59"/>
      <c r="F38" s="59"/>
      <c r="G38" s="60"/>
      <c r="H38" s="58">
        <v>3</v>
      </c>
      <c r="I38" s="59">
        <v>3</v>
      </c>
      <c r="J38" s="59">
        <v>2</v>
      </c>
      <c r="K38" s="59">
        <v>2</v>
      </c>
      <c r="L38" s="59"/>
      <c r="M38" s="60">
        <v>2</v>
      </c>
      <c r="N38" s="61">
        <v>2</v>
      </c>
      <c r="O38" s="59">
        <v>2</v>
      </c>
      <c r="P38" s="161"/>
      <c r="Q38" s="150">
        <f t="shared" si="0"/>
        <v>16</v>
      </c>
      <c r="R38" s="300"/>
      <c r="S38" s="291"/>
    </row>
    <row r="39" spans="1:19" ht="17.25" customHeight="1" thickBot="1">
      <c r="A39" s="42"/>
      <c r="B39" s="296"/>
      <c r="C39" s="119" t="s">
        <v>149</v>
      </c>
      <c r="D39" s="62"/>
      <c r="E39" s="63"/>
      <c r="F39" s="63"/>
      <c r="G39" s="64"/>
      <c r="H39" s="62">
        <v>1</v>
      </c>
      <c r="I39" s="63"/>
      <c r="J39" s="63"/>
      <c r="K39" s="63">
        <v>1</v>
      </c>
      <c r="L39" s="63"/>
      <c r="M39" s="64">
        <v>2</v>
      </c>
      <c r="N39" s="65">
        <v>2</v>
      </c>
      <c r="O39" s="63"/>
      <c r="P39" s="125"/>
      <c r="Q39" s="126">
        <f t="shared" si="0"/>
        <v>6</v>
      </c>
      <c r="R39" s="301"/>
      <c r="S39" s="292"/>
    </row>
    <row r="40" spans="1:19" ht="24.75" customHeight="1">
      <c r="A40" s="41"/>
      <c r="B40" s="320" t="s">
        <v>15</v>
      </c>
      <c r="C40" s="163" t="s">
        <v>8</v>
      </c>
      <c r="D40" s="114"/>
      <c r="E40" s="67"/>
      <c r="F40" s="67"/>
      <c r="G40" s="115"/>
      <c r="H40" s="114"/>
      <c r="I40" s="67">
        <v>6</v>
      </c>
      <c r="J40" s="67">
        <v>7</v>
      </c>
      <c r="K40" s="67">
        <v>5</v>
      </c>
      <c r="L40" s="67">
        <v>4</v>
      </c>
      <c r="M40" s="115">
        <v>7</v>
      </c>
      <c r="N40" s="66"/>
      <c r="O40" s="67"/>
      <c r="P40" s="117"/>
      <c r="Q40" s="130">
        <f t="shared" si="0"/>
        <v>29</v>
      </c>
      <c r="R40" s="299">
        <f>Q40+Q41+Q42</f>
        <v>33</v>
      </c>
      <c r="S40" s="290">
        <v>450</v>
      </c>
    </row>
    <row r="41" spans="1:19" ht="24.75" customHeight="1">
      <c r="A41" s="41"/>
      <c r="B41" s="320"/>
      <c r="C41" s="164" t="s">
        <v>66</v>
      </c>
      <c r="D41" s="58"/>
      <c r="E41" s="59"/>
      <c r="F41" s="59"/>
      <c r="G41" s="60"/>
      <c r="H41" s="58"/>
      <c r="I41" s="59"/>
      <c r="J41" s="59"/>
      <c r="K41" s="129"/>
      <c r="L41" s="59">
        <v>1</v>
      </c>
      <c r="M41" s="60">
        <v>2</v>
      </c>
      <c r="N41" s="61"/>
      <c r="O41" s="59"/>
      <c r="P41" s="161"/>
      <c r="Q41" s="150">
        <f t="shared" si="0"/>
        <v>3</v>
      </c>
      <c r="R41" s="300"/>
      <c r="S41" s="291"/>
    </row>
    <row r="42" spans="1:19" ht="28.5" customHeight="1" thickBot="1">
      <c r="A42" s="41"/>
      <c r="B42" s="321"/>
      <c r="C42" s="119" t="s">
        <v>24</v>
      </c>
      <c r="D42" s="165"/>
      <c r="E42" s="166"/>
      <c r="F42" s="166"/>
      <c r="G42" s="64"/>
      <c r="H42" s="62">
        <v>1</v>
      </c>
      <c r="I42" s="63"/>
      <c r="J42" s="63"/>
      <c r="K42" s="124"/>
      <c r="L42" s="63"/>
      <c r="M42" s="64"/>
      <c r="N42" s="65"/>
      <c r="O42" s="63"/>
      <c r="P42" s="125"/>
      <c r="Q42" s="130">
        <f t="shared" si="0"/>
        <v>1</v>
      </c>
      <c r="R42" s="301"/>
      <c r="S42" s="292"/>
    </row>
    <row r="43" spans="1:19" ht="28.5" customHeight="1" thickBot="1">
      <c r="A43" s="41"/>
      <c r="B43" s="87" t="s">
        <v>115</v>
      </c>
      <c r="C43" s="167" t="s">
        <v>8</v>
      </c>
      <c r="D43" s="165"/>
      <c r="E43" s="166"/>
      <c r="F43" s="166"/>
      <c r="G43" s="64"/>
      <c r="H43" s="62"/>
      <c r="I43" s="63"/>
      <c r="J43" s="63"/>
      <c r="K43" s="63"/>
      <c r="L43" s="63"/>
      <c r="M43" s="64">
        <v>1</v>
      </c>
      <c r="N43" s="65"/>
      <c r="O43" s="63"/>
      <c r="P43" s="125"/>
      <c r="Q43" s="118">
        <f t="shared" si="0"/>
        <v>1</v>
      </c>
      <c r="R43" s="168">
        <v>1</v>
      </c>
      <c r="S43" s="20">
        <v>650</v>
      </c>
    </row>
    <row r="44" spans="1:19" ht="28.5" customHeight="1">
      <c r="A44" s="43"/>
      <c r="B44" s="302" t="s">
        <v>109</v>
      </c>
      <c r="C44" s="49" t="s">
        <v>8</v>
      </c>
      <c r="D44" s="169"/>
      <c r="E44" s="170"/>
      <c r="F44" s="170"/>
      <c r="G44" s="115"/>
      <c r="H44" s="78"/>
      <c r="I44" s="79"/>
      <c r="J44" s="79"/>
      <c r="K44" s="79"/>
      <c r="L44" s="79">
        <v>1</v>
      </c>
      <c r="M44" s="80">
        <v>1</v>
      </c>
      <c r="N44" s="81">
        <v>1</v>
      </c>
      <c r="O44" s="79"/>
      <c r="P44" s="128"/>
      <c r="Q44" s="118">
        <f t="shared" si="0"/>
        <v>3</v>
      </c>
      <c r="R44" s="300">
        <f>Q44+Q45</f>
        <v>7</v>
      </c>
      <c r="S44" s="291">
        <v>650</v>
      </c>
    </row>
    <row r="45" spans="1:19" ht="28.5" customHeight="1" thickBot="1">
      <c r="A45" s="44"/>
      <c r="B45" s="303"/>
      <c r="C45" s="119" t="s">
        <v>66</v>
      </c>
      <c r="D45" s="73"/>
      <c r="E45" s="74"/>
      <c r="F45" s="74"/>
      <c r="G45" s="71"/>
      <c r="H45" s="68"/>
      <c r="I45" s="69"/>
      <c r="J45" s="69"/>
      <c r="K45" s="69">
        <v>1</v>
      </c>
      <c r="L45" s="69">
        <v>1</v>
      </c>
      <c r="M45" s="71">
        <v>1</v>
      </c>
      <c r="N45" s="94">
        <v>1</v>
      </c>
      <c r="O45" s="69"/>
      <c r="P45" s="72"/>
      <c r="Q45" s="130">
        <f t="shared" si="0"/>
        <v>4</v>
      </c>
      <c r="R45" s="301"/>
      <c r="S45" s="304"/>
    </row>
    <row r="46" spans="1:19" ht="22.5" customHeight="1">
      <c r="A46" s="43"/>
      <c r="B46" s="320" t="s">
        <v>116</v>
      </c>
      <c r="C46" s="160" t="s">
        <v>123</v>
      </c>
      <c r="D46" s="171"/>
      <c r="E46" s="172"/>
      <c r="F46" s="172"/>
      <c r="G46" s="80"/>
      <c r="H46" s="78"/>
      <c r="I46" s="79"/>
      <c r="J46" s="79"/>
      <c r="K46" s="79"/>
      <c r="L46" s="79"/>
      <c r="M46" s="80"/>
      <c r="N46" s="81"/>
      <c r="O46" s="79"/>
      <c r="P46" s="128"/>
      <c r="Q46" s="118">
        <f t="shared" si="0"/>
        <v>0</v>
      </c>
      <c r="R46" s="299">
        <f>Q46+Q47</f>
        <v>7</v>
      </c>
      <c r="S46" s="311">
        <v>530</v>
      </c>
    </row>
    <row r="47" spans="1:19" ht="27.75" customHeight="1" thickBot="1">
      <c r="A47" s="44"/>
      <c r="B47" s="321"/>
      <c r="C47" s="157" t="s">
        <v>179</v>
      </c>
      <c r="D47" s="73"/>
      <c r="E47" s="74"/>
      <c r="F47" s="74"/>
      <c r="G47" s="71"/>
      <c r="H47" s="68"/>
      <c r="I47" s="69"/>
      <c r="J47" s="69">
        <v>1</v>
      </c>
      <c r="K47" s="69">
        <v>1</v>
      </c>
      <c r="L47" s="69">
        <v>1</v>
      </c>
      <c r="M47" s="71">
        <v>1</v>
      </c>
      <c r="N47" s="94">
        <v>1</v>
      </c>
      <c r="O47" s="69">
        <v>1</v>
      </c>
      <c r="P47" s="72">
        <v>1</v>
      </c>
      <c r="Q47" s="154">
        <f t="shared" si="0"/>
        <v>7</v>
      </c>
      <c r="R47" s="300"/>
      <c r="S47" s="291"/>
    </row>
    <row r="48" spans="1:19" ht="17.25" customHeight="1" thickBot="1">
      <c r="A48" s="41"/>
      <c r="B48" s="293" t="s">
        <v>35</v>
      </c>
      <c r="C48" s="173" t="s">
        <v>182</v>
      </c>
      <c r="D48" s="171"/>
      <c r="E48" s="172"/>
      <c r="F48" s="172"/>
      <c r="G48" s="174"/>
      <c r="H48" s="78"/>
      <c r="I48" s="79"/>
      <c r="J48" s="79"/>
      <c r="K48" s="79"/>
      <c r="L48" s="79"/>
      <c r="M48" s="80"/>
      <c r="N48" s="81">
        <v>1</v>
      </c>
      <c r="O48" s="79"/>
      <c r="P48" s="81">
        <v>1</v>
      </c>
      <c r="Q48" s="118">
        <f t="shared" si="0"/>
        <v>2</v>
      </c>
      <c r="R48" s="328">
        <f>SUM(Q48:Q52)</f>
        <v>51</v>
      </c>
      <c r="S48" s="290">
        <v>700</v>
      </c>
    </row>
    <row r="49" spans="1:21" ht="14.25" customHeight="1">
      <c r="A49" s="41"/>
      <c r="B49" s="294"/>
      <c r="C49" s="131" t="s">
        <v>176</v>
      </c>
      <c r="D49" s="75"/>
      <c r="E49" s="75"/>
      <c r="F49" s="75"/>
      <c r="G49" s="175"/>
      <c r="H49" s="58"/>
      <c r="I49" s="59"/>
      <c r="J49" s="59"/>
      <c r="K49" s="59"/>
      <c r="L49" s="59"/>
      <c r="M49" s="60"/>
      <c r="N49" s="129"/>
      <c r="O49" s="59"/>
      <c r="P49" s="175">
        <v>1</v>
      </c>
      <c r="Q49" s="118">
        <f t="shared" si="0"/>
        <v>1</v>
      </c>
      <c r="R49" s="315"/>
      <c r="S49" s="291"/>
    </row>
    <row r="50" spans="1:21" ht="13.5" customHeight="1" thickBot="1">
      <c r="A50" s="297"/>
      <c r="B50" s="295"/>
      <c r="C50" s="176" t="s">
        <v>184</v>
      </c>
      <c r="D50" s="73"/>
      <c r="E50" s="74"/>
      <c r="F50" s="74"/>
      <c r="G50" s="177"/>
      <c r="H50" s="68">
        <v>3</v>
      </c>
      <c r="I50" s="69"/>
      <c r="J50" s="69"/>
      <c r="K50" s="69"/>
      <c r="L50" s="69">
        <v>2</v>
      </c>
      <c r="M50" s="71">
        <v>1</v>
      </c>
      <c r="N50" s="94">
        <v>1</v>
      </c>
      <c r="O50" s="69">
        <v>3</v>
      </c>
      <c r="P50" s="94">
        <v>2</v>
      </c>
      <c r="Q50" s="154">
        <f t="shared" si="0"/>
        <v>12</v>
      </c>
      <c r="R50" s="315"/>
      <c r="S50" s="291"/>
    </row>
    <row r="51" spans="1:21" ht="15" customHeight="1">
      <c r="A51" s="297"/>
      <c r="B51" s="294"/>
      <c r="C51" s="178" t="s">
        <v>183</v>
      </c>
      <c r="D51" s="75"/>
      <c r="E51" s="75"/>
      <c r="F51" s="75"/>
      <c r="G51" s="175"/>
      <c r="H51" s="58"/>
      <c r="I51" s="59"/>
      <c r="J51" s="59"/>
      <c r="K51" s="59"/>
      <c r="L51" s="59"/>
      <c r="M51" s="60">
        <v>1</v>
      </c>
      <c r="N51" s="129">
        <v>3</v>
      </c>
      <c r="O51" s="59">
        <v>1</v>
      </c>
      <c r="P51" s="175">
        <v>3</v>
      </c>
      <c r="Q51" s="118">
        <f t="shared" si="0"/>
        <v>8</v>
      </c>
      <c r="R51" s="315"/>
      <c r="S51" s="291"/>
    </row>
    <row r="52" spans="1:21" ht="16.5" customHeight="1" thickBot="1">
      <c r="A52" s="298"/>
      <c r="B52" s="296"/>
      <c r="C52" s="179" t="s">
        <v>148</v>
      </c>
      <c r="D52" s="180"/>
      <c r="E52" s="181"/>
      <c r="F52" s="181"/>
      <c r="G52" s="182"/>
      <c r="H52" s="120">
        <v>2</v>
      </c>
      <c r="I52" s="121">
        <v>1</v>
      </c>
      <c r="J52" s="121">
        <v>2</v>
      </c>
      <c r="K52" s="123">
        <v>2</v>
      </c>
      <c r="L52" s="121">
        <v>3</v>
      </c>
      <c r="M52" s="122">
        <v>4</v>
      </c>
      <c r="N52" s="155">
        <v>7</v>
      </c>
      <c r="O52" s="121">
        <v>7</v>
      </c>
      <c r="P52" s="155"/>
      <c r="Q52" s="183">
        <f t="shared" si="0"/>
        <v>28</v>
      </c>
      <c r="R52" s="329"/>
      <c r="S52" s="292"/>
    </row>
    <row r="53" spans="1:21" ht="15.75" customHeight="1" thickBot="1">
      <c r="A53" s="41"/>
      <c r="B53" s="322" t="s">
        <v>79</v>
      </c>
      <c r="C53" s="184" t="s">
        <v>185</v>
      </c>
      <c r="D53" s="185"/>
      <c r="E53" s="186"/>
      <c r="F53" s="186"/>
      <c r="G53" s="187"/>
      <c r="H53" s="188"/>
      <c r="I53" s="189"/>
      <c r="J53" s="189"/>
      <c r="K53" s="190"/>
      <c r="L53" s="189"/>
      <c r="M53" s="187"/>
      <c r="N53" s="191">
        <v>4</v>
      </c>
      <c r="O53" s="189">
        <v>1</v>
      </c>
      <c r="P53" s="192"/>
      <c r="Q53" s="130">
        <f t="shared" si="0"/>
        <v>5</v>
      </c>
      <c r="R53" s="315">
        <f>SUM(Q53:Q58)</f>
        <v>50</v>
      </c>
      <c r="S53" s="291">
        <v>700</v>
      </c>
    </row>
    <row r="54" spans="1:21" ht="14.25" customHeight="1">
      <c r="A54" s="41"/>
      <c r="B54" s="322"/>
      <c r="C54" s="193" t="s">
        <v>186</v>
      </c>
      <c r="D54" s="76"/>
      <c r="E54" s="75"/>
      <c r="F54" s="75"/>
      <c r="G54" s="60"/>
      <c r="H54" s="58"/>
      <c r="I54" s="59"/>
      <c r="J54" s="59"/>
      <c r="K54" s="59"/>
      <c r="L54" s="59"/>
      <c r="M54" s="60">
        <v>3</v>
      </c>
      <c r="N54" s="58">
        <v>1</v>
      </c>
      <c r="O54" s="59">
        <v>4</v>
      </c>
      <c r="P54" s="60">
        <v>1</v>
      </c>
      <c r="Q54" s="118">
        <f t="shared" si="0"/>
        <v>9</v>
      </c>
      <c r="R54" s="315"/>
      <c r="S54" s="291"/>
    </row>
    <row r="55" spans="1:21" ht="15" customHeight="1" thickBot="1">
      <c r="A55" s="41"/>
      <c r="B55" s="322"/>
      <c r="C55" s="193" t="s">
        <v>187</v>
      </c>
      <c r="D55" s="73"/>
      <c r="E55" s="74"/>
      <c r="F55" s="74"/>
      <c r="G55" s="71"/>
      <c r="H55" s="68"/>
      <c r="I55" s="69"/>
      <c r="J55" s="69"/>
      <c r="K55" s="70"/>
      <c r="L55" s="69"/>
      <c r="M55" s="71"/>
      <c r="N55" s="77"/>
      <c r="O55" s="69"/>
      <c r="P55" s="72"/>
      <c r="Q55" s="194">
        <f t="shared" si="0"/>
        <v>0</v>
      </c>
      <c r="R55" s="315"/>
      <c r="S55" s="291"/>
    </row>
    <row r="56" spans="1:21" ht="14.25" customHeight="1" thickBot="1">
      <c r="A56" s="41"/>
      <c r="B56" s="322"/>
      <c r="C56" s="193" t="s">
        <v>188</v>
      </c>
      <c r="D56" s="76"/>
      <c r="E56" s="75"/>
      <c r="F56" s="75"/>
      <c r="G56" s="60"/>
      <c r="H56" s="58"/>
      <c r="I56" s="59"/>
      <c r="J56" s="59"/>
      <c r="K56" s="59"/>
      <c r="L56" s="59"/>
      <c r="M56" s="60"/>
      <c r="N56" s="58"/>
      <c r="O56" s="59">
        <v>4</v>
      </c>
      <c r="P56" s="60">
        <v>2</v>
      </c>
      <c r="Q56" s="118">
        <f t="shared" si="0"/>
        <v>6</v>
      </c>
      <c r="R56" s="315"/>
      <c r="S56" s="291"/>
    </row>
    <row r="57" spans="1:21" ht="15" customHeight="1">
      <c r="A57" s="41"/>
      <c r="B57" s="322"/>
      <c r="C57" s="193" t="s">
        <v>189</v>
      </c>
      <c r="D57" s="76"/>
      <c r="E57" s="75"/>
      <c r="F57" s="75"/>
      <c r="G57" s="60"/>
      <c r="H57" s="58">
        <v>4</v>
      </c>
      <c r="I57" s="59">
        <v>1</v>
      </c>
      <c r="J57" s="59"/>
      <c r="K57" s="59">
        <v>3</v>
      </c>
      <c r="L57" s="59">
        <v>1</v>
      </c>
      <c r="M57" s="60">
        <v>4</v>
      </c>
      <c r="N57" s="58">
        <v>2</v>
      </c>
      <c r="O57" s="59">
        <v>1</v>
      </c>
      <c r="P57" s="60"/>
      <c r="Q57" s="118">
        <f t="shared" si="0"/>
        <v>16</v>
      </c>
      <c r="R57" s="315"/>
      <c r="S57" s="291"/>
    </row>
    <row r="58" spans="1:21" ht="15.75" customHeight="1" thickBot="1">
      <c r="A58" s="41"/>
      <c r="B58" s="340"/>
      <c r="C58" s="195" t="s">
        <v>190</v>
      </c>
      <c r="D58" s="165"/>
      <c r="E58" s="166"/>
      <c r="F58" s="166"/>
      <c r="G58" s="64"/>
      <c r="H58" s="62"/>
      <c r="I58" s="63">
        <v>1</v>
      </c>
      <c r="J58" s="63"/>
      <c r="K58" s="124">
        <v>2</v>
      </c>
      <c r="L58" s="63">
        <v>1</v>
      </c>
      <c r="M58" s="64">
        <v>3</v>
      </c>
      <c r="N58" s="132">
        <v>4</v>
      </c>
      <c r="O58" s="63">
        <v>3</v>
      </c>
      <c r="P58" s="125"/>
      <c r="Q58" s="126">
        <f t="shared" si="0"/>
        <v>14</v>
      </c>
      <c r="R58" s="329"/>
      <c r="S58" s="292"/>
    </row>
    <row r="59" spans="1:21" ht="15.75" customHeight="1">
      <c r="A59" s="41"/>
      <c r="B59" s="88"/>
      <c r="C59" s="157"/>
      <c r="D59" s="73"/>
      <c r="E59" s="74"/>
      <c r="F59" s="74"/>
      <c r="G59" s="71"/>
      <c r="H59" s="68"/>
      <c r="I59" s="69"/>
      <c r="J59" s="69"/>
      <c r="K59" s="70"/>
      <c r="L59" s="69"/>
      <c r="M59" s="71"/>
      <c r="N59" s="94"/>
      <c r="O59" s="69"/>
      <c r="P59" s="72"/>
      <c r="Q59" s="154"/>
      <c r="R59" s="276"/>
      <c r="S59" s="279"/>
    </row>
    <row r="60" spans="1:21" ht="24.75" customHeight="1">
      <c r="A60" s="41"/>
      <c r="B60" s="302" t="s">
        <v>80</v>
      </c>
      <c r="C60" s="156" t="s">
        <v>8</v>
      </c>
      <c r="D60" s="76"/>
      <c r="E60" s="75"/>
      <c r="F60" s="75"/>
      <c r="G60" s="60"/>
      <c r="H60" s="58"/>
      <c r="I60" s="59"/>
      <c r="J60" s="59"/>
      <c r="K60" s="129"/>
      <c r="L60" s="59"/>
      <c r="M60" s="60"/>
      <c r="N60" s="61"/>
      <c r="O60" s="59"/>
      <c r="P60" s="161"/>
      <c r="Q60" s="150">
        <f t="shared" si="0"/>
        <v>0</v>
      </c>
      <c r="R60" s="330">
        <f>Q60+Q61</f>
        <v>0</v>
      </c>
      <c r="S60" s="311"/>
    </row>
    <row r="61" spans="1:21" ht="26.25" customHeight="1" thickBot="1">
      <c r="A61" s="41"/>
      <c r="B61" s="321"/>
      <c r="C61" s="196" t="s">
        <v>13</v>
      </c>
      <c r="D61" s="180"/>
      <c r="E61" s="181"/>
      <c r="F61" s="181"/>
      <c r="G61" s="122"/>
      <c r="H61" s="62"/>
      <c r="I61" s="63"/>
      <c r="J61" s="63"/>
      <c r="K61" s="63"/>
      <c r="L61" s="63"/>
      <c r="M61" s="64"/>
      <c r="N61" s="65"/>
      <c r="O61" s="63"/>
      <c r="P61" s="125"/>
      <c r="Q61" s="126">
        <f t="shared" si="0"/>
        <v>0</v>
      </c>
      <c r="R61" s="301"/>
      <c r="S61" s="292"/>
    </row>
    <row r="62" spans="1:21" ht="21" customHeight="1">
      <c r="A62" s="41"/>
      <c r="B62" s="319" t="s">
        <v>131</v>
      </c>
      <c r="C62" s="49" t="s">
        <v>8</v>
      </c>
      <c r="D62" s="169"/>
      <c r="E62" s="170"/>
      <c r="F62" s="170"/>
      <c r="G62" s="115"/>
      <c r="H62" s="114"/>
      <c r="I62" s="67"/>
      <c r="J62" s="67"/>
      <c r="K62" s="67"/>
      <c r="L62" s="67"/>
      <c r="M62" s="115"/>
      <c r="N62" s="66"/>
      <c r="O62" s="67"/>
      <c r="P62" s="117"/>
      <c r="Q62" s="118">
        <f t="shared" si="0"/>
        <v>0</v>
      </c>
      <c r="R62" s="300">
        <f>Q62+Q64+Q63</f>
        <v>28</v>
      </c>
      <c r="S62" s="290">
        <v>650</v>
      </c>
      <c r="T62" s="305"/>
      <c r="U62" s="306"/>
    </row>
    <row r="63" spans="1:21" ht="22.5" customHeight="1">
      <c r="A63" s="41"/>
      <c r="B63" s="320"/>
      <c r="C63" s="49" t="s">
        <v>133</v>
      </c>
      <c r="D63" s="169"/>
      <c r="E63" s="170"/>
      <c r="F63" s="170"/>
      <c r="G63" s="115"/>
      <c r="H63" s="114">
        <v>1</v>
      </c>
      <c r="I63" s="67"/>
      <c r="J63" s="67"/>
      <c r="K63" s="116"/>
      <c r="L63" s="67"/>
      <c r="M63" s="115"/>
      <c r="N63" s="66"/>
      <c r="O63" s="67">
        <v>2</v>
      </c>
      <c r="P63" s="117"/>
      <c r="Q63" s="150">
        <f t="shared" si="0"/>
        <v>3</v>
      </c>
      <c r="R63" s="300"/>
      <c r="S63" s="291"/>
    </row>
    <row r="64" spans="1:21" ht="24" customHeight="1" thickBot="1">
      <c r="A64" s="41"/>
      <c r="B64" s="321"/>
      <c r="C64" s="119" t="s">
        <v>134</v>
      </c>
      <c r="D64" s="73"/>
      <c r="E64" s="74"/>
      <c r="F64" s="74"/>
      <c r="G64" s="71"/>
      <c r="H64" s="68">
        <v>5</v>
      </c>
      <c r="I64" s="69">
        <v>3</v>
      </c>
      <c r="J64" s="69">
        <v>3</v>
      </c>
      <c r="K64" s="70">
        <v>1</v>
      </c>
      <c r="L64" s="69">
        <v>3</v>
      </c>
      <c r="M64" s="71">
        <v>4</v>
      </c>
      <c r="N64" s="94">
        <v>4</v>
      </c>
      <c r="O64" s="69">
        <v>2</v>
      </c>
      <c r="P64" s="72"/>
      <c r="Q64" s="130">
        <f t="shared" si="0"/>
        <v>25</v>
      </c>
      <c r="R64" s="301"/>
      <c r="S64" s="292"/>
    </row>
    <row r="65" spans="1:19" ht="24" customHeight="1">
      <c r="A65" s="41"/>
      <c r="B65" s="323" t="s">
        <v>132</v>
      </c>
      <c r="C65" s="49" t="s">
        <v>8</v>
      </c>
      <c r="D65" s="171"/>
      <c r="E65" s="172"/>
      <c r="F65" s="172"/>
      <c r="G65" s="80"/>
      <c r="H65" s="78"/>
      <c r="I65" s="79"/>
      <c r="J65" s="79"/>
      <c r="K65" s="127"/>
      <c r="L65" s="79"/>
      <c r="M65" s="80"/>
      <c r="N65" s="81">
        <v>1</v>
      </c>
      <c r="O65" s="79">
        <v>1</v>
      </c>
      <c r="P65" s="128"/>
      <c r="Q65" s="118">
        <f t="shared" si="0"/>
        <v>2</v>
      </c>
      <c r="R65" s="300">
        <f>Q65+Q67+Q66</f>
        <v>2</v>
      </c>
      <c r="S65" s="290">
        <v>650</v>
      </c>
    </row>
    <row r="66" spans="1:19" ht="24" customHeight="1">
      <c r="A66" s="41"/>
      <c r="B66" s="317"/>
      <c r="C66" s="49" t="s">
        <v>66</v>
      </c>
      <c r="D66" s="169"/>
      <c r="E66" s="170"/>
      <c r="F66" s="170"/>
      <c r="G66" s="115"/>
      <c r="H66" s="114"/>
      <c r="I66" s="67"/>
      <c r="J66" s="67"/>
      <c r="K66" s="116"/>
      <c r="L66" s="67"/>
      <c r="M66" s="115"/>
      <c r="N66" s="66"/>
      <c r="O66" s="67"/>
      <c r="P66" s="117"/>
      <c r="Q66" s="150">
        <f t="shared" si="0"/>
        <v>0</v>
      </c>
      <c r="R66" s="300"/>
      <c r="S66" s="291"/>
    </row>
    <row r="67" spans="1:19" ht="26.25" customHeight="1" thickBot="1">
      <c r="A67" s="41"/>
      <c r="B67" s="324"/>
      <c r="C67" s="119" t="s">
        <v>77</v>
      </c>
      <c r="D67" s="165"/>
      <c r="E67" s="166"/>
      <c r="F67" s="166"/>
      <c r="G67" s="64"/>
      <c r="H67" s="62"/>
      <c r="I67" s="63"/>
      <c r="J67" s="63"/>
      <c r="K67" s="124"/>
      <c r="L67" s="63"/>
      <c r="M67" s="64"/>
      <c r="N67" s="65"/>
      <c r="O67" s="63"/>
      <c r="P67" s="125"/>
      <c r="Q67" s="130">
        <f t="shared" si="0"/>
        <v>0</v>
      </c>
      <c r="R67" s="301"/>
      <c r="S67" s="292"/>
    </row>
    <row r="68" spans="1:19" ht="26.25" customHeight="1">
      <c r="A68" s="41"/>
      <c r="B68" s="317" t="s">
        <v>60</v>
      </c>
      <c r="C68" s="157" t="s">
        <v>117</v>
      </c>
      <c r="D68" s="73"/>
      <c r="E68" s="74"/>
      <c r="F68" s="74"/>
      <c r="G68" s="71"/>
      <c r="H68" s="78"/>
      <c r="I68" s="79"/>
      <c r="J68" s="79"/>
      <c r="K68" s="127"/>
      <c r="L68" s="79"/>
      <c r="M68" s="80"/>
      <c r="N68" s="81"/>
      <c r="O68" s="79"/>
      <c r="P68" s="128"/>
      <c r="Q68" s="118">
        <f t="shared" si="0"/>
        <v>0</v>
      </c>
      <c r="R68" s="300">
        <f>Q68+Q69+Q70</f>
        <v>0</v>
      </c>
      <c r="S68" s="290"/>
    </row>
    <row r="69" spans="1:19" ht="23.25" customHeight="1">
      <c r="A69" s="41"/>
      <c r="B69" s="317"/>
      <c r="C69" s="156" t="s">
        <v>118</v>
      </c>
      <c r="D69" s="76"/>
      <c r="E69" s="75"/>
      <c r="F69" s="75"/>
      <c r="G69" s="60"/>
      <c r="H69" s="68"/>
      <c r="I69" s="69"/>
      <c r="J69" s="69"/>
      <c r="K69" s="70"/>
      <c r="L69" s="69"/>
      <c r="M69" s="71"/>
      <c r="N69" s="94"/>
      <c r="O69" s="69"/>
      <c r="P69" s="72"/>
      <c r="Q69" s="150">
        <f t="shared" si="0"/>
        <v>0</v>
      </c>
      <c r="R69" s="300"/>
      <c r="S69" s="291"/>
    </row>
    <row r="70" spans="1:19" ht="23.25" customHeight="1" thickBot="1">
      <c r="A70" s="41"/>
      <c r="B70" s="324"/>
      <c r="C70" s="119" t="s">
        <v>64</v>
      </c>
      <c r="D70" s="165"/>
      <c r="E70" s="166"/>
      <c r="F70" s="166"/>
      <c r="G70" s="64"/>
      <c r="H70" s="58"/>
      <c r="I70" s="59"/>
      <c r="J70" s="59"/>
      <c r="K70" s="129"/>
      <c r="L70" s="59"/>
      <c r="M70" s="60"/>
      <c r="N70" s="61"/>
      <c r="O70" s="59"/>
      <c r="P70" s="161"/>
      <c r="Q70" s="130">
        <f t="shared" si="0"/>
        <v>0</v>
      </c>
      <c r="R70" s="301"/>
      <c r="S70" s="292"/>
    </row>
    <row r="71" spans="1:19" ht="35.25" customHeight="1" thickBot="1">
      <c r="A71" s="41"/>
      <c r="B71" s="89" t="s">
        <v>61</v>
      </c>
      <c r="C71" s="167" t="s">
        <v>64</v>
      </c>
      <c r="D71" s="197"/>
      <c r="E71" s="198"/>
      <c r="F71" s="198"/>
      <c r="G71" s="199"/>
      <c r="H71" s="62"/>
      <c r="I71" s="63"/>
      <c r="J71" s="63"/>
      <c r="K71" s="124"/>
      <c r="L71" s="63"/>
      <c r="M71" s="64"/>
      <c r="N71" s="65"/>
      <c r="O71" s="63"/>
      <c r="P71" s="125"/>
      <c r="Q71" s="118">
        <f t="shared" si="0"/>
        <v>0</v>
      </c>
      <c r="R71" s="168">
        <f>Q71</f>
        <v>0</v>
      </c>
      <c r="S71" s="279"/>
    </row>
    <row r="72" spans="1:19" ht="39" customHeight="1" thickBot="1">
      <c r="A72" s="41"/>
      <c r="B72" s="89" t="s">
        <v>62</v>
      </c>
      <c r="C72" s="167" t="s">
        <v>8</v>
      </c>
      <c r="D72" s="197"/>
      <c r="E72" s="198"/>
      <c r="F72" s="198"/>
      <c r="G72" s="199"/>
      <c r="H72" s="25"/>
      <c r="I72" s="26"/>
      <c r="J72" s="26"/>
      <c r="K72" s="200"/>
      <c r="L72" s="26"/>
      <c r="M72" s="199"/>
      <c r="N72" s="201"/>
      <c r="O72" s="26"/>
      <c r="P72" s="24"/>
      <c r="Q72" s="118">
        <f t="shared" si="0"/>
        <v>0</v>
      </c>
      <c r="R72" s="168">
        <f>Q72</f>
        <v>0</v>
      </c>
      <c r="S72" s="20">
        <v>660</v>
      </c>
    </row>
    <row r="73" spans="1:19" ht="15" customHeight="1" thickBot="1">
      <c r="A73" s="41"/>
      <c r="B73" s="323" t="s">
        <v>106</v>
      </c>
      <c r="C73" s="49" t="s">
        <v>177</v>
      </c>
      <c r="D73" s="171"/>
      <c r="E73" s="172"/>
      <c r="F73" s="172"/>
      <c r="G73" s="80"/>
      <c r="H73" s="78"/>
      <c r="I73" s="79"/>
      <c r="J73" s="79"/>
      <c r="K73" s="127">
        <v>4</v>
      </c>
      <c r="L73" s="79">
        <v>1</v>
      </c>
      <c r="M73" s="80"/>
      <c r="N73" s="202">
        <v>1</v>
      </c>
      <c r="O73" s="79"/>
      <c r="P73" s="128"/>
      <c r="Q73" s="118">
        <f t="shared" si="0"/>
        <v>6</v>
      </c>
      <c r="R73" s="315">
        <f>SUM(Q73:Q78)</f>
        <v>21</v>
      </c>
      <c r="S73" s="290">
        <v>650</v>
      </c>
    </row>
    <row r="74" spans="1:19" ht="15" customHeight="1">
      <c r="A74" s="41"/>
      <c r="B74" s="317"/>
      <c r="C74" s="49" t="s">
        <v>176</v>
      </c>
      <c r="D74" s="169"/>
      <c r="E74" s="170"/>
      <c r="F74" s="170"/>
      <c r="G74" s="115"/>
      <c r="H74" s="114"/>
      <c r="I74" s="67"/>
      <c r="J74" s="67"/>
      <c r="K74" s="116"/>
      <c r="L74" s="67"/>
      <c r="M74" s="115"/>
      <c r="N74" s="203"/>
      <c r="O74" s="67"/>
      <c r="P74" s="117"/>
      <c r="Q74" s="118">
        <f t="shared" si="0"/>
        <v>0</v>
      </c>
      <c r="R74" s="315"/>
      <c r="S74" s="291"/>
    </row>
    <row r="75" spans="1:19" ht="15" customHeight="1" thickBot="1">
      <c r="A75" s="41"/>
      <c r="B75" s="317"/>
      <c r="C75" s="49" t="s">
        <v>178</v>
      </c>
      <c r="D75" s="169"/>
      <c r="E75" s="170"/>
      <c r="F75" s="170"/>
      <c r="G75" s="115"/>
      <c r="H75" s="114"/>
      <c r="I75" s="67"/>
      <c r="J75" s="67"/>
      <c r="K75" s="116">
        <v>3</v>
      </c>
      <c r="L75" s="67"/>
      <c r="M75" s="115"/>
      <c r="N75" s="203"/>
      <c r="O75" s="67"/>
      <c r="P75" s="117"/>
      <c r="Q75" s="130">
        <f t="shared" si="0"/>
        <v>3</v>
      </c>
      <c r="R75" s="315"/>
      <c r="S75" s="291"/>
    </row>
    <row r="76" spans="1:19" ht="13.5" customHeight="1" thickBot="1">
      <c r="A76" s="41"/>
      <c r="B76" s="317"/>
      <c r="C76" s="156" t="s">
        <v>179</v>
      </c>
      <c r="D76" s="76"/>
      <c r="E76" s="75"/>
      <c r="F76" s="75"/>
      <c r="G76" s="60"/>
      <c r="H76" s="58"/>
      <c r="I76" s="59"/>
      <c r="J76" s="59"/>
      <c r="K76" s="59"/>
      <c r="L76" s="59"/>
      <c r="M76" s="60"/>
      <c r="N76" s="58"/>
      <c r="O76" s="59"/>
      <c r="P76" s="60"/>
      <c r="Q76" s="118">
        <f t="shared" si="0"/>
        <v>0</v>
      </c>
      <c r="R76" s="315"/>
      <c r="S76" s="291"/>
    </row>
    <row r="77" spans="1:19" ht="15.75" customHeight="1" thickBot="1">
      <c r="A77" s="41"/>
      <c r="B77" s="317"/>
      <c r="C77" s="156" t="s">
        <v>180</v>
      </c>
      <c r="D77" s="76"/>
      <c r="E77" s="75"/>
      <c r="F77" s="75"/>
      <c r="G77" s="60"/>
      <c r="H77" s="58"/>
      <c r="I77" s="59"/>
      <c r="J77" s="59"/>
      <c r="K77" s="59"/>
      <c r="L77" s="63">
        <v>3</v>
      </c>
      <c r="M77" s="64">
        <v>3</v>
      </c>
      <c r="N77" s="132">
        <v>3</v>
      </c>
      <c r="O77" s="63">
        <v>2</v>
      </c>
      <c r="P77" s="60"/>
      <c r="Q77" s="118">
        <f t="shared" si="0"/>
        <v>11</v>
      </c>
      <c r="R77" s="315"/>
      <c r="S77" s="291"/>
    </row>
    <row r="78" spans="1:19" ht="19.5" customHeight="1" thickBot="1">
      <c r="A78" s="41"/>
      <c r="B78" s="324"/>
      <c r="C78" s="119" t="s">
        <v>181</v>
      </c>
      <c r="D78" s="165"/>
      <c r="E78" s="166"/>
      <c r="F78" s="166"/>
      <c r="G78" s="64"/>
      <c r="H78" s="62"/>
      <c r="I78" s="63"/>
      <c r="J78" s="63"/>
      <c r="K78" s="124"/>
      <c r="L78" s="63"/>
      <c r="M78" s="64"/>
      <c r="N78" s="132"/>
      <c r="O78" s="63">
        <v>1</v>
      </c>
      <c r="P78" s="125"/>
      <c r="Q78" s="126">
        <f>SUM(D78:P78)</f>
        <v>1</v>
      </c>
      <c r="R78" s="329"/>
      <c r="S78" s="292"/>
    </row>
    <row r="79" spans="1:19" ht="17.25" customHeight="1">
      <c r="A79" s="41"/>
      <c r="B79" s="317" t="s">
        <v>107</v>
      </c>
      <c r="C79" s="157" t="s">
        <v>8</v>
      </c>
      <c r="D79" s="73"/>
      <c r="E79" s="74"/>
      <c r="F79" s="74"/>
      <c r="G79" s="71"/>
      <c r="H79" s="114"/>
      <c r="I79" s="67"/>
      <c r="J79" s="67"/>
      <c r="K79" s="116"/>
      <c r="L79" s="67"/>
      <c r="M79" s="115"/>
      <c r="N79" s="66"/>
      <c r="O79" s="67"/>
      <c r="P79" s="117"/>
      <c r="Q79" s="118">
        <f t="shared" si="0"/>
        <v>0</v>
      </c>
      <c r="R79" s="300">
        <f>Q79+Q80+Q81</f>
        <v>17</v>
      </c>
      <c r="S79" s="290">
        <v>700</v>
      </c>
    </row>
    <row r="80" spans="1:19" ht="18" customHeight="1">
      <c r="A80" s="41"/>
      <c r="B80" s="317"/>
      <c r="C80" s="156" t="s">
        <v>66</v>
      </c>
      <c r="D80" s="76"/>
      <c r="E80" s="75"/>
      <c r="F80" s="75"/>
      <c r="G80" s="60"/>
      <c r="H80" s="68"/>
      <c r="I80" s="69"/>
      <c r="J80" s="69"/>
      <c r="K80" s="70"/>
      <c r="L80" s="69"/>
      <c r="M80" s="71"/>
      <c r="N80" s="94"/>
      <c r="O80" s="69"/>
      <c r="P80" s="72"/>
      <c r="Q80" s="150">
        <f t="shared" si="0"/>
        <v>0</v>
      </c>
      <c r="R80" s="300"/>
      <c r="S80" s="291"/>
    </row>
    <row r="81" spans="1:20" ht="18" customHeight="1" thickBot="1">
      <c r="A81" s="45"/>
      <c r="B81" s="324"/>
      <c r="C81" s="119" t="s">
        <v>77</v>
      </c>
      <c r="D81" s="73"/>
      <c r="E81" s="74"/>
      <c r="F81" s="74"/>
      <c r="G81" s="71"/>
      <c r="H81" s="158">
        <v>3</v>
      </c>
      <c r="I81" s="153">
        <v>3</v>
      </c>
      <c r="J81" s="153">
        <v>3</v>
      </c>
      <c r="K81" s="159">
        <v>3</v>
      </c>
      <c r="L81" s="153">
        <v>3</v>
      </c>
      <c r="M81" s="151">
        <v>2</v>
      </c>
      <c r="N81" s="152"/>
      <c r="O81" s="153"/>
      <c r="P81" s="204"/>
      <c r="Q81" s="130">
        <f t="shared" si="0"/>
        <v>17</v>
      </c>
      <c r="R81" s="301"/>
      <c r="S81" s="292"/>
    </row>
    <row r="82" spans="1:20" ht="19.5" customHeight="1">
      <c r="A82" s="41"/>
      <c r="B82" s="323" t="s">
        <v>122</v>
      </c>
      <c r="C82" s="160" t="s">
        <v>123</v>
      </c>
      <c r="D82" s="171"/>
      <c r="E82" s="172"/>
      <c r="F82" s="172"/>
      <c r="G82" s="80"/>
      <c r="H82" s="78"/>
      <c r="I82" s="79"/>
      <c r="J82" s="79"/>
      <c r="K82" s="127"/>
      <c r="L82" s="79"/>
      <c r="M82" s="80"/>
      <c r="N82" s="81"/>
      <c r="O82" s="79"/>
      <c r="P82" s="128"/>
      <c r="Q82" s="118">
        <f t="shared" si="0"/>
        <v>0</v>
      </c>
      <c r="R82" s="299">
        <f>Q82+Q83</f>
        <v>0</v>
      </c>
      <c r="S82" s="291">
        <v>150</v>
      </c>
    </row>
    <row r="83" spans="1:20" ht="19.5" customHeight="1" thickBot="1">
      <c r="A83" s="41"/>
      <c r="B83" s="324"/>
      <c r="C83" s="157" t="s">
        <v>77</v>
      </c>
      <c r="D83" s="165"/>
      <c r="E83" s="166"/>
      <c r="F83" s="166"/>
      <c r="G83" s="64"/>
      <c r="H83" s="62"/>
      <c r="I83" s="63"/>
      <c r="J83" s="63"/>
      <c r="K83" s="124"/>
      <c r="L83" s="63"/>
      <c r="M83" s="64"/>
      <c r="N83" s="65"/>
      <c r="O83" s="63"/>
      <c r="P83" s="125"/>
      <c r="Q83" s="130">
        <f t="shared" si="0"/>
        <v>0</v>
      </c>
      <c r="R83" s="301"/>
      <c r="S83" s="291"/>
    </row>
    <row r="84" spans="1:20" ht="16.5" customHeight="1">
      <c r="A84" s="41"/>
      <c r="B84" s="323" t="s">
        <v>119</v>
      </c>
      <c r="C84" s="160" t="s">
        <v>8</v>
      </c>
      <c r="D84" s="171">
        <v>7</v>
      </c>
      <c r="E84" s="172"/>
      <c r="F84" s="172"/>
      <c r="G84" s="80"/>
      <c r="H84" s="78"/>
      <c r="I84" s="79"/>
      <c r="J84" s="79"/>
      <c r="K84" s="127"/>
      <c r="L84" s="79"/>
      <c r="M84" s="80"/>
      <c r="N84" s="81"/>
      <c r="O84" s="79"/>
      <c r="P84" s="128"/>
      <c r="Q84" s="118">
        <f t="shared" si="0"/>
        <v>7</v>
      </c>
      <c r="R84" s="299">
        <f>Q84+Q85+Q86</f>
        <v>7</v>
      </c>
      <c r="S84" s="290">
        <v>150</v>
      </c>
    </row>
    <row r="85" spans="1:20" ht="16.5" customHeight="1">
      <c r="A85" s="46"/>
      <c r="B85" s="317"/>
      <c r="C85" s="49" t="s">
        <v>66</v>
      </c>
      <c r="D85" s="169"/>
      <c r="E85" s="170"/>
      <c r="F85" s="170"/>
      <c r="G85" s="115"/>
      <c r="H85" s="114"/>
      <c r="I85" s="67"/>
      <c r="J85" s="67"/>
      <c r="K85" s="116"/>
      <c r="L85" s="67"/>
      <c r="M85" s="115"/>
      <c r="N85" s="66"/>
      <c r="O85" s="67"/>
      <c r="P85" s="117"/>
      <c r="Q85" s="150">
        <f t="shared" si="0"/>
        <v>0</v>
      </c>
      <c r="R85" s="300"/>
      <c r="S85" s="291"/>
    </row>
    <row r="86" spans="1:20" s="16" customFormat="1" ht="17.25" customHeight="1" thickBot="1">
      <c r="A86" s="297" t="s">
        <v>63</v>
      </c>
      <c r="B86" s="324"/>
      <c r="C86" s="205" t="s">
        <v>81</v>
      </c>
      <c r="D86" s="206"/>
      <c r="E86" s="207"/>
      <c r="F86" s="207"/>
      <c r="G86" s="208"/>
      <c r="H86" s="62"/>
      <c r="I86" s="63"/>
      <c r="J86" s="63"/>
      <c r="K86" s="124"/>
      <c r="L86" s="63"/>
      <c r="M86" s="64"/>
      <c r="N86" s="65"/>
      <c r="O86" s="63"/>
      <c r="P86" s="125"/>
      <c r="Q86" s="130">
        <f t="shared" si="0"/>
        <v>0</v>
      </c>
      <c r="R86" s="301"/>
      <c r="S86" s="292"/>
    </row>
    <row r="87" spans="1:20" s="16" customFormat="1" ht="18.75" customHeight="1">
      <c r="A87" s="297"/>
      <c r="B87" s="323" t="s">
        <v>124</v>
      </c>
      <c r="C87" s="209" t="s">
        <v>66</v>
      </c>
      <c r="D87" s="210">
        <v>7</v>
      </c>
      <c r="E87" s="211"/>
      <c r="F87" s="211"/>
      <c r="G87" s="212"/>
      <c r="H87" s="213"/>
      <c r="I87" s="214"/>
      <c r="J87" s="214"/>
      <c r="K87" s="215"/>
      <c r="L87" s="214"/>
      <c r="M87" s="216"/>
      <c r="N87" s="217"/>
      <c r="O87" s="214"/>
      <c r="P87" s="218"/>
      <c r="Q87" s="118">
        <f t="shared" si="0"/>
        <v>7</v>
      </c>
      <c r="R87" s="299">
        <f>Q87+Q88</f>
        <v>7</v>
      </c>
      <c r="S87" s="290">
        <v>150</v>
      </c>
    </row>
    <row r="88" spans="1:20" ht="16.5" customHeight="1" thickBot="1">
      <c r="A88" s="335"/>
      <c r="B88" s="324"/>
      <c r="C88" s="196" t="s">
        <v>81</v>
      </c>
      <c r="D88" s="180"/>
      <c r="E88" s="181"/>
      <c r="F88" s="181"/>
      <c r="G88" s="122"/>
      <c r="H88" s="219"/>
      <c r="I88" s="220"/>
      <c r="J88" s="220"/>
      <c r="K88" s="221"/>
      <c r="L88" s="220"/>
      <c r="M88" s="208"/>
      <c r="N88" s="222"/>
      <c r="O88" s="220"/>
      <c r="P88" s="223"/>
      <c r="Q88" s="130">
        <f t="shared" si="0"/>
        <v>0</v>
      </c>
      <c r="R88" s="301"/>
      <c r="S88" s="292"/>
    </row>
    <row r="89" spans="1:20" ht="15" customHeight="1">
      <c r="A89" s="287" t="s">
        <v>19</v>
      </c>
      <c r="B89" s="317" t="s">
        <v>120</v>
      </c>
      <c r="C89" s="49" t="s">
        <v>8</v>
      </c>
      <c r="D89" s="169"/>
      <c r="E89" s="170"/>
      <c r="F89" s="170"/>
      <c r="G89" s="115"/>
      <c r="H89" s="78"/>
      <c r="I89" s="79"/>
      <c r="J89" s="79"/>
      <c r="K89" s="127"/>
      <c r="L89" s="79"/>
      <c r="M89" s="80">
        <v>1</v>
      </c>
      <c r="N89" s="81"/>
      <c r="O89" s="79"/>
      <c r="P89" s="128"/>
      <c r="Q89" s="118">
        <f t="shared" ref="Q89:Q166" si="1">D89+E89+F89+G89+H89+I89+J89+K89+L89+M89+O89+P89+N89</f>
        <v>1</v>
      </c>
      <c r="R89" s="299">
        <f>Q89+Q90+Q91</f>
        <v>34</v>
      </c>
      <c r="S89" s="290">
        <v>650</v>
      </c>
    </row>
    <row r="90" spans="1:20" ht="16.5" customHeight="1">
      <c r="A90" s="288"/>
      <c r="B90" s="317"/>
      <c r="C90" s="49" t="s">
        <v>66</v>
      </c>
      <c r="D90" s="169"/>
      <c r="E90" s="170"/>
      <c r="F90" s="170"/>
      <c r="G90" s="115"/>
      <c r="H90" s="114"/>
      <c r="I90" s="67">
        <v>3</v>
      </c>
      <c r="J90" s="67">
        <v>5</v>
      </c>
      <c r="K90" s="116">
        <v>3</v>
      </c>
      <c r="L90" s="67">
        <v>3</v>
      </c>
      <c r="M90" s="115">
        <v>2</v>
      </c>
      <c r="N90" s="66"/>
      <c r="O90" s="67"/>
      <c r="P90" s="117"/>
      <c r="Q90" s="150">
        <f t="shared" si="1"/>
        <v>16</v>
      </c>
      <c r="R90" s="300"/>
      <c r="S90" s="291"/>
    </row>
    <row r="91" spans="1:20" ht="17.25" customHeight="1" thickBot="1">
      <c r="A91" s="288"/>
      <c r="B91" s="317"/>
      <c r="C91" s="157" t="s">
        <v>77</v>
      </c>
      <c r="D91" s="73"/>
      <c r="E91" s="74"/>
      <c r="F91" s="74"/>
      <c r="G91" s="71"/>
      <c r="H91" s="68">
        <v>2</v>
      </c>
      <c r="I91" s="69">
        <v>1</v>
      </c>
      <c r="J91" s="69">
        <v>2</v>
      </c>
      <c r="K91" s="70">
        <v>2</v>
      </c>
      <c r="L91" s="69">
        <v>2</v>
      </c>
      <c r="M91" s="71">
        <v>2</v>
      </c>
      <c r="N91" s="94">
        <v>2</v>
      </c>
      <c r="O91" s="69">
        <v>2</v>
      </c>
      <c r="P91" s="72">
        <v>2</v>
      </c>
      <c r="Q91" s="154">
        <f t="shared" si="1"/>
        <v>17</v>
      </c>
      <c r="R91" s="301"/>
      <c r="S91" s="291"/>
    </row>
    <row r="92" spans="1:20" ht="17.25" customHeight="1" thickBot="1">
      <c r="A92" s="288"/>
      <c r="B92" s="50" t="s">
        <v>170</v>
      </c>
      <c r="C92" s="167" t="s">
        <v>123</v>
      </c>
      <c r="D92" s="197"/>
      <c r="E92" s="198"/>
      <c r="F92" s="198"/>
      <c r="G92" s="199"/>
      <c r="H92" s="25">
        <v>24</v>
      </c>
      <c r="I92" s="26">
        <v>24</v>
      </c>
      <c r="J92" s="26">
        <v>17</v>
      </c>
      <c r="K92" s="200">
        <v>17</v>
      </c>
      <c r="L92" s="26">
        <v>14</v>
      </c>
      <c r="M92" s="199">
        <v>5</v>
      </c>
      <c r="N92" s="201"/>
      <c r="O92" s="26"/>
      <c r="P92" s="24"/>
      <c r="Q92" s="31">
        <f t="shared" si="1"/>
        <v>101</v>
      </c>
      <c r="R92" s="168">
        <f>Q92</f>
        <v>101</v>
      </c>
      <c r="S92" s="20">
        <v>250</v>
      </c>
    </row>
    <row r="93" spans="1:20" ht="17.25" customHeight="1" thickBot="1">
      <c r="A93" s="288"/>
      <c r="B93" s="50" t="s">
        <v>154</v>
      </c>
      <c r="C93" s="167" t="s">
        <v>123</v>
      </c>
      <c r="D93" s="197"/>
      <c r="E93" s="198"/>
      <c r="F93" s="198"/>
      <c r="G93" s="199"/>
      <c r="H93" s="25"/>
      <c r="I93" s="26">
        <v>4</v>
      </c>
      <c r="J93" s="26">
        <v>13</v>
      </c>
      <c r="K93" s="26">
        <v>12</v>
      </c>
      <c r="L93" s="26">
        <v>30</v>
      </c>
      <c r="M93" s="199"/>
      <c r="N93" s="200"/>
      <c r="O93" s="26"/>
      <c r="P93" s="199"/>
      <c r="Q93" s="31">
        <f t="shared" si="1"/>
        <v>59</v>
      </c>
      <c r="R93" s="168">
        <f>Q93</f>
        <v>59</v>
      </c>
      <c r="S93" s="20">
        <v>350</v>
      </c>
    </row>
    <row r="94" spans="1:20" ht="17.25" customHeight="1" thickBot="1">
      <c r="A94" s="288"/>
      <c r="B94" s="87" t="s">
        <v>136</v>
      </c>
      <c r="C94" s="224" t="s">
        <v>123</v>
      </c>
      <c r="D94" s="185"/>
      <c r="E94" s="186"/>
      <c r="F94" s="186"/>
      <c r="G94" s="225">
        <v>40</v>
      </c>
      <c r="H94" s="188">
        <v>35</v>
      </c>
      <c r="I94" s="189">
        <v>34</v>
      </c>
      <c r="J94" s="189">
        <v>54</v>
      </c>
      <c r="K94" s="189">
        <v>41</v>
      </c>
      <c r="L94" s="189">
        <v>56</v>
      </c>
      <c r="M94" s="187"/>
      <c r="N94" s="190"/>
      <c r="O94" s="189"/>
      <c r="P94" s="187"/>
      <c r="Q94" s="226">
        <f t="shared" si="1"/>
        <v>260</v>
      </c>
      <c r="R94" s="227">
        <f>Q94</f>
        <v>260</v>
      </c>
      <c r="S94" s="278">
        <v>450</v>
      </c>
    </row>
    <row r="95" spans="1:20" ht="17.25" customHeight="1" thickBot="1">
      <c r="A95" s="288"/>
      <c r="B95" s="50" t="s">
        <v>137</v>
      </c>
      <c r="C95" s="228" t="s">
        <v>123</v>
      </c>
      <c r="D95" s="198"/>
      <c r="E95" s="198"/>
      <c r="F95" s="198"/>
      <c r="G95" s="229">
        <v>17</v>
      </c>
      <c r="H95" s="25">
        <v>13</v>
      </c>
      <c r="I95" s="26">
        <v>12</v>
      </c>
      <c r="J95" s="26">
        <v>24</v>
      </c>
      <c r="K95" s="26">
        <v>26</v>
      </c>
      <c r="L95" s="26">
        <v>25</v>
      </c>
      <c r="M95" s="199"/>
      <c r="N95" s="200"/>
      <c r="O95" s="26"/>
      <c r="P95" s="26"/>
      <c r="Q95" s="230">
        <f t="shared" si="1"/>
        <v>117</v>
      </c>
      <c r="R95" s="281">
        <f>Q95</f>
        <v>117</v>
      </c>
      <c r="S95" s="20">
        <v>450</v>
      </c>
      <c r="T95" s="19"/>
    </row>
    <row r="96" spans="1:20" ht="17.25" customHeight="1" thickBot="1">
      <c r="A96" s="288"/>
      <c r="B96" s="50" t="s">
        <v>153</v>
      </c>
      <c r="C96" s="231" t="s">
        <v>123</v>
      </c>
      <c r="D96" s="197"/>
      <c r="E96" s="198"/>
      <c r="F96" s="198"/>
      <c r="G96" s="199"/>
      <c r="H96" s="25"/>
      <c r="I96" s="26">
        <v>1</v>
      </c>
      <c r="J96" s="26">
        <v>1</v>
      </c>
      <c r="K96" s="26">
        <v>1</v>
      </c>
      <c r="L96" s="26">
        <v>11</v>
      </c>
      <c r="M96" s="199"/>
      <c r="N96" s="25"/>
      <c r="O96" s="26"/>
      <c r="P96" s="199"/>
      <c r="Q96" s="31">
        <f>D96+E96+F96+G96+H96+I96+J96+K96+L96+M96+O96+P96+N96</f>
        <v>14</v>
      </c>
      <c r="R96" s="168">
        <f>Q96+Q97</f>
        <v>14</v>
      </c>
      <c r="S96" s="20">
        <v>450</v>
      </c>
      <c r="T96" s="19"/>
    </row>
    <row r="97" spans="1:22" ht="18" customHeight="1">
      <c r="A97" s="288"/>
      <c r="B97" s="317" t="s">
        <v>121</v>
      </c>
      <c r="C97" s="49" t="s">
        <v>8</v>
      </c>
      <c r="D97" s="169"/>
      <c r="E97" s="170"/>
      <c r="F97" s="170"/>
      <c r="G97" s="115"/>
      <c r="H97" s="114"/>
      <c r="I97" s="67"/>
      <c r="J97" s="67"/>
      <c r="K97" s="116"/>
      <c r="L97" s="67"/>
      <c r="M97" s="115"/>
      <c r="N97" s="66"/>
      <c r="O97" s="67"/>
      <c r="P97" s="117"/>
      <c r="Q97" s="118">
        <f t="shared" si="1"/>
        <v>0</v>
      </c>
      <c r="R97" s="300">
        <f>Q97+Q98</f>
        <v>0</v>
      </c>
      <c r="S97" s="291">
        <v>650</v>
      </c>
    </row>
    <row r="98" spans="1:22" ht="18" customHeight="1" thickBot="1">
      <c r="A98" s="288"/>
      <c r="B98" s="324"/>
      <c r="C98" s="119" t="s">
        <v>66</v>
      </c>
      <c r="D98" s="165"/>
      <c r="E98" s="166"/>
      <c r="F98" s="166"/>
      <c r="G98" s="64"/>
      <c r="H98" s="62"/>
      <c r="I98" s="63"/>
      <c r="J98" s="63"/>
      <c r="K98" s="124"/>
      <c r="L98" s="63"/>
      <c r="M98" s="64"/>
      <c r="N98" s="65"/>
      <c r="O98" s="63"/>
      <c r="P98" s="125"/>
      <c r="Q98" s="232">
        <f t="shared" si="1"/>
        <v>0</v>
      </c>
      <c r="R98" s="301"/>
      <c r="S98" s="292"/>
    </row>
    <row r="99" spans="1:22" ht="21" customHeight="1">
      <c r="A99" s="288"/>
      <c r="B99" s="320" t="s">
        <v>37</v>
      </c>
      <c r="C99" s="49" t="s">
        <v>8</v>
      </c>
      <c r="D99" s="171"/>
      <c r="E99" s="172"/>
      <c r="F99" s="172"/>
      <c r="G99" s="80"/>
      <c r="H99" s="78">
        <v>4</v>
      </c>
      <c r="I99" s="79">
        <v>4</v>
      </c>
      <c r="J99" s="79">
        <v>2</v>
      </c>
      <c r="K99" s="127">
        <v>6</v>
      </c>
      <c r="L99" s="79">
        <v>4</v>
      </c>
      <c r="M99" s="80">
        <v>3</v>
      </c>
      <c r="N99" s="233"/>
      <c r="O99" s="79">
        <v>1</v>
      </c>
      <c r="P99" s="128">
        <v>2</v>
      </c>
      <c r="Q99" s="118">
        <f t="shared" si="1"/>
        <v>26</v>
      </c>
      <c r="R99" s="299">
        <f>Q99+Q100+Q101</f>
        <v>75</v>
      </c>
      <c r="S99" s="290">
        <v>650</v>
      </c>
      <c r="T99" s="307"/>
      <c r="U99" s="308"/>
      <c r="V99" s="308"/>
    </row>
    <row r="100" spans="1:22" ht="21" customHeight="1">
      <c r="A100" s="288"/>
      <c r="B100" s="320"/>
      <c r="C100" s="49" t="s">
        <v>66</v>
      </c>
      <c r="D100" s="169"/>
      <c r="E100" s="170"/>
      <c r="F100" s="170"/>
      <c r="G100" s="115"/>
      <c r="H100" s="114"/>
      <c r="I100" s="67">
        <v>5</v>
      </c>
      <c r="J100" s="67">
        <v>5</v>
      </c>
      <c r="K100" s="116">
        <v>7</v>
      </c>
      <c r="L100" s="67">
        <v>7</v>
      </c>
      <c r="M100" s="115">
        <v>6</v>
      </c>
      <c r="N100" s="66">
        <v>1</v>
      </c>
      <c r="O100" s="67">
        <v>2</v>
      </c>
      <c r="P100" s="117">
        <v>2</v>
      </c>
      <c r="Q100" s="150">
        <f t="shared" si="1"/>
        <v>35</v>
      </c>
      <c r="R100" s="300"/>
      <c r="S100" s="291"/>
      <c r="T100" s="309"/>
      <c r="U100" s="310"/>
    </row>
    <row r="101" spans="1:22" ht="20.25" customHeight="1" thickBot="1">
      <c r="A101" s="288"/>
      <c r="B101" s="321"/>
      <c r="C101" s="234" t="s">
        <v>77</v>
      </c>
      <c r="D101" s="165"/>
      <c r="E101" s="166"/>
      <c r="F101" s="166"/>
      <c r="G101" s="64"/>
      <c r="H101" s="62">
        <v>2</v>
      </c>
      <c r="I101" s="63">
        <v>1</v>
      </c>
      <c r="J101" s="63"/>
      <c r="K101" s="124">
        <v>1</v>
      </c>
      <c r="L101" s="63">
        <v>1</v>
      </c>
      <c r="M101" s="64">
        <v>2</v>
      </c>
      <c r="N101" s="65">
        <v>3</v>
      </c>
      <c r="O101" s="63">
        <v>3</v>
      </c>
      <c r="P101" s="125">
        <v>1</v>
      </c>
      <c r="Q101" s="235">
        <f t="shared" si="1"/>
        <v>14</v>
      </c>
      <c r="R101" s="301"/>
      <c r="S101" s="292"/>
    </row>
    <row r="102" spans="1:22" ht="24.75" customHeight="1">
      <c r="A102" s="288"/>
      <c r="B102" s="320" t="s">
        <v>36</v>
      </c>
      <c r="C102" s="49" t="s">
        <v>8</v>
      </c>
      <c r="D102" s="171"/>
      <c r="E102" s="172"/>
      <c r="F102" s="172"/>
      <c r="G102" s="80"/>
      <c r="H102" s="78"/>
      <c r="I102" s="79"/>
      <c r="J102" s="79"/>
      <c r="K102" s="127">
        <v>2</v>
      </c>
      <c r="L102" s="79"/>
      <c r="M102" s="80"/>
      <c r="N102" s="81"/>
      <c r="O102" s="79"/>
      <c r="P102" s="128"/>
      <c r="Q102" s="118">
        <f t="shared" si="1"/>
        <v>2</v>
      </c>
      <c r="R102" s="299">
        <f>Q102+Q103</f>
        <v>20</v>
      </c>
      <c r="S102" s="290">
        <v>650</v>
      </c>
    </row>
    <row r="103" spans="1:22" ht="21.75" customHeight="1" thickBot="1">
      <c r="A103" s="288"/>
      <c r="B103" s="321"/>
      <c r="C103" s="119" t="s">
        <v>13</v>
      </c>
      <c r="D103" s="62"/>
      <c r="E103" s="63"/>
      <c r="F103" s="63"/>
      <c r="G103" s="64"/>
      <c r="H103" s="62">
        <v>2</v>
      </c>
      <c r="I103" s="63">
        <v>8</v>
      </c>
      <c r="J103" s="63">
        <v>7</v>
      </c>
      <c r="K103" s="124">
        <v>1</v>
      </c>
      <c r="L103" s="63"/>
      <c r="M103" s="64"/>
      <c r="N103" s="65"/>
      <c r="O103" s="63"/>
      <c r="P103" s="125"/>
      <c r="Q103" s="126">
        <f t="shared" si="1"/>
        <v>18</v>
      </c>
      <c r="R103" s="301"/>
      <c r="S103" s="292"/>
      <c r="T103" s="1"/>
    </row>
    <row r="104" spans="1:22" ht="18.75" customHeight="1">
      <c r="A104" s="288"/>
      <c r="B104" s="320" t="s">
        <v>21</v>
      </c>
      <c r="C104" s="163" t="s">
        <v>151</v>
      </c>
      <c r="D104" s="78"/>
      <c r="E104" s="79"/>
      <c r="F104" s="79"/>
      <c r="G104" s="80"/>
      <c r="H104" s="78">
        <v>4</v>
      </c>
      <c r="I104" s="79">
        <v>4</v>
      </c>
      <c r="J104" s="79">
        <v>4</v>
      </c>
      <c r="K104" s="79">
        <v>5</v>
      </c>
      <c r="L104" s="79">
        <v>3</v>
      </c>
      <c r="M104" s="80">
        <v>3</v>
      </c>
      <c r="N104" s="81">
        <v>5</v>
      </c>
      <c r="O104" s="79">
        <v>5</v>
      </c>
      <c r="P104" s="128">
        <v>5</v>
      </c>
      <c r="Q104" s="118">
        <f t="shared" si="1"/>
        <v>38</v>
      </c>
      <c r="R104" s="299">
        <f>Q104+Q105+Q106+Q107+Q108</f>
        <v>89</v>
      </c>
      <c r="S104" s="290">
        <v>650</v>
      </c>
      <c r="T104" s="1"/>
    </row>
    <row r="105" spans="1:22" ht="18.75" customHeight="1">
      <c r="A105" s="288"/>
      <c r="B105" s="320"/>
      <c r="C105" s="164" t="s">
        <v>163</v>
      </c>
      <c r="D105" s="58"/>
      <c r="E105" s="59"/>
      <c r="F105" s="59"/>
      <c r="G105" s="60"/>
      <c r="H105" s="58">
        <v>1</v>
      </c>
      <c r="I105" s="67">
        <v>1</v>
      </c>
      <c r="J105" s="67">
        <v>1</v>
      </c>
      <c r="K105" s="67"/>
      <c r="L105" s="67">
        <v>1</v>
      </c>
      <c r="M105" s="115"/>
      <c r="N105" s="66"/>
      <c r="O105" s="67"/>
      <c r="P105" s="117">
        <v>1</v>
      </c>
      <c r="Q105" s="150">
        <f t="shared" si="1"/>
        <v>5</v>
      </c>
      <c r="R105" s="300"/>
      <c r="S105" s="291"/>
      <c r="T105" s="1"/>
      <c r="V105" t="s">
        <v>139</v>
      </c>
    </row>
    <row r="106" spans="1:22" ht="19.5" customHeight="1">
      <c r="A106" s="288"/>
      <c r="B106" s="320"/>
      <c r="C106" s="236" t="s">
        <v>152</v>
      </c>
      <c r="D106" s="158"/>
      <c r="E106" s="153"/>
      <c r="F106" s="153"/>
      <c r="G106" s="151"/>
      <c r="H106" s="158"/>
      <c r="I106" s="69">
        <v>2</v>
      </c>
      <c r="J106" s="69">
        <v>1</v>
      </c>
      <c r="K106" s="69">
        <v>1</v>
      </c>
      <c r="L106" s="69">
        <v>3</v>
      </c>
      <c r="M106" s="71">
        <v>4</v>
      </c>
      <c r="N106" s="94">
        <v>3</v>
      </c>
      <c r="O106" s="69">
        <v>4</v>
      </c>
      <c r="P106" s="72">
        <v>4</v>
      </c>
      <c r="Q106" s="150">
        <f t="shared" si="1"/>
        <v>22</v>
      </c>
      <c r="R106" s="300"/>
      <c r="S106" s="291"/>
      <c r="T106" s="1"/>
    </row>
    <row r="107" spans="1:22" ht="19.5" customHeight="1">
      <c r="A107" s="288"/>
      <c r="B107" s="320"/>
      <c r="C107" s="164" t="s">
        <v>164</v>
      </c>
      <c r="D107" s="58"/>
      <c r="E107" s="59"/>
      <c r="F107" s="59"/>
      <c r="G107" s="60"/>
      <c r="H107" s="58">
        <v>2</v>
      </c>
      <c r="I107" s="59">
        <v>3</v>
      </c>
      <c r="J107" s="59">
        <v>3</v>
      </c>
      <c r="K107" s="59">
        <v>2</v>
      </c>
      <c r="L107" s="59">
        <v>3</v>
      </c>
      <c r="M107" s="60">
        <v>1</v>
      </c>
      <c r="N107" s="129"/>
      <c r="O107" s="59"/>
      <c r="P107" s="175"/>
      <c r="Q107" s="150">
        <f t="shared" si="1"/>
        <v>14</v>
      </c>
      <c r="R107" s="300"/>
      <c r="S107" s="291"/>
      <c r="T107" s="1"/>
    </row>
    <row r="108" spans="1:22" ht="20.25" customHeight="1" thickBot="1">
      <c r="A108" s="289"/>
      <c r="B108" s="321"/>
      <c r="C108" s="209" t="s">
        <v>165</v>
      </c>
      <c r="D108" s="62"/>
      <c r="E108" s="63"/>
      <c r="F108" s="63"/>
      <c r="G108" s="64"/>
      <c r="H108" s="62">
        <v>2</v>
      </c>
      <c r="I108" s="63">
        <v>2</v>
      </c>
      <c r="J108" s="63">
        <v>1</v>
      </c>
      <c r="K108" s="63">
        <v>1</v>
      </c>
      <c r="L108" s="63"/>
      <c r="M108" s="64">
        <v>1</v>
      </c>
      <c r="N108" s="65">
        <v>1</v>
      </c>
      <c r="O108" s="63">
        <v>1</v>
      </c>
      <c r="P108" s="125">
        <v>1</v>
      </c>
      <c r="Q108" s="126">
        <f t="shared" si="1"/>
        <v>10</v>
      </c>
      <c r="R108" s="301"/>
      <c r="S108" s="292"/>
    </row>
    <row r="109" spans="1:22" ht="21" customHeight="1">
      <c r="A109" s="344" t="s">
        <v>138</v>
      </c>
      <c r="B109" s="319" t="s">
        <v>22</v>
      </c>
      <c r="C109" s="160" t="s">
        <v>169</v>
      </c>
      <c r="D109" s="114">
        <v>4</v>
      </c>
      <c r="E109" s="67">
        <v>2</v>
      </c>
      <c r="F109" s="67">
        <v>4</v>
      </c>
      <c r="G109" s="115">
        <v>3</v>
      </c>
      <c r="H109" s="114">
        <v>3</v>
      </c>
      <c r="I109" s="67">
        <v>4</v>
      </c>
      <c r="J109" s="67"/>
      <c r="K109" s="67"/>
      <c r="L109" s="67"/>
      <c r="M109" s="115"/>
      <c r="N109" s="66"/>
      <c r="O109" s="67"/>
      <c r="P109" s="117"/>
      <c r="Q109" s="130">
        <f t="shared" si="1"/>
        <v>20</v>
      </c>
      <c r="R109" s="300">
        <f>Q109+Q110</f>
        <v>68</v>
      </c>
      <c r="S109" s="291"/>
    </row>
    <row r="110" spans="1:22" ht="21.75" customHeight="1" thickBot="1">
      <c r="A110" s="345"/>
      <c r="B110" s="321"/>
      <c r="C110" s="119" t="s">
        <v>168</v>
      </c>
      <c r="D110" s="158">
        <v>15</v>
      </c>
      <c r="E110" s="153">
        <v>12</v>
      </c>
      <c r="F110" s="153">
        <v>5</v>
      </c>
      <c r="G110" s="151">
        <v>3</v>
      </c>
      <c r="H110" s="68">
        <v>2</v>
      </c>
      <c r="I110" s="69"/>
      <c r="J110" s="69"/>
      <c r="K110" s="70">
        <v>1</v>
      </c>
      <c r="L110" s="69">
        <v>10</v>
      </c>
      <c r="M110" s="71"/>
      <c r="N110" s="94"/>
      <c r="O110" s="69"/>
      <c r="P110" s="72"/>
      <c r="Q110" s="154">
        <f t="shared" si="1"/>
        <v>48</v>
      </c>
      <c r="R110" s="300"/>
      <c r="S110" s="291"/>
    </row>
    <row r="111" spans="1:22" ht="19.5" customHeight="1">
      <c r="A111" s="345"/>
      <c r="B111" s="320" t="s">
        <v>23</v>
      </c>
      <c r="C111" s="49" t="s">
        <v>8</v>
      </c>
      <c r="D111" s="78">
        <v>2</v>
      </c>
      <c r="E111" s="79">
        <v>2</v>
      </c>
      <c r="F111" s="79">
        <v>3</v>
      </c>
      <c r="G111" s="80">
        <v>3</v>
      </c>
      <c r="H111" s="78">
        <v>3</v>
      </c>
      <c r="I111" s="79">
        <v>3</v>
      </c>
      <c r="J111" s="79"/>
      <c r="K111" s="79"/>
      <c r="L111" s="79">
        <v>8</v>
      </c>
      <c r="M111" s="80"/>
      <c r="N111" s="81"/>
      <c r="O111" s="79"/>
      <c r="P111" s="128"/>
      <c r="Q111" s="118">
        <f t="shared" si="1"/>
        <v>24</v>
      </c>
      <c r="R111" s="299">
        <f>Q111+Q112+Q113</f>
        <v>58</v>
      </c>
      <c r="S111" s="290">
        <v>650</v>
      </c>
      <c r="T111" s="57"/>
    </row>
    <row r="112" spans="1:22" ht="17.25" customHeight="1">
      <c r="A112" s="345"/>
      <c r="B112" s="320"/>
      <c r="C112" s="49" t="s">
        <v>24</v>
      </c>
      <c r="D112" s="58">
        <v>15</v>
      </c>
      <c r="E112" s="59">
        <v>7</v>
      </c>
      <c r="F112" s="59">
        <v>6</v>
      </c>
      <c r="G112" s="60"/>
      <c r="H112" s="114"/>
      <c r="I112" s="67"/>
      <c r="J112" s="67"/>
      <c r="K112" s="67"/>
      <c r="L112" s="67"/>
      <c r="M112" s="115"/>
      <c r="N112" s="66"/>
      <c r="O112" s="67"/>
      <c r="P112" s="117"/>
      <c r="Q112" s="150">
        <f t="shared" si="1"/>
        <v>28</v>
      </c>
      <c r="R112" s="346"/>
      <c r="S112" s="350"/>
    </row>
    <row r="113" spans="1:19" ht="16.5" customHeight="1" thickBot="1">
      <c r="A113" s="345"/>
      <c r="B113" s="321"/>
      <c r="C113" s="119" t="s">
        <v>25</v>
      </c>
      <c r="D113" s="120">
        <v>3</v>
      </c>
      <c r="E113" s="121"/>
      <c r="F113" s="121">
        <v>2</v>
      </c>
      <c r="G113" s="122"/>
      <c r="H113" s="120"/>
      <c r="I113" s="121"/>
      <c r="J113" s="121">
        <v>1</v>
      </c>
      <c r="K113" s="121"/>
      <c r="L113" s="121"/>
      <c r="M113" s="122"/>
      <c r="N113" s="155"/>
      <c r="O113" s="121"/>
      <c r="P113" s="237"/>
      <c r="Q113" s="126">
        <f t="shared" si="1"/>
        <v>6</v>
      </c>
      <c r="R113" s="347"/>
      <c r="S113" s="351"/>
    </row>
    <row r="114" spans="1:19" ht="21.75" customHeight="1">
      <c r="A114" s="345"/>
      <c r="B114" s="319" t="s">
        <v>26</v>
      </c>
      <c r="C114" s="160" t="s">
        <v>8</v>
      </c>
      <c r="D114" s="78"/>
      <c r="E114" s="79"/>
      <c r="F114" s="79"/>
      <c r="G114" s="80"/>
      <c r="H114" s="78"/>
      <c r="I114" s="79"/>
      <c r="J114" s="79"/>
      <c r="K114" s="79"/>
      <c r="L114" s="79">
        <v>1</v>
      </c>
      <c r="M114" s="80"/>
      <c r="N114" s="81">
        <v>2</v>
      </c>
      <c r="O114" s="79">
        <v>5</v>
      </c>
      <c r="P114" s="128">
        <v>4</v>
      </c>
      <c r="Q114" s="118">
        <f t="shared" si="1"/>
        <v>12</v>
      </c>
      <c r="R114" s="299">
        <f>Q114+Q116+Q115</f>
        <v>15</v>
      </c>
      <c r="S114" s="290">
        <v>750</v>
      </c>
    </row>
    <row r="115" spans="1:19" ht="21.75" customHeight="1">
      <c r="A115" s="345"/>
      <c r="B115" s="320"/>
      <c r="C115" s="156" t="s">
        <v>66</v>
      </c>
      <c r="D115" s="58"/>
      <c r="E115" s="59"/>
      <c r="F115" s="59"/>
      <c r="G115" s="60"/>
      <c r="H115" s="114"/>
      <c r="I115" s="67"/>
      <c r="J115" s="67"/>
      <c r="K115" s="67"/>
      <c r="L115" s="67"/>
      <c r="M115" s="115"/>
      <c r="N115" s="66"/>
      <c r="O115" s="67"/>
      <c r="P115" s="117"/>
      <c r="Q115" s="150">
        <f t="shared" si="1"/>
        <v>0</v>
      </c>
      <c r="R115" s="300"/>
      <c r="S115" s="291"/>
    </row>
    <row r="116" spans="1:19" ht="20.25" customHeight="1">
      <c r="A116" s="345"/>
      <c r="B116" s="303"/>
      <c r="C116" s="49" t="s">
        <v>24</v>
      </c>
      <c r="D116" s="114"/>
      <c r="E116" s="67"/>
      <c r="F116" s="67"/>
      <c r="G116" s="115">
        <v>1</v>
      </c>
      <c r="H116" s="58"/>
      <c r="I116" s="59"/>
      <c r="J116" s="59"/>
      <c r="K116" s="59"/>
      <c r="L116" s="59">
        <v>1</v>
      </c>
      <c r="M116" s="60"/>
      <c r="N116" s="61">
        <v>1</v>
      </c>
      <c r="O116" s="59"/>
      <c r="P116" s="161"/>
      <c r="Q116" s="130">
        <f t="shared" si="1"/>
        <v>3</v>
      </c>
      <c r="R116" s="314"/>
      <c r="S116" s="304"/>
    </row>
    <row r="117" spans="1:19" ht="24" customHeight="1" thickBot="1">
      <c r="A117" s="56"/>
      <c r="B117" s="277" t="s">
        <v>143</v>
      </c>
      <c r="C117" s="119" t="s">
        <v>123</v>
      </c>
      <c r="D117" s="62"/>
      <c r="E117" s="63"/>
      <c r="F117" s="63"/>
      <c r="G117" s="64"/>
      <c r="H117" s="62"/>
      <c r="I117" s="63">
        <v>2</v>
      </c>
      <c r="J117" s="63"/>
      <c r="K117" s="63"/>
      <c r="L117" s="63"/>
      <c r="M117" s="64" t="s">
        <v>139</v>
      </c>
      <c r="N117" s="65"/>
      <c r="O117" s="63"/>
      <c r="P117" s="125"/>
      <c r="Q117" s="130">
        <f>SUM(D117:P117)</f>
        <v>2</v>
      </c>
      <c r="R117" s="282">
        <f>Q117+Q119+Q118</f>
        <v>22</v>
      </c>
      <c r="S117" s="284">
        <v>430</v>
      </c>
    </row>
    <row r="118" spans="1:19" ht="33.75" customHeight="1" thickBot="1">
      <c r="A118" s="336" t="s">
        <v>20</v>
      </c>
      <c r="B118" s="86" t="s">
        <v>27</v>
      </c>
      <c r="C118" s="167" t="s">
        <v>8</v>
      </c>
      <c r="D118" s="25">
        <v>8</v>
      </c>
      <c r="E118" s="26">
        <v>4</v>
      </c>
      <c r="F118" s="26">
        <v>5</v>
      </c>
      <c r="G118" s="199">
        <v>1</v>
      </c>
      <c r="H118" s="62"/>
      <c r="I118" s="63">
        <v>2</v>
      </c>
      <c r="J118" s="63"/>
      <c r="K118" s="63"/>
      <c r="L118" s="63"/>
      <c r="M118" s="64"/>
      <c r="N118" s="65"/>
      <c r="O118" s="63"/>
      <c r="P118" s="125"/>
      <c r="Q118" s="130">
        <f t="shared" si="1"/>
        <v>20</v>
      </c>
      <c r="R118" s="32">
        <f>Q118+Q120+Q119</f>
        <v>20</v>
      </c>
      <c r="S118" s="285"/>
    </row>
    <row r="119" spans="1:19" ht="22.5" customHeight="1" thickBot="1">
      <c r="A119" s="336"/>
      <c r="B119" s="320" t="s">
        <v>28</v>
      </c>
      <c r="C119" s="157" t="s">
        <v>8</v>
      </c>
      <c r="D119" s="114"/>
      <c r="E119" s="67"/>
      <c r="F119" s="67"/>
      <c r="G119" s="115"/>
      <c r="H119" s="78"/>
      <c r="I119" s="79"/>
      <c r="J119" s="79"/>
      <c r="K119" s="79"/>
      <c r="L119" s="79"/>
      <c r="M119" s="80"/>
      <c r="N119" s="81"/>
      <c r="O119" s="79"/>
      <c r="P119" s="128"/>
      <c r="Q119" s="118">
        <f t="shared" si="1"/>
        <v>0</v>
      </c>
      <c r="R119" s="283">
        <f>Q119+Q121+Q120</f>
        <v>0</v>
      </c>
      <c r="S119" s="311"/>
    </row>
    <row r="120" spans="1:19" ht="18.75" customHeight="1" thickBot="1">
      <c r="A120" s="336"/>
      <c r="B120" s="303"/>
      <c r="C120" s="179" t="s">
        <v>24</v>
      </c>
      <c r="D120" s="114"/>
      <c r="E120" s="67"/>
      <c r="F120" s="67"/>
      <c r="G120" s="115"/>
      <c r="H120" s="62"/>
      <c r="I120" s="63"/>
      <c r="J120" s="63"/>
      <c r="K120" s="63"/>
      <c r="L120" s="63"/>
      <c r="M120" s="64"/>
      <c r="N120" s="65"/>
      <c r="O120" s="63"/>
      <c r="P120" s="125"/>
      <c r="Q120" s="118">
        <f t="shared" si="1"/>
        <v>0</v>
      </c>
      <c r="R120" s="282">
        <f>Q120+Q122+Q121</f>
        <v>0</v>
      </c>
      <c r="S120" s="291"/>
    </row>
    <row r="121" spans="1:19" ht="21.75" customHeight="1" thickBot="1">
      <c r="A121" s="47"/>
      <c r="B121" s="319" t="s">
        <v>39</v>
      </c>
      <c r="C121" s="160" t="s">
        <v>9</v>
      </c>
      <c r="D121" s="78"/>
      <c r="E121" s="79"/>
      <c r="F121" s="79"/>
      <c r="G121" s="80"/>
      <c r="H121" s="78"/>
      <c r="I121" s="79"/>
      <c r="J121" s="79"/>
      <c r="K121" s="79"/>
      <c r="L121" s="79"/>
      <c r="M121" s="80"/>
      <c r="N121" s="81"/>
      <c r="O121" s="79"/>
      <c r="P121" s="128"/>
      <c r="Q121" s="118">
        <f t="shared" si="1"/>
        <v>0</v>
      </c>
      <c r="R121" s="299">
        <f>Q121+Q122+Q123+Q124</f>
        <v>0</v>
      </c>
      <c r="S121" s="290"/>
    </row>
    <row r="122" spans="1:19" ht="21.75" customHeight="1" thickBot="1">
      <c r="A122" s="17"/>
      <c r="B122" s="320"/>
      <c r="C122" s="156" t="s">
        <v>10</v>
      </c>
      <c r="D122" s="114"/>
      <c r="E122" s="67"/>
      <c r="F122" s="67"/>
      <c r="G122" s="115"/>
      <c r="H122" s="114"/>
      <c r="I122" s="67"/>
      <c r="J122" s="67"/>
      <c r="K122" s="67"/>
      <c r="L122" s="67"/>
      <c r="M122" s="115"/>
      <c r="N122" s="66"/>
      <c r="O122" s="67"/>
      <c r="P122" s="115"/>
      <c r="Q122" s="118">
        <f t="shared" si="1"/>
        <v>0</v>
      </c>
      <c r="R122" s="300"/>
      <c r="S122" s="291"/>
    </row>
    <row r="123" spans="1:19" ht="21.75" customHeight="1" thickBot="1">
      <c r="A123" s="17"/>
      <c r="B123" s="320"/>
      <c r="C123" s="156" t="s">
        <v>29</v>
      </c>
      <c r="D123" s="114"/>
      <c r="E123" s="67"/>
      <c r="F123" s="67"/>
      <c r="G123" s="115"/>
      <c r="H123" s="58"/>
      <c r="I123" s="59"/>
      <c r="J123" s="59"/>
      <c r="K123" s="59"/>
      <c r="L123" s="67"/>
      <c r="M123" s="60"/>
      <c r="N123" s="61"/>
      <c r="O123" s="59"/>
      <c r="P123" s="117"/>
      <c r="Q123" s="118">
        <f t="shared" si="1"/>
        <v>0</v>
      </c>
      <c r="R123" s="300"/>
      <c r="S123" s="291"/>
    </row>
    <row r="124" spans="1:19" ht="21.75" customHeight="1" thickBot="1">
      <c r="A124" s="48"/>
      <c r="B124" s="303"/>
      <c r="C124" s="156" t="s">
        <v>11</v>
      </c>
      <c r="D124" s="120"/>
      <c r="E124" s="121"/>
      <c r="F124" s="121"/>
      <c r="G124" s="122"/>
      <c r="H124" s="120"/>
      <c r="I124" s="121"/>
      <c r="J124" s="121"/>
      <c r="K124" s="121"/>
      <c r="L124" s="63"/>
      <c r="M124" s="122"/>
      <c r="N124" s="155"/>
      <c r="O124" s="121"/>
      <c r="P124" s="125"/>
      <c r="Q124" s="118">
        <f t="shared" si="1"/>
        <v>0</v>
      </c>
      <c r="R124" s="301"/>
      <c r="S124" s="292"/>
    </row>
    <row r="125" spans="1:19" ht="27" customHeight="1" thickBot="1">
      <c r="A125" s="17"/>
      <c r="B125" s="302" t="s">
        <v>40</v>
      </c>
      <c r="C125" s="160" t="s">
        <v>9</v>
      </c>
      <c r="D125" s="114"/>
      <c r="E125" s="67"/>
      <c r="F125" s="67"/>
      <c r="G125" s="115"/>
      <c r="H125" s="78"/>
      <c r="I125" s="79"/>
      <c r="J125" s="79"/>
      <c r="K125" s="79"/>
      <c r="L125" s="79"/>
      <c r="M125" s="80"/>
      <c r="N125" s="81"/>
      <c r="O125" s="79"/>
      <c r="P125" s="128"/>
      <c r="Q125" s="118">
        <f t="shared" si="1"/>
        <v>0</v>
      </c>
      <c r="R125" s="299">
        <f>Q125+Q127+Q128+Q126</f>
        <v>10</v>
      </c>
      <c r="S125" s="291">
        <v>800</v>
      </c>
    </row>
    <row r="126" spans="1:19" ht="26.25" customHeight="1" thickBot="1">
      <c r="A126" s="17"/>
      <c r="B126" s="320"/>
      <c r="C126" s="156" t="s">
        <v>10</v>
      </c>
      <c r="D126" s="114"/>
      <c r="E126" s="67"/>
      <c r="F126" s="67"/>
      <c r="G126" s="60"/>
      <c r="H126" s="114"/>
      <c r="I126" s="67"/>
      <c r="J126" s="67"/>
      <c r="K126" s="67"/>
      <c r="L126" s="67"/>
      <c r="M126" s="115"/>
      <c r="N126" s="66"/>
      <c r="O126" s="67"/>
      <c r="P126" s="117">
        <v>10</v>
      </c>
      <c r="Q126" s="118">
        <f t="shared" si="1"/>
        <v>10</v>
      </c>
      <c r="R126" s="300"/>
      <c r="S126" s="291"/>
    </row>
    <row r="127" spans="1:19" ht="27" customHeight="1" thickBot="1">
      <c r="A127" s="17"/>
      <c r="B127" s="320"/>
      <c r="C127" s="156" t="s">
        <v>29</v>
      </c>
      <c r="D127" s="114"/>
      <c r="E127" s="67"/>
      <c r="F127" s="67"/>
      <c r="G127" s="60"/>
      <c r="H127" s="58"/>
      <c r="I127" s="59"/>
      <c r="J127" s="59"/>
      <c r="K127" s="59"/>
      <c r="L127" s="67"/>
      <c r="M127" s="60"/>
      <c r="N127" s="61"/>
      <c r="O127" s="59"/>
      <c r="P127" s="117"/>
      <c r="Q127" s="118">
        <f t="shared" si="1"/>
        <v>0</v>
      </c>
      <c r="R127" s="300"/>
      <c r="S127" s="291"/>
    </row>
    <row r="128" spans="1:19" ht="24.75" customHeight="1" thickBot="1">
      <c r="A128" s="17"/>
      <c r="B128" s="321"/>
      <c r="C128" s="196" t="s">
        <v>11</v>
      </c>
      <c r="D128" s="62"/>
      <c r="E128" s="63"/>
      <c r="F128" s="63"/>
      <c r="G128" s="64"/>
      <c r="H128" s="120"/>
      <c r="I128" s="121"/>
      <c r="J128" s="121"/>
      <c r="K128" s="121"/>
      <c r="L128" s="63"/>
      <c r="M128" s="122"/>
      <c r="N128" s="155"/>
      <c r="O128" s="121"/>
      <c r="P128" s="125"/>
      <c r="Q128" s="226">
        <f t="shared" si="1"/>
        <v>0</v>
      </c>
      <c r="R128" s="301"/>
      <c r="S128" s="304"/>
    </row>
    <row r="129" spans="1:22" ht="15.75" customHeight="1" thickBot="1">
      <c r="A129" s="17"/>
      <c r="B129" s="332" t="s">
        <v>41</v>
      </c>
      <c r="C129" s="184" t="s">
        <v>9</v>
      </c>
      <c r="D129" s="78"/>
      <c r="E129" s="79"/>
      <c r="F129" s="79"/>
      <c r="G129" s="80"/>
      <c r="H129" s="78">
        <v>1</v>
      </c>
      <c r="I129" s="79"/>
      <c r="J129" s="79"/>
      <c r="K129" s="79"/>
      <c r="L129" s="79"/>
      <c r="M129" s="80"/>
      <c r="N129" s="202"/>
      <c r="O129" s="79">
        <v>1</v>
      </c>
      <c r="P129" s="81"/>
      <c r="Q129" s="118">
        <f t="shared" si="1"/>
        <v>2</v>
      </c>
      <c r="R129" s="328">
        <f>Q129+Q132</f>
        <v>2</v>
      </c>
      <c r="S129" s="311">
        <v>650</v>
      </c>
    </row>
    <row r="130" spans="1:22" ht="14.25" customHeight="1" thickBot="1">
      <c r="A130" s="17"/>
      <c r="B130" s="332"/>
      <c r="C130" s="239" t="s">
        <v>173</v>
      </c>
      <c r="D130" s="158"/>
      <c r="E130" s="153"/>
      <c r="F130" s="153"/>
      <c r="G130" s="151"/>
      <c r="H130" s="158"/>
      <c r="I130" s="153"/>
      <c r="J130" s="153"/>
      <c r="K130" s="153"/>
      <c r="L130" s="153"/>
      <c r="M130" s="151"/>
      <c r="N130" s="158"/>
      <c r="O130" s="153"/>
      <c r="P130" s="240"/>
      <c r="Q130" s="118">
        <f t="shared" si="1"/>
        <v>0</v>
      </c>
      <c r="R130" s="315"/>
      <c r="S130" s="291"/>
    </row>
    <row r="131" spans="1:22" ht="14.25" customHeight="1">
      <c r="A131" s="17"/>
      <c r="B131" s="332"/>
      <c r="C131" s="193" t="s">
        <v>175</v>
      </c>
      <c r="D131" s="58"/>
      <c r="E131" s="59"/>
      <c r="F131" s="59"/>
      <c r="G131" s="60"/>
      <c r="H131" s="58"/>
      <c r="I131" s="59"/>
      <c r="J131" s="59"/>
      <c r="K131" s="59"/>
      <c r="L131" s="59"/>
      <c r="M131" s="60"/>
      <c r="N131" s="58"/>
      <c r="O131" s="59"/>
      <c r="P131" s="175"/>
      <c r="Q131" s="118">
        <f t="shared" si="1"/>
        <v>0</v>
      </c>
      <c r="R131" s="315"/>
      <c r="S131" s="291"/>
    </row>
    <row r="132" spans="1:22" ht="15.75" customHeight="1" thickBot="1">
      <c r="A132" s="17"/>
      <c r="B132" s="332"/>
      <c r="C132" s="241" t="s">
        <v>11</v>
      </c>
      <c r="D132" s="62"/>
      <c r="E132" s="63"/>
      <c r="F132" s="63"/>
      <c r="G132" s="64"/>
      <c r="H132" s="62"/>
      <c r="I132" s="63"/>
      <c r="J132" s="63"/>
      <c r="K132" s="63"/>
      <c r="L132" s="63"/>
      <c r="M132" s="64"/>
      <c r="N132" s="132"/>
      <c r="O132" s="63"/>
      <c r="P132" s="65"/>
      <c r="Q132" s="183">
        <f t="shared" si="1"/>
        <v>0</v>
      </c>
      <c r="R132" s="329"/>
      <c r="S132" s="304"/>
    </row>
    <row r="133" spans="1:22" ht="39" customHeight="1" thickBot="1">
      <c r="A133" s="17"/>
      <c r="B133" s="89" t="s">
        <v>42</v>
      </c>
      <c r="C133" s="167" t="s">
        <v>9</v>
      </c>
      <c r="D133" s="25"/>
      <c r="E133" s="26"/>
      <c r="F133" s="26"/>
      <c r="G133" s="199"/>
      <c r="H133" s="68">
        <v>1</v>
      </c>
      <c r="I133" s="69">
        <v>1</v>
      </c>
      <c r="J133" s="69">
        <v>1</v>
      </c>
      <c r="K133" s="69"/>
      <c r="L133" s="69"/>
      <c r="M133" s="71">
        <v>1</v>
      </c>
      <c r="N133" s="94"/>
      <c r="O133" s="69"/>
      <c r="P133" s="94"/>
      <c r="Q133" s="130">
        <f t="shared" si="1"/>
        <v>4</v>
      </c>
      <c r="R133" s="168">
        <f>Q133</f>
        <v>4</v>
      </c>
      <c r="S133" s="286">
        <v>750</v>
      </c>
    </row>
    <row r="134" spans="1:22" ht="27" customHeight="1" thickBot="1">
      <c r="A134" s="17"/>
      <c r="B134" s="319" t="s">
        <v>43</v>
      </c>
      <c r="C134" s="160" t="s">
        <v>9</v>
      </c>
      <c r="D134" s="78"/>
      <c r="E134" s="79"/>
      <c r="F134" s="79"/>
      <c r="G134" s="80"/>
      <c r="H134" s="78">
        <v>3</v>
      </c>
      <c r="I134" s="79">
        <v>3</v>
      </c>
      <c r="J134" s="79">
        <v>3</v>
      </c>
      <c r="K134" s="79">
        <v>1</v>
      </c>
      <c r="L134" s="79">
        <v>1</v>
      </c>
      <c r="M134" s="80">
        <v>2</v>
      </c>
      <c r="N134" s="81"/>
      <c r="O134" s="79">
        <v>3</v>
      </c>
      <c r="P134" s="128">
        <v>2</v>
      </c>
      <c r="Q134" s="118">
        <f t="shared" si="1"/>
        <v>18</v>
      </c>
      <c r="R134" s="299">
        <f>Q134+Q135+Q137+Q136</f>
        <v>44</v>
      </c>
      <c r="S134" s="311">
        <v>610</v>
      </c>
    </row>
    <row r="135" spans="1:22" ht="17.25" customHeight="1" thickBot="1">
      <c r="A135" s="51"/>
      <c r="B135" s="320"/>
      <c r="C135" s="156" t="s">
        <v>10</v>
      </c>
      <c r="D135" s="58"/>
      <c r="E135" s="59"/>
      <c r="F135" s="59"/>
      <c r="G135" s="60"/>
      <c r="H135" s="114">
        <v>3</v>
      </c>
      <c r="I135" s="67">
        <v>3</v>
      </c>
      <c r="J135" s="67">
        <v>3</v>
      </c>
      <c r="K135" s="67">
        <v>2</v>
      </c>
      <c r="L135" s="67">
        <v>3</v>
      </c>
      <c r="M135" s="115">
        <v>2</v>
      </c>
      <c r="N135" s="66">
        <v>3</v>
      </c>
      <c r="O135" s="67">
        <v>3</v>
      </c>
      <c r="P135" s="117">
        <v>4</v>
      </c>
      <c r="Q135" s="118">
        <f t="shared" si="1"/>
        <v>26</v>
      </c>
      <c r="R135" s="300"/>
      <c r="S135" s="291"/>
    </row>
    <row r="136" spans="1:22" ht="21.75" customHeight="1" thickBot="1">
      <c r="A136" s="52"/>
      <c r="B136" s="320"/>
      <c r="C136" s="156" t="s">
        <v>11</v>
      </c>
      <c r="D136" s="114"/>
      <c r="E136" s="67"/>
      <c r="F136" s="67"/>
      <c r="G136" s="115"/>
      <c r="H136" s="58"/>
      <c r="I136" s="59"/>
      <c r="J136" s="59"/>
      <c r="K136" s="59"/>
      <c r="L136" s="59"/>
      <c r="M136" s="60"/>
      <c r="N136" s="61"/>
      <c r="O136" s="59"/>
      <c r="P136" s="161"/>
      <c r="Q136" s="118">
        <f t="shared" si="1"/>
        <v>0</v>
      </c>
      <c r="R136" s="300"/>
      <c r="S136" s="291"/>
    </row>
    <row r="137" spans="1:22" ht="18" customHeight="1" thickBot="1">
      <c r="A137" s="52"/>
      <c r="B137" s="321"/>
      <c r="C137" s="242" t="s">
        <v>29</v>
      </c>
      <c r="D137" s="62"/>
      <c r="E137" s="63"/>
      <c r="F137" s="63"/>
      <c r="G137" s="64"/>
      <c r="H137" s="62"/>
      <c r="I137" s="63"/>
      <c r="J137" s="63"/>
      <c r="K137" s="63"/>
      <c r="L137" s="63"/>
      <c r="M137" s="122"/>
      <c r="N137" s="155"/>
      <c r="O137" s="121"/>
      <c r="P137" s="125"/>
      <c r="Q137" s="118">
        <f t="shared" si="1"/>
        <v>0</v>
      </c>
      <c r="R137" s="301"/>
      <c r="S137" s="304"/>
    </row>
    <row r="138" spans="1:22" ht="18.75" customHeight="1" thickBot="1">
      <c r="A138" s="52"/>
      <c r="B138" s="319" t="s">
        <v>45</v>
      </c>
      <c r="C138" s="81" t="s">
        <v>46</v>
      </c>
      <c r="D138" s="78"/>
      <c r="E138" s="79"/>
      <c r="F138" s="79"/>
      <c r="G138" s="80"/>
      <c r="H138" s="78"/>
      <c r="I138" s="79"/>
      <c r="J138" s="79"/>
      <c r="K138" s="79"/>
      <c r="L138" s="79"/>
      <c r="M138" s="80"/>
      <c r="N138" s="81"/>
      <c r="O138" s="79"/>
      <c r="P138" s="128">
        <v>1</v>
      </c>
      <c r="Q138" s="118">
        <f t="shared" si="1"/>
        <v>1</v>
      </c>
      <c r="R138" s="299">
        <f>SUM(Q138:Q143)</f>
        <v>5</v>
      </c>
      <c r="S138" s="311">
        <v>880</v>
      </c>
    </row>
    <row r="139" spans="1:22" ht="15.75" customHeight="1" thickBot="1">
      <c r="A139" s="52"/>
      <c r="B139" s="320"/>
      <c r="C139" s="61" t="s">
        <v>47</v>
      </c>
      <c r="D139" s="58"/>
      <c r="E139" s="59"/>
      <c r="F139" s="59"/>
      <c r="G139" s="60"/>
      <c r="H139" s="114"/>
      <c r="I139" s="67"/>
      <c r="J139" s="67"/>
      <c r="K139" s="67"/>
      <c r="L139" s="67"/>
      <c r="M139" s="115"/>
      <c r="N139" s="66"/>
      <c r="O139" s="67"/>
      <c r="P139" s="117">
        <v>1</v>
      </c>
      <c r="Q139" s="118">
        <f t="shared" si="1"/>
        <v>1</v>
      </c>
      <c r="R139" s="300"/>
      <c r="S139" s="291"/>
      <c r="U139" s="5"/>
      <c r="V139" s="3"/>
    </row>
    <row r="140" spans="1:22" ht="19.5" customHeight="1" thickBot="1">
      <c r="A140" s="52"/>
      <c r="B140" s="320"/>
      <c r="C140" s="61" t="s">
        <v>82</v>
      </c>
      <c r="D140" s="58"/>
      <c r="E140" s="59"/>
      <c r="F140" s="59"/>
      <c r="G140" s="60"/>
      <c r="H140" s="58"/>
      <c r="I140" s="59"/>
      <c r="J140" s="59"/>
      <c r="K140" s="59"/>
      <c r="L140" s="59"/>
      <c r="M140" s="60"/>
      <c r="N140" s="61"/>
      <c r="O140" s="59"/>
      <c r="P140" s="161"/>
      <c r="Q140" s="118">
        <f t="shared" si="1"/>
        <v>0</v>
      </c>
      <c r="R140" s="300"/>
      <c r="S140" s="291"/>
      <c r="U140" s="5"/>
      <c r="V140" s="3"/>
    </row>
    <row r="141" spans="1:22" ht="18.75" customHeight="1" thickBot="1">
      <c r="A141" s="52"/>
      <c r="B141" s="320"/>
      <c r="C141" s="61" t="s">
        <v>29</v>
      </c>
      <c r="D141" s="58"/>
      <c r="E141" s="59"/>
      <c r="F141" s="59"/>
      <c r="G141" s="60"/>
      <c r="H141" s="114"/>
      <c r="I141" s="67"/>
      <c r="J141" s="67"/>
      <c r="K141" s="67"/>
      <c r="L141" s="67"/>
      <c r="M141" s="60"/>
      <c r="N141" s="61"/>
      <c r="O141" s="59"/>
      <c r="P141" s="117"/>
      <c r="Q141" s="118">
        <f t="shared" si="1"/>
        <v>0</v>
      </c>
      <c r="R141" s="300"/>
      <c r="S141" s="291"/>
      <c r="U141" s="5"/>
      <c r="V141" s="3"/>
    </row>
    <row r="142" spans="1:22" ht="20.25" customHeight="1" thickBot="1">
      <c r="A142" s="52"/>
      <c r="B142" s="320"/>
      <c r="C142" s="61" t="s">
        <v>11</v>
      </c>
      <c r="D142" s="58"/>
      <c r="E142" s="59"/>
      <c r="F142" s="59"/>
      <c r="G142" s="60"/>
      <c r="H142" s="114"/>
      <c r="I142" s="67"/>
      <c r="J142" s="67"/>
      <c r="K142" s="67"/>
      <c r="L142" s="67"/>
      <c r="M142" s="60"/>
      <c r="N142" s="61"/>
      <c r="O142" s="59"/>
      <c r="P142" s="117"/>
      <c r="Q142" s="118">
        <f t="shared" si="1"/>
        <v>0</v>
      </c>
      <c r="R142" s="300"/>
      <c r="S142" s="291"/>
      <c r="U142" s="5"/>
      <c r="V142" s="3"/>
    </row>
    <row r="143" spans="1:22" ht="16.5" customHeight="1" thickBot="1">
      <c r="A143" s="52"/>
      <c r="B143" s="321"/>
      <c r="C143" s="243" t="s">
        <v>10</v>
      </c>
      <c r="D143" s="120"/>
      <c r="E143" s="121"/>
      <c r="F143" s="121"/>
      <c r="G143" s="122"/>
      <c r="H143" s="62"/>
      <c r="I143" s="63"/>
      <c r="J143" s="63"/>
      <c r="K143" s="63"/>
      <c r="L143" s="63"/>
      <c r="M143" s="122"/>
      <c r="N143" s="155"/>
      <c r="O143" s="121"/>
      <c r="P143" s="125">
        <v>3</v>
      </c>
      <c r="Q143" s="118">
        <f t="shared" si="1"/>
        <v>3</v>
      </c>
      <c r="R143" s="301"/>
      <c r="S143" s="304"/>
      <c r="U143" s="5"/>
      <c r="V143" s="3"/>
    </row>
    <row r="144" spans="1:22" ht="31.5" customHeight="1" thickBot="1">
      <c r="A144" s="52"/>
      <c r="B144" s="319" t="s">
        <v>44</v>
      </c>
      <c r="C144" s="81" t="s">
        <v>9</v>
      </c>
      <c r="D144" s="114"/>
      <c r="E144" s="67"/>
      <c r="F144" s="67"/>
      <c r="G144" s="115"/>
      <c r="H144" s="78">
        <v>4</v>
      </c>
      <c r="I144" s="79">
        <v>3</v>
      </c>
      <c r="J144" s="79">
        <v>1</v>
      </c>
      <c r="K144" s="79"/>
      <c r="L144" s="79"/>
      <c r="M144" s="80"/>
      <c r="N144" s="81"/>
      <c r="O144" s="79">
        <v>1</v>
      </c>
      <c r="P144" s="128"/>
      <c r="Q144" s="118">
        <f t="shared" si="1"/>
        <v>9</v>
      </c>
      <c r="R144" s="299">
        <f>Q144+Q145</f>
        <v>43</v>
      </c>
      <c r="S144" s="311">
        <v>780</v>
      </c>
    </row>
    <row r="145" spans="1:19" ht="32.25" customHeight="1" thickBot="1">
      <c r="A145" s="52"/>
      <c r="B145" s="321"/>
      <c r="C145" s="155" t="s">
        <v>10</v>
      </c>
      <c r="D145" s="120"/>
      <c r="E145" s="121"/>
      <c r="F145" s="121"/>
      <c r="G145" s="122"/>
      <c r="H145" s="62">
        <v>9</v>
      </c>
      <c r="I145" s="63">
        <v>5</v>
      </c>
      <c r="J145" s="63">
        <v>1</v>
      </c>
      <c r="K145" s="63">
        <v>2</v>
      </c>
      <c r="L145" s="63">
        <v>4</v>
      </c>
      <c r="M145" s="64">
        <v>5</v>
      </c>
      <c r="N145" s="65">
        <v>4</v>
      </c>
      <c r="O145" s="63">
        <v>4</v>
      </c>
      <c r="P145" s="125"/>
      <c r="Q145" s="118">
        <f t="shared" si="1"/>
        <v>34</v>
      </c>
      <c r="R145" s="301"/>
      <c r="S145" s="304"/>
    </row>
    <row r="146" spans="1:19" ht="47.25" customHeight="1" thickBot="1">
      <c r="A146" s="52"/>
      <c r="B146" s="89" t="s">
        <v>48</v>
      </c>
      <c r="C146" s="201" t="s">
        <v>9</v>
      </c>
      <c r="D146" s="25"/>
      <c r="E146" s="26"/>
      <c r="F146" s="26"/>
      <c r="G146" s="199"/>
      <c r="H146" s="62"/>
      <c r="I146" s="63"/>
      <c r="J146" s="63"/>
      <c r="K146" s="63"/>
      <c r="L146" s="63"/>
      <c r="M146" s="64"/>
      <c r="N146" s="65"/>
      <c r="O146" s="63"/>
      <c r="P146" s="65"/>
      <c r="Q146" s="118">
        <f t="shared" si="1"/>
        <v>0</v>
      </c>
      <c r="R146" s="168">
        <f>Q146</f>
        <v>0</v>
      </c>
      <c r="S146" s="286">
        <v>750</v>
      </c>
    </row>
    <row r="147" spans="1:19" ht="20.25" customHeight="1" thickBot="1">
      <c r="A147" s="52"/>
      <c r="B147" s="332" t="s">
        <v>49</v>
      </c>
      <c r="C147" s="244" t="s">
        <v>9</v>
      </c>
      <c r="D147" s="188"/>
      <c r="E147" s="189"/>
      <c r="F147" s="189"/>
      <c r="G147" s="187"/>
      <c r="H147" s="190"/>
      <c r="I147" s="189"/>
      <c r="J147" s="189"/>
      <c r="K147" s="189"/>
      <c r="L147" s="189"/>
      <c r="M147" s="225"/>
      <c r="N147" s="191"/>
      <c r="O147" s="189"/>
      <c r="P147" s="245"/>
      <c r="Q147" s="226">
        <f t="shared" si="1"/>
        <v>0</v>
      </c>
      <c r="R147" s="328">
        <f>SUM(Q147:Q150)</f>
        <v>1</v>
      </c>
      <c r="S147" s="311">
        <v>800</v>
      </c>
    </row>
    <row r="148" spans="1:19" ht="17.25" customHeight="1">
      <c r="A148" s="52"/>
      <c r="B148" s="332"/>
      <c r="C148" s="246" t="s">
        <v>173</v>
      </c>
      <c r="D148" s="58"/>
      <c r="E148" s="59"/>
      <c r="F148" s="59"/>
      <c r="G148" s="60"/>
      <c r="H148" s="129"/>
      <c r="I148" s="59"/>
      <c r="J148" s="59"/>
      <c r="K148" s="59"/>
      <c r="L148" s="59"/>
      <c r="M148" s="175"/>
      <c r="N148" s="58"/>
      <c r="O148" s="59"/>
      <c r="P148" s="175"/>
      <c r="Q148" s="226">
        <f t="shared" si="1"/>
        <v>0</v>
      </c>
      <c r="R148" s="315"/>
      <c r="S148" s="291"/>
    </row>
    <row r="149" spans="1:19" ht="16.5" customHeight="1">
      <c r="A149" s="52"/>
      <c r="B149" s="332"/>
      <c r="C149" s="246" t="s">
        <v>174</v>
      </c>
      <c r="D149" s="58"/>
      <c r="E149" s="59"/>
      <c r="F149" s="59"/>
      <c r="G149" s="60"/>
      <c r="H149" s="129"/>
      <c r="I149" s="59"/>
      <c r="J149" s="59"/>
      <c r="K149" s="59"/>
      <c r="L149" s="59"/>
      <c r="M149" s="175"/>
      <c r="N149" s="58"/>
      <c r="O149" s="59"/>
      <c r="P149" s="175"/>
      <c r="Q149" s="150">
        <f t="shared" si="1"/>
        <v>0</v>
      </c>
      <c r="R149" s="315"/>
      <c r="S149" s="291"/>
    </row>
    <row r="150" spans="1:19" ht="19.5" customHeight="1" thickBot="1">
      <c r="A150" s="52"/>
      <c r="B150" s="333"/>
      <c r="C150" s="247" t="s">
        <v>10</v>
      </c>
      <c r="D150" s="62"/>
      <c r="E150" s="63"/>
      <c r="F150" s="63"/>
      <c r="G150" s="64"/>
      <c r="H150" s="124"/>
      <c r="I150" s="63">
        <v>1</v>
      </c>
      <c r="J150" s="63"/>
      <c r="K150" s="63"/>
      <c r="L150" s="63"/>
      <c r="M150" s="248"/>
      <c r="N150" s="132"/>
      <c r="O150" s="63"/>
      <c r="P150" s="65"/>
      <c r="Q150" s="126">
        <f t="shared" si="1"/>
        <v>1</v>
      </c>
      <c r="R150" s="329"/>
      <c r="S150" s="304"/>
    </row>
    <row r="151" spans="1:19" ht="18" customHeight="1" thickBot="1">
      <c r="A151" s="52"/>
      <c r="B151" s="319" t="s">
        <v>50</v>
      </c>
      <c r="C151" s="81" t="s">
        <v>9</v>
      </c>
      <c r="D151" s="78"/>
      <c r="E151" s="79"/>
      <c r="F151" s="79"/>
      <c r="G151" s="80"/>
      <c r="H151" s="78">
        <v>7</v>
      </c>
      <c r="I151" s="79">
        <v>2</v>
      </c>
      <c r="J151" s="79"/>
      <c r="K151" s="79">
        <v>2</v>
      </c>
      <c r="L151" s="79"/>
      <c r="M151" s="80"/>
      <c r="N151" s="81"/>
      <c r="O151" s="79"/>
      <c r="P151" s="128"/>
      <c r="Q151" s="118">
        <f t="shared" si="1"/>
        <v>11</v>
      </c>
      <c r="R151" s="299">
        <f>Q151+Q152+Q153+Q154</f>
        <v>73</v>
      </c>
      <c r="S151" s="311">
        <v>650</v>
      </c>
    </row>
    <row r="152" spans="1:19" ht="18" customHeight="1" thickBot="1">
      <c r="A152" s="52"/>
      <c r="B152" s="320"/>
      <c r="C152" s="66" t="s">
        <v>10</v>
      </c>
      <c r="D152" s="114"/>
      <c r="E152" s="67"/>
      <c r="F152" s="67"/>
      <c r="G152" s="115"/>
      <c r="H152" s="114">
        <v>9</v>
      </c>
      <c r="I152" s="67">
        <v>8</v>
      </c>
      <c r="J152" s="67">
        <v>8</v>
      </c>
      <c r="K152" s="67">
        <v>5</v>
      </c>
      <c r="L152" s="67">
        <v>5</v>
      </c>
      <c r="M152" s="115">
        <v>4</v>
      </c>
      <c r="N152" s="66">
        <v>5</v>
      </c>
      <c r="O152" s="67">
        <v>6</v>
      </c>
      <c r="P152" s="117">
        <v>6</v>
      </c>
      <c r="Q152" s="118">
        <f t="shared" si="1"/>
        <v>56</v>
      </c>
      <c r="R152" s="300"/>
      <c r="S152" s="291"/>
    </row>
    <row r="153" spans="1:19" ht="17.25" customHeight="1" thickBot="1">
      <c r="A153" s="52"/>
      <c r="B153" s="320"/>
      <c r="C153" s="66" t="s">
        <v>29</v>
      </c>
      <c r="D153" s="114"/>
      <c r="E153" s="67"/>
      <c r="F153" s="67"/>
      <c r="G153" s="115"/>
      <c r="H153" s="58">
        <v>2</v>
      </c>
      <c r="I153" s="59"/>
      <c r="J153" s="59"/>
      <c r="K153" s="59"/>
      <c r="L153" s="59"/>
      <c r="M153" s="60"/>
      <c r="N153" s="61"/>
      <c r="O153" s="59"/>
      <c r="P153" s="161"/>
      <c r="Q153" s="118">
        <f t="shared" si="1"/>
        <v>2</v>
      </c>
      <c r="R153" s="300"/>
      <c r="S153" s="291"/>
    </row>
    <row r="154" spans="1:19" ht="29.25" customHeight="1" thickBot="1">
      <c r="A154" s="52"/>
      <c r="B154" s="303"/>
      <c r="C154" s="66" t="s">
        <v>11</v>
      </c>
      <c r="D154" s="62"/>
      <c r="E154" s="63"/>
      <c r="F154" s="63"/>
      <c r="G154" s="64"/>
      <c r="H154" s="62">
        <v>1</v>
      </c>
      <c r="I154" s="63"/>
      <c r="J154" s="63"/>
      <c r="K154" s="63"/>
      <c r="L154" s="63"/>
      <c r="M154" s="122"/>
      <c r="N154" s="155">
        <v>1</v>
      </c>
      <c r="O154" s="121">
        <v>1</v>
      </c>
      <c r="P154" s="125">
        <v>1</v>
      </c>
      <c r="Q154" s="118">
        <f t="shared" si="1"/>
        <v>4</v>
      </c>
      <c r="R154" s="314"/>
      <c r="S154" s="291"/>
    </row>
    <row r="155" spans="1:19" ht="18" customHeight="1" thickBot="1">
      <c r="A155" s="52"/>
      <c r="B155" s="316" t="s">
        <v>84</v>
      </c>
      <c r="C155" s="61" t="s">
        <v>9</v>
      </c>
      <c r="D155" s="78"/>
      <c r="E155" s="79"/>
      <c r="F155" s="79"/>
      <c r="G155" s="80"/>
      <c r="H155" s="78">
        <v>4</v>
      </c>
      <c r="I155" s="79"/>
      <c r="J155" s="79">
        <v>1</v>
      </c>
      <c r="K155" s="79"/>
      <c r="L155" s="79">
        <v>1</v>
      </c>
      <c r="M155" s="80"/>
      <c r="N155" s="81">
        <v>2</v>
      </c>
      <c r="O155" s="79"/>
      <c r="P155" s="128">
        <v>2</v>
      </c>
      <c r="Q155" s="118">
        <f t="shared" si="1"/>
        <v>10</v>
      </c>
      <c r="R155" s="300">
        <f>Q155+Q156+Q157+Q158+Q159+Q160</f>
        <v>12</v>
      </c>
      <c r="S155" s="290">
        <v>650</v>
      </c>
    </row>
    <row r="156" spans="1:19" ht="18.75" customHeight="1" thickBot="1">
      <c r="A156" s="52"/>
      <c r="B156" s="317"/>
      <c r="C156" s="66" t="s">
        <v>145</v>
      </c>
      <c r="D156" s="114"/>
      <c r="E156" s="67"/>
      <c r="F156" s="67"/>
      <c r="G156" s="115"/>
      <c r="H156" s="114"/>
      <c r="I156" s="67"/>
      <c r="J156" s="67"/>
      <c r="K156" s="67"/>
      <c r="L156" s="67"/>
      <c r="M156" s="115"/>
      <c r="N156" s="66"/>
      <c r="O156" s="67"/>
      <c r="P156" s="117"/>
      <c r="Q156" s="118">
        <f t="shared" si="1"/>
        <v>0</v>
      </c>
      <c r="R156" s="300"/>
      <c r="S156" s="291"/>
    </row>
    <row r="157" spans="1:19" ht="20.25" customHeight="1" thickBot="1">
      <c r="A157" s="52"/>
      <c r="B157" s="317"/>
      <c r="C157" s="249" t="s">
        <v>155</v>
      </c>
      <c r="D157" s="114"/>
      <c r="E157" s="67"/>
      <c r="F157" s="67"/>
      <c r="G157" s="115"/>
      <c r="H157" s="58"/>
      <c r="I157" s="59"/>
      <c r="J157" s="59"/>
      <c r="K157" s="59"/>
      <c r="L157" s="59"/>
      <c r="M157" s="60"/>
      <c r="N157" s="61"/>
      <c r="O157" s="59"/>
      <c r="P157" s="161"/>
      <c r="Q157" s="118">
        <f t="shared" si="1"/>
        <v>0</v>
      </c>
      <c r="R157" s="300"/>
      <c r="S157" s="291"/>
    </row>
    <row r="158" spans="1:19" ht="18" customHeight="1">
      <c r="A158" s="52"/>
      <c r="B158" s="317"/>
      <c r="C158" s="250" t="s">
        <v>156</v>
      </c>
      <c r="D158" s="68"/>
      <c r="E158" s="69"/>
      <c r="F158" s="69"/>
      <c r="G158" s="71"/>
      <c r="H158" s="158"/>
      <c r="I158" s="153"/>
      <c r="J158" s="153"/>
      <c r="K158" s="153"/>
      <c r="L158" s="153"/>
      <c r="M158" s="151"/>
      <c r="N158" s="152"/>
      <c r="O158" s="153"/>
      <c r="P158" s="204"/>
      <c r="Q158" s="226">
        <f t="shared" si="1"/>
        <v>0</v>
      </c>
      <c r="R158" s="300"/>
      <c r="S158" s="291"/>
    </row>
    <row r="159" spans="1:19" ht="15" customHeight="1">
      <c r="A159" s="52"/>
      <c r="B159" s="322"/>
      <c r="C159" s="251" t="s">
        <v>11</v>
      </c>
      <c r="D159" s="59"/>
      <c r="E159" s="59"/>
      <c r="F159" s="59"/>
      <c r="G159" s="59"/>
      <c r="H159" s="59">
        <v>2</v>
      </c>
      <c r="I159" s="59"/>
      <c r="J159" s="59"/>
      <c r="K159" s="59"/>
      <c r="L159" s="59"/>
      <c r="M159" s="59"/>
      <c r="N159" s="59"/>
      <c r="O159" s="59"/>
      <c r="P159" s="175"/>
      <c r="Q159" s="252">
        <f t="shared" si="1"/>
        <v>2</v>
      </c>
      <c r="R159" s="315"/>
      <c r="S159" s="291"/>
    </row>
    <row r="160" spans="1:19" ht="14.25" customHeight="1" thickBot="1">
      <c r="A160" s="52"/>
      <c r="B160" s="324"/>
      <c r="C160" s="222" t="s">
        <v>157</v>
      </c>
      <c r="D160" s="62"/>
      <c r="E160" s="63"/>
      <c r="F160" s="63"/>
      <c r="G160" s="64"/>
      <c r="H160" s="62"/>
      <c r="I160" s="63"/>
      <c r="J160" s="63"/>
      <c r="K160" s="63"/>
      <c r="L160" s="63"/>
      <c r="M160" s="64"/>
      <c r="N160" s="65"/>
      <c r="O160" s="63"/>
      <c r="P160" s="125"/>
      <c r="Q160" s="130">
        <f t="shared" si="1"/>
        <v>0</v>
      </c>
      <c r="R160" s="301"/>
      <c r="S160" s="292"/>
    </row>
    <row r="161" spans="1:21" ht="48.75" customHeight="1" thickBot="1">
      <c r="A161" s="52"/>
      <c r="B161" s="90" t="s">
        <v>51</v>
      </c>
      <c r="C161" s="66" t="s">
        <v>9</v>
      </c>
      <c r="D161" s="114"/>
      <c r="E161" s="67"/>
      <c r="F161" s="67"/>
      <c r="G161" s="115"/>
      <c r="H161" s="62"/>
      <c r="I161" s="63"/>
      <c r="J161" s="63"/>
      <c r="K161" s="63"/>
      <c r="L161" s="63"/>
      <c r="M161" s="64"/>
      <c r="N161" s="65"/>
      <c r="O161" s="63"/>
      <c r="P161" s="65"/>
      <c r="Q161" s="118">
        <f t="shared" si="1"/>
        <v>0</v>
      </c>
      <c r="R161" s="168">
        <f>Q161</f>
        <v>0</v>
      </c>
      <c r="S161" s="284"/>
    </row>
    <row r="162" spans="1:21" ht="51.75" customHeight="1" thickBot="1">
      <c r="A162" s="52"/>
      <c r="B162" s="91" t="s">
        <v>83</v>
      </c>
      <c r="C162" s="61" t="s">
        <v>9</v>
      </c>
      <c r="D162" s="58"/>
      <c r="E162" s="59"/>
      <c r="F162" s="59"/>
      <c r="G162" s="60"/>
      <c r="H162" s="114"/>
      <c r="I162" s="67"/>
      <c r="J162" s="67"/>
      <c r="K162" s="67"/>
      <c r="L162" s="67"/>
      <c r="M162" s="115">
        <v>1</v>
      </c>
      <c r="N162" s="66"/>
      <c r="O162" s="67"/>
      <c r="P162" s="66"/>
      <c r="Q162" s="118">
        <f t="shared" si="1"/>
        <v>1</v>
      </c>
      <c r="R162" s="168">
        <f>Q162</f>
        <v>1</v>
      </c>
      <c r="S162" s="286">
        <v>650</v>
      </c>
      <c r="U162" t="s">
        <v>139</v>
      </c>
    </row>
    <row r="163" spans="1:21" ht="58.5" customHeight="1" thickBot="1">
      <c r="A163" s="52"/>
      <c r="B163" s="86" t="s">
        <v>52</v>
      </c>
      <c r="C163" s="65" t="s">
        <v>9</v>
      </c>
      <c r="D163" s="68"/>
      <c r="E163" s="69"/>
      <c r="F163" s="69"/>
      <c r="G163" s="71"/>
      <c r="H163" s="158"/>
      <c r="I163" s="153"/>
      <c r="J163" s="153"/>
      <c r="K163" s="153"/>
      <c r="L163" s="153"/>
      <c r="M163" s="151"/>
      <c r="N163" s="152"/>
      <c r="O163" s="153"/>
      <c r="P163" s="152"/>
      <c r="Q163" s="118">
        <f t="shared" si="1"/>
        <v>0</v>
      </c>
      <c r="R163" s="168">
        <f>Q163</f>
        <v>0</v>
      </c>
      <c r="S163" s="280"/>
    </row>
    <row r="164" spans="1:21" ht="44.25" customHeight="1" thickBot="1">
      <c r="A164" s="53">
        <v>7</v>
      </c>
      <c r="B164" s="50" t="s">
        <v>53</v>
      </c>
      <c r="C164" s="201" t="s">
        <v>9</v>
      </c>
      <c r="D164" s="25"/>
      <c r="E164" s="26"/>
      <c r="F164" s="26"/>
      <c r="G164" s="199"/>
      <c r="H164" s="25"/>
      <c r="I164" s="26"/>
      <c r="J164" s="26"/>
      <c r="K164" s="26"/>
      <c r="L164" s="26"/>
      <c r="M164" s="199"/>
      <c r="N164" s="201"/>
      <c r="O164" s="26"/>
      <c r="P164" s="201"/>
      <c r="Q164" s="31">
        <f t="shared" si="1"/>
        <v>0</v>
      </c>
      <c r="R164" s="168">
        <f>Q164</f>
        <v>0</v>
      </c>
      <c r="S164" s="20">
        <v>820</v>
      </c>
    </row>
    <row r="165" spans="1:21" ht="25.5" customHeight="1" thickBot="1">
      <c r="A165" s="338"/>
      <c r="B165" s="317" t="s">
        <v>55</v>
      </c>
      <c r="C165" s="66" t="s">
        <v>9</v>
      </c>
      <c r="D165" s="78"/>
      <c r="E165" s="79"/>
      <c r="F165" s="79"/>
      <c r="G165" s="80"/>
      <c r="H165" s="25"/>
      <c r="I165" s="26"/>
      <c r="J165" s="26"/>
      <c r="K165" s="26"/>
      <c r="L165" s="26">
        <v>3</v>
      </c>
      <c r="M165" s="199"/>
      <c r="N165" s="201"/>
      <c r="O165" s="26"/>
      <c r="P165" s="24"/>
      <c r="Q165" s="130">
        <f t="shared" si="1"/>
        <v>3</v>
      </c>
      <c r="R165" s="300">
        <f>Q165+Q166</f>
        <v>62</v>
      </c>
      <c r="S165" s="291">
        <v>850</v>
      </c>
    </row>
    <row r="166" spans="1:21" ht="25.5" customHeight="1" thickBot="1">
      <c r="A166" s="339"/>
      <c r="B166" s="324"/>
      <c r="C166" s="65" t="s">
        <v>10</v>
      </c>
      <c r="D166" s="62"/>
      <c r="E166" s="63"/>
      <c r="F166" s="63"/>
      <c r="G166" s="64"/>
      <c r="H166" s="62"/>
      <c r="I166" s="63"/>
      <c r="J166" s="63">
        <v>11</v>
      </c>
      <c r="K166" s="63">
        <v>9</v>
      </c>
      <c r="L166" s="63">
        <v>9</v>
      </c>
      <c r="M166" s="64">
        <v>8</v>
      </c>
      <c r="N166" s="65">
        <v>11</v>
      </c>
      <c r="O166" s="63">
        <v>11</v>
      </c>
      <c r="P166" s="125"/>
      <c r="Q166" s="118">
        <f t="shared" si="1"/>
        <v>59</v>
      </c>
      <c r="R166" s="301"/>
      <c r="S166" s="304"/>
    </row>
    <row r="167" spans="1:21" ht="19.5" customHeight="1" thickBot="1">
      <c r="A167" s="52"/>
      <c r="B167" s="320" t="s">
        <v>54</v>
      </c>
      <c r="C167" s="94" t="s">
        <v>9</v>
      </c>
      <c r="D167" s="114"/>
      <c r="E167" s="67"/>
      <c r="F167" s="67"/>
      <c r="G167" s="115"/>
      <c r="H167" s="78"/>
      <c r="I167" s="79"/>
      <c r="J167" s="79"/>
      <c r="K167" s="79"/>
      <c r="L167" s="79"/>
      <c r="M167" s="80"/>
      <c r="N167" s="81"/>
      <c r="O167" s="79"/>
      <c r="P167" s="128"/>
      <c r="Q167" s="118">
        <f t="shared" ref="Q167:Q234" si="2">D167+E167+F167+G167+H167+I167+J167+K167+L167+M167+O167+P167+N167</f>
        <v>0</v>
      </c>
      <c r="R167" s="300">
        <f>Q167+Q168+Q169+Q170+Q171</f>
        <v>2</v>
      </c>
      <c r="S167" s="311">
        <v>720</v>
      </c>
    </row>
    <row r="168" spans="1:21" ht="18" customHeight="1" thickBot="1">
      <c r="A168" s="54"/>
      <c r="B168" s="320"/>
      <c r="C168" s="61" t="s">
        <v>10</v>
      </c>
      <c r="D168" s="58"/>
      <c r="E168" s="59"/>
      <c r="F168" s="59"/>
      <c r="G168" s="60"/>
      <c r="H168" s="114"/>
      <c r="I168" s="67"/>
      <c r="J168" s="67"/>
      <c r="K168" s="67"/>
      <c r="L168" s="67"/>
      <c r="M168" s="115"/>
      <c r="N168" s="66"/>
      <c r="O168" s="67"/>
      <c r="P168" s="66"/>
      <c r="Q168" s="118">
        <f t="shared" si="2"/>
        <v>0</v>
      </c>
      <c r="R168" s="300"/>
      <c r="S168" s="291"/>
    </row>
    <row r="169" spans="1:21" ht="15.75" customHeight="1" thickBot="1">
      <c r="A169" s="54"/>
      <c r="B169" s="320"/>
      <c r="C169" s="253" t="s">
        <v>29</v>
      </c>
      <c r="D169" s="58"/>
      <c r="E169" s="59"/>
      <c r="F169" s="59"/>
      <c r="G169" s="60"/>
      <c r="H169" s="58"/>
      <c r="I169" s="59"/>
      <c r="J169" s="59"/>
      <c r="K169" s="59"/>
      <c r="L169" s="59"/>
      <c r="M169" s="60"/>
      <c r="N169" s="61"/>
      <c r="O169" s="59"/>
      <c r="P169" s="61"/>
      <c r="Q169" s="118">
        <f t="shared" si="2"/>
        <v>0</v>
      </c>
      <c r="R169" s="300"/>
      <c r="S169" s="291"/>
    </row>
    <row r="170" spans="1:21" ht="18.75" customHeight="1">
      <c r="A170" s="54"/>
      <c r="B170" s="320"/>
      <c r="C170" s="249" t="s">
        <v>140</v>
      </c>
      <c r="D170" s="114"/>
      <c r="E170" s="67"/>
      <c r="F170" s="67"/>
      <c r="G170" s="115"/>
      <c r="H170" s="58">
        <v>2</v>
      </c>
      <c r="I170" s="59"/>
      <c r="J170" s="59"/>
      <c r="K170" s="59"/>
      <c r="L170" s="59"/>
      <c r="M170" s="60"/>
      <c r="N170" s="61"/>
      <c r="O170" s="59"/>
      <c r="P170" s="61"/>
      <c r="Q170" s="118">
        <f t="shared" si="2"/>
        <v>2</v>
      </c>
      <c r="R170" s="300"/>
      <c r="S170" s="291"/>
    </row>
    <row r="171" spans="1:21" ht="21" customHeight="1" thickBot="1">
      <c r="A171" s="54"/>
      <c r="B171" s="321"/>
      <c r="C171" s="65" t="s">
        <v>13</v>
      </c>
      <c r="D171" s="68"/>
      <c r="E171" s="69"/>
      <c r="F171" s="69"/>
      <c r="G171" s="71"/>
      <c r="H171" s="68"/>
      <c r="I171" s="69"/>
      <c r="J171" s="69"/>
      <c r="K171" s="69"/>
      <c r="L171" s="69"/>
      <c r="M171" s="71"/>
      <c r="N171" s="94"/>
      <c r="O171" s="69"/>
      <c r="P171" s="94"/>
      <c r="Q171" s="154">
        <f t="shared" si="2"/>
        <v>0</v>
      </c>
      <c r="R171" s="300"/>
      <c r="S171" s="291"/>
    </row>
    <row r="172" spans="1:21" ht="18.75" customHeight="1" thickBot="1">
      <c r="A172" s="54"/>
      <c r="B172" s="320" t="s">
        <v>56</v>
      </c>
      <c r="C172" s="94" t="s">
        <v>9</v>
      </c>
      <c r="D172" s="78"/>
      <c r="E172" s="79"/>
      <c r="F172" s="79"/>
      <c r="G172" s="80"/>
      <c r="H172" s="25"/>
      <c r="I172" s="26"/>
      <c r="J172" s="26">
        <v>1</v>
      </c>
      <c r="K172" s="26"/>
      <c r="L172" s="26"/>
      <c r="M172" s="199"/>
      <c r="N172" s="201"/>
      <c r="O172" s="26"/>
      <c r="P172" s="201"/>
      <c r="Q172" s="118">
        <f t="shared" si="2"/>
        <v>1</v>
      </c>
      <c r="R172" s="299">
        <f>Q172+Q173+Q174+Q175</f>
        <v>17</v>
      </c>
      <c r="S172" s="290">
        <v>870</v>
      </c>
    </row>
    <row r="173" spans="1:21" ht="20.25" customHeight="1" thickBot="1">
      <c r="A173" s="54"/>
      <c r="B173" s="320"/>
      <c r="C173" s="61" t="s">
        <v>10</v>
      </c>
      <c r="D173" s="58"/>
      <c r="E173" s="59"/>
      <c r="F173" s="59"/>
      <c r="G173" s="60"/>
      <c r="H173" s="114">
        <v>3</v>
      </c>
      <c r="I173" s="67">
        <v>3</v>
      </c>
      <c r="J173" s="67">
        <v>1</v>
      </c>
      <c r="K173" s="67">
        <v>2</v>
      </c>
      <c r="L173" s="67"/>
      <c r="M173" s="115">
        <v>1</v>
      </c>
      <c r="N173" s="66">
        <v>2</v>
      </c>
      <c r="O173" s="67">
        <v>2</v>
      </c>
      <c r="P173" s="66"/>
      <c r="Q173" s="118">
        <f t="shared" si="2"/>
        <v>14</v>
      </c>
      <c r="R173" s="300"/>
      <c r="S173" s="291"/>
    </row>
    <row r="174" spans="1:21" ht="19.5" customHeight="1" thickBot="1">
      <c r="A174" s="54"/>
      <c r="B174" s="320"/>
      <c r="C174" s="250" t="s">
        <v>29</v>
      </c>
      <c r="D174" s="58"/>
      <c r="E174" s="59"/>
      <c r="F174" s="59"/>
      <c r="G174" s="60"/>
      <c r="H174" s="58">
        <v>2</v>
      </c>
      <c r="I174" s="59"/>
      <c r="J174" s="59"/>
      <c r="K174" s="59"/>
      <c r="L174" s="59"/>
      <c r="M174" s="60"/>
      <c r="N174" s="61"/>
      <c r="O174" s="59"/>
      <c r="P174" s="61"/>
      <c r="Q174" s="118">
        <f t="shared" si="2"/>
        <v>2</v>
      </c>
      <c r="R174" s="300"/>
      <c r="S174" s="291"/>
    </row>
    <row r="175" spans="1:21" ht="24.75" customHeight="1" thickBot="1">
      <c r="A175" s="54"/>
      <c r="B175" s="321"/>
      <c r="C175" s="155" t="s">
        <v>11</v>
      </c>
      <c r="D175" s="120"/>
      <c r="E175" s="121"/>
      <c r="F175" s="121"/>
      <c r="G175" s="122"/>
      <c r="H175" s="158"/>
      <c r="I175" s="153"/>
      <c r="J175" s="153"/>
      <c r="K175" s="153"/>
      <c r="L175" s="153"/>
      <c r="M175" s="151"/>
      <c r="N175" s="152"/>
      <c r="O175" s="153"/>
      <c r="P175" s="152"/>
      <c r="Q175" s="118">
        <f t="shared" si="2"/>
        <v>0</v>
      </c>
      <c r="R175" s="301"/>
      <c r="S175" s="291"/>
    </row>
    <row r="176" spans="1:21" ht="27.75" customHeight="1">
      <c r="A176" s="54">
        <v>0</v>
      </c>
      <c r="B176" s="323" t="s">
        <v>85</v>
      </c>
      <c r="C176" s="81" t="s">
        <v>9</v>
      </c>
      <c r="D176" s="78"/>
      <c r="E176" s="79"/>
      <c r="F176" s="79"/>
      <c r="G176" s="80"/>
      <c r="H176" s="78"/>
      <c r="I176" s="79"/>
      <c r="J176" s="79"/>
      <c r="K176" s="79"/>
      <c r="L176" s="79"/>
      <c r="M176" s="80"/>
      <c r="N176" s="81"/>
      <c r="O176" s="79"/>
      <c r="P176" s="128"/>
      <c r="Q176" s="118">
        <f t="shared" si="2"/>
        <v>0</v>
      </c>
      <c r="R176" s="299">
        <f>Q176+Q177</f>
        <v>35</v>
      </c>
      <c r="S176" s="290">
        <v>800</v>
      </c>
    </row>
    <row r="177" spans="1:19" ht="31.5" customHeight="1" thickBot="1">
      <c r="A177" s="54">
        <v>9</v>
      </c>
      <c r="B177" s="324"/>
      <c r="C177" s="65" t="s">
        <v>10</v>
      </c>
      <c r="D177" s="62"/>
      <c r="E177" s="63"/>
      <c r="F177" s="63"/>
      <c r="G177" s="64"/>
      <c r="H177" s="62">
        <v>5</v>
      </c>
      <c r="I177" s="63">
        <v>6</v>
      </c>
      <c r="J177" s="63">
        <v>3</v>
      </c>
      <c r="K177" s="63">
        <v>1</v>
      </c>
      <c r="L177" s="63">
        <v>2</v>
      </c>
      <c r="M177" s="64">
        <v>1</v>
      </c>
      <c r="N177" s="65">
        <v>3</v>
      </c>
      <c r="O177" s="63">
        <v>5</v>
      </c>
      <c r="P177" s="64">
        <v>9</v>
      </c>
      <c r="Q177" s="126">
        <f t="shared" si="2"/>
        <v>35</v>
      </c>
      <c r="R177" s="301"/>
      <c r="S177" s="292"/>
    </row>
    <row r="178" spans="1:19" ht="17.25" customHeight="1">
      <c r="A178" s="54">
        <v>3</v>
      </c>
      <c r="B178" s="323" t="s">
        <v>86</v>
      </c>
      <c r="C178" s="66" t="s">
        <v>9</v>
      </c>
      <c r="D178" s="114"/>
      <c r="E178" s="67"/>
      <c r="F178" s="67"/>
      <c r="G178" s="115"/>
      <c r="H178" s="78">
        <v>1</v>
      </c>
      <c r="I178" s="79"/>
      <c r="J178" s="79"/>
      <c r="K178" s="79"/>
      <c r="L178" s="79"/>
      <c r="M178" s="80"/>
      <c r="N178" s="81"/>
      <c r="O178" s="79">
        <v>1</v>
      </c>
      <c r="P178" s="80"/>
      <c r="Q178" s="118">
        <f t="shared" si="2"/>
        <v>2</v>
      </c>
      <c r="R178" s="300">
        <f>Q178+Q179+Q180+Q181</f>
        <v>4</v>
      </c>
      <c r="S178" s="291">
        <v>800</v>
      </c>
    </row>
    <row r="179" spans="1:19" ht="22.5" customHeight="1">
      <c r="A179" s="54">
        <v>0</v>
      </c>
      <c r="B179" s="317"/>
      <c r="C179" s="66" t="s">
        <v>10</v>
      </c>
      <c r="D179" s="114"/>
      <c r="E179" s="67"/>
      <c r="F179" s="67"/>
      <c r="G179" s="115"/>
      <c r="H179" s="114">
        <v>1</v>
      </c>
      <c r="I179" s="67"/>
      <c r="J179" s="67"/>
      <c r="K179" s="67"/>
      <c r="L179" s="67"/>
      <c r="M179" s="115"/>
      <c r="N179" s="66"/>
      <c r="O179" s="67"/>
      <c r="P179" s="115"/>
      <c r="Q179" s="130">
        <f t="shared" si="2"/>
        <v>1</v>
      </c>
      <c r="R179" s="300"/>
      <c r="S179" s="291"/>
    </row>
    <row r="180" spans="1:19" ht="19.5" customHeight="1">
      <c r="A180" s="54">
        <v>2</v>
      </c>
      <c r="B180" s="317"/>
      <c r="C180" s="66" t="s">
        <v>11</v>
      </c>
      <c r="D180" s="114"/>
      <c r="E180" s="67"/>
      <c r="F180" s="67"/>
      <c r="G180" s="115"/>
      <c r="H180" s="114"/>
      <c r="I180" s="67"/>
      <c r="J180" s="67"/>
      <c r="K180" s="67"/>
      <c r="L180" s="67"/>
      <c r="M180" s="115"/>
      <c r="N180" s="66"/>
      <c r="O180" s="67"/>
      <c r="P180" s="115"/>
      <c r="Q180" s="150">
        <f t="shared" si="2"/>
        <v>0</v>
      </c>
      <c r="R180" s="300"/>
      <c r="S180" s="291"/>
    </row>
    <row r="181" spans="1:19" ht="27.75" customHeight="1" thickBot="1">
      <c r="A181" s="54">
        <v>1</v>
      </c>
      <c r="B181" s="324"/>
      <c r="C181" s="65" t="s">
        <v>29</v>
      </c>
      <c r="D181" s="62"/>
      <c r="E181" s="63"/>
      <c r="F181" s="63"/>
      <c r="G181" s="64"/>
      <c r="H181" s="62"/>
      <c r="I181" s="63"/>
      <c r="J181" s="63"/>
      <c r="K181" s="63"/>
      <c r="L181" s="63">
        <v>1</v>
      </c>
      <c r="M181" s="64"/>
      <c r="N181" s="65"/>
      <c r="O181" s="63"/>
      <c r="P181" s="64"/>
      <c r="Q181" s="130">
        <f t="shared" si="2"/>
        <v>1</v>
      </c>
      <c r="R181" s="301"/>
      <c r="S181" s="291"/>
    </row>
    <row r="182" spans="1:19" ht="34.5" customHeight="1">
      <c r="A182" s="54">
        <v>5</v>
      </c>
      <c r="B182" s="323" t="s">
        <v>87</v>
      </c>
      <c r="C182" s="66" t="s">
        <v>9</v>
      </c>
      <c r="D182" s="114"/>
      <c r="E182" s="67"/>
      <c r="F182" s="67"/>
      <c r="G182" s="115"/>
      <c r="H182" s="78"/>
      <c r="I182" s="79"/>
      <c r="J182" s="79"/>
      <c r="K182" s="79"/>
      <c r="L182" s="79"/>
      <c r="M182" s="80"/>
      <c r="N182" s="81"/>
      <c r="O182" s="79">
        <v>2</v>
      </c>
      <c r="P182" s="80">
        <v>3</v>
      </c>
      <c r="Q182" s="118">
        <f t="shared" si="2"/>
        <v>5</v>
      </c>
      <c r="R182" s="299">
        <f>Q182+Q183</f>
        <v>54</v>
      </c>
      <c r="S182" s="290">
        <v>800</v>
      </c>
    </row>
    <row r="183" spans="1:19" ht="30.75" customHeight="1" thickBot="1">
      <c r="A183" s="54">
        <v>3</v>
      </c>
      <c r="B183" s="318"/>
      <c r="C183" s="66" t="s">
        <v>10</v>
      </c>
      <c r="D183" s="114"/>
      <c r="E183" s="67"/>
      <c r="F183" s="67"/>
      <c r="G183" s="115"/>
      <c r="H183" s="62">
        <v>4</v>
      </c>
      <c r="I183" s="63">
        <v>7</v>
      </c>
      <c r="J183" s="63">
        <v>4</v>
      </c>
      <c r="K183" s="63">
        <v>5</v>
      </c>
      <c r="L183" s="63">
        <v>7</v>
      </c>
      <c r="M183" s="64">
        <v>7</v>
      </c>
      <c r="N183" s="65">
        <v>6</v>
      </c>
      <c r="O183" s="63">
        <v>5</v>
      </c>
      <c r="P183" s="64">
        <v>4</v>
      </c>
      <c r="Q183" s="130">
        <f t="shared" si="2"/>
        <v>49</v>
      </c>
      <c r="R183" s="301"/>
      <c r="S183" s="292"/>
    </row>
    <row r="184" spans="1:19" ht="33.75" customHeight="1">
      <c r="A184" s="54">
        <v>6</v>
      </c>
      <c r="B184" s="316" t="s">
        <v>88</v>
      </c>
      <c r="C184" s="61" t="s">
        <v>9</v>
      </c>
      <c r="D184" s="58"/>
      <c r="E184" s="59"/>
      <c r="F184" s="59"/>
      <c r="G184" s="60"/>
      <c r="H184" s="78"/>
      <c r="I184" s="79"/>
      <c r="J184" s="79"/>
      <c r="K184" s="79"/>
      <c r="L184" s="79"/>
      <c r="M184" s="80"/>
      <c r="N184" s="81"/>
      <c r="O184" s="79"/>
      <c r="P184" s="80">
        <v>2</v>
      </c>
      <c r="Q184" s="118">
        <f t="shared" si="2"/>
        <v>2</v>
      </c>
      <c r="R184" s="300">
        <f>Q184+Q185</f>
        <v>17</v>
      </c>
      <c r="S184" s="290">
        <v>850</v>
      </c>
    </row>
    <row r="185" spans="1:19" ht="33.75" customHeight="1" thickBot="1">
      <c r="A185" s="54"/>
      <c r="B185" s="324"/>
      <c r="C185" s="155" t="s">
        <v>10</v>
      </c>
      <c r="D185" s="120"/>
      <c r="E185" s="121"/>
      <c r="F185" s="121"/>
      <c r="G185" s="122"/>
      <c r="H185" s="120">
        <v>3</v>
      </c>
      <c r="I185" s="121">
        <v>1</v>
      </c>
      <c r="J185" s="121"/>
      <c r="K185" s="121">
        <v>2</v>
      </c>
      <c r="L185" s="121">
        <v>2</v>
      </c>
      <c r="M185" s="122">
        <v>2</v>
      </c>
      <c r="N185" s="155">
        <v>3</v>
      </c>
      <c r="O185" s="121">
        <v>2</v>
      </c>
      <c r="P185" s="122"/>
      <c r="Q185" s="130">
        <f t="shared" si="2"/>
        <v>15</v>
      </c>
      <c r="R185" s="301"/>
      <c r="S185" s="292"/>
    </row>
    <row r="186" spans="1:19" ht="60" customHeight="1" thickBot="1">
      <c r="A186" s="54"/>
      <c r="B186" s="50" t="s">
        <v>89</v>
      </c>
      <c r="C186" s="201" t="s">
        <v>9</v>
      </c>
      <c r="D186" s="25"/>
      <c r="E186" s="26"/>
      <c r="F186" s="26"/>
      <c r="G186" s="199"/>
      <c r="H186" s="62"/>
      <c r="I186" s="63"/>
      <c r="J186" s="63"/>
      <c r="K186" s="63"/>
      <c r="L186" s="63"/>
      <c r="M186" s="64"/>
      <c r="N186" s="65"/>
      <c r="O186" s="63"/>
      <c r="P186" s="248"/>
      <c r="Q186" s="118">
        <f t="shared" si="2"/>
        <v>0</v>
      </c>
      <c r="R186" s="254">
        <f>Q186</f>
        <v>0</v>
      </c>
      <c r="S186" s="20">
        <v>700</v>
      </c>
    </row>
    <row r="187" spans="1:19" ht="57.75" customHeight="1" thickBot="1">
      <c r="A187" s="54"/>
      <c r="B187" s="92" t="s">
        <v>90</v>
      </c>
      <c r="C187" s="66" t="s">
        <v>66</v>
      </c>
      <c r="D187" s="114"/>
      <c r="E187" s="67"/>
      <c r="F187" s="67"/>
      <c r="G187" s="115"/>
      <c r="H187" s="25"/>
      <c r="I187" s="26"/>
      <c r="J187" s="26"/>
      <c r="K187" s="26"/>
      <c r="L187" s="26"/>
      <c r="M187" s="199"/>
      <c r="N187" s="201"/>
      <c r="O187" s="26"/>
      <c r="P187" s="229"/>
      <c r="Q187" s="118">
        <f t="shared" si="2"/>
        <v>0</v>
      </c>
      <c r="R187" s="168">
        <f>Q187</f>
        <v>0</v>
      </c>
      <c r="S187" s="20">
        <v>640</v>
      </c>
    </row>
    <row r="188" spans="1:19" ht="20.25" customHeight="1">
      <c r="A188" s="54"/>
      <c r="B188" s="316" t="s">
        <v>91</v>
      </c>
      <c r="C188" s="61" t="s">
        <v>9</v>
      </c>
      <c r="D188" s="58"/>
      <c r="E188" s="59"/>
      <c r="F188" s="59"/>
      <c r="G188" s="60"/>
      <c r="H188" s="78"/>
      <c r="I188" s="79"/>
      <c r="J188" s="79"/>
      <c r="K188" s="79"/>
      <c r="L188" s="79"/>
      <c r="M188" s="80"/>
      <c r="N188" s="81"/>
      <c r="O188" s="79"/>
      <c r="P188" s="80"/>
      <c r="Q188" s="118">
        <f t="shared" si="2"/>
        <v>0</v>
      </c>
      <c r="R188" s="299">
        <f>Q188+Q189+Q190</f>
        <v>0</v>
      </c>
      <c r="S188" s="291">
        <v>660</v>
      </c>
    </row>
    <row r="189" spans="1:19" ht="20.25" customHeight="1">
      <c r="A189" s="54"/>
      <c r="B189" s="317"/>
      <c r="C189" s="61" t="s">
        <v>10</v>
      </c>
      <c r="D189" s="58"/>
      <c r="E189" s="59"/>
      <c r="F189" s="59"/>
      <c r="G189" s="60"/>
      <c r="H189" s="58"/>
      <c r="I189" s="59"/>
      <c r="J189" s="59"/>
      <c r="K189" s="59"/>
      <c r="L189" s="59"/>
      <c r="M189" s="60"/>
      <c r="N189" s="61"/>
      <c r="O189" s="59"/>
      <c r="P189" s="60"/>
      <c r="Q189" s="150">
        <f t="shared" si="2"/>
        <v>0</v>
      </c>
      <c r="R189" s="300"/>
      <c r="S189" s="291"/>
    </row>
    <row r="190" spans="1:19" ht="20.25" customHeight="1" thickBot="1">
      <c r="A190" s="54"/>
      <c r="B190" s="318"/>
      <c r="C190" s="61" t="s">
        <v>66</v>
      </c>
      <c r="D190" s="158"/>
      <c r="E190" s="153"/>
      <c r="F190" s="153"/>
      <c r="G190" s="151"/>
      <c r="H190" s="158"/>
      <c r="I190" s="153"/>
      <c r="J190" s="153"/>
      <c r="K190" s="153"/>
      <c r="L190" s="153"/>
      <c r="M190" s="151"/>
      <c r="N190" s="152"/>
      <c r="O190" s="153"/>
      <c r="P190" s="151"/>
      <c r="Q190" s="154">
        <f t="shared" si="2"/>
        <v>0</v>
      </c>
      <c r="R190" s="301"/>
      <c r="S190" s="291"/>
    </row>
    <row r="191" spans="1:19" ht="29.25" customHeight="1">
      <c r="A191" s="54"/>
      <c r="B191" s="316" t="s">
        <v>92</v>
      </c>
      <c r="C191" s="61" t="s">
        <v>8</v>
      </c>
      <c r="D191" s="78"/>
      <c r="E191" s="79"/>
      <c r="F191" s="79"/>
      <c r="G191" s="80"/>
      <c r="H191" s="78"/>
      <c r="I191" s="79"/>
      <c r="J191" s="79"/>
      <c r="K191" s="79"/>
      <c r="L191" s="79"/>
      <c r="M191" s="80"/>
      <c r="N191" s="81"/>
      <c r="O191" s="79"/>
      <c r="P191" s="80"/>
      <c r="Q191" s="118">
        <f t="shared" si="2"/>
        <v>0</v>
      </c>
      <c r="R191" s="299">
        <f>Q191+Q192</f>
        <v>0</v>
      </c>
      <c r="S191" s="290">
        <v>680</v>
      </c>
    </row>
    <row r="192" spans="1:19" ht="28.5" customHeight="1" thickBot="1">
      <c r="A192" s="54"/>
      <c r="B192" s="318"/>
      <c r="C192" s="61" t="s">
        <v>66</v>
      </c>
      <c r="D192" s="120"/>
      <c r="E192" s="121"/>
      <c r="F192" s="121"/>
      <c r="G192" s="122"/>
      <c r="H192" s="120"/>
      <c r="I192" s="121"/>
      <c r="J192" s="121"/>
      <c r="K192" s="121"/>
      <c r="L192" s="121"/>
      <c r="M192" s="122"/>
      <c r="N192" s="155"/>
      <c r="O192" s="121"/>
      <c r="P192" s="122"/>
      <c r="Q192" s="126">
        <f t="shared" si="2"/>
        <v>0</v>
      </c>
      <c r="R192" s="301"/>
      <c r="S192" s="292"/>
    </row>
    <row r="193" spans="1:20" ht="63" customHeight="1" thickBot="1">
      <c r="A193" s="54"/>
      <c r="B193" s="93" t="s">
        <v>93</v>
      </c>
      <c r="C193" s="155" t="s">
        <v>66</v>
      </c>
      <c r="D193" s="25"/>
      <c r="E193" s="26"/>
      <c r="F193" s="26"/>
      <c r="G193" s="199"/>
      <c r="H193" s="25"/>
      <c r="I193" s="26"/>
      <c r="J193" s="26"/>
      <c r="K193" s="26"/>
      <c r="L193" s="26"/>
      <c r="M193" s="199"/>
      <c r="N193" s="201"/>
      <c r="O193" s="26"/>
      <c r="P193" s="199"/>
      <c r="Q193" s="31">
        <f t="shared" si="2"/>
        <v>0</v>
      </c>
      <c r="R193" s="168">
        <f>Q193</f>
        <v>0</v>
      </c>
      <c r="S193" s="20">
        <v>680</v>
      </c>
    </row>
    <row r="194" spans="1:20" ht="20.25" customHeight="1" thickBot="1">
      <c r="A194" s="54"/>
      <c r="B194" s="323" t="s">
        <v>57</v>
      </c>
      <c r="C194" s="66" t="s">
        <v>9</v>
      </c>
      <c r="D194" s="78"/>
      <c r="E194" s="79"/>
      <c r="F194" s="79"/>
      <c r="G194" s="80"/>
      <c r="H194" s="78"/>
      <c r="I194" s="79"/>
      <c r="J194" s="79"/>
      <c r="K194" s="79"/>
      <c r="L194" s="79"/>
      <c r="M194" s="80"/>
      <c r="N194" s="81"/>
      <c r="O194" s="79"/>
      <c r="P194" s="80"/>
      <c r="Q194" s="118">
        <f t="shared" si="2"/>
        <v>0</v>
      </c>
      <c r="R194" s="299">
        <f>Q194+Q195+Q34</f>
        <v>14</v>
      </c>
      <c r="S194" s="290">
        <v>550</v>
      </c>
    </row>
    <row r="195" spans="1:20" ht="20.25" customHeight="1" thickBot="1">
      <c r="A195" s="54"/>
      <c r="B195" s="317"/>
      <c r="C195" s="61" t="s">
        <v>10</v>
      </c>
      <c r="D195" s="58"/>
      <c r="E195" s="59"/>
      <c r="F195" s="59"/>
      <c r="G195" s="60"/>
      <c r="H195" s="114"/>
      <c r="I195" s="67"/>
      <c r="J195" s="67"/>
      <c r="K195" s="67"/>
      <c r="L195" s="67"/>
      <c r="M195" s="115"/>
      <c r="N195" s="66"/>
      <c r="O195" s="67"/>
      <c r="P195" s="255"/>
      <c r="Q195" s="118">
        <f t="shared" si="2"/>
        <v>0</v>
      </c>
      <c r="R195" s="300"/>
      <c r="S195" s="291"/>
    </row>
    <row r="196" spans="1:20" ht="20.25" customHeight="1" thickBot="1">
      <c r="A196" s="54"/>
      <c r="B196" s="324"/>
      <c r="C196" s="155" t="s">
        <v>11</v>
      </c>
      <c r="D196" s="120"/>
      <c r="E196" s="121"/>
      <c r="F196" s="121"/>
      <c r="G196" s="122"/>
      <c r="H196" s="120"/>
      <c r="I196" s="121"/>
      <c r="J196" s="121"/>
      <c r="K196" s="121"/>
      <c r="L196" s="121"/>
      <c r="M196" s="122"/>
      <c r="N196" s="155"/>
      <c r="O196" s="121"/>
      <c r="P196" s="182"/>
      <c r="Q196" s="31">
        <f t="shared" si="2"/>
        <v>0</v>
      </c>
      <c r="R196" s="301"/>
      <c r="S196" s="292"/>
    </row>
    <row r="197" spans="1:20" ht="21" customHeight="1" thickBot="1">
      <c r="A197" s="52"/>
      <c r="B197" s="319" t="s">
        <v>17</v>
      </c>
      <c r="C197" s="94" t="s">
        <v>9</v>
      </c>
      <c r="D197" s="78"/>
      <c r="E197" s="79"/>
      <c r="F197" s="79">
        <v>1</v>
      </c>
      <c r="G197" s="174">
        <v>1</v>
      </c>
      <c r="H197" s="78"/>
      <c r="I197" s="79"/>
      <c r="J197" s="79"/>
      <c r="K197" s="79"/>
      <c r="L197" s="79"/>
      <c r="M197" s="80"/>
      <c r="N197" s="81"/>
      <c r="O197" s="79"/>
      <c r="P197" s="80"/>
      <c r="Q197" s="118">
        <f t="shared" si="2"/>
        <v>2</v>
      </c>
      <c r="R197" s="299">
        <f>Q197+Q198+Q199</f>
        <v>2</v>
      </c>
      <c r="S197" s="290">
        <v>550</v>
      </c>
    </row>
    <row r="198" spans="1:20" ht="22.5" customHeight="1" thickBot="1">
      <c r="A198" s="52"/>
      <c r="B198" s="320"/>
      <c r="C198" s="61" t="s">
        <v>10</v>
      </c>
      <c r="D198" s="58"/>
      <c r="E198" s="59"/>
      <c r="F198" s="59"/>
      <c r="G198" s="115"/>
      <c r="H198" s="114"/>
      <c r="I198" s="67"/>
      <c r="J198" s="67"/>
      <c r="K198" s="67"/>
      <c r="L198" s="67"/>
      <c r="M198" s="115"/>
      <c r="N198" s="66"/>
      <c r="O198" s="67"/>
      <c r="P198" s="117"/>
      <c r="Q198" s="118">
        <f t="shared" si="2"/>
        <v>0</v>
      </c>
      <c r="R198" s="300"/>
      <c r="S198" s="291"/>
    </row>
    <row r="199" spans="1:20" ht="25.5" customHeight="1" thickBot="1">
      <c r="A199" s="52"/>
      <c r="B199" s="321"/>
      <c r="C199" s="155" t="s">
        <v>11</v>
      </c>
      <c r="D199" s="120"/>
      <c r="E199" s="121"/>
      <c r="F199" s="121"/>
      <c r="G199" s="122"/>
      <c r="H199" s="62"/>
      <c r="I199" s="63"/>
      <c r="J199" s="63"/>
      <c r="K199" s="63"/>
      <c r="L199" s="63"/>
      <c r="M199" s="64"/>
      <c r="N199" s="65"/>
      <c r="O199" s="121"/>
      <c r="P199" s="237"/>
      <c r="Q199" s="31">
        <f t="shared" si="2"/>
        <v>0</v>
      </c>
      <c r="R199" s="301"/>
      <c r="S199" s="292"/>
    </row>
    <row r="200" spans="1:20" ht="23.25" customHeight="1" thickBot="1">
      <c r="A200" s="52"/>
      <c r="B200" s="320" t="s">
        <v>58</v>
      </c>
      <c r="C200" s="94" t="s">
        <v>9</v>
      </c>
      <c r="D200" s="114"/>
      <c r="E200" s="67"/>
      <c r="F200" s="67"/>
      <c r="G200" s="115"/>
      <c r="H200" s="78"/>
      <c r="I200" s="79"/>
      <c r="J200" s="79"/>
      <c r="K200" s="79"/>
      <c r="L200" s="79"/>
      <c r="M200" s="80"/>
      <c r="N200" s="81"/>
      <c r="O200" s="79"/>
      <c r="P200" s="128"/>
      <c r="Q200" s="130">
        <f t="shared" si="2"/>
        <v>0</v>
      </c>
      <c r="R200" s="299">
        <f>Q200+Q201+Q202</f>
        <v>0</v>
      </c>
      <c r="S200" s="290">
        <v>550</v>
      </c>
    </row>
    <row r="201" spans="1:20" ht="22.5" customHeight="1" thickBot="1">
      <c r="A201" s="52"/>
      <c r="B201" s="320"/>
      <c r="C201" s="61" t="s">
        <v>10</v>
      </c>
      <c r="D201" s="58"/>
      <c r="E201" s="59"/>
      <c r="F201" s="59"/>
      <c r="G201" s="60"/>
      <c r="H201" s="114"/>
      <c r="I201" s="67"/>
      <c r="J201" s="67"/>
      <c r="K201" s="67"/>
      <c r="L201" s="67"/>
      <c r="M201" s="115"/>
      <c r="N201" s="66"/>
      <c r="O201" s="67"/>
      <c r="P201" s="117"/>
      <c r="Q201" s="118">
        <f t="shared" si="2"/>
        <v>0</v>
      </c>
      <c r="R201" s="300"/>
      <c r="S201" s="291"/>
    </row>
    <row r="202" spans="1:20" ht="24" customHeight="1" thickBot="1">
      <c r="A202" s="52"/>
      <c r="B202" s="321"/>
      <c r="C202" s="155" t="s">
        <v>66</v>
      </c>
      <c r="D202" s="120"/>
      <c r="E202" s="121"/>
      <c r="F202" s="121"/>
      <c r="G202" s="122"/>
      <c r="H202" s="62"/>
      <c r="I202" s="63"/>
      <c r="J202" s="63"/>
      <c r="K202" s="63"/>
      <c r="L202" s="63"/>
      <c r="M202" s="122"/>
      <c r="N202" s="155"/>
      <c r="O202" s="121"/>
      <c r="P202" s="125"/>
      <c r="Q202" s="118">
        <f t="shared" si="2"/>
        <v>0</v>
      </c>
      <c r="R202" s="301"/>
      <c r="S202" s="292"/>
    </row>
    <row r="203" spans="1:20" ht="22.5" customHeight="1" thickBot="1">
      <c r="A203" s="54"/>
      <c r="B203" s="320" t="s">
        <v>94</v>
      </c>
      <c r="C203" s="66" t="s">
        <v>9</v>
      </c>
      <c r="D203" s="78"/>
      <c r="E203" s="79"/>
      <c r="F203" s="79"/>
      <c r="G203" s="80"/>
      <c r="H203" s="78"/>
      <c r="I203" s="79"/>
      <c r="J203" s="79"/>
      <c r="K203" s="79"/>
      <c r="L203" s="79"/>
      <c r="M203" s="80"/>
      <c r="N203" s="81"/>
      <c r="O203" s="79"/>
      <c r="P203" s="128"/>
      <c r="Q203" s="118">
        <f t="shared" si="2"/>
        <v>0</v>
      </c>
      <c r="R203" s="299">
        <f>Q203+Q204+Q205</f>
        <v>2</v>
      </c>
      <c r="S203" s="290">
        <v>550</v>
      </c>
      <c r="T203" s="309"/>
    </row>
    <row r="204" spans="1:20" ht="23.25" customHeight="1" thickBot="1">
      <c r="A204" s="54"/>
      <c r="B204" s="320"/>
      <c r="C204" s="66" t="s">
        <v>10</v>
      </c>
      <c r="D204" s="58"/>
      <c r="E204" s="59"/>
      <c r="F204" s="59"/>
      <c r="G204" s="60">
        <v>2</v>
      </c>
      <c r="H204" s="114"/>
      <c r="I204" s="67"/>
      <c r="J204" s="67"/>
      <c r="K204" s="67"/>
      <c r="L204" s="67"/>
      <c r="M204" s="115"/>
      <c r="N204" s="66"/>
      <c r="O204" s="67"/>
      <c r="P204" s="117"/>
      <c r="Q204" s="118">
        <f t="shared" si="2"/>
        <v>2</v>
      </c>
      <c r="R204" s="300"/>
      <c r="S204" s="291"/>
      <c r="T204" s="309"/>
    </row>
    <row r="205" spans="1:20" ht="23.25" customHeight="1" thickBot="1">
      <c r="A205" s="54"/>
      <c r="B205" s="321"/>
      <c r="C205" s="237" t="s">
        <v>13</v>
      </c>
      <c r="D205" s="120"/>
      <c r="E205" s="121"/>
      <c r="F205" s="121"/>
      <c r="G205" s="122"/>
      <c r="H205" s="120"/>
      <c r="I205" s="121"/>
      <c r="J205" s="121"/>
      <c r="K205" s="121"/>
      <c r="L205" s="121"/>
      <c r="M205" s="122"/>
      <c r="N205" s="155"/>
      <c r="O205" s="121"/>
      <c r="P205" s="237"/>
      <c r="Q205" s="118">
        <f t="shared" si="2"/>
        <v>0</v>
      </c>
      <c r="R205" s="301"/>
      <c r="S205" s="292"/>
    </row>
    <row r="206" spans="1:20" ht="18.75" customHeight="1" thickBot="1">
      <c r="A206" s="52"/>
      <c r="B206" s="320" t="s">
        <v>18</v>
      </c>
      <c r="C206" s="256" t="s">
        <v>9</v>
      </c>
      <c r="D206" s="78"/>
      <c r="E206" s="79"/>
      <c r="F206" s="79"/>
      <c r="G206" s="80">
        <v>1</v>
      </c>
      <c r="H206" s="78"/>
      <c r="I206" s="79"/>
      <c r="J206" s="79"/>
      <c r="K206" s="79"/>
      <c r="L206" s="79"/>
      <c r="M206" s="80"/>
      <c r="N206" s="81">
        <v>1</v>
      </c>
      <c r="O206" s="79"/>
      <c r="P206" s="128"/>
      <c r="Q206" s="118">
        <f t="shared" si="2"/>
        <v>2</v>
      </c>
      <c r="R206" s="299">
        <f>Q206+Q207+Q208+Q209</f>
        <v>2</v>
      </c>
      <c r="S206" s="290">
        <v>550</v>
      </c>
    </row>
    <row r="207" spans="1:20" ht="19.5" customHeight="1" thickBot="1">
      <c r="A207" s="52"/>
      <c r="B207" s="320"/>
      <c r="C207" s="117" t="s">
        <v>10</v>
      </c>
      <c r="D207" s="114"/>
      <c r="E207" s="67"/>
      <c r="F207" s="67"/>
      <c r="G207" s="115"/>
      <c r="H207" s="114"/>
      <c r="I207" s="67"/>
      <c r="J207" s="67"/>
      <c r="K207" s="67"/>
      <c r="L207" s="67"/>
      <c r="M207" s="115"/>
      <c r="N207" s="66"/>
      <c r="O207" s="67"/>
      <c r="P207" s="117"/>
      <c r="Q207" s="118">
        <f t="shared" si="2"/>
        <v>0</v>
      </c>
      <c r="R207" s="300"/>
      <c r="S207" s="291"/>
    </row>
    <row r="208" spans="1:20" ht="18.75" customHeight="1" thickBot="1">
      <c r="A208" s="52"/>
      <c r="B208" s="320"/>
      <c r="C208" s="161" t="s">
        <v>11</v>
      </c>
      <c r="D208" s="58"/>
      <c r="E208" s="59"/>
      <c r="F208" s="59"/>
      <c r="G208" s="60"/>
      <c r="H208" s="58"/>
      <c r="I208" s="59"/>
      <c r="J208" s="59"/>
      <c r="K208" s="59"/>
      <c r="L208" s="59"/>
      <c r="M208" s="60"/>
      <c r="N208" s="61"/>
      <c r="O208" s="59"/>
      <c r="P208" s="117"/>
      <c r="Q208" s="118">
        <f t="shared" si="2"/>
        <v>0</v>
      </c>
      <c r="R208" s="300"/>
      <c r="S208" s="291"/>
    </row>
    <row r="209" spans="1:34" ht="21.75" customHeight="1" thickBot="1">
      <c r="A209" s="52"/>
      <c r="B209" s="321"/>
      <c r="C209" s="257" t="s">
        <v>13</v>
      </c>
      <c r="D209" s="62"/>
      <c r="E209" s="63"/>
      <c r="F209" s="63"/>
      <c r="G209" s="64"/>
      <c r="H209" s="120"/>
      <c r="I209" s="121"/>
      <c r="J209" s="121"/>
      <c r="K209" s="121"/>
      <c r="L209" s="121"/>
      <c r="M209" s="122"/>
      <c r="N209" s="155"/>
      <c r="O209" s="121"/>
      <c r="P209" s="237"/>
      <c r="Q209" s="118">
        <f t="shared" si="2"/>
        <v>0</v>
      </c>
      <c r="R209" s="301"/>
      <c r="S209" s="292"/>
    </row>
    <row r="210" spans="1:34" ht="22.5" customHeight="1" thickBot="1">
      <c r="A210" s="52"/>
      <c r="B210" s="320" t="s">
        <v>59</v>
      </c>
      <c r="C210" s="256" t="s">
        <v>9</v>
      </c>
      <c r="D210" s="78"/>
      <c r="E210" s="79"/>
      <c r="F210" s="79"/>
      <c r="G210" s="80"/>
      <c r="H210" s="78"/>
      <c r="I210" s="79"/>
      <c r="J210" s="79"/>
      <c r="K210" s="79"/>
      <c r="L210" s="79"/>
      <c r="M210" s="80"/>
      <c r="N210" s="81"/>
      <c r="O210" s="79"/>
      <c r="P210" s="128"/>
      <c r="Q210" s="118">
        <f t="shared" si="2"/>
        <v>0</v>
      </c>
      <c r="R210" s="299">
        <f>Q210+Q211+Q212</f>
        <v>23</v>
      </c>
      <c r="S210" s="290">
        <v>550</v>
      </c>
    </row>
    <row r="211" spans="1:34" ht="21.75" customHeight="1" thickBot="1">
      <c r="A211" s="52"/>
      <c r="B211" s="320"/>
      <c r="C211" s="72" t="s">
        <v>10</v>
      </c>
      <c r="D211" s="114"/>
      <c r="E211" s="67"/>
      <c r="F211" s="67"/>
      <c r="G211" s="115"/>
      <c r="H211" s="114"/>
      <c r="I211" s="67"/>
      <c r="J211" s="67"/>
      <c r="K211" s="67"/>
      <c r="L211" s="67"/>
      <c r="M211" s="115"/>
      <c r="N211" s="66"/>
      <c r="O211" s="67"/>
      <c r="P211" s="117"/>
      <c r="Q211" s="118">
        <f t="shared" si="2"/>
        <v>0</v>
      </c>
      <c r="R211" s="300"/>
      <c r="S211" s="291"/>
      <c r="T211" s="1"/>
    </row>
    <row r="212" spans="1:34" ht="19.5" customHeight="1" thickBot="1">
      <c r="A212" s="55"/>
      <c r="B212" s="321"/>
      <c r="C212" s="237" t="s">
        <v>13</v>
      </c>
      <c r="D212" s="62"/>
      <c r="E212" s="63"/>
      <c r="F212" s="63"/>
      <c r="G212" s="64"/>
      <c r="H212" s="120">
        <v>5</v>
      </c>
      <c r="I212" s="121">
        <v>5</v>
      </c>
      <c r="J212" s="121">
        <v>1</v>
      </c>
      <c r="K212" s="121">
        <v>5</v>
      </c>
      <c r="L212" s="121">
        <v>2</v>
      </c>
      <c r="M212" s="122">
        <v>5</v>
      </c>
      <c r="N212" s="155"/>
      <c r="O212" s="121"/>
      <c r="P212" s="125"/>
      <c r="Q212" s="118">
        <f t="shared" si="2"/>
        <v>23</v>
      </c>
      <c r="R212" s="301"/>
      <c r="S212" s="292"/>
      <c r="T212" s="1"/>
    </row>
    <row r="213" spans="1:34" ht="27.75" customHeight="1" thickBot="1">
      <c r="A213" s="52" t="s">
        <v>67</v>
      </c>
      <c r="B213" s="319" t="s">
        <v>68</v>
      </c>
      <c r="C213" s="128" t="s">
        <v>8</v>
      </c>
      <c r="D213" s="78"/>
      <c r="E213" s="79"/>
      <c r="F213" s="79"/>
      <c r="G213" s="80"/>
      <c r="H213" s="78"/>
      <c r="I213" s="79"/>
      <c r="J213" s="79"/>
      <c r="K213" s="79"/>
      <c r="L213" s="79">
        <v>1</v>
      </c>
      <c r="M213" s="80">
        <v>1</v>
      </c>
      <c r="N213" s="202">
        <v>1</v>
      </c>
      <c r="O213" s="79">
        <v>1</v>
      </c>
      <c r="P213" s="128"/>
      <c r="Q213" s="118">
        <f t="shared" si="2"/>
        <v>4</v>
      </c>
      <c r="R213" s="299">
        <f>Q213+Q214+Q215</f>
        <v>4</v>
      </c>
      <c r="S213" s="290">
        <v>850</v>
      </c>
      <c r="T213" s="1"/>
    </row>
    <row r="214" spans="1:34" ht="23.25" customHeight="1" thickBot="1">
      <c r="A214" s="52"/>
      <c r="B214" s="320"/>
      <c r="C214" s="117" t="s">
        <v>13</v>
      </c>
      <c r="D214" s="114"/>
      <c r="E214" s="67"/>
      <c r="F214" s="67"/>
      <c r="G214" s="115"/>
      <c r="H214" s="114"/>
      <c r="I214" s="67"/>
      <c r="J214" s="67"/>
      <c r="K214" s="67"/>
      <c r="L214" s="67"/>
      <c r="M214" s="115"/>
      <c r="N214" s="203"/>
      <c r="O214" s="67"/>
      <c r="P214" s="66"/>
      <c r="Q214" s="118">
        <f t="shared" si="2"/>
        <v>0</v>
      </c>
      <c r="R214" s="300"/>
      <c r="S214" s="291"/>
      <c r="T214" s="1"/>
    </row>
    <row r="215" spans="1:34" ht="28.5" customHeight="1" thickBot="1">
      <c r="A215" s="52"/>
      <c r="B215" s="321"/>
      <c r="C215" s="72" t="s">
        <v>24</v>
      </c>
      <c r="D215" s="68"/>
      <c r="E215" s="69"/>
      <c r="F215" s="69"/>
      <c r="G215" s="71"/>
      <c r="H215" s="68"/>
      <c r="I215" s="69"/>
      <c r="J215" s="69"/>
      <c r="K215" s="69"/>
      <c r="L215" s="69"/>
      <c r="M215" s="71"/>
      <c r="N215" s="132"/>
      <c r="O215" s="63"/>
      <c r="P215" s="94"/>
      <c r="Q215" s="226">
        <f t="shared" si="2"/>
        <v>0</v>
      </c>
      <c r="R215" s="301"/>
      <c r="S215" s="292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4" s="21" customFormat="1" ht="19.5" customHeight="1">
      <c r="A216" s="337"/>
      <c r="B216" s="293" t="s">
        <v>161</v>
      </c>
      <c r="C216" s="81" t="s">
        <v>123</v>
      </c>
      <c r="D216" s="78"/>
      <c r="E216" s="79"/>
      <c r="F216" s="79"/>
      <c r="G216" s="80"/>
      <c r="H216" s="78"/>
      <c r="I216" s="79"/>
      <c r="J216" s="79"/>
      <c r="K216" s="79"/>
      <c r="L216" s="79"/>
      <c r="M216" s="80"/>
      <c r="N216" s="78"/>
      <c r="O216" s="79"/>
      <c r="P216" s="80"/>
      <c r="Q216" s="130">
        <f t="shared" si="2"/>
        <v>0</v>
      </c>
      <c r="R216" s="299">
        <f>Q216+Q217+Q218</f>
        <v>1</v>
      </c>
      <c r="S216" s="290">
        <v>800</v>
      </c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22"/>
    </row>
    <row r="217" spans="1:34" s="21" customFormat="1" ht="19.5" customHeight="1">
      <c r="A217" s="338"/>
      <c r="B217" s="295"/>
      <c r="C217" s="61" t="s">
        <v>66</v>
      </c>
      <c r="D217" s="58"/>
      <c r="E217" s="59"/>
      <c r="F217" s="59"/>
      <c r="G217" s="60"/>
      <c r="H217" s="58"/>
      <c r="I217" s="59"/>
      <c r="J217" s="59"/>
      <c r="K217" s="59"/>
      <c r="L217" s="59"/>
      <c r="M217" s="60">
        <v>1</v>
      </c>
      <c r="N217" s="58"/>
      <c r="O217" s="59"/>
      <c r="P217" s="60"/>
      <c r="Q217" s="130">
        <f t="shared" si="2"/>
        <v>1</v>
      </c>
      <c r="R217" s="300"/>
      <c r="S217" s="29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22"/>
    </row>
    <row r="218" spans="1:34" s="21" customFormat="1" ht="19.5" customHeight="1" thickBot="1">
      <c r="A218" s="339"/>
      <c r="B218" s="352"/>
      <c r="C218" s="155" t="s">
        <v>77</v>
      </c>
      <c r="D218" s="120"/>
      <c r="E218" s="121"/>
      <c r="F218" s="121"/>
      <c r="G218" s="122"/>
      <c r="H218" s="120"/>
      <c r="I218" s="121"/>
      <c r="J218" s="121"/>
      <c r="K218" s="121"/>
      <c r="L218" s="121"/>
      <c r="M218" s="122"/>
      <c r="N218" s="120"/>
      <c r="O218" s="121"/>
      <c r="P218" s="122"/>
      <c r="Q218" s="130">
        <f t="shared" si="2"/>
        <v>0</v>
      </c>
      <c r="R218" s="301"/>
      <c r="S218" s="292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22"/>
    </row>
    <row r="219" spans="1:34" ht="21" customHeight="1" thickBot="1">
      <c r="A219" s="52"/>
      <c r="B219" s="319" t="s">
        <v>69</v>
      </c>
      <c r="C219" s="258" t="s">
        <v>158</v>
      </c>
      <c r="D219" s="114"/>
      <c r="E219" s="67"/>
      <c r="F219" s="67"/>
      <c r="G219" s="115"/>
      <c r="H219" s="114"/>
      <c r="I219" s="67"/>
      <c r="J219" s="67"/>
      <c r="K219" s="67"/>
      <c r="L219" s="67">
        <v>1</v>
      </c>
      <c r="M219" s="115"/>
      <c r="N219" s="66"/>
      <c r="O219" s="67"/>
      <c r="P219" s="117"/>
      <c r="Q219" s="130">
        <f t="shared" si="2"/>
        <v>1</v>
      </c>
      <c r="R219" s="299">
        <f>Q219+Q220+Q221</f>
        <v>4</v>
      </c>
      <c r="S219" s="290">
        <v>800</v>
      </c>
      <c r="T219" s="1"/>
    </row>
    <row r="220" spans="1:34" ht="20.25" customHeight="1" thickBot="1">
      <c r="A220" s="52"/>
      <c r="B220" s="320"/>
      <c r="C220" s="258" t="s">
        <v>159</v>
      </c>
      <c r="D220" s="114"/>
      <c r="E220" s="67"/>
      <c r="F220" s="67"/>
      <c r="G220" s="115"/>
      <c r="H220" s="114">
        <v>1</v>
      </c>
      <c r="I220" s="67"/>
      <c r="J220" s="67"/>
      <c r="K220" s="67"/>
      <c r="L220" s="67"/>
      <c r="M220" s="115"/>
      <c r="N220" s="66"/>
      <c r="O220" s="67"/>
      <c r="P220" s="117"/>
      <c r="Q220" s="118">
        <f t="shared" si="2"/>
        <v>1</v>
      </c>
      <c r="R220" s="300"/>
      <c r="S220" s="291"/>
      <c r="T220" s="1"/>
    </row>
    <row r="221" spans="1:34" ht="18.75" customHeight="1" thickBot="1">
      <c r="A221" s="55"/>
      <c r="B221" s="321"/>
      <c r="C221" s="223" t="s">
        <v>160</v>
      </c>
      <c r="D221" s="68"/>
      <c r="E221" s="69"/>
      <c r="F221" s="69"/>
      <c r="G221" s="71"/>
      <c r="H221" s="68"/>
      <c r="I221" s="69"/>
      <c r="J221" s="69"/>
      <c r="K221" s="69"/>
      <c r="L221" s="69">
        <v>1</v>
      </c>
      <c r="M221" s="71"/>
      <c r="N221" s="94">
        <v>1</v>
      </c>
      <c r="O221" s="69"/>
      <c r="P221" s="117"/>
      <c r="Q221" s="118">
        <f t="shared" si="2"/>
        <v>2</v>
      </c>
      <c r="R221" s="301"/>
      <c r="S221" s="292"/>
      <c r="T221" s="1"/>
    </row>
    <row r="222" spans="1:34" ht="18.75" customHeight="1" thickBot="1">
      <c r="A222" s="52"/>
      <c r="B222" s="323" t="s">
        <v>78</v>
      </c>
      <c r="C222" s="72" t="s">
        <v>8</v>
      </c>
      <c r="D222" s="78"/>
      <c r="E222" s="79"/>
      <c r="F222" s="79"/>
      <c r="G222" s="80"/>
      <c r="H222" s="78"/>
      <c r="I222" s="79"/>
      <c r="J222" s="79"/>
      <c r="K222" s="79"/>
      <c r="L222" s="79"/>
      <c r="M222" s="80">
        <v>1</v>
      </c>
      <c r="N222" s="81"/>
      <c r="O222" s="80"/>
      <c r="P222" s="117"/>
      <c r="Q222" s="118">
        <f t="shared" si="2"/>
        <v>1</v>
      </c>
      <c r="R222" s="299">
        <f>Q222+Q223+Q224</f>
        <v>1</v>
      </c>
      <c r="S222" s="290">
        <v>850</v>
      </c>
      <c r="T222" s="1"/>
    </row>
    <row r="223" spans="1:34" ht="18.75" customHeight="1" thickBot="1">
      <c r="A223" s="52"/>
      <c r="B223" s="317"/>
      <c r="C223" s="161" t="s">
        <v>13</v>
      </c>
      <c r="D223" s="114"/>
      <c r="E223" s="67"/>
      <c r="F223" s="67"/>
      <c r="G223" s="115"/>
      <c r="H223" s="68"/>
      <c r="I223" s="69"/>
      <c r="J223" s="69"/>
      <c r="K223" s="69"/>
      <c r="L223" s="69"/>
      <c r="M223" s="71"/>
      <c r="N223" s="94"/>
      <c r="O223" s="71"/>
      <c r="P223" s="94"/>
      <c r="Q223" s="118">
        <f t="shared" si="2"/>
        <v>0</v>
      </c>
      <c r="R223" s="300"/>
      <c r="S223" s="291"/>
      <c r="T223" s="1"/>
    </row>
    <row r="224" spans="1:34" ht="23.25" customHeight="1" thickBot="1">
      <c r="A224" s="52"/>
      <c r="B224" s="324"/>
      <c r="C224" s="72" t="s">
        <v>24</v>
      </c>
      <c r="D224" s="68"/>
      <c r="E224" s="69"/>
      <c r="F224" s="69"/>
      <c r="G224" s="71"/>
      <c r="H224" s="158"/>
      <c r="I224" s="153"/>
      <c r="J224" s="153"/>
      <c r="K224" s="153"/>
      <c r="L224" s="153"/>
      <c r="M224" s="151"/>
      <c r="N224" s="152"/>
      <c r="O224" s="151"/>
      <c r="P224" s="152"/>
      <c r="Q224" s="118">
        <f t="shared" si="2"/>
        <v>0</v>
      </c>
      <c r="R224" s="301"/>
      <c r="S224" s="292"/>
      <c r="T224" s="1"/>
    </row>
    <row r="225" spans="1:20" ht="16.5" customHeight="1" thickBot="1">
      <c r="A225" s="52" t="s">
        <v>70</v>
      </c>
      <c r="B225" s="319" t="s">
        <v>71</v>
      </c>
      <c r="C225" s="128" t="s">
        <v>8</v>
      </c>
      <c r="D225" s="78"/>
      <c r="E225" s="79"/>
      <c r="F225" s="79"/>
      <c r="G225" s="80"/>
      <c r="H225" s="78"/>
      <c r="I225" s="79"/>
      <c r="J225" s="79"/>
      <c r="K225" s="79"/>
      <c r="L225" s="79">
        <v>1</v>
      </c>
      <c r="M225" s="80"/>
      <c r="N225" s="81"/>
      <c r="O225" s="79"/>
      <c r="P225" s="128"/>
      <c r="Q225" s="118">
        <f t="shared" si="2"/>
        <v>1</v>
      </c>
      <c r="R225" s="299">
        <f>Q225+Q226+Q227</f>
        <v>1</v>
      </c>
      <c r="S225" s="290">
        <v>750</v>
      </c>
      <c r="T225" s="1"/>
    </row>
    <row r="226" spans="1:20" ht="21.75" customHeight="1" thickBot="1">
      <c r="A226" s="52"/>
      <c r="B226" s="320"/>
      <c r="C226" s="117" t="s">
        <v>13</v>
      </c>
      <c r="D226" s="114"/>
      <c r="E226" s="67"/>
      <c r="F226" s="67"/>
      <c r="G226" s="115"/>
      <c r="H226" s="114"/>
      <c r="I226" s="67"/>
      <c r="J226" s="67"/>
      <c r="K226" s="67"/>
      <c r="L226" s="67"/>
      <c r="M226" s="115"/>
      <c r="N226" s="66"/>
      <c r="O226" s="67"/>
      <c r="P226" s="117"/>
      <c r="Q226" s="118">
        <f t="shared" si="2"/>
        <v>0</v>
      </c>
      <c r="R226" s="300"/>
      <c r="S226" s="291"/>
      <c r="T226" s="1"/>
    </row>
    <row r="227" spans="1:20" ht="23.25" customHeight="1" thickBot="1">
      <c r="A227" s="52"/>
      <c r="B227" s="321"/>
      <c r="C227" s="125" t="s">
        <v>24</v>
      </c>
      <c r="D227" s="62"/>
      <c r="E227" s="63"/>
      <c r="F227" s="63"/>
      <c r="G227" s="64"/>
      <c r="H227" s="62"/>
      <c r="I227" s="63"/>
      <c r="J227" s="63"/>
      <c r="K227" s="63"/>
      <c r="L227" s="63"/>
      <c r="M227" s="64"/>
      <c r="N227" s="65"/>
      <c r="O227" s="63"/>
      <c r="P227" s="125"/>
      <c r="Q227" s="118">
        <f t="shared" si="2"/>
        <v>0</v>
      </c>
      <c r="R227" s="301"/>
      <c r="S227" s="292"/>
      <c r="T227" s="1"/>
    </row>
    <row r="228" spans="1:20" ht="18" customHeight="1" thickBot="1">
      <c r="A228" s="52"/>
      <c r="B228" s="323" t="s">
        <v>72</v>
      </c>
      <c r="C228" s="117" t="s">
        <v>8</v>
      </c>
      <c r="D228" s="114"/>
      <c r="E228" s="67"/>
      <c r="F228" s="67"/>
      <c r="G228" s="115"/>
      <c r="H228" s="78"/>
      <c r="I228" s="79"/>
      <c r="J228" s="79"/>
      <c r="K228" s="79"/>
      <c r="L228" s="79"/>
      <c r="M228" s="80"/>
      <c r="N228" s="81"/>
      <c r="O228" s="79"/>
      <c r="P228" s="128"/>
      <c r="Q228" s="118">
        <f t="shared" si="2"/>
        <v>0</v>
      </c>
      <c r="R228" s="299">
        <f>Q228+Q229+Q230</f>
        <v>0</v>
      </c>
      <c r="S228" s="290">
        <v>900</v>
      </c>
      <c r="T228" s="1"/>
    </row>
    <row r="229" spans="1:20" ht="21.75" customHeight="1" thickBot="1">
      <c r="A229" s="52"/>
      <c r="B229" s="317"/>
      <c r="C229" s="117" t="s">
        <v>13</v>
      </c>
      <c r="D229" s="114"/>
      <c r="E229" s="67"/>
      <c r="F229" s="67"/>
      <c r="G229" s="115"/>
      <c r="H229" s="114"/>
      <c r="I229" s="67"/>
      <c r="J229" s="67"/>
      <c r="K229" s="67"/>
      <c r="L229" s="67"/>
      <c r="M229" s="115"/>
      <c r="N229" s="66"/>
      <c r="O229" s="67"/>
      <c r="P229" s="66"/>
      <c r="Q229" s="118">
        <f t="shared" si="2"/>
        <v>0</v>
      </c>
      <c r="R229" s="300"/>
      <c r="S229" s="291"/>
      <c r="T229" s="1"/>
    </row>
    <row r="230" spans="1:20" ht="24.75" customHeight="1" thickBot="1">
      <c r="A230" s="52"/>
      <c r="B230" s="324"/>
      <c r="C230" s="125" t="s">
        <v>24</v>
      </c>
      <c r="D230" s="62"/>
      <c r="E230" s="63"/>
      <c r="F230" s="63"/>
      <c r="G230" s="64"/>
      <c r="H230" s="62"/>
      <c r="I230" s="63"/>
      <c r="J230" s="63"/>
      <c r="K230" s="63"/>
      <c r="L230" s="63"/>
      <c r="M230" s="64"/>
      <c r="N230" s="65"/>
      <c r="O230" s="63"/>
      <c r="P230" s="65"/>
      <c r="Q230" s="118">
        <f t="shared" si="2"/>
        <v>0</v>
      </c>
      <c r="R230" s="301"/>
      <c r="S230" s="292"/>
      <c r="T230" s="1"/>
    </row>
    <row r="231" spans="1:20" ht="19.5" customHeight="1" thickBot="1">
      <c r="A231" s="52"/>
      <c r="B231" s="319" t="s">
        <v>171</v>
      </c>
      <c r="C231" s="259" t="s">
        <v>123</v>
      </c>
      <c r="D231" s="114"/>
      <c r="E231" s="67"/>
      <c r="F231" s="67"/>
      <c r="G231" s="115"/>
      <c r="H231" s="114"/>
      <c r="I231" s="67">
        <v>1</v>
      </c>
      <c r="J231" s="67"/>
      <c r="K231" s="67"/>
      <c r="L231" s="67"/>
      <c r="M231" s="115"/>
      <c r="N231" s="66"/>
      <c r="O231" s="67"/>
      <c r="P231" s="66"/>
      <c r="Q231" s="118">
        <f t="shared" si="2"/>
        <v>1</v>
      </c>
      <c r="R231" s="299">
        <f>Q231+Q232+Q233</f>
        <v>22</v>
      </c>
      <c r="S231" s="290">
        <v>1100</v>
      </c>
      <c r="T231" s="1"/>
    </row>
    <row r="232" spans="1:20" ht="18" customHeight="1" thickBot="1">
      <c r="A232" s="52"/>
      <c r="B232" s="320"/>
      <c r="C232" s="260" t="s">
        <v>66</v>
      </c>
      <c r="D232" s="114"/>
      <c r="E232" s="67"/>
      <c r="F232" s="67"/>
      <c r="G232" s="115"/>
      <c r="H232" s="114"/>
      <c r="I232" s="67"/>
      <c r="J232" s="67"/>
      <c r="K232" s="67"/>
      <c r="L232" s="67"/>
      <c r="M232" s="115">
        <v>1</v>
      </c>
      <c r="N232" s="66"/>
      <c r="O232" s="67"/>
      <c r="P232" s="66"/>
      <c r="Q232" s="118">
        <f t="shared" si="2"/>
        <v>1</v>
      </c>
      <c r="R232" s="300"/>
      <c r="S232" s="291"/>
      <c r="T232" s="1"/>
    </row>
    <row r="233" spans="1:20" ht="27.75" customHeight="1" thickBot="1">
      <c r="A233" s="52"/>
      <c r="B233" s="321"/>
      <c r="C233" s="247" t="s">
        <v>172</v>
      </c>
      <c r="D233" s="62"/>
      <c r="E233" s="63"/>
      <c r="F233" s="63"/>
      <c r="G233" s="64"/>
      <c r="H233" s="62">
        <v>4</v>
      </c>
      <c r="I233" s="63">
        <v>4</v>
      </c>
      <c r="J233" s="63">
        <v>2</v>
      </c>
      <c r="K233" s="63">
        <v>3</v>
      </c>
      <c r="L233" s="63">
        <v>4</v>
      </c>
      <c r="M233" s="64">
        <v>3</v>
      </c>
      <c r="N233" s="65"/>
      <c r="O233" s="63"/>
      <c r="P233" s="65"/>
      <c r="Q233" s="118">
        <f t="shared" si="2"/>
        <v>20</v>
      </c>
      <c r="R233" s="301"/>
      <c r="S233" s="292"/>
      <c r="T233" s="1"/>
    </row>
    <row r="234" spans="1:20" ht="53.25" customHeight="1" thickBot="1">
      <c r="A234" s="52"/>
      <c r="B234" s="85" t="s">
        <v>73</v>
      </c>
      <c r="C234" s="125" t="s">
        <v>8</v>
      </c>
      <c r="D234" s="62"/>
      <c r="E234" s="63"/>
      <c r="F234" s="63"/>
      <c r="G234" s="64"/>
      <c r="H234" s="62"/>
      <c r="I234" s="63"/>
      <c r="J234" s="63"/>
      <c r="K234" s="63"/>
      <c r="L234" s="63"/>
      <c r="M234" s="64"/>
      <c r="N234" s="65"/>
      <c r="O234" s="63"/>
      <c r="P234" s="65"/>
      <c r="Q234" s="118">
        <f t="shared" si="2"/>
        <v>0</v>
      </c>
      <c r="R234" s="168">
        <f>Q234</f>
        <v>0</v>
      </c>
      <c r="S234" s="20">
        <v>950</v>
      </c>
      <c r="T234" s="1"/>
    </row>
    <row r="235" spans="1:20" ht="28.5" customHeight="1" thickBot="1">
      <c r="A235" s="52"/>
      <c r="B235" s="323" t="s">
        <v>96</v>
      </c>
      <c r="C235" s="72" t="s">
        <v>8</v>
      </c>
      <c r="D235" s="68"/>
      <c r="E235" s="69"/>
      <c r="F235" s="69"/>
      <c r="G235" s="71"/>
      <c r="H235" s="68"/>
      <c r="I235" s="69"/>
      <c r="J235" s="69"/>
      <c r="K235" s="69">
        <v>2</v>
      </c>
      <c r="L235" s="69"/>
      <c r="M235" s="71"/>
      <c r="N235" s="94"/>
      <c r="O235" s="69"/>
      <c r="P235" s="94"/>
      <c r="Q235" s="118">
        <f t="shared" ref="Q235:Q270" si="3">D235+E235+F235+G235+H235+I235+J235+K235+L235+M235+O235+P235+N235</f>
        <v>2</v>
      </c>
      <c r="R235" s="299">
        <f>Q235+Q236+Q237</f>
        <v>4</v>
      </c>
      <c r="S235" s="290">
        <v>1100</v>
      </c>
      <c r="T235" s="1"/>
    </row>
    <row r="236" spans="1:20" ht="30" customHeight="1" thickBot="1">
      <c r="A236" s="52"/>
      <c r="B236" s="317"/>
      <c r="C236" s="161" t="s">
        <v>66</v>
      </c>
      <c r="D236" s="58"/>
      <c r="E236" s="59"/>
      <c r="F236" s="59"/>
      <c r="G236" s="60"/>
      <c r="H236" s="58"/>
      <c r="I236" s="59"/>
      <c r="J236" s="59"/>
      <c r="K236" s="59"/>
      <c r="L236" s="59"/>
      <c r="M236" s="60"/>
      <c r="N236" s="61"/>
      <c r="O236" s="59"/>
      <c r="P236" s="61"/>
      <c r="Q236" s="118">
        <f t="shared" si="3"/>
        <v>0</v>
      </c>
      <c r="R236" s="300"/>
      <c r="S236" s="291"/>
      <c r="T236" s="1"/>
    </row>
    <row r="237" spans="1:20" ht="27.75" customHeight="1" thickBot="1">
      <c r="A237" s="52"/>
      <c r="B237" s="324"/>
      <c r="C237" s="125" t="s">
        <v>77</v>
      </c>
      <c r="D237" s="62"/>
      <c r="E237" s="63"/>
      <c r="F237" s="63"/>
      <c r="G237" s="64"/>
      <c r="H237" s="62"/>
      <c r="I237" s="63"/>
      <c r="J237" s="63"/>
      <c r="K237" s="63">
        <v>2</v>
      </c>
      <c r="L237" s="63"/>
      <c r="M237" s="64"/>
      <c r="N237" s="65"/>
      <c r="O237" s="63"/>
      <c r="P237" s="65"/>
      <c r="Q237" s="118">
        <f t="shared" si="3"/>
        <v>2</v>
      </c>
      <c r="R237" s="301"/>
      <c r="S237" s="292"/>
      <c r="T237" s="1"/>
    </row>
    <row r="238" spans="1:20" ht="63.75" customHeight="1" thickBot="1">
      <c r="A238" s="18"/>
      <c r="B238" s="85" t="s">
        <v>95</v>
      </c>
      <c r="C238" s="125" t="s">
        <v>77</v>
      </c>
      <c r="D238" s="62"/>
      <c r="E238" s="63"/>
      <c r="F238" s="63"/>
      <c r="G238" s="64"/>
      <c r="H238" s="62"/>
      <c r="I238" s="63"/>
      <c r="J238" s="63"/>
      <c r="K238" s="63"/>
      <c r="L238" s="63"/>
      <c r="M238" s="64"/>
      <c r="N238" s="65"/>
      <c r="O238" s="63"/>
      <c r="P238" s="65"/>
      <c r="Q238" s="118">
        <f t="shared" si="3"/>
        <v>0</v>
      </c>
      <c r="R238" s="168">
        <f>Q238</f>
        <v>0</v>
      </c>
      <c r="S238" s="20">
        <v>1100</v>
      </c>
      <c r="T238" s="1"/>
    </row>
    <row r="239" spans="1:20" ht="23.25" customHeight="1" thickBot="1">
      <c r="A239" s="52"/>
      <c r="B239" s="323" t="s">
        <v>97</v>
      </c>
      <c r="C239" s="72" t="s">
        <v>8</v>
      </c>
      <c r="D239" s="68"/>
      <c r="E239" s="69"/>
      <c r="F239" s="69"/>
      <c r="G239" s="71"/>
      <c r="H239" s="68"/>
      <c r="I239" s="69"/>
      <c r="J239" s="69"/>
      <c r="K239" s="69"/>
      <c r="L239" s="69"/>
      <c r="M239" s="71">
        <v>1</v>
      </c>
      <c r="N239" s="94"/>
      <c r="O239" s="69"/>
      <c r="P239" s="94"/>
      <c r="Q239" s="118">
        <f t="shared" si="3"/>
        <v>1</v>
      </c>
      <c r="R239" s="299">
        <f>Q239+Q240+Q241</f>
        <v>12</v>
      </c>
      <c r="S239" s="290">
        <v>1400</v>
      </c>
      <c r="T239" s="1"/>
    </row>
    <row r="240" spans="1:20" ht="23.25" customHeight="1" thickBot="1">
      <c r="A240" s="52"/>
      <c r="B240" s="317"/>
      <c r="C240" s="161" t="s">
        <v>66</v>
      </c>
      <c r="D240" s="58"/>
      <c r="E240" s="59"/>
      <c r="F240" s="59"/>
      <c r="G240" s="60"/>
      <c r="H240" s="58"/>
      <c r="I240" s="59"/>
      <c r="J240" s="59"/>
      <c r="K240" s="59"/>
      <c r="L240" s="59"/>
      <c r="M240" s="60"/>
      <c r="N240" s="61"/>
      <c r="O240" s="59"/>
      <c r="P240" s="61"/>
      <c r="Q240" s="118">
        <f t="shared" si="3"/>
        <v>0</v>
      </c>
      <c r="R240" s="300"/>
      <c r="S240" s="291"/>
      <c r="T240" s="1"/>
    </row>
    <row r="241" spans="1:21" ht="23.25" customHeight="1" thickBot="1">
      <c r="A241" s="52"/>
      <c r="B241" s="324"/>
      <c r="C241" s="125" t="s">
        <v>77</v>
      </c>
      <c r="D241" s="62"/>
      <c r="E241" s="63"/>
      <c r="F241" s="63"/>
      <c r="G241" s="64"/>
      <c r="H241" s="62">
        <v>4</v>
      </c>
      <c r="I241" s="63"/>
      <c r="J241" s="63"/>
      <c r="K241" s="63">
        <v>2</v>
      </c>
      <c r="L241" s="63">
        <v>4</v>
      </c>
      <c r="M241" s="64">
        <v>1</v>
      </c>
      <c r="N241" s="65"/>
      <c r="O241" s="63"/>
      <c r="P241" s="65"/>
      <c r="Q241" s="118">
        <f t="shared" si="3"/>
        <v>11</v>
      </c>
      <c r="R241" s="301"/>
      <c r="S241" s="292"/>
      <c r="T241" s="1"/>
    </row>
    <row r="242" spans="1:21" ht="23.25" customHeight="1" thickBot="1">
      <c r="A242" s="52"/>
      <c r="B242" s="323" t="s">
        <v>98</v>
      </c>
      <c r="C242" s="72" t="s">
        <v>8</v>
      </c>
      <c r="D242" s="68"/>
      <c r="E242" s="69"/>
      <c r="F242" s="69"/>
      <c r="G242" s="71"/>
      <c r="H242" s="68"/>
      <c r="I242" s="69">
        <v>2</v>
      </c>
      <c r="J242" s="69"/>
      <c r="K242" s="69"/>
      <c r="L242" s="69"/>
      <c r="M242" s="71"/>
      <c r="N242" s="94"/>
      <c r="O242" s="69"/>
      <c r="P242" s="94">
        <v>1</v>
      </c>
      <c r="Q242" s="118">
        <f t="shared" si="3"/>
        <v>3</v>
      </c>
      <c r="R242" s="299">
        <f>Q242+Q243+Q244</f>
        <v>11</v>
      </c>
      <c r="S242" s="290">
        <v>950</v>
      </c>
      <c r="T242" s="1"/>
    </row>
    <row r="243" spans="1:21" ht="23.25" customHeight="1" thickBot="1">
      <c r="A243" s="52"/>
      <c r="B243" s="317"/>
      <c r="C243" s="161" t="s">
        <v>66</v>
      </c>
      <c r="D243" s="58"/>
      <c r="E243" s="59"/>
      <c r="F243" s="59"/>
      <c r="G243" s="60"/>
      <c r="H243" s="58">
        <v>1</v>
      </c>
      <c r="I243" s="59"/>
      <c r="J243" s="59"/>
      <c r="K243" s="59"/>
      <c r="L243" s="59"/>
      <c r="M243" s="60"/>
      <c r="N243" s="61"/>
      <c r="O243" s="59"/>
      <c r="P243" s="61"/>
      <c r="Q243" s="118">
        <f t="shared" si="3"/>
        <v>1</v>
      </c>
      <c r="R243" s="300"/>
      <c r="S243" s="291"/>
      <c r="T243" s="1"/>
    </row>
    <row r="244" spans="1:21" ht="23.25" customHeight="1" thickBot="1">
      <c r="A244" s="52"/>
      <c r="B244" s="324"/>
      <c r="C244" s="125" t="s">
        <v>77</v>
      </c>
      <c r="D244" s="62"/>
      <c r="E244" s="63"/>
      <c r="F244" s="63"/>
      <c r="G244" s="64"/>
      <c r="H244" s="62"/>
      <c r="I244" s="63">
        <v>1</v>
      </c>
      <c r="J244" s="63"/>
      <c r="K244" s="63">
        <v>2</v>
      </c>
      <c r="L244" s="63">
        <v>1</v>
      </c>
      <c r="M244" s="64">
        <v>2</v>
      </c>
      <c r="N244" s="65"/>
      <c r="O244" s="63">
        <v>1</v>
      </c>
      <c r="P244" s="65"/>
      <c r="Q244" s="118">
        <f t="shared" si="3"/>
        <v>7</v>
      </c>
      <c r="R244" s="301"/>
      <c r="S244" s="292"/>
      <c r="T244" s="1"/>
    </row>
    <row r="245" spans="1:21" ht="23.25" customHeight="1" thickBot="1">
      <c r="A245" s="52"/>
      <c r="B245" s="323" t="s">
        <v>99</v>
      </c>
      <c r="C245" s="72" t="s">
        <v>8</v>
      </c>
      <c r="D245" s="68"/>
      <c r="E245" s="69"/>
      <c r="F245" s="69"/>
      <c r="G245" s="71"/>
      <c r="H245" s="68"/>
      <c r="I245" s="69"/>
      <c r="J245" s="69"/>
      <c r="K245" s="69">
        <v>2</v>
      </c>
      <c r="L245" s="69"/>
      <c r="M245" s="71"/>
      <c r="N245" s="94"/>
      <c r="O245" s="69"/>
      <c r="P245" s="94"/>
      <c r="Q245" s="118">
        <f t="shared" si="3"/>
        <v>2</v>
      </c>
      <c r="R245" s="299">
        <f>Q245+Q246+Q247</f>
        <v>9</v>
      </c>
      <c r="S245" s="290">
        <v>1100</v>
      </c>
      <c r="T245" s="1"/>
    </row>
    <row r="246" spans="1:21" ht="23.25" customHeight="1" thickBot="1">
      <c r="A246" s="52"/>
      <c r="B246" s="317"/>
      <c r="C246" s="161" t="s">
        <v>66</v>
      </c>
      <c r="D246" s="58"/>
      <c r="E246" s="59"/>
      <c r="F246" s="59"/>
      <c r="G246" s="60"/>
      <c r="H246" s="58"/>
      <c r="I246" s="59"/>
      <c r="J246" s="59"/>
      <c r="K246" s="59"/>
      <c r="L246" s="59"/>
      <c r="M246" s="60"/>
      <c r="N246" s="61"/>
      <c r="O246" s="59"/>
      <c r="P246" s="61"/>
      <c r="Q246" s="118">
        <f t="shared" si="3"/>
        <v>0</v>
      </c>
      <c r="R246" s="300"/>
      <c r="S246" s="291"/>
      <c r="T246" s="1"/>
    </row>
    <row r="247" spans="1:21" ht="26.25" customHeight="1" thickBot="1">
      <c r="A247" s="55"/>
      <c r="B247" s="324"/>
      <c r="C247" s="125" t="s">
        <v>77</v>
      </c>
      <c r="D247" s="62"/>
      <c r="E247" s="63"/>
      <c r="F247" s="63"/>
      <c r="G247" s="64"/>
      <c r="H247" s="62"/>
      <c r="I247" s="63"/>
      <c r="J247" s="63"/>
      <c r="K247" s="63">
        <v>3</v>
      </c>
      <c r="L247" s="63">
        <v>1</v>
      </c>
      <c r="M247" s="64">
        <v>2</v>
      </c>
      <c r="N247" s="65"/>
      <c r="O247" s="63">
        <v>1</v>
      </c>
      <c r="P247" s="65"/>
      <c r="Q247" s="118">
        <f t="shared" si="3"/>
        <v>7</v>
      </c>
      <c r="R247" s="301"/>
      <c r="S247" s="292"/>
      <c r="T247" s="1"/>
    </row>
    <row r="248" spans="1:21" ht="21.75" customHeight="1" thickBot="1">
      <c r="A248" s="325" t="s">
        <v>141</v>
      </c>
      <c r="B248" s="319" t="s">
        <v>129</v>
      </c>
      <c r="C248" s="128" t="s">
        <v>9</v>
      </c>
      <c r="D248" s="78"/>
      <c r="E248" s="79"/>
      <c r="F248" s="79"/>
      <c r="G248" s="80"/>
      <c r="H248" s="78"/>
      <c r="I248" s="79"/>
      <c r="J248" s="79">
        <v>2</v>
      </c>
      <c r="K248" s="79">
        <v>1</v>
      </c>
      <c r="L248" s="79"/>
      <c r="M248" s="80"/>
      <c r="N248" s="81">
        <v>3</v>
      </c>
      <c r="O248" s="79"/>
      <c r="P248" s="81"/>
      <c r="Q248" s="118">
        <f t="shared" si="3"/>
        <v>6</v>
      </c>
      <c r="R248" s="299">
        <f>Q248+Q249+Q250+Q251</f>
        <v>21</v>
      </c>
      <c r="S248" s="290">
        <v>650</v>
      </c>
      <c r="T248" s="305"/>
      <c r="U248" s="305"/>
    </row>
    <row r="249" spans="1:21" ht="18.75" customHeight="1" thickBot="1">
      <c r="A249" s="326"/>
      <c r="B249" s="320"/>
      <c r="C249" s="161" t="s">
        <v>10</v>
      </c>
      <c r="D249" s="58"/>
      <c r="E249" s="59"/>
      <c r="F249" s="59"/>
      <c r="G249" s="60"/>
      <c r="H249" s="58"/>
      <c r="I249" s="59"/>
      <c r="J249" s="59"/>
      <c r="K249" s="59"/>
      <c r="L249" s="59"/>
      <c r="M249" s="60"/>
      <c r="N249" s="61"/>
      <c r="O249" s="59"/>
      <c r="P249" s="61"/>
      <c r="Q249" s="118">
        <f t="shared" si="3"/>
        <v>0</v>
      </c>
      <c r="R249" s="300"/>
      <c r="S249" s="291"/>
      <c r="T249" s="1"/>
    </row>
    <row r="250" spans="1:21" ht="21.75" customHeight="1" thickBot="1">
      <c r="A250" s="326"/>
      <c r="B250" s="320"/>
      <c r="C250" s="161" t="s">
        <v>29</v>
      </c>
      <c r="D250" s="58"/>
      <c r="E250" s="59"/>
      <c r="F250" s="59"/>
      <c r="G250" s="60"/>
      <c r="H250" s="58">
        <v>1</v>
      </c>
      <c r="I250" s="59">
        <v>2</v>
      </c>
      <c r="J250" s="59"/>
      <c r="K250" s="59"/>
      <c r="L250" s="59"/>
      <c r="M250" s="60">
        <v>1</v>
      </c>
      <c r="N250" s="61">
        <v>3</v>
      </c>
      <c r="O250" s="59"/>
      <c r="P250" s="61"/>
      <c r="Q250" s="118">
        <f t="shared" si="3"/>
        <v>7</v>
      </c>
      <c r="R250" s="300"/>
      <c r="S250" s="291"/>
      <c r="T250" s="1"/>
    </row>
    <row r="251" spans="1:21" ht="20.25" customHeight="1" thickBot="1">
      <c r="A251" s="327"/>
      <c r="B251" s="320"/>
      <c r="C251" s="125" t="s">
        <v>11</v>
      </c>
      <c r="D251" s="68"/>
      <c r="E251" s="69"/>
      <c r="F251" s="69"/>
      <c r="G251" s="71"/>
      <c r="H251" s="68">
        <v>3</v>
      </c>
      <c r="I251" s="69">
        <v>2</v>
      </c>
      <c r="J251" s="69">
        <v>2</v>
      </c>
      <c r="K251" s="69"/>
      <c r="L251" s="69"/>
      <c r="M251" s="71">
        <v>1</v>
      </c>
      <c r="N251" s="94"/>
      <c r="O251" s="69"/>
      <c r="P251" s="94"/>
      <c r="Q251" s="118">
        <f t="shared" si="3"/>
        <v>8</v>
      </c>
      <c r="R251" s="301"/>
      <c r="S251" s="292"/>
      <c r="T251" s="1"/>
    </row>
    <row r="252" spans="1:21" ht="22.5" customHeight="1" thickBot="1">
      <c r="A252" s="312" t="s">
        <v>142</v>
      </c>
      <c r="B252" s="302" t="s">
        <v>130</v>
      </c>
      <c r="C252" s="128" t="s">
        <v>9</v>
      </c>
      <c r="D252" s="78"/>
      <c r="E252" s="79"/>
      <c r="F252" s="79"/>
      <c r="G252" s="80"/>
      <c r="H252" s="78"/>
      <c r="I252" s="79"/>
      <c r="J252" s="79"/>
      <c r="K252" s="79"/>
      <c r="L252" s="79"/>
      <c r="M252" s="80"/>
      <c r="N252" s="81"/>
      <c r="O252" s="79"/>
      <c r="P252" s="81"/>
      <c r="Q252" s="118">
        <f t="shared" si="3"/>
        <v>0</v>
      </c>
      <c r="R252" s="299">
        <f>Q252+Q253</f>
        <v>0</v>
      </c>
      <c r="S252" s="290"/>
      <c r="T252" s="1"/>
    </row>
    <row r="253" spans="1:21" ht="21" customHeight="1" thickBot="1">
      <c r="A253" s="313"/>
      <c r="B253" s="321"/>
      <c r="C253" s="125" t="s">
        <v>123</v>
      </c>
      <c r="D253" s="62"/>
      <c r="E253" s="63"/>
      <c r="F253" s="63"/>
      <c r="G253" s="64"/>
      <c r="H253" s="62"/>
      <c r="I253" s="63"/>
      <c r="J253" s="63"/>
      <c r="K253" s="63"/>
      <c r="L253" s="63"/>
      <c r="M253" s="64"/>
      <c r="N253" s="65"/>
      <c r="O253" s="63"/>
      <c r="P253" s="65"/>
      <c r="Q253" s="118">
        <f t="shared" si="3"/>
        <v>0</v>
      </c>
      <c r="R253" s="301"/>
      <c r="S253" s="292"/>
      <c r="T253" s="1"/>
    </row>
    <row r="254" spans="1:21" ht="40.5" customHeight="1" thickBot="1">
      <c r="A254" s="341" t="s">
        <v>167</v>
      </c>
      <c r="B254" s="319" t="s">
        <v>110</v>
      </c>
      <c r="C254" s="128" t="s">
        <v>123</v>
      </c>
      <c r="D254" s="78"/>
      <c r="E254" s="79"/>
      <c r="F254" s="79"/>
      <c r="G254" s="80"/>
      <c r="H254" s="78"/>
      <c r="I254" s="79"/>
      <c r="J254" s="79"/>
      <c r="K254" s="79"/>
      <c r="L254" s="79"/>
      <c r="M254" s="80"/>
      <c r="N254" s="81"/>
      <c r="O254" s="79"/>
      <c r="P254" s="128"/>
      <c r="Q254" s="118">
        <f t="shared" si="3"/>
        <v>0</v>
      </c>
      <c r="R254" s="299">
        <f>Q254+Q255</f>
        <v>0</v>
      </c>
      <c r="S254" s="290"/>
      <c r="T254" s="1"/>
    </row>
    <row r="255" spans="1:21" ht="40.5" customHeight="1" thickBot="1">
      <c r="A255" s="342"/>
      <c r="B255" s="334"/>
      <c r="C255" s="125" t="s">
        <v>66</v>
      </c>
      <c r="D255" s="62"/>
      <c r="E255" s="63"/>
      <c r="F255" s="63"/>
      <c r="G255" s="64"/>
      <c r="H255" s="62"/>
      <c r="I255" s="63"/>
      <c r="J255" s="63"/>
      <c r="K255" s="63"/>
      <c r="L255" s="63"/>
      <c r="M255" s="64"/>
      <c r="N255" s="65"/>
      <c r="O255" s="63"/>
      <c r="P255" s="125"/>
      <c r="Q255" s="118">
        <f t="shared" si="3"/>
        <v>0</v>
      </c>
      <c r="R255" s="301"/>
      <c r="S255" s="292"/>
      <c r="T255" s="1"/>
    </row>
    <row r="256" spans="1:21" ht="27.75" customHeight="1" thickBot="1">
      <c r="A256" s="342"/>
      <c r="B256" s="316" t="s">
        <v>100</v>
      </c>
      <c r="C256" s="128" t="s">
        <v>8</v>
      </c>
      <c r="D256" s="78"/>
      <c r="E256" s="79"/>
      <c r="F256" s="79"/>
      <c r="G256" s="80"/>
      <c r="H256" s="78"/>
      <c r="I256" s="79"/>
      <c r="J256" s="79"/>
      <c r="K256" s="79"/>
      <c r="L256" s="79"/>
      <c r="M256" s="80"/>
      <c r="N256" s="81"/>
      <c r="O256" s="79"/>
      <c r="P256" s="81"/>
      <c r="Q256" s="118">
        <f t="shared" si="3"/>
        <v>0</v>
      </c>
      <c r="R256" s="299">
        <f>Q256+Q257+Q258</f>
        <v>0</v>
      </c>
      <c r="S256" s="290"/>
      <c r="T256" s="1"/>
    </row>
    <row r="257" spans="1:21" ht="27" customHeight="1" thickBot="1">
      <c r="A257" s="342"/>
      <c r="B257" s="317"/>
      <c r="C257" s="117" t="s">
        <v>66</v>
      </c>
      <c r="D257" s="114"/>
      <c r="E257" s="67"/>
      <c r="F257" s="67"/>
      <c r="G257" s="115"/>
      <c r="H257" s="114"/>
      <c r="I257" s="67"/>
      <c r="J257" s="67"/>
      <c r="K257" s="67"/>
      <c r="L257" s="67"/>
      <c r="M257" s="115"/>
      <c r="N257" s="66"/>
      <c r="O257" s="67"/>
      <c r="P257" s="66"/>
      <c r="Q257" s="118">
        <f t="shared" si="3"/>
        <v>0</v>
      </c>
      <c r="R257" s="300"/>
      <c r="S257" s="291"/>
      <c r="T257" s="1"/>
    </row>
    <row r="258" spans="1:21" ht="29.25" customHeight="1" thickBot="1">
      <c r="A258" s="342"/>
      <c r="B258" s="318"/>
      <c r="C258" s="125" t="s">
        <v>77</v>
      </c>
      <c r="D258" s="62"/>
      <c r="E258" s="63"/>
      <c r="F258" s="63"/>
      <c r="G258" s="64"/>
      <c r="H258" s="62"/>
      <c r="I258" s="63"/>
      <c r="J258" s="63"/>
      <c r="K258" s="63"/>
      <c r="L258" s="63"/>
      <c r="M258" s="64"/>
      <c r="N258" s="65"/>
      <c r="O258" s="63"/>
      <c r="P258" s="65"/>
      <c r="Q258" s="31">
        <f t="shared" si="3"/>
        <v>0</v>
      </c>
      <c r="R258" s="301"/>
      <c r="S258" s="292"/>
      <c r="T258" s="1"/>
    </row>
    <row r="259" spans="1:21" ht="26.25" customHeight="1" thickBot="1">
      <c r="A259" s="342"/>
      <c r="B259" s="316" t="s">
        <v>101</v>
      </c>
      <c r="C259" s="128" t="s">
        <v>8</v>
      </c>
      <c r="D259" s="78"/>
      <c r="E259" s="79"/>
      <c r="F259" s="79"/>
      <c r="G259" s="80"/>
      <c r="H259" s="78"/>
      <c r="I259" s="79"/>
      <c r="J259" s="79"/>
      <c r="K259" s="79"/>
      <c r="L259" s="79"/>
      <c r="M259" s="80"/>
      <c r="N259" s="81"/>
      <c r="O259" s="79"/>
      <c r="P259" s="128"/>
      <c r="Q259" s="130">
        <f t="shared" si="3"/>
        <v>0</v>
      </c>
      <c r="R259" s="299">
        <f>Q259+Q260</f>
        <v>0</v>
      </c>
      <c r="S259" s="290"/>
      <c r="T259" s="1"/>
    </row>
    <row r="260" spans="1:21" ht="28.5" customHeight="1" thickBot="1">
      <c r="A260" s="342"/>
      <c r="B260" s="318"/>
      <c r="C260" s="125" t="s">
        <v>66</v>
      </c>
      <c r="D260" s="62"/>
      <c r="E260" s="63"/>
      <c r="F260" s="63"/>
      <c r="G260" s="64"/>
      <c r="H260" s="62"/>
      <c r="I260" s="63"/>
      <c r="J260" s="63"/>
      <c r="K260" s="63"/>
      <c r="L260" s="63"/>
      <c r="M260" s="64"/>
      <c r="N260" s="65"/>
      <c r="O260" s="63"/>
      <c r="P260" s="125"/>
      <c r="Q260" s="118">
        <f t="shared" si="3"/>
        <v>0</v>
      </c>
      <c r="R260" s="301"/>
      <c r="S260" s="292"/>
      <c r="T260" s="1"/>
    </row>
    <row r="261" spans="1:21" ht="29.25" customHeight="1" thickBot="1">
      <c r="A261" s="342"/>
      <c r="B261" s="316" t="s">
        <v>102</v>
      </c>
      <c r="C261" s="128" t="s">
        <v>8</v>
      </c>
      <c r="D261" s="78"/>
      <c r="E261" s="79"/>
      <c r="F261" s="79"/>
      <c r="G261" s="80"/>
      <c r="H261" s="78"/>
      <c r="I261" s="79"/>
      <c r="J261" s="79"/>
      <c r="K261" s="79"/>
      <c r="L261" s="79"/>
      <c r="M261" s="80"/>
      <c r="N261" s="81"/>
      <c r="O261" s="79"/>
      <c r="P261" s="81">
        <v>3</v>
      </c>
      <c r="Q261" s="118">
        <f t="shared" si="3"/>
        <v>3</v>
      </c>
      <c r="R261" s="299">
        <f>Q261+Q262</f>
        <v>6</v>
      </c>
      <c r="S261" s="290">
        <v>680</v>
      </c>
      <c r="T261" s="1"/>
    </row>
    <row r="262" spans="1:21" ht="29.25" customHeight="1" thickBot="1">
      <c r="A262" s="342"/>
      <c r="B262" s="318"/>
      <c r="C262" s="125" t="s">
        <v>66</v>
      </c>
      <c r="D262" s="62"/>
      <c r="E262" s="63"/>
      <c r="F262" s="63"/>
      <c r="G262" s="64"/>
      <c r="H262" s="62"/>
      <c r="I262" s="63"/>
      <c r="J262" s="63"/>
      <c r="K262" s="63"/>
      <c r="L262" s="63"/>
      <c r="M262" s="64"/>
      <c r="N262" s="65"/>
      <c r="O262" s="63"/>
      <c r="P262" s="65">
        <v>3</v>
      </c>
      <c r="Q262" s="31">
        <f t="shared" si="3"/>
        <v>3</v>
      </c>
      <c r="R262" s="301"/>
      <c r="S262" s="292"/>
      <c r="T262" s="1"/>
    </row>
    <row r="263" spans="1:21" ht="15.75" customHeight="1" thickBot="1">
      <c r="A263" s="342"/>
      <c r="B263" s="316" t="s">
        <v>103</v>
      </c>
      <c r="C263" s="128" t="s">
        <v>192</v>
      </c>
      <c r="D263" s="78"/>
      <c r="E263" s="79"/>
      <c r="F263" s="79"/>
      <c r="G263" s="80"/>
      <c r="H263" s="78">
        <v>5</v>
      </c>
      <c r="I263" s="79">
        <v>1</v>
      </c>
      <c r="J263" s="79">
        <v>3</v>
      </c>
      <c r="K263" s="79">
        <v>4</v>
      </c>
      <c r="L263" s="79">
        <v>1</v>
      </c>
      <c r="M263" s="80">
        <v>1</v>
      </c>
      <c r="N263" s="81">
        <v>1</v>
      </c>
      <c r="O263" s="79">
        <v>1</v>
      </c>
      <c r="P263" s="81">
        <v>6</v>
      </c>
      <c r="Q263" s="118">
        <f t="shared" si="3"/>
        <v>23</v>
      </c>
      <c r="R263" s="299">
        <f>SUM(Q263:Q268)</f>
        <v>120</v>
      </c>
      <c r="S263" s="290">
        <v>830</v>
      </c>
      <c r="T263" s="1"/>
    </row>
    <row r="264" spans="1:21" ht="15.75" customHeight="1" thickBot="1">
      <c r="A264" s="342"/>
      <c r="B264" s="317"/>
      <c r="C264" s="117" t="s">
        <v>191</v>
      </c>
      <c r="D264" s="114"/>
      <c r="E264" s="67"/>
      <c r="F264" s="67"/>
      <c r="G264" s="115"/>
      <c r="H264" s="114">
        <v>4</v>
      </c>
      <c r="I264" s="67">
        <v>4</v>
      </c>
      <c r="J264" s="67">
        <v>4</v>
      </c>
      <c r="K264" s="67">
        <v>3</v>
      </c>
      <c r="L264" s="67">
        <v>4</v>
      </c>
      <c r="M264" s="115">
        <v>4</v>
      </c>
      <c r="N264" s="66">
        <v>3</v>
      </c>
      <c r="O264" s="67">
        <v>2</v>
      </c>
      <c r="P264" s="66">
        <v>4</v>
      </c>
      <c r="Q264" s="118">
        <f t="shared" si="3"/>
        <v>32</v>
      </c>
      <c r="R264" s="300"/>
      <c r="S264" s="291"/>
      <c r="T264" s="1"/>
    </row>
    <row r="265" spans="1:21" ht="15.75" customHeight="1" thickBot="1">
      <c r="A265" s="342"/>
      <c r="B265" s="317"/>
      <c r="C265" s="117" t="s">
        <v>193</v>
      </c>
      <c r="D265" s="114"/>
      <c r="E265" s="67"/>
      <c r="F265" s="67"/>
      <c r="G265" s="115"/>
      <c r="H265" s="114">
        <v>1</v>
      </c>
      <c r="I265" s="67"/>
      <c r="J265" s="67"/>
      <c r="K265" s="67"/>
      <c r="L265" s="67"/>
      <c r="M265" s="115">
        <v>1</v>
      </c>
      <c r="N265" s="66">
        <v>1</v>
      </c>
      <c r="O265" s="67">
        <v>1</v>
      </c>
      <c r="P265" s="66">
        <v>6</v>
      </c>
      <c r="Q265" s="118">
        <f t="shared" si="3"/>
        <v>10</v>
      </c>
      <c r="R265" s="300"/>
      <c r="S265" s="291"/>
      <c r="T265" s="1"/>
    </row>
    <row r="266" spans="1:21" ht="13.5" customHeight="1" thickBot="1">
      <c r="A266" s="342"/>
      <c r="B266" s="322"/>
      <c r="C266" s="59" t="s">
        <v>194</v>
      </c>
      <c r="D266" s="59"/>
      <c r="E266" s="59"/>
      <c r="F266" s="59"/>
      <c r="G266" s="59"/>
      <c r="H266" s="59">
        <v>2</v>
      </c>
      <c r="I266" s="59"/>
      <c r="J266" s="59"/>
      <c r="K266" s="59">
        <v>1</v>
      </c>
      <c r="L266" s="59">
        <v>1</v>
      </c>
      <c r="M266" s="59">
        <v>2</v>
      </c>
      <c r="N266" s="59">
        <v>2</v>
      </c>
      <c r="O266" s="59">
        <v>2</v>
      </c>
      <c r="P266" s="59">
        <v>4</v>
      </c>
      <c r="Q266" s="118">
        <f t="shared" si="3"/>
        <v>14</v>
      </c>
      <c r="R266" s="300"/>
      <c r="S266" s="291"/>
      <c r="T266" s="1"/>
    </row>
    <row r="267" spans="1:21" ht="15.75" customHeight="1" thickBot="1">
      <c r="A267" s="342"/>
      <c r="B267" s="322"/>
      <c r="C267" s="59" t="s">
        <v>195</v>
      </c>
      <c r="D267" s="59"/>
      <c r="E267" s="59"/>
      <c r="F267" s="59"/>
      <c r="G267" s="59"/>
      <c r="H267" s="59">
        <v>2</v>
      </c>
      <c r="I267" s="59">
        <v>2</v>
      </c>
      <c r="J267" s="59">
        <v>1</v>
      </c>
      <c r="K267" s="59"/>
      <c r="L267" s="59">
        <v>3</v>
      </c>
      <c r="M267" s="59">
        <v>3</v>
      </c>
      <c r="N267" s="59">
        <v>2</v>
      </c>
      <c r="O267" s="59">
        <v>1</v>
      </c>
      <c r="P267" s="59">
        <v>3</v>
      </c>
      <c r="Q267" s="118">
        <f t="shared" si="3"/>
        <v>17</v>
      </c>
      <c r="R267" s="300"/>
      <c r="S267" s="291"/>
      <c r="T267" s="1"/>
    </row>
    <row r="268" spans="1:21" ht="16.5" customHeight="1" thickBot="1">
      <c r="A268" s="342"/>
      <c r="B268" s="318"/>
      <c r="C268" s="125" t="s">
        <v>196</v>
      </c>
      <c r="D268" s="62"/>
      <c r="E268" s="63"/>
      <c r="F268" s="63"/>
      <c r="G268" s="64"/>
      <c r="H268" s="62">
        <v>3</v>
      </c>
      <c r="I268" s="63">
        <v>3</v>
      </c>
      <c r="J268" s="63">
        <v>3</v>
      </c>
      <c r="K268" s="63">
        <v>3</v>
      </c>
      <c r="L268" s="63">
        <v>2</v>
      </c>
      <c r="M268" s="64">
        <v>3</v>
      </c>
      <c r="N268" s="65">
        <v>2</v>
      </c>
      <c r="O268" s="63">
        <v>2</v>
      </c>
      <c r="P268" s="65">
        <v>3</v>
      </c>
      <c r="Q268" s="31">
        <f t="shared" si="3"/>
        <v>24</v>
      </c>
      <c r="R268" s="301"/>
      <c r="S268" s="292"/>
      <c r="T268" s="1"/>
    </row>
    <row r="269" spans="1:21" ht="29.25" customHeight="1" thickBot="1">
      <c r="A269" s="342"/>
      <c r="B269" s="316" t="s">
        <v>104</v>
      </c>
      <c r="C269" s="128" t="s">
        <v>8</v>
      </c>
      <c r="D269" s="78"/>
      <c r="E269" s="79"/>
      <c r="F269" s="79"/>
      <c r="G269" s="80"/>
      <c r="H269" s="78"/>
      <c r="I269" s="79"/>
      <c r="J269" s="79"/>
      <c r="K269" s="79"/>
      <c r="L269" s="79"/>
      <c r="M269" s="80"/>
      <c r="N269" s="81"/>
      <c r="O269" s="79"/>
      <c r="P269" s="81"/>
      <c r="Q269" s="118">
        <f t="shared" si="3"/>
        <v>0</v>
      </c>
      <c r="R269" s="299">
        <f>Q269+Q270</f>
        <v>0</v>
      </c>
      <c r="S269" s="290"/>
      <c r="T269" s="1"/>
      <c r="U269" t="s">
        <v>166</v>
      </c>
    </row>
    <row r="270" spans="1:21" ht="30.75" customHeight="1" thickBot="1">
      <c r="A270" s="343"/>
      <c r="B270" s="317"/>
      <c r="C270" s="257" t="s">
        <v>66</v>
      </c>
      <c r="D270" s="62"/>
      <c r="E270" s="63"/>
      <c r="F270" s="63"/>
      <c r="G270" s="64"/>
      <c r="H270" s="62"/>
      <c r="I270" s="63"/>
      <c r="J270" s="63"/>
      <c r="K270" s="63"/>
      <c r="L270" s="63"/>
      <c r="M270" s="64"/>
      <c r="N270" s="65"/>
      <c r="O270" s="63"/>
      <c r="P270" s="65"/>
      <c r="Q270" s="31">
        <f t="shared" si="3"/>
        <v>0</v>
      </c>
      <c r="R270" s="301"/>
      <c r="S270" s="292"/>
    </row>
    <row r="271" spans="1:21" ht="42.75" customHeight="1" thickBot="1">
      <c r="A271" s="55"/>
      <c r="B271" s="50"/>
      <c r="C271" s="24"/>
      <c r="D271" s="25"/>
      <c r="E271" s="26"/>
      <c r="F271" s="26"/>
      <c r="G271" s="27">
        <f>SUM(G33:G270)</f>
        <v>72</v>
      </c>
      <c r="H271" s="28">
        <f t="shared" ref="H271:P271" si="4">SUM(H34:H270)</f>
        <v>232</v>
      </c>
      <c r="I271" s="28">
        <f t="shared" si="4"/>
        <v>215</v>
      </c>
      <c r="J271" s="29">
        <f t="shared" si="4"/>
        <v>215</v>
      </c>
      <c r="K271" s="28">
        <f t="shared" si="4"/>
        <v>221</v>
      </c>
      <c r="L271" s="28">
        <f t="shared" si="4"/>
        <v>273</v>
      </c>
      <c r="M271" s="28">
        <f t="shared" si="4"/>
        <v>142</v>
      </c>
      <c r="N271" s="28">
        <f t="shared" si="4"/>
        <v>119</v>
      </c>
      <c r="O271" s="28">
        <f t="shared" si="4"/>
        <v>124</v>
      </c>
      <c r="P271" s="30">
        <f t="shared" si="4"/>
        <v>114</v>
      </c>
      <c r="Q271" s="31"/>
      <c r="R271" s="32">
        <f>SUM(R5:R270)</f>
        <v>2073</v>
      </c>
      <c r="S271" s="238"/>
    </row>
    <row r="272" spans="1:21" ht="39" customHeight="1" thickBot="1">
      <c r="A272" s="12"/>
      <c r="B272" s="94"/>
      <c r="C272" s="261"/>
      <c r="D272" s="262" t="s">
        <v>128</v>
      </c>
      <c r="E272" s="263" t="s">
        <v>125</v>
      </c>
      <c r="F272" s="263" t="s">
        <v>126</v>
      </c>
      <c r="G272" s="264" t="s">
        <v>127</v>
      </c>
      <c r="H272" s="265" t="s">
        <v>4</v>
      </c>
      <c r="I272" s="266" t="s">
        <v>16</v>
      </c>
      <c r="J272" s="266" t="s">
        <v>5</v>
      </c>
      <c r="K272" s="266" t="s">
        <v>6</v>
      </c>
      <c r="L272" s="266" t="s">
        <v>74</v>
      </c>
      <c r="M272" s="267" t="s">
        <v>75</v>
      </c>
      <c r="N272" s="268" t="s">
        <v>33</v>
      </c>
      <c r="O272" s="269" t="s">
        <v>34</v>
      </c>
      <c r="P272" s="270" t="s">
        <v>108</v>
      </c>
      <c r="Q272" s="271">
        <f>SUM(Q5:Q270)</f>
        <v>2039</v>
      </c>
      <c r="R272" s="272"/>
      <c r="S272" s="9"/>
    </row>
    <row r="273" spans="1:19" s="2" customFormat="1" ht="25.5" customHeight="1">
      <c r="A273" s="15"/>
      <c r="B273" s="95"/>
      <c r="C273" s="83"/>
      <c r="D273" s="83"/>
      <c r="E273" s="83"/>
      <c r="F273" s="83"/>
      <c r="G273" s="83"/>
      <c r="H273" s="83"/>
      <c r="I273" s="83"/>
      <c r="J273" s="83"/>
      <c r="K273" s="83"/>
      <c r="L273" s="273"/>
      <c r="M273" s="273"/>
      <c r="N273" s="273"/>
      <c r="O273" s="273"/>
      <c r="P273" s="273"/>
      <c r="Q273" s="83"/>
      <c r="R273" s="82"/>
      <c r="S273" s="10"/>
    </row>
    <row r="274" spans="1:19" s="2" customFormat="1" ht="27.75" customHeight="1">
      <c r="A274" s="10"/>
      <c r="B274" s="94"/>
      <c r="C274" s="94"/>
      <c r="D274" s="94"/>
      <c r="E274" s="94"/>
      <c r="F274" s="94"/>
      <c r="G274" s="94"/>
      <c r="H274" s="94"/>
      <c r="I274" s="94"/>
      <c r="J274" s="94"/>
      <c r="K274" s="82"/>
      <c r="L274" s="82"/>
      <c r="M274" s="82"/>
      <c r="N274" s="82"/>
      <c r="O274" s="82"/>
      <c r="P274" s="82"/>
      <c r="Q274" s="82"/>
      <c r="R274" s="82"/>
      <c r="S274" s="10"/>
    </row>
    <row r="275" spans="1:19" s="2" customFormat="1" ht="18" customHeight="1">
      <c r="A275" s="10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10"/>
    </row>
    <row r="276" spans="1:19" ht="54.95" customHeight="1">
      <c r="D276" s="96"/>
      <c r="E276" s="96"/>
      <c r="F276" s="96"/>
      <c r="Q276" s="96"/>
    </row>
    <row r="277" spans="1:19" ht="18" customHeight="1">
      <c r="D277" s="96"/>
      <c r="E277" s="96"/>
      <c r="F277" s="96"/>
      <c r="Q277" s="96"/>
    </row>
    <row r="278" spans="1:19" ht="18" customHeight="1">
      <c r="D278" s="96"/>
      <c r="E278" s="96"/>
      <c r="F278" s="96"/>
      <c r="Q278" s="96"/>
    </row>
    <row r="279" spans="1:19" ht="18" customHeight="1">
      <c r="D279" s="96"/>
      <c r="E279" s="96"/>
      <c r="F279" s="96"/>
      <c r="Q279" s="96"/>
    </row>
    <row r="280" spans="1:19" ht="18" customHeight="1">
      <c r="D280" s="96"/>
      <c r="E280" s="96"/>
      <c r="F280" s="96"/>
      <c r="Q280" s="96"/>
    </row>
    <row r="281" spans="1:19" ht="18" customHeight="1">
      <c r="D281" s="96"/>
      <c r="E281" s="96"/>
      <c r="F281" s="96"/>
      <c r="Q281" s="96"/>
    </row>
    <row r="282" spans="1:19" ht="18" customHeight="1">
      <c r="D282" s="96"/>
      <c r="E282" s="96"/>
      <c r="F282" s="96"/>
      <c r="Q282" s="96"/>
    </row>
    <row r="283" spans="1:19" ht="18" customHeight="1">
      <c r="D283" s="96"/>
      <c r="E283" s="96"/>
      <c r="F283" s="96"/>
      <c r="Q283" s="96"/>
    </row>
    <row r="284" spans="1:19" ht="18" customHeight="1">
      <c r="D284" s="96"/>
      <c r="E284" s="96"/>
      <c r="F284" s="96"/>
      <c r="Q284" s="96"/>
    </row>
    <row r="285" spans="1:19" ht="18" customHeight="1">
      <c r="D285" s="96"/>
      <c r="E285" s="96"/>
      <c r="F285" s="96"/>
      <c r="Q285" s="96"/>
    </row>
    <row r="286" spans="1:19" ht="18" customHeight="1">
      <c r="D286" s="96"/>
      <c r="E286" s="96"/>
      <c r="F286" s="96"/>
      <c r="Q286" s="96"/>
    </row>
    <row r="287" spans="1:19" ht="18" customHeight="1">
      <c r="D287" s="96"/>
      <c r="E287" s="96"/>
      <c r="F287" s="96"/>
      <c r="Q287" s="96"/>
    </row>
    <row r="288" spans="1:19" ht="54.95" customHeight="1">
      <c r="D288" s="96"/>
      <c r="E288" s="96"/>
      <c r="F288" s="96"/>
      <c r="Q288" s="96"/>
    </row>
    <row r="289" spans="4:17" ht="26.1" customHeight="1">
      <c r="D289" s="96"/>
      <c r="E289" s="96"/>
      <c r="F289" s="96"/>
      <c r="Q289" s="96"/>
    </row>
    <row r="290" spans="4:17" ht="26.1" customHeight="1">
      <c r="D290" s="96"/>
      <c r="E290" s="96"/>
      <c r="F290" s="96"/>
      <c r="Q290" s="96"/>
    </row>
    <row r="291" spans="4:17" ht="26.1" customHeight="1">
      <c r="D291" s="96"/>
      <c r="E291" s="96"/>
      <c r="F291" s="96"/>
      <c r="Q291" s="96"/>
    </row>
    <row r="292" spans="4:17" ht="26.1" customHeight="1">
      <c r="D292" s="96"/>
      <c r="E292" s="96"/>
      <c r="F292" s="96"/>
      <c r="Q292" s="96"/>
    </row>
    <row r="293" spans="4:17" ht="26.1" customHeight="1">
      <c r="D293" s="96"/>
      <c r="E293" s="96"/>
      <c r="F293" s="96"/>
      <c r="Q293" s="96"/>
    </row>
    <row r="294" spans="4:17" ht="18" customHeight="1">
      <c r="D294" s="96"/>
      <c r="E294" s="96"/>
      <c r="F294" s="96"/>
      <c r="Q294" s="96"/>
    </row>
    <row r="295" spans="4:17" ht="54.95" customHeight="1">
      <c r="D295" s="96"/>
      <c r="E295" s="96"/>
      <c r="F295" s="96"/>
      <c r="Q295" s="96"/>
    </row>
    <row r="296" spans="4:17" ht="26.1" customHeight="1">
      <c r="D296" s="96"/>
      <c r="E296" s="96"/>
      <c r="F296" s="96"/>
      <c r="Q296" s="96"/>
    </row>
    <row r="297" spans="4:17" ht="26.1" customHeight="1">
      <c r="D297" s="96"/>
      <c r="E297" s="96"/>
      <c r="F297" s="96"/>
      <c r="Q297" s="96"/>
    </row>
    <row r="298" spans="4:17" ht="18" customHeight="1">
      <c r="D298" s="96"/>
      <c r="E298" s="96"/>
      <c r="F298" s="96"/>
      <c r="Q298" s="96"/>
    </row>
    <row r="299" spans="4:17" ht="18" customHeight="1">
      <c r="D299" s="96"/>
      <c r="E299" s="96"/>
      <c r="F299" s="96"/>
      <c r="Q299" s="96"/>
    </row>
    <row r="300" spans="4:17" ht="38.1" customHeight="1">
      <c r="D300" s="96"/>
      <c r="E300" s="96"/>
      <c r="F300" s="96"/>
      <c r="Q300" s="96"/>
    </row>
    <row r="301" spans="4:17" ht="18" customHeight="1">
      <c r="D301" s="96"/>
      <c r="E301" s="96"/>
      <c r="F301" s="96"/>
      <c r="Q301" s="96"/>
    </row>
    <row r="302" spans="4:17" ht="18" customHeight="1">
      <c r="D302" s="96"/>
      <c r="E302" s="96"/>
      <c r="F302" s="96"/>
      <c r="Q302" s="96"/>
    </row>
    <row r="303" spans="4:17" ht="18" customHeight="1">
      <c r="D303" s="96"/>
      <c r="E303" s="96"/>
      <c r="F303" s="96"/>
      <c r="Q303" s="96"/>
    </row>
    <row r="304" spans="4:17">
      <c r="D304" s="96"/>
      <c r="E304" s="96"/>
      <c r="F304" s="96"/>
      <c r="Q304" s="96"/>
    </row>
    <row r="305" spans="4:17">
      <c r="D305" s="96"/>
      <c r="E305" s="96"/>
      <c r="F305" s="96"/>
      <c r="Q305" s="96"/>
    </row>
    <row r="306" spans="4:17">
      <c r="D306" s="96"/>
      <c r="E306" s="96"/>
      <c r="F306" s="96"/>
      <c r="Q306" s="96"/>
    </row>
    <row r="307" spans="4:17">
      <c r="D307" s="96"/>
      <c r="E307" s="96"/>
      <c r="F307" s="96"/>
      <c r="Q307" s="96"/>
    </row>
    <row r="308" spans="4:17">
      <c r="D308" s="96"/>
      <c r="E308" s="96"/>
      <c r="F308" s="96"/>
      <c r="Q308" s="96"/>
    </row>
    <row r="309" spans="4:17">
      <c r="D309" s="96"/>
      <c r="E309" s="96"/>
      <c r="F309" s="96"/>
      <c r="Q309" s="96"/>
    </row>
    <row r="310" spans="4:17">
      <c r="D310" s="96"/>
      <c r="E310" s="96"/>
      <c r="F310" s="96"/>
      <c r="Q310" s="96"/>
    </row>
    <row r="311" spans="4:17">
      <c r="D311" s="96"/>
      <c r="E311" s="96"/>
      <c r="F311" s="96"/>
      <c r="Q311" s="96"/>
    </row>
    <row r="312" spans="4:17">
      <c r="D312" s="96"/>
      <c r="E312" s="96"/>
      <c r="F312" s="96"/>
      <c r="Q312" s="96"/>
    </row>
    <row r="313" spans="4:17">
      <c r="D313" s="96"/>
      <c r="E313" s="96"/>
      <c r="F313" s="96"/>
      <c r="Q313" s="96"/>
    </row>
    <row r="314" spans="4:17">
      <c r="D314" s="96"/>
      <c r="E314" s="96"/>
      <c r="F314" s="96"/>
      <c r="Q314" s="96"/>
    </row>
    <row r="315" spans="4:17">
      <c r="D315" s="96"/>
      <c r="E315" s="96"/>
      <c r="F315" s="96"/>
      <c r="Q315" s="96"/>
    </row>
    <row r="316" spans="4:17">
      <c r="D316" s="96"/>
      <c r="E316" s="96"/>
      <c r="F316" s="96"/>
      <c r="Q316" s="96"/>
    </row>
    <row r="317" spans="4:17">
      <c r="D317" s="96"/>
      <c r="E317" s="96"/>
      <c r="F317" s="96"/>
      <c r="Q317" s="96"/>
    </row>
    <row r="318" spans="4:17">
      <c r="D318" s="96"/>
      <c r="E318" s="96"/>
      <c r="F318" s="96"/>
      <c r="Q318" s="96"/>
    </row>
    <row r="319" spans="4:17">
      <c r="D319" s="96"/>
      <c r="E319" s="96"/>
      <c r="F319" s="96"/>
      <c r="Q319" s="96"/>
    </row>
    <row r="320" spans="4:17">
      <c r="D320" s="96"/>
      <c r="E320" s="96"/>
      <c r="F320" s="96"/>
      <c r="Q320" s="96"/>
    </row>
    <row r="321" spans="4:17">
      <c r="D321" s="96"/>
      <c r="E321" s="96"/>
      <c r="F321" s="96"/>
      <c r="Q321" s="96"/>
    </row>
    <row r="322" spans="4:17">
      <c r="D322" s="96"/>
      <c r="E322" s="96"/>
      <c r="F322" s="96"/>
      <c r="Q322" s="96"/>
    </row>
    <row r="323" spans="4:17">
      <c r="D323" s="96"/>
      <c r="E323" s="96"/>
      <c r="F323" s="96"/>
      <c r="Q323" s="96"/>
    </row>
    <row r="324" spans="4:17">
      <c r="D324" s="96"/>
      <c r="E324" s="96"/>
      <c r="F324" s="96"/>
      <c r="Q324" s="96"/>
    </row>
    <row r="325" spans="4:17">
      <c r="D325" s="96"/>
      <c r="E325" s="96"/>
      <c r="F325" s="96"/>
      <c r="Q325" s="96"/>
    </row>
    <row r="326" spans="4:17">
      <c r="D326" s="96"/>
      <c r="E326" s="96"/>
      <c r="F326" s="96"/>
      <c r="Q326" s="96"/>
    </row>
    <row r="327" spans="4:17">
      <c r="D327" s="96"/>
      <c r="E327" s="96"/>
      <c r="F327" s="96"/>
      <c r="Q327" s="96"/>
    </row>
    <row r="328" spans="4:17">
      <c r="D328" s="96"/>
      <c r="E328" s="96"/>
      <c r="F328" s="96"/>
      <c r="Q328" s="96"/>
    </row>
    <row r="329" spans="4:17">
      <c r="D329" s="96"/>
      <c r="E329" s="96"/>
      <c r="F329" s="96"/>
      <c r="Q329" s="96"/>
    </row>
    <row r="330" spans="4:17">
      <c r="D330" s="96"/>
      <c r="E330" s="96"/>
      <c r="F330" s="96"/>
      <c r="Q330" s="96"/>
    </row>
    <row r="331" spans="4:17">
      <c r="D331" s="96"/>
      <c r="E331" s="96"/>
      <c r="F331" s="96"/>
      <c r="Q331" s="96"/>
    </row>
    <row r="332" spans="4:17">
      <c r="D332" s="96"/>
      <c r="E332" s="96"/>
      <c r="F332" s="96"/>
      <c r="Q332" s="96"/>
    </row>
    <row r="333" spans="4:17">
      <c r="D333" s="96"/>
      <c r="E333" s="96"/>
      <c r="F333" s="96"/>
      <c r="Q333" s="96"/>
    </row>
    <row r="334" spans="4:17">
      <c r="D334" s="96"/>
      <c r="E334" s="96"/>
      <c r="F334" s="96"/>
      <c r="Q334" s="96"/>
    </row>
    <row r="335" spans="4:17">
      <c r="D335" s="96"/>
      <c r="E335" s="96"/>
      <c r="F335" s="96"/>
      <c r="Q335" s="96"/>
    </row>
    <row r="336" spans="4:17">
      <c r="D336" s="96"/>
      <c r="E336" s="96"/>
      <c r="F336" s="96"/>
      <c r="Q336" s="96"/>
    </row>
    <row r="337" spans="4:17">
      <c r="D337" s="96"/>
      <c r="E337" s="96"/>
      <c r="F337" s="96"/>
      <c r="Q337" s="96"/>
    </row>
    <row r="338" spans="4:17">
      <c r="D338" s="96"/>
      <c r="E338" s="96"/>
      <c r="F338" s="96"/>
      <c r="Q338" s="96"/>
    </row>
    <row r="339" spans="4:17">
      <c r="D339" s="96"/>
      <c r="E339" s="96"/>
      <c r="F339" s="96"/>
      <c r="Q339" s="96"/>
    </row>
    <row r="340" spans="4:17">
      <c r="D340" s="96"/>
      <c r="E340" s="96"/>
      <c r="F340" s="96"/>
      <c r="Q340" s="96"/>
    </row>
    <row r="341" spans="4:17">
      <c r="D341" s="96"/>
      <c r="E341" s="96"/>
      <c r="F341" s="96"/>
      <c r="Q341" s="96"/>
    </row>
    <row r="342" spans="4:17">
      <c r="D342" s="96"/>
      <c r="E342" s="96"/>
      <c r="F342" s="96"/>
      <c r="Q342" s="96"/>
    </row>
    <row r="343" spans="4:17">
      <c r="D343" s="96"/>
      <c r="E343" s="96"/>
      <c r="F343" s="96"/>
      <c r="Q343" s="96"/>
    </row>
    <row r="344" spans="4:17">
      <c r="D344" s="96"/>
      <c r="E344" s="96"/>
      <c r="F344" s="96"/>
      <c r="Q344" s="96"/>
    </row>
    <row r="345" spans="4:17">
      <c r="D345" s="96"/>
      <c r="E345" s="96"/>
      <c r="F345" s="96"/>
      <c r="Q345" s="96"/>
    </row>
    <row r="346" spans="4:17">
      <c r="D346" s="96"/>
      <c r="E346" s="96"/>
      <c r="F346" s="96"/>
      <c r="Q346" s="96"/>
    </row>
    <row r="347" spans="4:17">
      <c r="D347" s="96"/>
      <c r="E347" s="96"/>
      <c r="F347" s="96"/>
      <c r="Q347" s="96"/>
    </row>
    <row r="348" spans="4:17">
      <c r="D348" s="96"/>
      <c r="E348" s="96"/>
      <c r="F348" s="96"/>
      <c r="Q348" s="96"/>
    </row>
    <row r="349" spans="4:17">
      <c r="D349" s="96"/>
      <c r="E349" s="96"/>
      <c r="F349" s="96"/>
      <c r="Q349" s="96"/>
    </row>
    <row r="350" spans="4:17">
      <c r="D350" s="96"/>
      <c r="E350" s="96"/>
      <c r="F350" s="96"/>
      <c r="Q350" s="96"/>
    </row>
    <row r="351" spans="4:17">
      <c r="D351" s="96"/>
      <c r="E351" s="96"/>
      <c r="F351" s="96"/>
      <c r="Q351" s="96"/>
    </row>
    <row r="352" spans="4:17">
      <c r="D352" s="96"/>
      <c r="E352" s="96"/>
      <c r="F352" s="96"/>
      <c r="Q352" s="96"/>
    </row>
    <row r="353" spans="4:17">
      <c r="D353" s="96"/>
      <c r="E353" s="96"/>
      <c r="F353" s="96"/>
      <c r="Q353" s="96"/>
    </row>
    <row r="354" spans="4:17">
      <c r="D354" s="96"/>
      <c r="E354" s="96"/>
      <c r="F354" s="96"/>
      <c r="Q354" s="96"/>
    </row>
    <row r="355" spans="4:17">
      <c r="D355" s="96"/>
      <c r="E355" s="96"/>
      <c r="F355" s="96"/>
      <c r="Q355" s="96"/>
    </row>
    <row r="356" spans="4:17">
      <c r="D356" s="96"/>
      <c r="E356" s="96"/>
      <c r="F356" s="96"/>
      <c r="Q356" s="96"/>
    </row>
    <row r="357" spans="4:17">
      <c r="D357" s="96"/>
      <c r="E357" s="96"/>
      <c r="F357" s="96"/>
      <c r="Q357" s="96"/>
    </row>
    <row r="358" spans="4:17">
      <c r="D358" s="96"/>
      <c r="E358" s="96"/>
      <c r="F358" s="96"/>
      <c r="Q358" s="96"/>
    </row>
    <row r="359" spans="4:17">
      <c r="D359" s="96"/>
      <c r="E359" s="96"/>
      <c r="F359" s="96"/>
      <c r="Q359" s="96"/>
    </row>
    <row r="360" spans="4:17">
      <c r="D360" s="96"/>
      <c r="E360" s="96"/>
      <c r="F360" s="96"/>
      <c r="Q360" s="96"/>
    </row>
    <row r="361" spans="4:17">
      <c r="D361" s="96"/>
      <c r="E361" s="96"/>
      <c r="F361" s="96"/>
      <c r="Q361" s="96"/>
    </row>
    <row r="362" spans="4:17">
      <c r="D362" s="96"/>
      <c r="E362" s="96"/>
      <c r="F362" s="96"/>
      <c r="Q362" s="96"/>
    </row>
    <row r="363" spans="4:17">
      <c r="D363" s="96"/>
      <c r="E363" s="96"/>
      <c r="F363" s="96"/>
      <c r="Q363" s="96"/>
    </row>
    <row r="364" spans="4:17">
      <c r="D364" s="96"/>
      <c r="E364" s="96"/>
      <c r="F364" s="96"/>
      <c r="Q364" s="96"/>
    </row>
    <row r="365" spans="4:17">
      <c r="D365" s="96"/>
      <c r="E365" s="96"/>
      <c r="F365" s="96"/>
      <c r="Q365" s="96"/>
    </row>
    <row r="366" spans="4:17">
      <c r="D366" s="96"/>
      <c r="E366" s="96"/>
      <c r="F366" s="96"/>
      <c r="Q366" s="96"/>
    </row>
    <row r="367" spans="4:17">
      <c r="D367" s="96"/>
      <c r="E367" s="96"/>
      <c r="F367" s="96"/>
      <c r="Q367" s="96"/>
    </row>
    <row r="368" spans="4:17">
      <c r="D368" s="96"/>
      <c r="E368" s="96"/>
      <c r="F368" s="96"/>
      <c r="Q368" s="96"/>
    </row>
    <row r="369" spans="4:17">
      <c r="D369" s="96"/>
      <c r="E369" s="96"/>
      <c r="F369" s="96"/>
      <c r="Q369" s="96"/>
    </row>
    <row r="370" spans="4:17">
      <c r="D370" s="96"/>
      <c r="E370" s="96"/>
      <c r="F370" s="96"/>
      <c r="Q370" s="96"/>
    </row>
    <row r="371" spans="4:17">
      <c r="D371" s="96"/>
      <c r="E371" s="96"/>
      <c r="F371" s="96"/>
      <c r="Q371" s="96"/>
    </row>
    <row r="372" spans="4:17">
      <c r="D372" s="96"/>
      <c r="E372" s="96"/>
      <c r="F372" s="96"/>
      <c r="Q372" s="96"/>
    </row>
    <row r="373" spans="4:17">
      <c r="D373" s="96"/>
      <c r="E373" s="96"/>
      <c r="F373" s="96"/>
      <c r="Q373" s="96"/>
    </row>
    <row r="374" spans="4:17">
      <c r="D374" s="96"/>
      <c r="E374" s="96"/>
      <c r="F374" s="96"/>
      <c r="Q374" s="96"/>
    </row>
    <row r="375" spans="4:17">
      <c r="D375" s="96"/>
      <c r="E375" s="96"/>
      <c r="F375" s="96"/>
      <c r="Q375" s="96"/>
    </row>
    <row r="376" spans="4:17">
      <c r="D376" s="96"/>
      <c r="E376" s="96"/>
      <c r="F376" s="96"/>
      <c r="Q376" s="96"/>
    </row>
    <row r="377" spans="4:17">
      <c r="D377" s="96"/>
      <c r="E377" s="96"/>
      <c r="F377" s="96"/>
      <c r="Q377" s="96"/>
    </row>
    <row r="378" spans="4:17">
      <c r="D378" s="96"/>
      <c r="E378" s="96"/>
      <c r="F378" s="96"/>
      <c r="Q378" s="96"/>
    </row>
    <row r="379" spans="4:17">
      <c r="D379" s="96"/>
      <c r="E379" s="96"/>
      <c r="F379" s="96"/>
      <c r="Q379" s="96"/>
    </row>
    <row r="380" spans="4:17">
      <c r="D380" s="96"/>
      <c r="E380" s="96"/>
      <c r="F380" s="96"/>
      <c r="Q380" s="96"/>
    </row>
    <row r="381" spans="4:17">
      <c r="D381" s="96"/>
      <c r="E381" s="96"/>
      <c r="F381" s="96"/>
      <c r="Q381" s="96"/>
    </row>
    <row r="382" spans="4:17">
      <c r="D382" s="96"/>
      <c r="E382" s="96"/>
      <c r="F382" s="96"/>
      <c r="Q382" s="96"/>
    </row>
    <row r="383" spans="4:17">
      <c r="D383" s="96"/>
      <c r="E383" s="96"/>
      <c r="F383" s="96"/>
      <c r="Q383" s="96"/>
    </row>
    <row r="384" spans="4:17">
      <c r="D384" s="96"/>
      <c r="E384" s="96"/>
      <c r="F384" s="96"/>
      <c r="Q384" s="96"/>
    </row>
    <row r="385" spans="4:17">
      <c r="D385" s="96"/>
      <c r="E385" s="96"/>
      <c r="F385" s="96"/>
      <c r="Q385" s="96"/>
    </row>
    <row r="386" spans="4:17">
      <c r="D386" s="96"/>
      <c r="E386" s="96"/>
      <c r="F386" s="96"/>
      <c r="Q386" s="96"/>
    </row>
    <row r="387" spans="4:17">
      <c r="D387" s="96"/>
      <c r="E387" s="96"/>
      <c r="F387" s="96"/>
      <c r="Q387" s="96"/>
    </row>
    <row r="388" spans="4:17">
      <c r="D388" s="96"/>
      <c r="E388" s="96"/>
      <c r="F388" s="96"/>
      <c r="Q388" s="96"/>
    </row>
    <row r="389" spans="4:17">
      <c r="D389" s="96"/>
      <c r="E389" s="96"/>
      <c r="F389" s="96"/>
      <c r="Q389" s="96"/>
    </row>
    <row r="390" spans="4:17">
      <c r="D390" s="96"/>
      <c r="E390" s="96"/>
      <c r="F390" s="96"/>
      <c r="Q390" s="96"/>
    </row>
    <row r="391" spans="4:17">
      <c r="D391" s="96"/>
      <c r="E391" s="96"/>
      <c r="F391" s="96"/>
      <c r="Q391" s="96"/>
    </row>
    <row r="392" spans="4:17">
      <c r="D392" s="96"/>
      <c r="E392" s="96"/>
      <c r="F392" s="96"/>
      <c r="Q392" s="96"/>
    </row>
    <row r="393" spans="4:17">
      <c r="D393" s="96"/>
      <c r="E393" s="96"/>
      <c r="F393" s="96"/>
      <c r="Q393" s="96"/>
    </row>
    <row r="394" spans="4:17">
      <c r="D394" s="96"/>
      <c r="E394" s="96"/>
      <c r="F394" s="96"/>
      <c r="Q394" s="96"/>
    </row>
    <row r="395" spans="4:17">
      <c r="D395" s="96"/>
      <c r="E395" s="96"/>
      <c r="F395" s="96"/>
      <c r="Q395" s="96"/>
    </row>
    <row r="396" spans="4:17">
      <c r="D396" s="96"/>
      <c r="E396" s="96"/>
      <c r="F396" s="96"/>
      <c r="Q396" s="96"/>
    </row>
    <row r="397" spans="4:17">
      <c r="D397" s="96"/>
      <c r="E397" s="96"/>
      <c r="F397" s="96"/>
      <c r="Q397" s="96"/>
    </row>
    <row r="398" spans="4:17">
      <c r="D398" s="96"/>
      <c r="E398" s="96"/>
      <c r="F398" s="96"/>
      <c r="Q398" s="96"/>
    </row>
    <row r="399" spans="4:17">
      <c r="D399" s="96"/>
      <c r="E399" s="96"/>
      <c r="F399" s="96"/>
      <c r="Q399" s="96"/>
    </row>
    <row r="400" spans="4:17">
      <c r="D400" s="96"/>
      <c r="E400" s="96"/>
      <c r="F400" s="96"/>
      <c r="Q400" s="96"/>
    </row>
    <row r="401" spans="4:17">
      <c r="D401" s="96"/>
      <c r="E401" s="96"/>
      <c r="F401" s="96"/>
      <c r="Q401" s="96"/>
    </row>
    <row r="402" spans="4:17">
      <c r="D402" s="96"/>
      <c r="E402" s="96"/>
      <c r="F402" s="96"/>
      <c r="Q402" s="96"/>
    </row>
    <row r="403" spans="4:17">
      <c r="D403" s="96"/>
      <c r="E403" s="96"/>
      <c r="F403" s="96"/>
      <c r="Q403" s="96"/>
    </row>
    <row r="404" spans="4:17">
      <c r="D404" s="96"/>
      <c r="E404" s="96"/>
      <c r="F404" s="96"/>
      <c r="Q404" s="96"/>
    </row>
    <row r="405" spans="4:17">
      <c r="D405" s="96"/>
      <c r="E405" s="96"/>
      <c r="F405" s="96"/>
      <c r="Q405" s="96"/>
    </row>
    <row r="406" spans="4:17">
      <c r="D406" s="96"/>
      <c r="E406" s="96"/>
      <c r="F406" s="96"/>
      <c r="Q406" s="96"/>
    </row>
    <row r="407" spans="4:17">
      <c r="D407" s="96"/>
      <c r="E407" s="96"/>
      <c r="F407" s="96"/>
      <c r="Q407" s="96"/>
    </row>
    <row r="408" spans="4:17">
      <c r="D408" s="96"/>
      <c r="E408" s="96"/>
      <c r="F408" s="96"/>
      <c r="Q408" s="96"/>
    </row>
    <row r="409" spans="4:17">
      <c r="D409" s="96"/>
      <c r="E409" s="96"/>
      <c r="F409" s="96"/>
      <c r="Q409" s="96"/>
    </row>
    <row r="410" spans="4:17">
      <c r="D410" s="96"/>
      <c r="E410" s="96"/>
      <c r="F410" s="96"/>
      <c r="Q410" s="96"/>
    </row>
    <row r="411" spans="4:17">
      <c r="D411" s="96"/>
      <c r="E411" s="96"/>
      <c r="F411" s="96"/>
      <c r="Q411" s="96"/>
    </row>
    <row r="412" spans="4:17">
      <c r="D412" s="96"/>
      <c r="E412" s="96"/>
      <c r="F412" s="96"/>
      <c r="Q412" s="96"/>
    </row>
    <row r="413" spans="4:17">
      <c r="D413" s="96"/>
      <c r="E413" s="96"/>
      <c r="F413" s="96"/>
      <c r="Q413" s="96"/>
    </row>
    <row r="414" spans="4:17">
      <c r="D414" s="96"/>
      <c r="E414" s="96"/>
      <c r="F414" s="96"/>
      <c r="Q414" s="96"/>
    </row>
    <row r="415" spans="4:17">
      <c r="D415" s="96"/>
      <c r="E415" s="96"/>
      <c r="F415" s="96"/>
      <c r="Q415" s="96"/>
    </row>
    <row r="416" spans="4:17">
      <c r="D416" s="96"/>
      <c r="E416" s="96"/>
      <c r="F416" s="96"/>
      <c r="Q416" s="96"/>
    </row>
    <row r="417" spans="4:17">
      <c r="D417" s="96"/>
      <c r="E417" s="96"/>
      <c r="F417" s="96"/>
      <c r="Q417" s="96"/>
    </row>
    <row r="418" spans="4:17">
      <c r="D418" s="96"/>
      <c r="E418" s="96"/>
      <c r="F418" s="96"/>
      <c r="Q418" s="96"/>
    </row>
    <row r="419" spans="4:17">
      <c r="D419" s="96"/>
      <c r="E419" s="96"/>
      <c r="F419" s="96"/>
      <c r="Q419" s="96"/>
    </row>
    <row r="420" spans="4:17">
      <c r="D420" s="96"/>
      <c r="E420" s="96"/>
      <c r="F420" s="96"/>
      <c r="Q420" s="96"/>
    </row>
    <row r="421" spans="4:17">
      <c r="D421" s="96"/>
      <c r="E421" s="96"/>
      <c r="F421" s="96"/>
      <c r="Q421" s="96"/>
    </row>
    <row r="422" spans="4:17">
      <c r="D422" s="96"/>
      <c r="E422" s="96"/>
      <c r="F422" s="96"/>
      <c r="Q422" s="96"/>
    </row>
    <row r="423" spans="4:17">
      <c r="D423" s="96"/>
      <c r="E423" s="96"/>
      <c r="F423" s="96"/>
      <c r="Q423" s="96"/>
    </row>
    <row r="424" spans="4:17">
      <c r="D424" s="96"/>
      <c r="E424" s="96"/>
      <c r="F424" s="96"/>
      <c r="Q424" s="96"/>
    </row>
    <row r="425" spans="4:17">
      <c r="D425" s="96"/>
      <c r="E425" s="96"/>
      <c r="F425" s="96"/>
      <c r="Q425" s="96"/>
    </row>
    <row r="426" spans="4:17">
      <c r="D426" s="96"/>
      <c r="E426" s="96"/>
      <c r="F426" s="96"/>
      <c r="Q426" s="96"/>
    </row>
    <row r="427" spans="4:17">
      <c r="D427" s="96"/>
      <c r="E427" s="96"/>
      <c r="F427" s="96"/>
      <c r="Q427" s="96"/>
    </row>
    <row r="428" spans="4:17">
      <c r="D428" s="96"/>
      <c r="E428" s="96"/>
      <c r="F428" s="96"/>
      <c r="Q428" s="96"/>
    </row>
    <row r="429" spans="4:17">
      <c r="D429" s="96"/>
      <c r="E429" s="96"/>
      <c r="F429" s="96"/>
      <c r="Q429" s="96"/>
    </row>
    <row r="430" spans="4:17">
      <c r="D430" s="96"/>
      <c r="E430" s="96"/>
      <c r="F430" s="96"/>
      <c r="Q430" s="96"/>
    </row>
    <row r="431" spans="4:17">
      <c r="D431" s="96"/>
      <c r="E431" s="96"/>
      <c r="F431" s="96"/>
      <c r="Q431" s="96"/>
    </row>
    <row r="432" spans="4:17">
      <c r="D432" s="96"/>
      <c r="E432" s="96"/>
      <c r="F432" s="96"/>
      <c r="Q432" s="96"/>
    </row>
    <row r="433" spans="4:17">
      <c r="D433" s="96"/>
      <c r="E433" s="96"/>
      <c r="F433" s="96"/>
      <c r="Q433" s="96"/>
    </row>
    <row r="434" spans="4:17">
      <c r="D434" s="96"/>
      <c r="E434" s="96"/>
      <c r="F434" s="96"/>
      <c r="Q434" s="96"/>
    </row>
    <row r="435" spans="4:17">
      <c r="D435" s="96"/>
      <c r="E435" s="96"/>
      <c r="F435" s="96"/>
      <c r="Q435" s="96"/>
    </row>
    <row r="436" spans="4:17">
      <c r="D436" s="96"/>
      <c r="E436" s="96"/>
      <c r="F436" s="96"/>
      <c r="Q436" s="96"/>
    </row>
    <row r="437" spans="4:17">
      <c r="D437" s="96"/>
      <c r="E437" s="96"/>
      <c r="F437" s="96"/>
      <c r="Q437" s="96"/>
    </row>
    <row r="438" spans="4:17">
      <c r="D438" s="96"/>
      <c r="E438" s="96"/>
      <c r="F438" s="96"/>
      <c r="Q438" s="96"/>
    </row>
    <row r="439" spans="4:17">
      <c r="D439" s="96"/>
      <c r="E439" s="96"/>
      <c r="F439" s="96"/>
      <c r="Q439" s="96"/>
    </row>
    <row r="440" spans="4:17">
      <c r="D440" s="96"/>
      <c r="E440" s="96"/>
      <c r="F440" s="96"/>
      <c r="Q440" s="96"/>
    </row>
    <row r="441" spans="4:17">
      <c r="D441" s="96"/>
      <c r="E441" s="96"/>
      <c r="F441" s="96"/>
      <c r="Q441" s="96"/>
    </row>
    <row r="442" spans="4:17">
      <c r="D442" s="96"/>
      <c r="E442" s="96"/>
      <c r="F442" s="96"/>
      <c r="Q442" s="96"/>
    </row>
    <row r="443" spans="4:17">
      <c r="D443" s="96"/>
      <c r="E443" s="96"/>
      <c r="F443" s="96"/>
      <c r="Q443" s="96"/>
    </row>
    <row r="444" spans="4:17">
      <c r="D444" s="96"/>
      <c r="E444" s="96"/>
      <c r="F444" s="96"/>
      <c r="Q444" s="96"/>
    </row>
    <row r="445" spans="4:17">
      <c r="D445" s="96"/>
      <c r="E445" s="96"/>
      <c r="F445" s="96"/>
      <c r="Q445" s="96"/>
    </row>
    <row r="446" spans="4:17">
      <c r="D446" s="96"/>
      <c r="E446" s="96"/>
      <c r="F446" s="96"/>
      <c r="Q446" s="96"/>
    </row>
    <row r="447" spans="4:17">
      <c r="D447" s="96"/>
      <c r="E447" s="96"/>
      <c r="F447" s="96"/>
      <c r="Q447" s="96"/>
    </row>
    <row r="448" spans="4:17">
      <c r="D448" s="96"/>
      <c r="E448" s="96"/>
      <c r="F448" s="96"/>
      <c r="Q448" s="96"/>
    </row>
    <row r="449" spans="4:17">
      <c r="D449" s="96"/>
      <c r="E449" s="96"/>
      <c r="F449" s="96"/>
      <c r="Q449" s="96"/>
    </row>
    <row r="450" spans="4:17">
      <c r="D450" s="96"/>
      <c r="E450" s="96"/>
      <c r="F450" s="96"/>
      <c r="Q450" s="96"/>
    </row>
    <row r="451" spans="4:17">
      <c r="D451" s="96"/>
      <c r="E451" s="96"/>
      <c r="F451" s="96"/>
      <c r="Q451" s="96"/>
    </row>
    <row r="452" spans="4:17">
      <c r="D452" s="96"/>
      <c r="E452" s="96"/>
      <c r="F452" s="96"/>
      <c r="Q452" s="96"/>
    </row>
    <row r="453" spans="4:17">
      <c r="D453" s="96"/>
      <c r="E453" s="96"/>
      <c r="F453" s="96"/>
      <c r="Q453" s="96"/>
    </row>
    <row r="454" spans="4:17">
      <c r="D454" s="96"/>
      <c r="E454" s="96"/>
      <c r="F454" s="96"/>
      <c r="Q454" s="96"/>
    </row>
    <row r="455" spans="4:17">
      <c r="D455" s="96"/>
      <c r="E455" s="96"/>
      <c r="F455" s="96"/>
      <c r="Q455" s="96"/>
    </row>
    <row r="456" spans="4:17">
      <c r="D456" s="96"/>
      <c r="E456" s="96"/>
      <c r="F456" s="96"/>
      <c r="Q456" s="96"/>
    </row>
    <row r="457" spans="4:17">
      <c r="D457" s="96"/>
      <c r="E457" s="96"/>
      <c r="F457" s="96"/>
      <c r="Q457" s="96"/>
    </row>
    <row r="458" spans="4:17">
      <c r="D458" s="96"/>
      <c r="E458" s="96"/>
      <c r="F458" s="96"/>
      <c r="Q458" s="96"/>
    </row>
    <row r="459" spans="4:17">
      <c r="D459" s="96"/>
      <c r="E459" s="96"/>
      <c r="F459" s="96"/>
      <c r="Q459" s="96"/>
    </row>
    <row r="460" spans="4:17">
      <c r="D460" s="96"/>
      <c r="E460" s="96"/>
      <c r="F460" s="96"/>
      <c r="Q460" s="96"/>
    </row>
    <row r="461" spans="4:17">
      <c r="D461" s="96"/>
      <c r="E461" s="96"/>
      <c r="F461" s="96"/>
      <c r="Q461" s="96"/>
    </row>
    <row r="462" spans="4:17">
      <c r="D462" s="96"/>
      <c r="E462" s="96"/>
      <c r="F462" s="96"/>
      <c r="Q462" s="96"/>
    </row>
    <row r="463" spans="4:17">
      <c r="D463" s="96"/>
      <c r="E463" s="96"/>
      <c r="F463" s="96"/>
      <c r="Q463" s="96"/>
    </row>
    <row r="464" spans="4:17">
      <c r="D464" s="96"/>
      <c r="E464" s="96"/>
      <c r="F464" s="96"/>
      <c r="Q464" s="96"/>
    </row>
    <row r="465" spans="4:17">
      <c r="D465" s="96"/>
      <c r="E465" s="96"/>
      <c r="F465" s="96"/>
      <c r="Q465" s="96"/>
    </row>
    <row r="466" spans="4:17">
      <c r="D466" s="96"/>
      <c r="E466" s="96"/>
      <c r="F466" s="96"/>
      <c r="Q466" s="96"/>
    </row>
    <row r="467" spans="4:17">
      <c r="D467" s="96"/>
      <c r="E467" s="96"/>
      <c r="F467" s="96"/>
      <c r="Q467" s="96"/>
    </row>
    <row r="468" spans="4:17">
      <c r="D468" s="96"/>
      <c r="E468" s="96"/>
      <c r="F468" s="96"/>
      <c r="Q468" s="96"/>
    </row>
    <row r="469" spans="4:17">
      <c r="D469" s="96"/>
      <c r="E469" s="96"/>
      <c r="F469" s="96"/>
      <c r="Q469" s="96"/>
    </row>
    <row r="470" spans="4:17">
      <c r="D470" s="96"/>
      <c r="E470" s="96"/>
      <c r="F470" s="96"/>
      <c r="Q470" s="96"/>
    </row>
    <row r="471" spans="4:17">
      <c r="D471" s="96"/>
      <c r="E471" s="96"/>
      <c r="F471" s="96"/>
      <c r="Q471" s="96"/>
    </row>
    <row r="472" spans="4:17">
      <c r="D472" s="96"/>
      <c r="E472" s="96"/>
      <c r="F472" s="96"/>
      <c r="Q472" s="96"/>
    </row>
    <row r="473" spans="4:17">
      <c r="D473" s="96"/>
      <c r="E473" s="96"/>
      <c r="F473" s="96"/>
      <c r="Q473" s="96"/>
    </row>
    <row r="474" spans="4:17">
      <c r="D474" s="96"/>
      <c r="E474" s="96"/>
      <c r="F474" s="96"/>
      <c r="Q474" s="96"/>
    </row>
    <row r="475" spans="4:17">
      <c r="D475" s="96"/>
      <c r="E475" s="96"/>
      <c r="F475" s="96"/>
      <c r="Q475" s="96"/>
    </row>
    <row r="476" spans="4:17">
      <c r="D476" s="96"/>
      <c r="E476" s="96"/>
      <c r="F476" s="96"/>
      <c r="Q476" s="96"/>
    </row>
    <row r="477" spans="4:17">
      <c r="D477" s="96"/>
      <c r="E477" s="96"/>
      <c r="F477" s="96"/>
      <c r="Q477" s="96"/>
    </row>
    <row r="478" spans="4:17">
      <c r="D478" s="96"/>
      <c r="E478" s="96"/>
      <c r="F478" s="96"/>
      <c r="Q478" s="96"/>
    </row>
    <row r="479" spans="4:17">
      <c r="D479" s="96"/>
      <c r="E479" s="96"/>
      <c r="F479" s="96"/>
      <c r="Q479" s="96"/>
    </row>
    <row r="480" spans="4:17">
      <c r="D480" s="96"/>
      <c r="E480" s="96"/>
      <c r="F480" s="96"/>
      <c r="Q480" s="96"/>
    </row>
    <row r="481" spans="4:17">
      <c r="D481" s="96"/>
      <c r="E481" s="96"/>
      <c r="F481" s="96"/>
      <c r="Q481" s="96"/>
    </row>
    <row r="482" spans="4:17">
      <c r="D482" s="96"/>
      <c r="E482" s="96"/>
      <c r="F482" s="96"/>
      <c r="Q482" s="96"/>
    </row>
    <row r="483" spans="4:17">
      <c r="D483" s="96"/>
      <c r="E483" s="96"/>
      <c r="F483" s="96"/>
      <c r="Q483" s="96"/>
    </row>
    <row r="484" spans="4:17">
      <c r="D484" s="96"/>
      <c r="E484" s="96"/>
      <c r="F484" s="96"/>
      <c r="Q484" s="96"/>
    </row>
    <row r="485" spans="4:17">
      <c r="D485" s="96"/>
      <c r="E485" s="96"/>
      <c r="F485" s="96"/>
      <c r="Q485" s="96"/>
    </row>
    <row r="486" spans="4:17">
      <c r="D486" s="96"/>
      <c r="E486" s="96"/>
      <c r="F486" s="96"/>
      <c r="Q486" s="96"/>
    </row>
    <row r="487" spans="4:17">
      <c r="D487" s="96"/>
      <c r="E487" s="96"/>
      <c r="F487" s="96"/>
      <c r="Q487" s="96"/>
    </row>
    <row r="488" spans="4:17">
      <c r="D488" s="96"/>
      <c r="E488" s="96"/>
      <c r="F488" s="96"/>
      <c r="Q488" s="96"/>
    </row>
    <row r="489" spans="4:17">
      <c r="D489" s="96"/>
      <c r="E489" s="96"/>
      <c r="F489" s="96"/>
      <c r="Q489" s="96"/>
    </row>
    <row r="490" spans="4:17">
      <c r="D490" s="96"/>
      <c r="E490" s="96"/>
      <c r="F490" s="96"/>
      <c r="Q490" s="96"/>
    </row>
    <row r="491" spans="4:17">
      <c r="D491" s="96"/>
      <c r="E491" s="96"/>
      <c r="F491" s="96"/>
      <c r="Q491" s="96"/>
    </row>
    <row r="492" spans="4:17">
      <c r="D492" s="96"/>
      <c r="E492" s="96"/>
      <c r="F492" s="96"/>
      <c r="Q492" s="96"/>
    </row>
    <row r="493" spans="4:17">
      <c r="D493" s="96"/>
      <c r="E493" s="96"/>
      <c r="F493" s="96"/>
      <c r="Q493" s="96"/>
    </row>
    <row r="494" spans="4:17">
      <c r="D494" s="96"/>
      <c r="E494" s="96"/>
      <c r="F494" s="96"/>
      <c r="Q494" s="96"/>
    </row>
    <row r="495" spans="4:17">
      <c r="D495" s="96"/>
      <c r="E495" s="96"/>
      <c r="F495" s="96"/>
      <c r="Q495" s="96"/>
    </row>
    <row r="496" spans="4:17">
      <c r="D496" s="96"/>
      <c r="E496" s="96"/>
      <c r="F496" s="96"/>
      <c r="Q496" s="96"/>
    </row>
    <row r="497" spans="4:17">
      <c r="D497" s="96"/>
      <c r="E497" s="96"/>
      <c r="F497" s="96"/>
      <c r="Q497" s="96"/>
    </row>
    <row r="498" spans="4:17">
      <c r="D498" s="96"/>
      <c r="E498" s="96"/>
      <c r="F498" s="96"/>
      <c r="Q498" s="96"/>
    </row>
    <row r="499" spans="4:17">
      <c r="D499" s="96"/>
      <c r="E499" s="96"/>
      <c r="F499" s="96"/>
      <c r="Q499" s="96"/>
    </row>
    <row r="500" spans="4:17">
      <c r="D500" s="96"/>
      <c r="E500" s="96"/>
      <c r="F500" s="96"/>
      <c r="Q500" s="96"/>
    </row>
    <row r="501" spans="4:17">
      <c r="D501" s="96"/>
      <c r="E501" s="96"/>
      <c r="F501" s="96"/>
      <c r="Q501" s="96"/>
    </row>
    <row r="502" spans="4:17">
      <c r="D502" s="96"/>
      <c r="E502" s="96"/>
      <c r="F502" s="96"/>
      <c r="Q502" s="96"/>
    </row>
    <row r="503" spans="4:17">
      <c r="D503" s="96"/>
      <c r="E503" s="96"/>
      <c r="F503" s="96"/>
      <c r="Q503" s="96"/>
    </row>
    <row r="504" spans="4:17">
      <c r="D504" s="96"/>
      <c r="E504" s="96"/>
      <c r="F504" s="96"/>
      <c r="Q504" s="96"/>
    </row>
    <row r="505" spans="4:17">
      <c r="D505" s="96"/>
      <c r="E505" s="96"/>
      <c r="F505" s="96"/>
      <c r="Q505" s="96"/>
    </row>
    <row r="506" spans="4:17">
      <c r="D506" s="96"/>
      <c r="E506" s="96"/>
      <c r="F506" s="96"/>
      <c r="Q506" s="96"/>
    </row>
    <row r="507" spans="4:17">
      <c r="D507" s="96"/>
      <c r="E507" s="96"/>
      <c r="F507" s="96"/>
      <c r="Q507" s="96"/>
    </row>
    <row r="508" spans="4:17">
      <c r="D508" s="96"/>
      <c r="E508" s="96"/>
      <c r="F508" s="96"/>
      <c r="Q508" s="96"/>
    </row>
    <row r="509" spans="4:17">
      <c r="D509" s="96"/>
      <c r="E509" s="96"/>
      <c r="F509" s="96"/>
      <c r="Q509" s="96"/>
    </row>
    <row r="510" spans="4:17">
      <c r="D510" s="96"/>
      <c r="E510" s="96"/>
      <c r="F510" s="96"/>
      <c r="Q510" s="96"/>
    </row>
    <row r="511" spans="4:17">
      <c r="D511" s="96"/>
      <c r="E511" s="96"/>
      <c r="F511" s="96"/>
      <c r="Q511" s="96"/>
    </row>
    <row r="512" spans="4:17">
      <c r="D512" s="96"/>
      <c r="E512" s="96"/>
      <c r="F512" s="96"/>
      <c r="Q512" s="96"/>
    </row>
    <row r="513" spans="4:17">
      <c r="D513" s="96"/>
      <c r="E513" s="96"/>
      <c r="F513" s="96"/>
      <c r="Q513" s="96"/>
    </row>
    <row r="514" spans="4:17">
      <c r="D514" s="96"/>
      <c r="E514" s="96"/>
      <c r="F514" s="96"/>
      <c r="Q514" s="96"/>
    </row>
    <row r="515" spans="4:17">
      <c r="D515" s="96"/>
      <c r="E515" s="96"/>
      <c r="F515" s="96"/>
      <c r="Q515" s="96"/>
    </row>
    <row r="516" spans="4:17">
      <c r="D516" s="96"/>
      <c r="E516" s="96"/>
      <c r="F516" s="96"/>
      <c r="Q516" s="96"/>
    </row>
    <row r="517" spans="4:17">
      <c r="D517" s="96"/>
      <c r="E517" s="96"/>
      <c r="F517" s="96"/>
      <c r="Q517" s="96"/>
    </row>
    <row r="518" spans="4:17">
      <c r="D518" s="96"/>
      <c r="E518" s="96"/>
      <c r="F518" s="96"/>
      <c r="Q518" s="96"/>
    </row>
    <row r="519" spans="4:17">
      <c r="D519" s="96"/>
      <c r="E519" s="96"/>
      <c r="F519" s="96"/>
      <c r="Q519" s="96"/>
    </row>
    <row r="520" spans="4:17">
      <c r="D520" s="96"/>
      <c r="E520" s="96"/>
      <c r="F520" s="96"/>
      <c r="Q520" s="96"/>
    </row>
    <row r="521" spans="4:17">
      <c r="D521" s="96"/>
      <c r="E521" s="96"/>
      <c r="F521" s="96"/>
      <c r="Q521" s="96"/>
    </row>
    <row r="522" spans="4:17">
      <c r="D522" s="96"/>
      <c r="E522" s="96"/>
      <c r="F522" s="96"/>
      <c r="Q522" s="96"/>
    </row>
    <row r="523" spans="4:17">
      <c r="D523" s="96"/>
      <c r="E523" s="96"/>
      <c r="F523" s="96"/>
      <c r="Q523" s="96"/>
    </row>
    <row r="524" spans="4:17">
      <c r="D524" s="96"/>
      <c r="E524" s="96"/>
      <c r="F524" s="96"/>
      <c r="Q524" s="96"/>
    </row>
    <row r="525" spans="4:17">
      <c r="D525" s="96"/>
      <c r="E525" s="96"/>
      <c r="F525" s="96"/>
      <c r="Q525" s="96"/>
    </row>
    <row r="526" spans="4:17">
      <c r="D526" s="96"/>
      <c r="E526" s="96"/>
      <c r="F526" s="96"/>
      <c r="Q526" s="96"/>
    </row>
    <row r="527" spans="4:17">
      <c r="D527" s="96"/>
      <c r="E527" s="96"/>
      <c r="F527" s="96"/>
      <c r="Q527" s="96"/>
    </row>
    <row r="528" spans="4:17">
      <c r="D528" s="96"/>
      <c r="E528" s="96"/>
      <c r="F528" s="96"/>
      <c r="Q528" s="96"/>
    </row>
    <row r="529" spans="4:17">
      <c r="D529" s="96"/>
      <c r="E529" s="96"/>
      <c r="F529" s="96"/>
      <c r="Q529" s="96"/>
    </row>
    <row r="530" spans="4:17">
      <c r="D530" s="96"/>
      <c r="E530" s="96"/>
      <c r="F530" s="96"/>
      <c r="Q530" s="96"/>
    </row>
    <row r="531" spans="4:17">
      <c r="D531" s="96"/>
      <c r="E531" s="96"/>
      <c r="F531" s="96"/>
      <c r="Q531" s="96"/>
    </row>
    <row r="532" spans="4:17">
      <c r="D532" s="96"/>
      <c r="E532" s="96"/>
      <c r="F532" s="96"/>
      <c r="Q532" s="96"/>
    </row>
    <row r="533" spans="4:17">
      <c r="D533" s="96"/>
      <c r="E533" s="96"/>
      <c r="F533" s="96"/>
      <c r="Q533" s="96"/>
    </row>
    <row r="534" spans="4:17">
      <c r="D534" s="96"/>
      <c r="E534" s="96"/>
      <c r="F534" s="96"/>
      <c r="Q534" s="96"/>
    </row>
    <row r="535" spans="4:17">
      <c r="D535" s="96"/>
      <c r="E535" s="96"/>
      <c r="F535" s="96"/>
      <c r="Q535" s="96"/>
    </row>
    <row r="536" spans="4:17">
      <c r="D536" s="96"/>
      <c r="E536" s="96"/>
      <c r="F536" s="96"/>
      <c r="Q536" s="96"/>
    </row>
    <row r="537" spans="4:17">
      <c r="D537" s="96"/>
      <c r="E537" s="96"/>
      <c r="F537" s="96"/>
      <c r="Q537" s="96"/>
    </row>
    <row r="538" spans="4:17">
      <c r="D538" s="96"/>
      <c r="E538" s="96"/>
      <c r="F538" s="96"/>
      <c r="Q538" s="96"/>
    </row>
    <row r="539" spans="4:17">
      <c r="D539" s="96"/>
      <c r="E539" s="96"/>
      <c r="F539" s="96"/>
      <c r="Q539" s="96"/>
    </row>
    <row r="540" spans="4:17">
      <c r="D540" s="96"/>
      <c r="E540" s="96"/>
      <c r="F540" s="96"/>
      <c r="Q540" s="96"/>
    </row>
    <row r="541" spans="4:17">
      <c r="D541" s="96"/>
      <c r="E541" s="96"/>
      <c r="F541" s="96"/>
      <c r="Q541" s="96"/>
    </row>
    <row r="542" spans="4:17">
      <c r="D542" s="96"/>
      <c r="E542" s="96"/>
      <c r="F542" s="96"/>
      <c r="Q542" s="96"/>
    </row>
    <row r="543" spans="4:17">
      <c r="D543" s="96"/>
      <c r="E543" s="96"/>
      <c r="F543" s="96"/>
      <c r="Q543" s="96"/>
    </row>
    <row r="544" spans="4:17">
      <c r="D544" s="96"/>
      <c r="E544" s="96"/>
      <c r="F544" s="96"/>
      <c r="Q544" s="96"/>
    </row>
    <row r="545" spans="4:17">
      <c r="D545" s="96"/>
      <c r="E545" s="96"/>
      <c r="F545" s="96"/>
      <c r="Q545" s="96"/>
    </row>
    <row r="546" spans="4:17">
      <c r="D546" s="96"/>
      <c r="E546" s="96"/>
      <c r="F546" s="96"/>
      <c r="Q546" s="96"/>
    </row>
    <row r="547" spans="4:17">
      <c r="D547" s="96"/>
      <c r="E547" s="96"/>
      <c r="F547" s="96"/>
      <c r="Q547" s="96"/>
    </row>
    <row r="548" spans="4:17">
      <c r="D548" s="96"/>
      <c r="E548" s="96"/>
      <c r="F548" s="96"/>
      <c r="Q548" s="96"/>
    </row>
    <row r="549" spans="4:17">
      <c r="D549" s="96"/>
      <c r="E549" s="96"/>
      <c r="F549" s="96"/>
      <c r="Q549" s="96"/>
    </row>
    <row r="550" spans="4:17">
      <c r="D550" s="96"/>
      <c r="E550" s="96"/>
      <c r="F550" s="96"/>
      <c r="Q550" s="96"/>
    </row>
    <row r="551" spans="4:17">
      <c r="D551" s="96"/>
      <c r="E551" s="96"/>
      <c r="F551" s="96"/>
      <c r="Q551" s="96"/>
    </row>
    <row r="552" spans="4:17">
      <c r="D552" s="96"/>
      <c r="E552" s="96"/>
      <c r="F552" s="96"/>
      <c r="Q552" s="96"/>
    </row>
    <row r="553" spans="4:17">
      <c r="D553" s="96"/>
      <c r="E553" s="96"/>
      <c r="F553" s="96"/>
      <c r="Q553" s="96"/>
    </row>
    <row r="554" spans="4:17">
      <c r="D554" s="96"/>
      <c r="E554" s="96"/>
      <c r="F554" s="96"/>
      <c r="Q554" s="96"/>
    </row>
    <row r="555" spans="4:17">
      <c r="D555" s="96"/>
      <c r="E555" s="96"/>
      <c r="F555" s="96"/>
      <c r="Q555" s="96"/>
    </row>
    <row r="556" spans="4:17">
      <c r="D556" s="96"/>
      <c r="E556" s="96"/>
      <c r="F556" s="96"/>
      <c r="Q556" s="96"/>
    </row>
    <row r="557" spans="4:17">
      <c r="D557" s="96"/>
      <c r="E557" s="96"/>
      <c r="F557" s="96"/>
      <c r="Q557" s="96"/>
    </row>
    <row r="558" spans="4:17">
      <c r="D558" s="96"/>
      <c r="E558" s="96"/>
      <c r="F558" s="96"/>
      <c r="Q558" s="96"/>
    </row>
    <row r="559" spans="4:17">
      <c r="D559" s="96"/>
      <c r="E559" s="96"/>
      <c r="F559" s="96"/>
      <c r="Q559" s="96"/>
    </row>
    <row r="560" spans="4:17">
      <c r="D560" s="96"/>
      <c r="E560" s="96"/>
      <c r="F560" s="96"/>
      <c r="Q560" s="96"/>
    </row>
    <row r="561" spans="4:17">
      <c r="D561" s="96"/>
      <c r="E561" s="96"/>
      <c r="F561" s="96"/>
      <c r="Q561" s="96"/>
    </row>
    <row r="562" spans="4:17">
      <c r="D562" s="96"/>
      <c r="E562" s="96"/>
      <c r="F562" s="96"/>
      <c r="Q562" s="96"/>
    </row>
    <row r="563" spans="4:17">
      <c r="D563" s="96"/>
      <c r="E563" s="96"/>
      <c r="F563" s="96"/>
      <c r="Q563" s="96"/>
    </row>
    <row r="564" spans="4:17">
      <c r="D564" s="96"/>
      <c r="E564" s="96"/>
      <c r="F564" s="96"/>
      <c r="Q564" s="96"/>
    </row>
    <row r="565" spans="4:17">
      <c r="D565" s="96"/>
      <c r="E565" s="96"/>
      <c r="F565" s="96"/>
      <c r="Q565" s="96"/>
    </row>
    <row r="566" spans="4:17">
      <c r="D566" s="96"/>
      <c r="E566" s="96"/>
      <c r="F566" s="96"/>
      <c r="Q566" s="96"/>
    </row>
    <row r="567" spans="4:17">
      <c r="D567" s="96"/>
      <c r="E567" s="96"/>
      <c r="F567" s="96"/>
      <c r="Q567" s="96"/>
    </row>
    <row r="568" spans="4:17">
      <c r="D568" s="96"/>
      <c r="E568" s="96"/>
      <c r="F568" s="96"/>
      <c r="Q568" s="96"/>
    </row>
    <row r="569" spans="4:17">
      <c r="D569" s="96"/>
      <c r="E569" s="96"/>
      <c r="F569" s="96"/>
      <c r="Q569" s="96"/>
    </row>
    <row r="570" spans="4:17">
      <c r="D570" s="96"/>
      <c r="E570" s="96"/>
      <c r="F570" s="96"/>
      <c r="Q570" s="96"/>
    </row>
    <row r="571" spans="4:17">
      <c r="D571" s="96"/>
      <c r="E571" s="96"/>
      <c r="F571" s="96"/>
      <c r="Q571" s="96"/>
    </row>
    <row r="572" spans="4:17">
      <c r="D572" s="96"/>
      <c r="E572" s="96"/>
      <c r="F572" s="96"/>
      <c r="Q572" s="96"/>
    </row>
    <row r="573" spans="4:17">
      <c r="D573" s="96"/>
      <c r="E573" s="96"/>
      <c r="F573" s="96"/>
      <c r="Q573" s="96"/>
    </row>
    <row r="574" spans="4:17">
      <c r="D574" s="96"/>
      <c r="E574" s="96"/>
      <c r="F574" s="96"/>
      <c r="Q574" s="96"/>
    </row>
    <row r="575" spans="4:17">
      <c r="D575" s="96"/>
      <c r="E575" s="96"/>
      <c r="F575" s="96"/>
      <c r="Q575" s="96"/>
    </row>
    <row r="576" spans="4:17">
      <c r="D576" s="96"/>
      <c r="E576" s="96"/>
      <c r="F576" s="96"/>
      <c r="Q576" s="96"/>
    </row>
    <row r="577" spans="4:17">
      <c r="D577" s="96"/>
      <c r="E577" s="96"/>
      <c r="F577" s="96"/>
      <c r="Q577" s="96"/>
    </row>
    <row r="578" spans="4:17">
      <c r="D578" s="96"/>
      <c r="E578" s="96"/>
      <c r="F578" s="96"/>
      <c r="Q578" s="96"/>
    </row>
    <row r="579" spans="4:17">
      <c r="D579" s="96"/>
      <c r="E579" s="96"/>
      <c r="F579" s="96"/>
      <c r="Q579" s="96"/>
    </row>
    <row r="580" spans="4:17">
      <c r="D580" s="96"/>
      <c r="E580" s="96"/>
      <c r="F580" s="96"/>
      <c r="Q580" s="96"/>
    </row>
    <row r="581" spans="4:17">
      <c r="D581" s="96"/>
      <c r="E581" s="96"/>
      <c r="F581" s="96"/>
      <c r="Q581" s="96"/>
    </row>
    <row r="582" spans="4:17">
      <c r="D582" s="96"/>
      <c r="E582" s="96"/>
      <c r="F582" s="96"/>
      <c r="Q582" s="96"/>
    </row>
    <row r="583" spans="4:17">
      <c r="D583" s="96"/>
      <c r="E583" s="96"/>
      <c r="F583" s="96"/>
      <c r="Q583" s="96"/>
    </row>
    <row r="584" spans="4:17">
      <c r="D584" s="96"/>
      <c r="E584" s="96"/>
      <c r="F584" s="96"/>
      <c r="Q584" s="96"/>
    </row>
    <row r="585" spans="4:17">
      <c r="D585" s="96"/>
      <c r="E585" s="96"/>
      <c r="F585" s="96"/>
      <c r="Q585" s="96"/>
    </row>
    <row r="586" spans="4:17">
      <c r="D586" s="96"/>
      <c r="E586" s="96"/>
      <c r="F586" s="96"/>
      <c r="Q586" s="96"/>
    </row>
    <row r="587" spans="4:17">
      <c r="D587" s="96"/>
      <c r="E587" s="96"/>
      <c r="F587" s="96"/>
      <c r="Q587" s="96"/>
    </row>
    <row r="588" spans="4:17">
      <c r="D588" s="96"/>
      <c r="E588" s="96"/>
      <c r="F588" s="96"/>
      <c r="Q588" s="96"/>
    </row>
    <row r="589" spans="4:17">
      <c r="D589" s="96"/>
      <c r="E589" s="96"/>
      <c r="F589" s="96"/>
      <c r="Q589" s="96"/>
    </row>
    <row r="590" spans="4:17">
      <c r="D590" s="96"/>
      <c r="E590" s="96"/>
      <c r="F590" s="96"/>
      <c r="Q590" s="96"/>
    </row>
    <row r="591" spans="4:17">
      <c r="D591" s="96"/>
      <c r="E591" s="96"/>
      <c r="F591" s="96"/>
      <c r="Q591" s="96"/>
    </row>
    <row r="592" spans="4:17">
      <c r="D592" s="96"/>
      <c r="E592" s="96"/>
      <c r="F592" s="96"/>
      <c r="Q592" s="96"/>
    </row>
    <row r="593" spans="4:17">
      <c r="D593" s="96"/>
      <c r="E593" s="96"/>
      <c r="F593" s="96"/>
      <c r="Q593" s="96"/>
    </row>
    <row r="594" spans="4:17">
      <c r="D594" s="96"/>
      <c r="E594" s="96"/>
      <c r="F594" s="96"/>
      <c r="Q594" s="96"/>
    </row>
    <row r="595" spans="4:17">
      <c r="D595" s="96"/>
      <c r="E595" s="96"/>
      <c r="F595" s="96"/>
      <c r="Q595" s="96"/>
    </row>
    <row r="596" spans="4:17">
      <c r="D596" s="96"/>
      <c r="E596" s="96"/>
      <c r="F596" s="96"/>
      <c r="Q596" s="96"/>
    </row>
    <row r="597" spans="4:17">
      <c r="D597" s="96"/>
      <c r="E597" s="96"/>
      <c r="F597" s="96"/>
      <c r="Q597" s="96"/>
    </row>
    <row r="598" spans="4:17">
      <c r="D598" s="96"/>
      <c r="E598" s="96"/>
      <c r="F598" s="96"/>
      <c r="Q598" s="96"/>
    </row>
    <row r="599" spans="4:17">
      <c r="D599" s="96"/>
      <c r="E599" s="96"/>
      <c r="F599" s="96"/>
      <c r="Q599" s="96"/>
    </row>
    <row r="600" spans="4:17">
      <c r="D600" s="96"/>
      <c r="E600" s="96"/>
      <c r="F600" s="96"/>
      <c r="Q600" s="96"/>
    </row>
    <row r="601" spans="4:17">
      <c r="D601" s="96"/>
      <c r="E601" s="96"/>
      <c r="F601" s="96"/>
      <c r="Q601" s="96"/>
    </row>
    <row r="602" spans="4:17">
      <c r="D602" s="96"/>
      <c r="E602" s="96"/>
      <c r="F602" s="96"/>
      <c r="Q602" s="96"/>
    </row>
    <row r="603" spans="4:17">
      <c r="D603" s="96"/>
      <c r="E603" s="96"/>
      <c r="F603" s="96"/>
      <c r="Q603" s="96"/>
    </row>
    <row r="604" spans="4:17">
      <c r="D604" s="96"/>
      <c r="E604" s="96"/>
      <c r="F604" s="96"/>
      <c r="Q604" s="96"/>
    </row>
    <row r="605" spans="4:17">
      <c r="D605" s="96"/>
      <c r="E605" s="96"/>
      <c r="F605" s="96"/>
      <c r="Q605" s="96"/>
    </row>
    <row r="606" spans="4:17">
      <c r="D606" s="96"/>
      <c r="E606" s="96"/>
      <c r="F606" s="96"/>
      <c r="Q606" s="96"/>
    </row>
    <row r="607" spans="4:17">
      <c r="D607" s="96"/>
      <c r="E607" s="96"/>
      <c r="F607" s="96"/>
      <c r="Q607" s="96"/>
    </row>
    <row r="608" spans="4:17">
      <c r="D608" s="96"/>
      <c r="E608" s="96"/>
      <c r="F608" s="96"/>
      <c r="Q608" s="96"/>
    </row>
    <row r="609" spans="4:17">
      <c r="D609" s="96"/>
      <c r="E609" s="96"/>
      <c r="F609" s="96"/>
      <c r="Q609" s="96"/>
    </row>
    <row r="610" spans="4:17">
      <c r="D610" s="96"/>
      <c r="E610" s="96"/>
      <c r="F610" s="96"/>
      <c r="Q610" s="96"/>
    </row>
    <row r="611" spans="4:17">
      <c r="D611" s="96"/>
      <c r="E611" s="96"/>
      <c r="F611" s="96"/>
      <c r="Q611" s="96"/>
    </row>
    <row r="612" spans="4:17">
      <c r="D612" s="96"/>
      <c r="E612" s="96"/>
      <c r="F612" s="96"/>
      <c r="Q612" s="96"/>
    </row>
    <row r="613" spans="4:17">
      <c r="D613" s="96"/>
      <c r="E613" s="96"/>
      <c r="F613" s="96"/>
      <c r="Q613" s="96"/>
    </row>
    <row r="614" spans="4:17">
      <c r="D614" s="96"/>
      <c r="E614" s="96"/>
      <c r="F614" s="96"/>
      <c r="Q614" s="96"/>
    </row>
    <row r="615" spans="4:17">
      <c r="D615" s="96"/>
      <c r="E615" s="96"/>
      <c r="F615" s="96"/>
      <c r="Q615" s="96"/>
    </row>
    <row r="616" spans="4:17">
      <c r="D616" s="96"/>
      <c r="E616" s="96"/>
      <c r="F616" s="96"/>
      <c r="Q616" s="96"/>
    </row>
    <row r="617" spans="4:17">
      <c r="D617" s="96"/>
      <c r="E617" s="96"/>
      <c r="F617" s="96"/>
      <c r="Q617" s="96"/>
    </row>
    <row r="618" spans="4:17">
      <c r="D618" s="96"/>
      <c r="E618" s="96"/>
      <c r="F618" s="96"/>
      <c r="Q618" s="96"/>
    </row>
    <row r="619" spans="4:17">
      <c r="D619" s="96"/>
      <c r="E619" s="96"/>
      <c r="F619" s="96"/>
      <c r="Q619" s="96"/>
    </row>
    <row r="620" spans="4:17">
      <c r="D620" s="96"/>
      <c r="E620" s="96"/>
      <c r="F620" s="96"/>
      <c r="Q620" s="96"/>
    </row>
    <row r="621" spans="4:17">
      <c r="D621" s="96"/>
      <c r="E621" s="96"/>
      <c r="F621" s="96"/>
      <c r="Q621" s="96"/>
    </row>
    <row r="622" spans="4:17">
      <c r="D622" s="96"/>
      <c r="E622" s="96"/>
      <c r="F622" s="96"/>
      <c r="Q622" s="96"/>
    </row>
    <row r="623" spans="4:17">
      <c r="D623" s="96"/>
      <c r="E623" s="96"/>
      <c r="F623" s="96"/>
      <c r="Q623" s="96"/>
    </row>
    <row r="624" spans="4:17">
      <c r="D624" s="96"/>
      <c r="E624" s="96"/>
      <c r="F624" s="96"/>
      <c r="Q624" s="96"/>
    </row>
    <row r="625" spans="4:17">
      <c r="D625" s="96"/>
      <c r="E625" s="96"/>
      <c r="F625" s="96"/>
      <c r="Q625" s="96"/>
    </row>
    <row r="626" spans="4:17">
      <c r="D626" s="96"/>
      <c r="E626" s="96"/>
      <c r="F626" s="96"/>
      <c r="Q626" s="96"/>
    </row>
    <row r="627" spans="4:17">
      <c r="D627" s="96"/>
      <c r="E627" s="96"/>
      <c r="F627" s="96"/>
      <c r="Q627" s="96"/>
    </row>
    <row r="628" spans="4:17">
      <c r="D628" s="96"/>
      <c r="E628" s="96"/>
      <c r="F628" s="96"/>
      <c r="Q628" s="96"/>
    </row>
    <row r="629" spans="4:17">
      <c r="D629" s="96"/>
      <c r="E629" s="96"/>
      <c r="F629" s="96"/>
      <c r="Q629" s="96"/>
    </row>
    <row r="630" spans="4:17">
      <c r="D630" s="96"/>
      <c r="E630" s="96"/>
      <c r="F630" s="96"/>
      <c r="Q630" s="96"/>
    </row>
    <row r="631" spans="4:17">
      <c r="D631" s="96"/>
      <c r="E631" s="96"/>
      <c r="F631" s="96"/>
      <c r="Q631" s="96"/>
    </row>
    <row r="632" spans="4:17">
      <c r="D632" s="96"/>
      <c r="E632" s="96"/>
      <c r="F632" s="96"/>
      <c r="Q632" s="96"/>
    </row>
    <row r="633" spans="4:17">
      <c r="D633" s="96"/>
      <c r="E633" s="96"/>
      <c r="F633" s="96"/>
      <c r="Q633" s="96"/>
    </row>
    <row r="634" spans="4:17">
      <c r="D634" s="96"/>
      <c r="E634" s="96"/>
      <c r="F634" s="96"/>
      <c r="Q634" s="96"/>
    </row>
    <row r="635" spans="4:17">
      <c r="D635" s="96"/>
      <c r="E635" s="96"/>
      <c r="F635" s="96"/>
      <c r="Q635" s="96"/>
    </row>
    <row r="636" spans="4:17">
      <c r="D636" s="96"/>
      <c r="E636" s="96"/>
      <c r="F636" s="96"/>
      <c r="Q636" s="96"/>
    </row>
    <row r="637" spans="4:17">
      <c r="D637" s="96"/>
      <c r="E637" s="96"/>
      <c r="F637" s="96"/>
      <c r="Q637" s="96"/>
    </row>
    <row r="638" spans="4:17">
      <c r="D638" s="96"/>
      <c r="E638" s="96"/>
      <c r="F638" s="96"/>
      <c r="Q638" s="96"/>
    </row>
    <row r="639" spans="4:17">
      <c r="D639" s="96"/>
      <c r="E639" s="96"/>
      <c r="F639" s="96"/>
      <c r="Q639" s="96"/>
    </row>
    <row r="640" spans="4:17">
      <c r="D640" s="96"/>
      <c r="E640" s="96"/>
      <c r="F640" s="96"/>
      <c r="Q640" s="96"/>
    </row>
    <row r="641" spans="4:17">
      <c r="D641" s="96"/>
      <c r="E641" s="96"/>
      <c r="F641" s="96"/>
      <c r="Q641" s="96"/>
    </row>
    <row r="642" spans="4:17">
      <c r="D642" s="96"/>
      <c r="E642" s="96"/>
      <c r="F642" s="96"/>
      <c r="Q642" s="96"/>
    </row>
    <row r="643" spans="4:17">
      <c r="D643" s="96"/>
      <c r="E643" s="96"/>
      <c r="F643" s="96"/>
      <c r="Q643" s="96"/>
    </row>
    <row r="644" spans="4:17">
      <c r="D644" s="96"/>
      <c r="E644" s="96"/>
      <c r="F644" s="96"/>
      <c r="Q644" s="96"/>
    </row>
    <row r="645" spans="4:17">
      <c r="D645" s="96"/>
      <c r="E645" s="96"/>
      <c r="F645" s="96"/>
      <c r="Q645" s="96"/>
    </row>
    <row r="646" spans="4:17">
      <c r="D646" s="96"/>
      <c r="E646" s="96"/>
      <c r="F646" s="96"/>
      <c r="Q646" s="96"/>
    </row>
    <row r="647" spans="4:17">
      <c r="D647" s="96"/>
      <c r="E647" s="96"/>
      <c r="F647" s="96"/>
      <c r="Q647" s="96"/>
    </row>
    <row r="648" spans="4:17">
      <c r="D648" s="96"/>
      <c r="E648" s="96"/>
      <c r="F648" s="96"/>
      <c r="Q648" s="96"/>
    </row>
    <row r="649" spans="4:17">
      <c r="D649" s="96"/>
      <c r="E649" s="96"/>
      <c r="F649" s="96"/>
      <c r="Q649" s="96"/>
    </row>
    <row r="650" spans="4:17">
      <c r="D650" s="96"/>
      <c r="E650" s="96"/>
      <c r="F650" s="96"/>
      <c r="Q650" s="96"/>
    </row>
    <row r="651" spans="4:17">
      <c r="D651" s="96"/>
      <c r="E651" s="96"/>
      <c r="F651" s="96"/>
      <c r="Q651" s="96"/>
    </row>
    <row r="652" spans="4:17">
      <c r="D652" s="96"/>
      <c r="E652" s="96"/>
      <c r="F652" s="96"/>
      <c r="Q652" s="96"/>
    </row>
    <row r="653" spans="4:17">
      <c r="D653" s="96"/>
      <c r="E653" s="96"/>
      <c r="F653" s="96"/>
      <c r="Q653" s="96"/>
    </row>
    <row r="654" spans="4:17">
      <c r="D654" s="96"/>
      <c r="E654" s="96"/>
      <c r="F654" s="96"/>
      <c r="Q654" s="96"/>
    </row>
    <row r="655" spans="4:17">
      <c r="D655" s="96"/>
      <c r="E655" s="96"/>
      <c r="F655" s="96"/>
      <c r="Q655" s="96"/>
    </row>
    <row r="656" spans="4:17">
      <c r="D656" s="96"/>
      <c r="E656" s="96"/>
      <c r="F656" s="96"/>
      <c r="Q656" s="96"/>
    </row>
    <row r="657" spans="4:17">
      <c r="D657" s="96"/>
      <c r="E657" s="96"/>
      <c r="F657" s="96"/>
      <c r="Q657" s="96"/>
    </row>
    <row r="658" spans="4:17">
      <c r="D658" s="96"/>
      <c r="E658" s="96"/>
      <c r="F658" s="96"/>
      <c r="Q658" s="96"/>
    </row>
    <row r="659" spans="4:17">
      <c r="D659" s="96"/>
      <c r="E659" s="96"/>
      <c r="F659" s="96"/>
      <c r="Q659" s="96"/>
    </row>
    <row r="660" spans="4:17">
      <c r="D660" s="96"/>
      <c r="E660" s="96"/>
      <c r="F660" s="96"/>
      <c r="Q660" s="96"/>
    </row>
    <row r="661" spans="4:17">
      <c r="D661" s="96"/>
      <c r="E661" s="96"/>
      <c r="F661" s="96"/>
      <c r="Q661" s="96"/>
    </row>
    <row r="662" spans="4:17">
      <c r="D662" s="96"/>
      <c r="E662" s="96"/>
      <c r="F662" s="96"/>
      <c r="Q662" s="96"/>
    </row>
    <row r="663" spans="4:17">
      <c r="D663" s="96"/>
      <c r="E663" s="96"/>
      <c r="F663" s="96"/>
      <c r="Q663" s="96"/>
    </row>
    <row r="664" spans="4:17">
      <c r="D664" s="96"/>
      <c r="E664" s="96"/>
      <c r="F664" s="96"/>
      <c r="Q664" s="96"/>
    </row>
    <row r="665" spans="4:17">
      <c r="D665" s="96"/>
      <c r="E665" s="96"/>
      <c r="F665" s="96"/>
      <c r="Q665" s="96"/>
    </row>
    <row r="666" spans="4:17">
      <c r="D666" s="96"/>
      <c r="E666" s="96"/>
      <c r="F666" s="96"/>
      <c r="Q666" s="96"/>
    </row>
    <row r="667" spans="4:17">
      <c r="D667" s="96"/>
      <c r="E667" s="96"/>
      <c r="F667" s="96"/>
      <c r="Q667" s="96"/>
    </row>
    <row r="668" spans="4:17">
      <c r="D668" s="96"/>
      <c r="E668" s="96"/>
      <c r="F668" s="96"/>
      <c r="Q668" s="96"/>
    </row>
    <row r="669" spans="4:17">
      <c r="D669" s="96"/>
      <c r="E669" s="96"/>
      <c r="F669" s="96"/>
      <c r="Q669" s="96"/>
    </row>
    <row r="670" spans="4:17">
      <c r="D670" s="96"/>
      <c r="E670" s="96"/>
      <c r="F670" s="96"/>
      <c r="Q670" s="96"/>
    </row>
    <row r="671" spans="4:17">
      <c r="D671" s="96"/>
      <c r="E671" s="96"/>
      <c r="F671" s="96"/>
      <c r="Q671" s="96"/>
    </row>
    <row r="672" spans="4:17">
      <c r="D672" s="96"/>
      <c r="E672" s="96"/>
      <c r="F672" s="96"/>
      <c r="Q672" s="96"/>
    </row>
    <row r="673" spans="4:17">
      <c r="D673" s="96"/>
      <c r="E673" s="96"/>
      <c r="F673" s="96"/>
      <c r="Q673" s="96"/>
    </row>
    <row r="674" spans="4:17">
      <c r="D674" s="96"/>
      <c r="E674" s="96"/>
      <c r="F674" s="96"/>
      <c r="Q674" s="96"/>
    </row>
    <row r="675" spans="4:17">
      <c r="D675" s="96"/>
      <c r="E675" s="96"/>
      <c r="F675" s="96"/>
      <c r="Q675" s="96"/>
    </row>
    <row r="676" spans="4:17">
      <c r="D676" s="96"/>
      <c r="E676" s="96"/>
      <c r="F676" s="96"/>
      <c r="Q676" s="96"/>
    </row>
    <row r="677" spans="4:17">
      <c r="D677" s="96"/>
      <c r="E677" s="96"/>
      <c r="F677" s="96"/>
      <c r="Q677" s="96"/>
    </row>
    <row r="678" spans="4:17">
      <c r="D678" s="96"/>
      <c r="E678" s="96"/>
      <c r="F678" s="96"/>
      <c r="Q678" s="96"/>
    </row>
    <row r="679" spans="4:17">
      <c r="D679" s="96"/>
      <c r="E679" s="96"/>
      <c r="F679" s="96"/>
      <c r="Q679" s="96"/>
    </row>
    <row r="680" spans="4:17">
      <c r="D680" s="96"/>
      <c r="E680" s="96"/>
      <c r="F680" s="96"/>
      <c r="Q680" s="96"/>
    </row>
    <row r="681" spans="4:17">
      <c r="D681" s="96"/>
      <c r="E681" s="96"/>
      <c r="F681" s="96"/>
      <c r="Q681" s="96"/>
    </row>
    <row r="682" spans="4:17">
      <c r="D682" s="96"/>
      <c r="E682" s="96"/>
      <c r="F682" s="96"/>
      <c r="Q682" s="96"/>
    </row>
    <row r="683" spans="4:17">
      <c r="D683" s="96"/>
      <c r="E683" s="96"/>
      <c r="F683" s="96"/>
      <c r="Q683" s="96"/>
    </row>
    <row r="684" spans="4:17">
      <c r="D684" s="96"/>
      <c r="E684" s="96"/>
      <c r="F684" s="96"/>
      <c r="Q684" s="96"/>
    </row>
    <row r="685" spans="4:17">
      <c r="D685" s="96"/>
      <c r="E685" s="96"/>
      <c r="F685" s="96"/>
      <c r="Q685" s="96"/>
    </row>
    <row r="686" spans="4:17">
      <c r="D686" s="96"/>
      <c r="E686" s="96"/>
      <c r="F686" s="96"/>
      <c r="Q686" s="96"/>
    </row>
    <row r="687" spans="4:17">
      <c r="D687" s="96"/>
      <c r="E687" s="96"/>
      <c r="F687" s="96"/>
      <c r="Q687" s="96"/>
    </row>
    <row r="688" spans="4:17">
      <c r="D688" s="96"/>
      <c r="E688" s="96"/>
      <c r="F688" s="96"/>
      <c r="Q688" s="96"/>
    </row>
    <row r="689" spans="4:17">
      <c r="D689" s="96"/>
      <c r="E689" s="96"/>
      <c r="F689" s="96"/>
      <c r="Q689" s="96"/>
    </row>
    <row r="690" spans="4:17">
      <c r="D690" s="96"/>
      <c r="E690" s="96"/>
      <c r="F690" s="96"/>
      <c r="Q690" s="96"/>
    </row>
    <row r="691" spans="4:17">
      <c r="D691" s="96"/>
      <c r="E691" s="96"/>
      <c r="F691" s="96"/>
      <c r="Q691" s="96"/>
    </row>
    <row r="692" spans="4:17">
      <c r="D692" s="96"/>
      <c r="E692" s="96"/>
      <c r="F692" s="96"/>
      <c r="Q692" s="96"/>
    </row>
    <row r="693" spans="4:17">
      <c r="D693" s="96"/>
      <c r="E693" s="96"/>
      <c r="F693" s="96"/>
      <c r="Q693" s="96"/>
    </row>
    <row r="694" spans="4:17">
      <c r="D694" s="96"/>
      <c r="E694" s="96"/>
      <c r="F694" s="96"/>
      <c r="Q694" s="96"/>
    </row>
    <row r="695" spans="4:17">
      <c r="D695" s="96"/>
      <c r="E695" s="96"/>
      <c r="F695" s="96"/>
      <c r="Q695" s="96"/>
    </row>
    <row r="696" spans="4:17">
      <c r="D696" s="96"/>
      <c r="E696" s="96"/>
      <c r="F696" s="96"/>
      <c r="Q696" s="96"/>
    </row>
    <row r="697" spans="4:17">
      <c r="D697" s="96"/>
      <c r="E697" s="96"/>
      <c r="F697" s="96"/>
      <c r="Q697" s="96"/>
    </row>
    <row r="698" spans="4:17">
      <c r="D698" s="96"/>
      <c r="E698" s="96"/>
      <c r="F698" s="96"/>
      <c r="Q698" s="96"/>
    </row>
    <row r="699" spans="4:17">
      <c r="D699" s="96"/>
      <c r="E699" s="96"/>
      <c r="F699" s="96"/>
      <c r="Q699" s="96"/>
    </row>
    <row r="700" spans="4:17">
      <c r="D700" s="96"/>
      <c r="E700" s="96"/>
      <c r="F700" s="96"/>
      <c r="Q700" s="96"/>
    </row>
    <row r="701" spans="4:17">
      <c r="D701" s="96"/>
      <c r="E701" s="96"/>
      <c r="F701" s="96"/>
      <c r="Q701" s="96"/>
    </row>
    <row r="702" spans="4:17">
      <c r="D702" s="96"/>
      <c r="E702" s="96"/>
      <c r="F702" s="96"/>
      <c r="Q702" s="96"/>
    </row>
    <row r="703" spans="4:17">
      <c r="D703" s="96"/>
      <c r="E703" s="96"/>
      <c r="F703" s="96"/>
      <c r="Q703" s="96"/>
    </row>
    <row r="704" spans="4:17">
      <c r="D704" s="96"/>
      <c r="E704" s="96"/>
      <c r="F704" s="96"/>
      <c r="Q704" s="96"/>
    </row>
    <row r="705" spans="4:17">
      <c r="D705" s="96"/>
      <c r="E705" s="96"/>
      <c r="F705" s="96"/>
      <c r="Q705" s="96"/>
    </row>
    <row r="706" spans="4:17">
      <c r="D706" s="96"/>
      <c r="E706" s="96"/>
      <c r="F706" s="96"/>
      <c r="Q706" s="96"/>
    </row>
    <row r="707" spans="4:17">
      <c r="D707" s="96"/>
      <c r="E707" s="96"/>
      <c r="F707" s="96"/>
      <c r="Q707" s="96"/>
    </row>
    <row r="708" spans="4:17">
      <c r="D708" s="96"/>
      <c r="E708" s="96"/>
      <c r="F708" s="96"/>
      <c r="Q708" s="96"/>
    </row>
    <row r="709" spans="4:17">
      <c r="D709" s="96"/>
      <c r="E709" s="96"/>
      <c r="F709" s="96"/>
      <c r="Q709" s="96"/>
    </row>
    <row r="710" spans="4:17">
      <c r="D710" s="96"/>
      <c r="E710" s="96"/>
      <c r="F710" s="96"/>
      <c r="Q710" s="96"/>
    </row>
    <row r="711" spans="4:17">
      <c r="D711" s="96"/>
      <c r="E711" s="96"/>
      <c r="F711" s="96"/>
      <c r="Q711" s="96"/>
    </row>
    <row r="712" spans="4:17">
      <c r="D712" s="96"/>
      <c r="E712" s="96"/>
      <c r="F712" s="96"/>
      <c r="Q712" s="96"/>
    </row>
    <row r="713" spans="4:17">
      <c r="D713" s="96"/>
      <c r="E713" s="96"/>
      <c r="F713" s="96"/>
      <c r="Q713" s="96"/>
    </row>
    <row r="714" spans="4:17">
      <c r="D714" s="96"/>
      <c r="E714" s="96"/>
      <c r="F714" s="96"/>
      <c r="Q714" s="96"/>
    </row>
    <row r="715" spans="4:17">
      <c r="D715" s="96"/>
      <c r="E715" s="96"/>
      <c r="F715" s="96"/>
      <c r="Q715" s="96"/>
    </row>
    <row r="716" spans="4:17">
      <c r="D716" s="96"/>
      <c r="E716" s="96"/>
      <c r="F716" s="96"/>
      <c r="Q716" s="96"/>
    </row>
    <row r="717" spans="4:17">
      <c r="D717" s="96"/>
      <c r="E717" s="96"/>
      <c r="F717" s="96"/>
      <c r="Q717" s="96"/>
    </row>
    <row r="718" spans="4:17">
      <c r="D718" s="96"/>
      <c r="E718" s="96"/>
      <c r="F718" s="96"/>
      <c r="Q718" s="96"/>
    </row>
    <row r="719" spans="4:17">
      <c r="D719" s="96"/>
      <c r="E719" s="96"/>
      <c r="F719" s="96"/>
      <c r="Q719" s="96"/>
    </row>
    <row r="720" spans="4:17">
      <c r="D720" s="96"/>
      <c r="E720" s="96"/>
      <c r="F720" s="96"/>
      <c r="Q720" s="96"/>
    </row>
    <row r="721" spans="4:17">
      <c r="D721" s="96"/>
      <c r="E721" s="96"/>
      <c r="F721" s="96"/>
      <c r="Q721" s="96"/>
    </row>
    <row r="722" spans="4:17">
      <c r="D722" s="96"/>
      <c r="E722" s="96"/>
      <c r="F722" s="96"/>
      <c r="Q722" s="96"/>
    </row>
    <row r="723" spans="4:17">
      <c r="D723" s="96"/>
      <c r="E723" s="96"/>
      <c r="F723" s="96"/>
      <c r="Q723" s="96"/>
    </row>
    <row r="724" spans="4:17">
      <c r="D724" s="96"/>
      <c r="E724" s="96"/>
      <c r="F724" s="96"/>
      <c r="Q724" s="96"/>
    </row>
    <row r="725" spans="4:17">
      <c r="D725" s="96"/>
      <c r="E725" s="96"/>
      <c r="F725" s="96"/>
      <c r="Q725" s="96"/>
    </row>
    <row r="726" spans="4:17">
      <c r="D726" s="96"/>
      <c r="E726" s="96"/>
      <c r="F726" s="96"/>
      <c r="Q726" s="96"/>
    </row>
    <row r="727" spans="4:17">
      <c r="D727" s="96"/>
      <c r="E727" s="96"/>
      <c r="F727" s="96"/>
      <c r="Q727" s="96"/>
    </row>
    <row r="728" spans="4:17">
      <c r="D728" s="96"/>
      <c r="E728" s="96"/>
      <c r="F728" s="96"/>
      <c r="Q728" s="96"/>
    </row>
    <row r="729" spans="4:17">
      <c r="D729" s="96"/>
      <c r="E729" s="96"/>
      <c r="F729" s="96"/>
      <c r="Q729" s="96"/>
    </row>
    <row r="730" spans="4:17">
      <c r="D730" s="96"/>
      <c r="E730" s="96"/>
      <c r="F730" s="96"/>
      <c r="Q730" s="96"/>
    </row>
    <row r="731" spans="4:17">
      <c r="D731" s="96"/>
      <c r="E731" s="96"/>
      <c r="F731" s="96"/>
      <c r="Q731" s="96"/>
    </row>
    <row r="732" spans="4:17">
      <c r="D732" s="96"/>
      <c r="E732" s="96"/>
      <c r="F732" s="96"/>
      <c r="Q732" s="96"/>
    </row>
    <row r="733" spans="4:17">
      <c r="D733" s="96"/>
      <c r="E733" s="96"/>
      <c r="F733" s="96"/>
      <c r="Q733" s="96"/>
    </row>
    <row r="734" spans="4:17">
      <c r="D734" s="96"/>
      <c r="E734" s="96"/>
      <c r="F734" s="96"/>
      <c r="Q734" s="96"/>
    </row>
    <row r="735" spans="4:17">
      <c r="D735" s="96"/>
      <c r="E735" s="96"/>
      <c r="F735" s="96"/>
      <c r="Q735" s="96"/>
    </row>
    <row r="736" spans="4:17">
      <c r="D736" s="96"/>
      <c r="E736" s="96"/>
      <c r="F736" s="96"/>
      <c r="Q736" s="96"/>
    </row>
    <row r="737" spans="4:17">
      <c r="D737" s="96"/>
      <c r="E737" s="96"/>
      <c r="F737" s="96"/>
      <c r="Q737" s="96"/>
    </row>
    <row r="738" spans="4:17">
      <c r="D738" s="96"/>
      <c r="E738" s="96"/>
      <c r="F738" s="96"/>
      <c r="Q738" s="96"/>
    </row>
    <row r="739" spans="4:17">
      <c r="D739" s="96"/>
      <c r="E739" s="96"/>
      <c r="F739" s="96"/>
      <c r="Q739" s="96"/>
    </row>
    <row r="740" spans="4:17">
      <c r="D740" s="96"/>
      <c r="E740" s="96"/>
      <c r="F740" s="96"/>
      <c r="Q740" s="96"/>
    </row>
    <row r="741" spans="4:17">
      <c r="D741" s="96"/>
      <c r="E741" s="96"/>
      <c r="F741" s="96"/>
      <c r="Q741" s="96"/>
    </row>
    <row r="742" spans="4:17">
      <c r="D742" s="96"/>
      <c r="E742" s="96"/>
      <c r="F742" s="96"/>
      <c r="Q742" s="96"/>
    </row>
    <row r="743" spans="4:17">
      <c r="D743" s="96"/>
      <c r="E743" s="96"/>
      <c r="F743" s="96"/>
      <c r="Q743" s="96"/>
    </row>
    <row r="744" spans="4:17">
      <c r="D744" s="96"/>
      <c r="E744" s="96"/>
      <c r="F744" s="96"/>
      <c r="Q744" s="96"/>
    </row>
    <row r="745" spans="4:17">
      <c r="D745" s="96"/>
      <c r="E745" s="96"/>
      <c r="F745" s="96"/>
      <c r="Q745" s="96"/>
    </row>
    <row r="746" spans="4:17">
      <c r="D746" s="96"/>
      <c r="E746" s="96"/>
      <c r="F746" s="96"/>
      <c r="Q746" s="96"/>
    </row>
    <row r="747" spans="4:17">
      <c r="D747" s="96"/>
      <c r="E747" s="96"/>
      <c r="F747" s="96"/>
      <c r="Q747" s="96"/>
    </row>
    <row r="748" spans="4:17">
      <c r="D748" s="96"/>
      <c r="E748" s="96"/>
      <c r="F748" s="96"/>
      <c r="Q748" s="96"/>
    </row>
    <row r="749" spans="4:17">
      <c r="D749" s="96"/>
      <c r="E749" s="96"/>
      <c r="F749" s="96"/>
      <c r="Q749" s="96"/>
    </row>
    <row r="750" spans="4:17">
      <c r="D750" s="96"/>
      <c r="E750" s="96"/>
      <c r="F750" s="96"/>
      <c r="Q750" s="96"/>
    </row>
    <row r="751" spans="4:17">
      <c r="D751" s="96"/>
      <c r="E751" s="96"/>
      <c r="F751" s="96"/>
      <c r="Q751" s="96"/>
    </row>
    <row r="752" spans="4:17">
      <c r="D752" s="96"/>
      <c r="E752" s="96"/>
      <c r="F752" s="96"/>
      <c r="Q752" s="96"/>
    </row>
    <row r="753" spans="4:17">
      <c r="D753" s="96"/>
      <c r="E753" s="96"/>
      <c r="F753" s="96"/>
      <c r="Q753" s="96"/>
    </row>
    <row r="754" spans="4:17">
      <c r="D754" s="96"/>
      <c r="E754" s="96"/>
      <c r="F754" s="96"/>
      <c r="Q754" s="96"/>
    </row>
    <row r="755" spans="4:17">
      <c r="D755" s="96"/>
      <c r="E755" s="96"/>
      <c r="F755" s="96"/>
      <c r="Q755" s="96"/>
    </row>
    <row r="756" spans="4:17">
      <c r="D756" s="96"/>
      <c r="E756" s="96"/>
      <c r="F756" s="96"/>
      <c r="Q756" s="96"/>
    </row>
    <row r="757" spans="4:17">
      <c r="D757" s="96"/>
      <c r="E757" s="96"/>
      <c r="F757" s="96"/>
      <c r="Q757" s="96"/>
    </row>
    <row r="758" spans="4:17">
      <c r="D758" s="96"/>
      <c r="E758" s="96"/>
      <c r="F758" s="96"/>
      <c r="Q758" s="96"/>
    </row>
    <row r="759" spans="4:17">
      <c r="D759" s="96"/>
      <c r="E759" s="96"/>
      <c r="F759" s="96"/>
      <c r="Q759" s="96"/>
    </row>
    <row r="760" spans="4:17">
      <c r="D760" s="96"/>
      <c r="E760" s="96"/>
      <c r="F760" s="96"/>
      <c r="Q760" s="96"/>
    </row>
    <row r="761" spans="4:17">
      <c r="D761" s="96"/>
      <c r="E761" s="96"/>
      <c r="F761" s="96"/>
      <c r="Q761" s="96"/>
    </row>
    <row r="762" spans="4:17">
      <c r="D762" s="96"/>
      <c r="E762" s="96"/>
      <c r="F762" s="96"/>
      <c r="Q762" s="96"/>
    </row>
    <row r="763" spans="4:17">
      <c r="D763" s="96"/>
      <c r="E763" s="96"/>
      <c r="F763" s="96"/>
      <c r="Q763" s="96"/>
    </row>
    <row r="764" spans="4:17">
      <c r="D764" s="96"/>
      <c r="E764" s="96"/>
      <c r="F764" s="96"/>
      <c r="Q764" s="96"/>
    </row>
    <row r="765" spans="4:17">
      <c r="D765" s="96"/>
      <c r="E765" s="96"/>
      <c r="F765" s="96"/>
      <c r="Q765" s="96"/>
    </row>
    <row r="766" spans="4:17">
      <c r="D766" s="96"/>
      <c r="E766" s="96"/>
      <c r="F766" s="96"/>
      <c r="Q766" s="96"/>
    </row>
    <row r="767" spans="4:17">
      <c r="D767" s="96"/>
      <c r="E767" s="96"/>
      <c r="F767" s="96"/>
      <c r="Q767" s="96"/>
    </row>
    <row r="768" spans="4:17">
      <c r="D768" s="96"/>
      <c r="E768" s="96"/>
      <c r="F768" s="96"/>
      <c r="Q768" s="96"/>
    </row>
    <row r="769" spans="4:17">
      <c r="D769" s="96"/>
      <c r="E769" s="96"/>
      <c r="F769" s="96"/>
      <c r="Q769" s="96"/>
    </row>
    <row r="770" spans="4:17">
      <c r="D770" s="96"/>
      <c r="E770" s="96"/>
      <c r="F770" s="96"/>
      <c r="Q770" s="96"/>
    </row>
    <row r="771" spans="4:17">
      <c r="D771" s="96"/>
      <c r="E771" s="96"/>
      <c r="F771" s="96"/>
      <c r="Q771" s="96"/>
    </row>
    <row r="772" spans="4:17">
      <c r="D772" s="96"/>
      <c r="E772" s="96"/>
      <c r="F772" s="96"/>
      <c r="Q772" s="96"/>
    </row>
    <row r="773" spans="4:17">
      <c r="D773" s="96"/>
      <c r="E773" s="96"/>
      <c r="F773" s="96"/>
      <c r="Q773" s="96"/>
    </row>
    <row r="774" spans="4:17">
      <c r="D774" s="96"/>
      <c r="E774" s="96"/>
      <c r="F774" s="96"/>
      <c r="Q774" s="96"/>
    </row>
    <row r="775" spans="4:17">
      <c r="D775" s="96"/>
      <c r="E775" s="96"/>
      <c r="F775" s="96"/>
      <c r="Q775" s="96"/>
    </row>
    <row r="776" spans="4:17">
      <c r="D776" s="96"/>
      <c r="E776" s="96"/>
      <c r="F776" s="96"/>
      <c r="Q776" s="96"/>
    </row>
    <row r="777" spans="4:17">
      <c r="D777" s="96"/>
      <c r="E777" s="96"/>
      <c r="F777" s="96"/>
      <c r="Q777" s="96"/>
    </row>
    <row r="778" spans="4:17">
      <c r="D778" s="96"/>
      <c r="E778" s="96"/>
      <c r="F778" s="96"/>
      <c r="Q778" s="96"/>
    </row>
    <row r="779" spans="4:17">
      <c r="D779" s="96"/>
      <c r="E779" s="96"/>
      <c r="F779" s="96"/>
      <c r="Q779" s="96"/>
    </row>
    <row r="780" spans="4:17">
      <c r="D780" s="96"/>
      <c r="E780" s="96"/>
      <c r="F780" s="96"/>
      <c r="Q780" s="96"/>
    </row>
    <row r="781" spans="4:17">
      <c r="D781" s="96"/>
      <c r="E781" s="96"/>
      <c r="F781" s="96"/>
      <c r="Q781" s="96"/>
    </row>
    <row r="782" spans="4:17">
      <c r="D782" s="96"/>
      <c r="E782" s="96"/>
      <c r="F782" s="96"/>
      <c r="Q782" s="96"/>
    </row>
    <row r="783" spans="4:17">
      <c r="D783" s="96"/>
      <c r="E783" s="96"/>
      <c r="F783" s="96"/>
      <c r="Q783" s="96"/>
    </row>
    <row r="784" spans="4:17">
      <c r="D784" s="96"/>
      <c r="E784" s="96"/>
      <c r="F784" s="96"/>
      <c r="Q784" s="96"/>
    </row>
    <row r="785" spans="4:17">
      <c r="D785" s="96"/>
      <c r="E785" s="96"/>
      <c r="F785" s="96"/>
      <c r="Q785" s="96"/>
    </row>
    <row r="786" spans="4:17">
      <c r="D786" s="96"/>
      <c r="E786" s="96"/>
      <c r="F786" s="96"/>
      <c r="Q786" s="96"/>
    </row>
    <row r="787" spans="4:17">
      <c r="D787" s="96"/>
      <c r="E787" s="96"/>
      <c r="F787" s="96"/>
      <c r="Q787" s="96"/>
    </row>
    <row r="788" spans="4:17">
      <c r="D788" s="96"/>
      <c r="E788" s="96"/>
      <c r="F788" s="96"/>
      <c r="Q788" s="96"/>
    </row>
    <row r="789" spans="4:17">
      <c r="D789" s="96"/>
      <c r="E789" s="96"/>
      <c r="F789" s="96"/>
      <c r="Q789" s="96"/>
    </row>
    <row r="790" spans="4:17">
      <c r="D790" s="96"/>
      <c r="E790" s="96"/>
      <c r="F790" s="96"/>
      <c r="Q790" s="96"/>
    </row>
    <row r="791" spans="4:17">
      <c r="D791" s="96"/>
      <c r="E791" s="96"/>
      <c r="F791" s="96"/>
      <c r="Q791" s="96"/>
    </row>
    <row r="792" spans="4:17">
      <c r="D792" s="96"/>
      <c r="E792" s="96"/>
      <c r="F792" s="96"/>
      <c r="Q792" s="96"/>
    </row>
    <row r="793" spans="4:17">
      <c r="D793" s="96"/>
      <c r="E793" s="96"/>
      <c r="F793" s="96"/>
      <c r="Q793" s="96"/>
    </row>
    <row r="794" spans="4:17">
      <c r="D794" s="96"/>
      <c r="E794" s="96"/>
      <c r="F794" s="96"/>
      <c r="Q794" s="96"/>
    </row>
    <row r="795" spans="4:17">
      <c r="D795" s="96"/>
      <c r="E795" s="96"/>
      <c r="F795" s="96"/>
      <c r="Q795" s="96"/>
    </row>
    <row r="796" spans="4:17">
      <c r="D796" s="96"/>
      <c r="E796" s="96"/>
      <c r="F796" s="96"/>
      <c r="Q796" s="96"/>
    </row>
    <row r="797" spans="4:17">
      <c r="D797" s="96"/>
      <c r="E797" s="96"/>
      <c r="F797" s="96"/>
      <c r="Q797" s="96"/>
    </row>
    <row r="798" spans="4:17">
      <c r="D798" s="96"/>
      <c r="E798" s="96"/>
      <c r="F798" s="96"/>
      <c r="Q798" s="96"/>
    </row>
    <row r="799" spans="4:17">
      <c r="D799" s="96"/>
      <c r="E799" s="96"/>
      <c r="F799" s="96"/>
      <c r="Q799" s="96"/>
    </row>
    <row r="800" spans="4:17">
      <c r="D800" s="96"/>
      <c r="E800" s="96"/>
      <c r="F800" s="96"/>
      <c r="Q800" s="96"/>
    </row>
    <row r="801" spans="4:17">
      <c r="D801" s="96"/>
      <c r="E801" s="96"/>
      <c r="F801" s="96"/>
      <c r="Q801" s="96"/>
    </row>
    <row r="802" spans="4:17">
      <c r="D802" s="96"/>
      <c r="E802" s="96"/>
      <c r="F802" s="96"/>
      <c r="Q802" s="96"/>
    </row>
    <row r="803" spans="4:17">
      <c r="D803" s="96"/>
      <c r="E803" s="96"/>
      <c r="F803" s="96"/>
      <c r="Q803" s="96"/>
    </row>
    <row r="804" spans="4:17">
      <c r="D804" s="96"/>
      <c r="E804" s="96"/>
      <c r="F804" s="96"/>
      <c r="Q804" s="96"/>
    </row>
    <row r="805" spans="4:17">
      <c r="D805" s="96"/>
      <c r="E805" s="96"/>
      <c r="F805" s="96"/>
      <c r="Q805" s="96"/>
    </row>
    <row r="806" spans="4:17">
      <c r="D806" s="96"/>
      <c r="E806" s="96"/>
      <c r="F806" s="96"/>
      <c r="Q806" s="96"/>
    </row>
    <row r="807" spans="4:17">
      <c r="D807" s="96"/>
      <c r="E807" s="96"/>
      <c r="F807" s="96"/>
      <c r="Q807" s="96"/>
    </row>
    <row r="808" spans="4:17">
      <c r="D808" s="96"/>
      <c r="E808" s="96"/>
      <c r="F808" s="96"/>
      <c r="Q808" s="96"/>
    </row>
    <row r="809" spans="4:17">
      <c r="D809" s="96"/>
      <c r="E809" s="96"/>
      <c r="F809" s="96"/>
      <c r="Q809" s="96"/>
    </row>
    <row r="810" spans="4:17">
      <c r="D810" s="96"/>
      <c r="E810" s="96"/>
      <c r="F810" s="96"/>
      <c r="Q810" s="96"/>
    </row>
    <row r="811" spans="4:17">
      <c r="D811" s="96"/>
      <c r="E811" s="96"/>
      <c r="F811" s="96"/>
      <c r="Q811" s="96"/>
    </row>
    <row r="812" spans="4:17">
      <c r="D812" s="96"/>
      <c r="E812" s="96"/>
      <c r="F812" s="96"/>
      <c r="Q812" s="96"/>
    </row>
    <row r="813" spans="4:17">
      <c r="D813" s="96"/>
      <c r="E813" s="96"/>
      <c r="F813" s="96"/>
      <c r="Q813" s="96"/>
    </row>
    <row r="814" spans="4:17">
      <c r="D814" s="96"/>
      <c r="E814" s="96"/>
      <c r="F814" s="96"/>
      <c r="Q814" s="96"/>
    </row>
    <row r="815" spans="4:17">
      <c r="D815" s="96"/>
      <c r="E815" s="96"/>
      <c r="F815" s="96"/>
      <c r="Q815" s="96"/>
    </row>
    <row r="816" spans="4:17">
      <c r="D816" s="96"/>
      <c r="E816" s="96"/>
      <c r="F816" s="96"/>
      <c r="Q816" s="96"/>
    </row>
    <row r="817" spans="4:17">
      <c r="D817" s="96"/>
      <c r="E817" s="96"/>
      <c r="F817" s="96"/>
      <c r="Q817" s="96"/>
    </row>
    <row r="818" spans="4:17">
      <c r="D818" s="96"/>
      <c r="E818" s="96"/>
      <c r="F818" s="96"/>
      <c r="Q818" s="96"/>
    </row>
    <row r="819" spans="4:17">
      <c r="D819" s="96"/>
      <c r="E819" s="96"/>
      <c r="F819" s="96"/>
      <c r="Q819" s="96"/>
    </row>
    <row r="820" spans="4:17">
      <c r="D820" s="96"/>
      <c r="E820" s="96"/>
      <c r="F820" s="96"/>
      <c r="Q820" s="96"/>
    </row>
    <row r="821" spans="4:17">
      <c r="D821" s="96"/>
      <c r="E821" s="96"/>
      <c r="F821" s="96"/>
      <c r="Q821" s="96"/>
    </row>
    <row r="822" spans="4:17">
      <c r="D822" s="96"/>
      <c r="E822" s="96"/>
      <c r="F822" s="96"/>
      <c r="Q822" s="96"/>
    </row>
    <row r="823" spans="4:17">
      <c r="D823" s="96"/>
      <c r="E823" s="96"/>
      <c r="F823" s="96"/>
      <c r="Q823" s="96"/>
    </row>
    <row r="824" spans="4:17">
      <c r="D824" s="96"/>
      <c r="E824" s="96"/>
      <c r="F824" s="96"/>
      <c r="Q824" s="96"/>
    </row>
    <row r="825" spans="4:17">
      <c r="D825" s="96"/>
      <c r="E825" s="96"/>
      <c r="F825" s="96"/>
      <c r="Q825" s="96"/>
    </row>
    <row r="826" spans="4:17">
      <c r="D826" s="96"/>
      <c r="E826" s="96"/>
      <c r="F826" s="96"/>
      <c r="Q826" s="96"/>
    </row>
    <row r="827" spans="4:17">
      <c r="D827" s="96"/>
      <c r="E827" s="96"/>
      <c r="F827" s="96"/>
      <c r="Q827" s="96"/>
    </row>
    <row r="828" spans="4:17">
      <c r="D828" s="96"/>
      <c r="E828" s="96"/>
      <c r="F828" s="96"/>
      <c r="Q828" s="96"/>
    </row>
    <row r="829" spans="4:17">
      <c r="D829" s="96"/>
      <c r="E829" s="96"/>
      <c r="F829" s="96"/>
      <c r="Q829" s="96"/>
    </row>
    <row r="830" spans="4:17">
      <c r="D830" s="96"/>
      <c r="E830" s="96"/>
      <c r="F830" s="96"/>
      <c r="Q830" s="96"/>
    </row>
    <row r="831" spans="4:17">
      <c r="D831" s="96"/>
      <c r="E831" s="96"/>
      <c r="F831" s="96"/>
      <c r="Q831" s="96"/>
    </row>
    <row r="832" spans="4:17">
      <c r="D832" s="96"/>
      <c r="E832" s="96"/>
      <c r="F832" s="96"/>
      <c r="Q832" s="96"/>
    </row>
    <row r="833" spans="4:17">
      <c r="D833" s="96"/>
      <c r="E833" s="96"/>
      <c r="F833" s="96"/>
      <c r="Q833" s="96"/>
    </row>
    <row r="834" spans="4:17">
      <c r="D834" s="96"/>
      <c r="E834" s="96"/>
      <c r="F834" s="96"/>
      <c r="Q834" s="96"/>
    </row>
    <row r="835" spans="4:17">
      <c r="D835" s="96"/>
      <c r="E835" s="96"/>
      <c r="F835" s="96"/>
      <c r="Q835" s="96"/>
    </row>
    <row r="836" spans="4:17">
      <c r="D836" s="96"/>
      <c r="E836" s="96"/>
      <c r="F836" s="96"/>
      <c r="Q836" s="96"/>
    </row>
    <row r="837" spans="4:17">
      <c r="D837" s="96"/>
      <c r="E837" s="96"/>
      <c r="F837" s="96"/>
      <c r="Q837" s="96"/>
    </row>
    <row r="838" spans="4:17">
      <c r="D838" s="96"/>
      <c r="E838" s="96"/>
      <c r="F838" s="96"/>
      <c r="Q838" s="96"/>
    </row>
    <row r="839" spans="4:17">
      <c r="D839" s="96"/>
      <c r="E839" s="96"/>
      <c r="F839" s="96"/>
      <c r="Q839" s="96"/>
    </row>
    <row r="840" spans="4:17">
      <c r="D840" s="96"/>
      <c r="E840" s="96"/>
      <c r="F840" s="96"/>
      <c r="Q840" s="96"/>
    </row>
    <row r="841" spans="4:17">
      <c r="D841" s="96"/>
      <c r="E841" s="96"/>
      <c r="F841" s="96"/>
      <c r="Q841" s="96"/>
    </row>
    <row r="842" spans="4:17">
      <c r="D842" s="96"/>
      <c r="E842" s="96"/>
      <c r="F842" s="96"/>
      <c r="Q842" s="96"/>
    </row>
    <row r="843" spans="4:17">
      <c r="D843" s="96"/>
      <c r="E843" s="96"/>
      <c r="F843" s="96"/>
      <c r="Q843" s="96"/>
    </row>
    <row r="844" spans="4:17">
      <c r="D844" s="96"/>
      <c r="E844" s="96"/>
      <c r="F844" s="96"/>
      <c r="Q844" s="96"/>
    </row>
    <row r="845" spans="4:17">
      <c r="D845" s="96"/>
      <c r="E845" s="96"/>
      <c r="F845" s="96"/>
      <c r="Q845" s="96"/>
    </row>
    <row r="846" spans="4:17">
      <c r="D846" s="96"/>
      <c r="E846" s="96"/>
      <c r="F846" s="96"/>
      <c r="Q846" s="96"/>
    </row>
    <row r="847" spans="4:17">
      <c r="D847" s="96"/>
      <c r="E847" s="96"/>
      <c r="F847" s="96"/>
      <c r="Q847" s="96"/>
    </row>
    <row r="848" spans="4:17">
      <c r="D848" s="96"/>
      <c r="E848" s="96"/>
      <c r="F848" s="96"/>
      <c r="Q848" s="96"/>
    </row>
    <row r="849" spans="4:17">
      <c r="D849" s="96"/>
      <c r="E849" s="96"/>
      <c r="F849" s="96"/>
      <c r="Q849" s="96"/>
    </row>
    <row r="850" spans="4:17">
      <c r="D850" s="96"/>
      <c r="E850" s="96"/>
      <c r="F850" s="96"/>
      <c r="Q850" s="96"/>
    </row>
    <row r="851" spans="4:17">
      <c r="D851" s="96"/>
      <c r="E851" s="96"/>
      <c r="F851" s="96"/>
      <c r="Q851" s="96"/>
    </row>
    <row r="852" spans="4:17">
      <c r="D852" s="96"/>
      <c r="E852" s="96"/>
      <c r="F852" s="96"/>
      <c r="Q852" s="96"/>
    </row>
    <row r="853" spans="4:17">
      <c r="D853" s="96"/>
      <c r="E853" s="96"/>
      <c r="F853" s="96"/>
      <c r="Q853" s="96"/>
    </row>
    <row r="854" spans="4:17">
      <c r="D854" s="96"/>
      <c r="E854" s="96"/>
      <c r="F854" s="96"/>
      <c r="Q854" s="96"/>
    </row>
    <row r="855" spans="4:17">
      <c r="D855" s="96"/>
      <c r="E855" s="96"/>
      <c r="F855" s="96"/>
      <c r="Q855" s="96"/>
    </row>
    <row r="856" spans="4:17">
      <c r="D856" s="96"/>
      <c r="E856" s="96"/>
      <c r="F856" s="96"/>
      <c r="Q856" s="96"/>
    </row>
    <row r="857" spans="4:17">
      <c r="D857" s="96"/>
      <c r="E857" s="96"/>
      <c r="F857" s="96"/>
      <c r="Q857" s="96"/>
    </row>
    <row r="858" spans="4:17">
      <c r="D858" s="96"/>
      <c r="E858" s="96"/>
      <c r="F858" s="96"/>
      <c r="Q858" s="96"/>
    </row>
    <row r="859" spans="4:17">
      <c r="D859" s="96"/>
      <c r="E859" s="96"/>
      <c r="F859" s="96"/>
      <c r="Q859" s="96"/>
    </row>
    <row r="860" spans="4:17">
      <c r="D860" s="96"/>
      <c r="E860" s="96"/>
      <c r="F860" s="96"/>
      <c r="Q860" s="96"/>
    </row>
    <row r="861" spans="4:17">
      <c r="D861" s="96"/>
      <c r="E861" s="96"/>
      <c r="F861" s="96"/>
      <c r="Q861" s="96"/>
    </row>
    <row r="862" spans="4:17">
      <c r="D862" s="96"/>
      <c r="E862" s="96"/>
      <c r="F862" s="96"/>
      <c r="Q862" s="96"/>
    </row>
    <row r="863" spans="4:17">
      <c r="D863" s="96"/>
      <c r="E863" s="96"/>
      <c r="F863" s="96"/>
      <c r="Q863" s="96"/>
    </row>
    <row r="864" spans="4:17">
      <c r="D864" s="96"/>
      <c r="E864" s="96"/>
      <c r="F864" s="96"/>
      <c r="Q864" s="96"/>
    </row>
    <row r="865" spans="4:17">
      <c r="D865" s="96"/>
      <c r="E865" s="96"/>
      <c r="F865" s="96"/>
      <c r="Q865" s="96"/>
    </row>
    <row r="866" spans="4:17">
      <c r="D866" s="96"/>
      <c r="E866" s="96"/>
      <c r="F866" s="96"/>
      <c r="Q866" s="96"/>
    </row>
    <row r="867" spans="4:17">
      <c r="D867" s="96"/>
      <c r="E867" s="96"/>
      <c r="F867" s="96"/>
      <c r="Q867" s="96"/>
    </row>
    <row r="868" spans="4:17">
      <c r="D868" s="96"/>
      <c r="E868" s="96"/>
      <c r="F868" s="96"/>
      <c r="Q868" s="96"/>
    </row>
    <row r="869" spans="4:17">
      <c r="D869" s="96"/>
      <c r="E869" s="96"/>
      <c r="F869" s="96"/>
      <c r="Q869" s="96"/>
    </row>
    <row r="870" spans="4:17">
      <c r="D870" s="96"/>
      <c r="E870" s="96"/>
      <c r="F870" s="96"/>
      <c r="Q870" s="96"/>
    </row>
    <row r="871" spans="4:17">
      <c r="D871" s="96"/>
      <c r="E871" s="96"/>
      <c r="F871" s="96"/>
      <c r="Q871" s="96"/>
    </row>
    <row r="872" spans="4:17">
      <c r="D872" s="96"/>
      <c r="E872" s="96"/>
      <c r="F872" s="96"/>
      <c r="Q872" s="96"/>
    </row>
    <row r="873" spans="4:17">
      <c r="D873" s="96"/>
      <c r="E873" s="96"/>
      <c r="F873" s="96"/>
      <c r="Q873" s="96"/>
    </row>
    <row r="874" spans="4:17">
      <c r="D874" s="96"/>
      <c r="E874" s="96"/>
      <c r="F874" s="96"/>
      <c r="Q874" s="96"/>
    </row>
    <row r="875" spans="4:17">
      <c r="D875" s="96"/>
      <c r="E875" s="96"/>
      <c r="F875" s="96"/>
      <c r="Q875" s="96"/>
    </row>
    <row r="876" spans="4:17">
      <c r="D876" s="96"/>
      <c r="E876" s="96"/>
      <c r="F876" s="96"/>
      <c r="Q876" s="96"/>
    </row>
    <row r="877" spans="4:17">
      <c r="D877" s="96"/>
      <c r="E877" s="96"/>
      <c r="F877" s="96"/>
      <c r="Q877" s="96"/>
    </row>
    <row r="878" spans="4:17">
      <c r="D878" s="96"/>
      <c r="E878" s="96"/>
      <c r="F878" s="96"/>
      <c r="Q878" s="96"/>
    </row>
    <row r="879" spans="4:17">
      <c r="D879" s="96"/>
      <c r="E879" s="96"/>
      <c r="F879" s="96"/>
      <c r="Q879" s="96"/>
    </row>
    <row r="880" spans="4:17">
      <c r="D880" s="96"/>
      <c r="E880" s="96"/>
      <c r="F880" s="96"/>
      <c r="Q880" s="96"/>
    </row>
    <row r="881" spans="4:17">
      <c r="D881" s="96"/>
      <c r="E881" s="96"/>
      <c r="F881" s="96"/>
      <c r="Q881" s="96"/>
    </row>
    <row r="882" spans="4:17">
      <c r="D882" s="96"/>
      <c r="E882" s="96"/>
      <c r="F882" s="96"/>
      <c r="Q882" s="96"/>
    </row>
    <row r="883" spans="4:17">
      <c r="D883" s="96"/>
      <c r="E883" s="96"/>
      <c r="F883" s="96"/>
      <c r="Q883" s="96"/>
    </row>
    <row r="884" spans="4:17">
      <c r="D884" s="96"/>
      <c r="E884" s="96"/>
      <c r="F884" s="96"/>
      <c r="Q884" s="96"/>
    </row>
    <row r="885" spans="4:17">
      <c r="D885" s="96"/>
      <c r="E885" s="96"/>
      <c r="F885" s="96"/>
      <c r="Q885" s="96"/>
    </row>
    <row r="886" spans="4:17">
      <c r="D886" s="96"/>
      <c r="E886" s="96"/>
      <c r="F886" s="96"/>
      <c r="Q886" s="96"/>
    </row>
    <row r="887" spans="4:17">
      <c r="D887" s="96"/>
      <c r="E887" s="96"/>
      <c r="F887" s="96"/>
      <c r="Q887" s="96"/>
    </row>
    <row r="888" spans="4:17">
      <c r="D888" s="96"/>
      <c r="E888" s="96"/>
      <c r="F888" s="96"/>
      <c r="Q888" s="96"/>
    </row>
    <row r="889" spans="4:17">
      <c r="D889" s="96"/>
      <c r="E889" s="96"/>
      <c r="F889" s="96"/>
      <c r="Q889" s="96"/>
    </row>
    <row r="890" spans="4:17">
      <c r="D890" s="96"/>
      <c r="E890" s="96"/>
      <c r="F890" s="96"/>
      <c r="Q890" s="96"/>
    </row>
    <row r="891" spans="4:17">
      <c r="D891" s="96"/>
      <c r="E891" s="96"/>
      <c r="F891" s="96"/>
      <c r="Q891" s="96"/>
    </row>
    <row r="892" spans="4:17">
      <c r="D892" s="96"/>
      <c r="E892" s="96"/>
      <c r="F892" s="96"/>
      <c r="Q892" s="96"/>
    </row>
    <row r="893" spans="4:17">
      <c r="D893" s="96"/>
      <c r="E893" s="96"/>
      <c r="F893" s="96"/>
      <c r="Q893" s="96"/>
    </row>
    <row r="894" spans="4:17">
      <c r="D894" s="96"/>
      <c r="E894" s="96"/>
      <c r="F894" s="96"/>
      <c r="Q894" s="96"/>
    </row>
    <row r="895" spans="4:17">
      <c r="D895" s="96"/>
      <c r="E895" s="96"/>
      <c r="F895" s="96"/>
      <c r="Q895" s="96"/>
    </row>
    <row r="896" spans="4:17">
      <c r="D896" s="96"/>
      <c r="E896" s="96"/>
      <c r="F896" s="96"/>
      <c r="Q896" s="96"/>
    </row>
    <row r="897" spans="4:17">
      <c r="D897" s="96"/>
      <c r="E897" s="96"/>
      <c r="F897" s="96"/>
      <c r="Q897" s="96"/>
    </row>
    <row r="898" spans="4:17">
      <c r="D898" s="96"/>
      <c r="E898" s="96"/>
      <c r="F898" s="96"/>
      <c r="Q898" s="96"/>
    </row>
    <row r="899" spans="4:17">
      <c r="D899" s="96"/>
      <c r="E899" s="96"/>
      <c r="F899" s="96"/>
      <c r="Q899" s="96"/>
    </row>
    <row r="900" spans="4:17">
      <c r="D900" s="96"/>
      <c r="E900" s="96"/>
      <c r="F900" s="96"/>
      <c r="Q900" s="96"/>
    </row>
    <row r="901" spans="4:17">
      <c r="D901" s="96"/>
      <c r="E901" s="96"/>
      <c r="F901" s="96"/>
      <c r="Q901" s="96"/>
    </row>
    <row r="902" spans="4:17">
      <c r="D902" s="96"/>
      <c r="E902" s="96"/>
      <c r="F902" s="96"/>
      <c r="Q902" s="96"/>
    </row>
    <row r="903" spans="4:17">
      <c r="D903" s="96"/>
      <c r="E903" s="96"/>
      <c r="F903" s="96"/>
      <c r="Q903" s="96"/>
    </row>
    <row r="904" spans="4:17">
      <c r="D904" s="96"/>
      <c r="E904" s="96"/>
      <c r="F904" s="96"/>
      <c r="Q904" s="96"/>
    </row>
    <row r="905" spans="4:17">
      <c r="D905" s="96"/>
      <c r="E905" s="96"/>
      <c r="F905" s="96"/>
      <c r="Q905" s="96"/>
    </row>
    <row r="906" spans="4:17">
      <c r="D906" s="96"/>
      <c r="E906" s="96"/>
      <c r="F906" s="96"/>
      <c r="Q906" s="96"/>
    </row>
    <row r="907" spans="4:17">
      <c r="D907" s="96"/>
      <c r="E907" s="96"/>
      <c r="F907" s="96"/>
      <c r="Q907" s="96"/>
    </row>
    <row r="908" spans="4:17">
      <c r="D908" s="96"/>
      <c r="E908" s="96"/>
      <c r="F908" s="96"/>
      <c r="Q908" s="96"/>
    </row>
    <row r="909" spans="4:17">
      <c r="D909" s="96"/>
      <c r="E909" s="96"/>
      <c r="F909" s="96"/>
      <c r="Q909" s="96"/>
    </row>
    <row r="910" spans="4:17">
      <c r="D910" s="96"/>
      <c r="E910" s="96"/>
      <c r="F910" s="96"/>
      <c r="Q910" s="96"/>
    </row>
    <row r="911" spans="4:17">
      <c r="D911" s="96"/>
      <c r="E911" s="96"/>
      <c r="F911" s="96"/>
      <c r="Q911" s="96"/>
    </row>
    <row r="912" spans="4:17">
      <c r="D912" s="96"/>
      <c r="E912" s="96"/>
      <c r="F912" s="96"/>
      <c r="Q912" s="96"/>
    </row>
    <row r="913" spans="4:17">
      <c r="D913" s="96"/>
      <c r="E913" s="96"/>
      <c r="F913" s="96"/>
      <c r="Q913" s="96"/>
    </row>
    <row r="914" spans="4:17">
      <c r="D914" s="96"/>
      <c r="E914" s="96"/>
      <c r="F914" s="96"/>
      <c r="Q914" s="96"/>
    </row>
    <row r="915" spans="4:17">
      <c r="D915" s="96"/>
      <c r="E915" s="96"/>
      <c r="F915" s="96"/>
      <c r="Q915" s="96"/>
    </row>
    <row r="916" spans="4:17">
      <c r="D916" s="96"/>
      <c r="E916" s="96"/>
      <c r="F916" s="96"/>
      <c r="Q916" s="96"/>
    </row>
    <row r="917" spans="4:17">
      <c r="D917" s="96"/>
      <c r="E917" s="96"/>
      <c r="F917" s="96"/>
      <c r="Q917" s="96"/>
    </row>
    <row r="918" spans="4:17">
      <c r="D918" s="96"/>
      <c r="E918" s="96"/>
      <c r="F918" s="96"/>
      <c r="Q918" s="96"/>
    </row>
    <row r="919" spans="4:17">
      <c r="D919" s="96"/>
      <c r="E919" s="96"/>
      <c r="F919" s="96"/>
      <c r="Q919" s="96"/>
    </row>
    <row r="920" spans="4:17">
      <c r="D920" s="96"/>
      <c r="E920" s="96"/>
      <c r="F920" s="96"/>
      <c r="Q920" s="96"/>
    </row>
    <row r="921" spans="4:17">
      <c r="D921" s="96"/>
      <c r="E921" s="96"/>
      <c r="F921" s="96"/>
      <c r="Q921" s="96"/>
    </row>
    <row r="922" spans="4:17">
      <c r="D922" s="96"/>
      <c r="E922" s="96"/>
      <c r="F922" s="96"/>
      <c r="Q922" s="96"/>
    </row>
    <row r="923" spans="4:17">
      <c r="D923" s="96"/>
      <c r="E923" s="96"/>
      <c r="F923" s="96"/>
      <c r="Q923" s="96"/>
    </row>
    <row r="924" spans="4:17">
      <c r="D924" s="96"/>
      <c r="E924" s="96"/>
      <c r="F924" s="96"/>
      <c r="Q924" s="96"/>
    </row>
    <row r="925" spans="4:17">
      <c r="D925" s="96"/>
      <c r="E925" s="96"/>
      <c r="F925" s="96"/>
      <c r="Q925" s="96"/>
    </row>
    <row r="926" spans="4:17">
      <c r="D926" s="96"/>
      <c r="E926" s="96"/>
      <c r="F926" s="96"/>
      <c r="Q926" s="96"/>
    </row>
    <row r="927" spans="4:17">
      <c r="D927" s="96"/>
      <c r="E927" s="96"/>
      <c r="F927" s="96"/>
      <c r="Q927" s="96"/>
    </row>
    <row r="928" spans="4:17">
      <c r="D928" s="96"/>
      <c r="E928" s="96"/>
      <c r="F928" s="96"/>
      <c r="Q928" s="96"/>
    </row>
    <row r="929" spans="4:17">
      <c r="D929" s="96"/>
      <c r="E929" s="96"/>
      <c r="F929" s="96"/>
      <c r="Q929" s="96"/>
    </row>
    <row r="930" spans="4:17">
      <c r="D930" s="96"/>
      <c r="E930" s="96"/>
      <c r="F930" s="96"/>
      <c r="Q930" s="96"/>
    </row>
    <row r="931" spans="4:17">
      <c r="D931" s="96"/>
      <c r="E931" s="96"/>
      <c r="F931" s="96"/>
      <c r="Q931" s="96"/>
    </row>
    <row r="932" spans="4:17">
      <c r="D932" s="96"/>
      <c r="E932" s="96"/>
      <c r="F932" s="96"/>
      <c r="Q932" s="96"/>
    </row>
    <row r="933" spans="4:17">
      <c r="D933" s="96"/>
      <c r="E933" s="96"/>
      <c r="F933" s="96"/>
      <c r="Q933" s="96"/>
    </row>
    <row r="934" spans="4:17">
      <c r="D934" s="96"/>
      <c r="E934" s="96"/>
      <c r="F934" s="96"/>
      <c r="Q934" s="96"/>
    </row>
    <row r="935" spans="4:17">
      <c r="D935" s="96"/>
      <c r="E935" s="96"/>
      <c r="F935" s="96"/>
      <c r="Q935" s="96"/>
    </row>
    <row r="936" spans="4:17">
      <c r="D936" s="96"/>
      <c r="E936" s="96"/>
      <c r="F936" s="96"/>
      <c r="Q936" s="96"/>
    </row>
    <row r="937" spans="4:17">
      <c r="D937" s="96"/>
      <c r="E937" s="96"/>
      <c r="F937" s="96"/>
      <c r="Q937" s="96"/>
    </row>
    <row r="938" spans="4:17">
      <c r="D938" s="96"/>
      <c r="E938" s="96"/>
      <c r="F938" s="96"/>
      <c r="Q938" s="96"/>
    </row>
    <row r="939" spans="4:17">
      <c r="D939" s="96"/>
      <c r="E939" s="96"/>
      <c r="F939" s="96"/>
      <c r="Q939" s="96"/>
    </row>
    <row r="940" spans="4:17">
      <c r="D940" s="96"/>
      <c r="E940" s="96"/>
      <c r="F940" s="96"/>
      <c r="Q940" s="96"/>
    </row>
    <row r="941" spans="4:17">
      <c r="D941" s="96"/>
      <c r="E941" s="96"/>
      <c r="F941" s="96"/>
      <c r="Q941" s="96"/>
    </row>
    <row r="942" spans="4:17">
      <c r="D942" s="96"/>
      <c r="E942" s="96"/>
      <c r="F942" s="96"/>
      <c r="Q942" s="96"/>
    </row>
    <row r="943" spans="4:17">
      <c r="D943" s="96"/>
      <c r="E943" s="96"/>
      <c r="F943" s="96"/>
      <c r="Q943" s="96"/>
    </row>
    <row r="944" spans="4:17">
      <c r="D944" s="96"/>
      <c r="E944" s="96"/>
      <c r="F944" s="96"/>
      <c r="Q944" s="96"/>
    </row>
    <row r="945" spans="4:17">
      <c r="D945" s="96"/>
      <c r="E945" s="96"/>
      <c r="F945" s="96"/>
      <c r="Q945" s="96"/>
    </row>
    <row r="946" spans="4:17">
      <c r="D946" s="96"/>
      <c r="E946" s="96"/>
      <c r="F946" s="96"/>
      <c r="Q946" s="96"/>
    </row>
    <row r="947" spans="4:17">
      <c r="D947" s="96"/>
      <c r="E947" s="96"/>
      <c r="F947" s="96"/>
      <c r="Q947" s="96"/>
    </row>
    <row r="948" spans="4:17">
      <c r="D948" s="96"/>
      <c r="E948" s="96"/>
      <c r="F948" s="96"/>
      <c r="Q948" s="96"/>
    </row>
    <row r="949" spans="4:17">
      <c r="D949" s="96"/>
      <c r="E949" s="96"/>
      <c r="F949" s="96"/>
      <c r="Q949" s="96"/>
    </row>
    <row r="950" spans="4:17">
      <c r="D950" s="96"/>
      <c r="E950" s="96"/>
      <c r="F950" s="96"/>
      <c r="Q950" s="96"/>
    </row>
    <row r="951" spans="4:17">
      <c r="D951" s="96"/>
      <c r="E951" s="96"/>
      <c r="F951" s="96"/>
      <c r="Q951" s="96"/>
    </row>
    <row r="952" spans="4:17">
      <c r="D952" s="96"/>
      <c r="E952" s="96"/>
      <c r="F952" s="96"/>
      <c r="Q952" s="96"/>
    </row>
    <row r="953" spans="4:17">
      <c r="D953" s="96"/>
      <c r="E953" s="96"/>
      <c r="F953" s="96"/>
      <c r="Q953" s="96"/>
    </row>
    <row r="954" spans="4:17">
      <c r="D954" s="96"/>
      <c r="E954" s="96"/>
      <c r="F954" s="96"/>
      <c r="Q954" s="96"/>
    </row>
    <row r="955" spans="4:17">
      <c r="D955" s="96"/>
      <c r="E955" s="96"/>
      <c r="F955" s="96"/>
      <c r="Q955" s="96"/>
    </row>
    <row r="956" spans="4:17">
      <c r="D956" s="96"/>
      <c r="E956" s="96"/>
      <c r="F956" s="96"/>
      <c r="Q956" s="96"/>
    </row>
    <row r="957" spans="4:17">
      <c r="D957" s="96"/>
      <c r="E957" s="96"/>
      <c r="F957" s="96"/>
      <c r="Q957" s="96"/>
    </row>
    <row r="958" spans="4:17">
      <c r="D958" s="96"/>
      <c r="E958" s="96"/>
      <c r="F958" s="96"/>
      <c r="Q958" s="96"/>
    </row>
    <row r="959" spans="4:17">
      <c r="D959" s="96"/>
      <c r="E959" s="96"/>
      <c r="F959" s="96"/>
      <c r="Q959" s="96"/>
    </row>
    <row r="960" spans="4:17">
      <c r="D960" s="96"/>
      <c r="E960" s="96"/>
      <c r="F960" s="96"/>
      <c r="Q960" s="96"/>
    </row>
    <row r="961" spans="4:17">
      <c r="D961" s="96"/>
      <c r="E961" s="96"/>
      <c r="F961" s="96"/>
      <c r="Q961" s="96"/>
    </row>
    <row r="962" spans="4:17">
      <c r="D962" s="96"/>
      <c r="E962" s="96"/>
      <c r="F962" s="96"/>
      <c r="Q962" s="96"/>
    </row>
    <row r="963" spans="4:17">
      <c r="D963" s="96"/>
      <c r="E963" s="96"/>
      <c r="F963" s="96"/>
      <c r="Q963" s="96"/>
    </row>
    <row r="964" spans="4:17">
      <c r="D964" s="96"/>
      <c r="E964" s="96"/>
      <c r="F964" s="96"/>
      <c r="Q964" s="96"/>
    </row>
    <row r="965" spans="4:17">
      <c r="D965" s="96"/>
      <c r="E965" s="96"/>
      <c r="F965" s="96"/>
      <c r="Q965" s="96"/>
    </row>
    <row r="966" spans="4:17">
      <c r="D966" s="96"/>
      <c r="E966" s="96"/>
      <c r="F966" s="96"/>
      <c r="Q966" s="96"/>
    </row>
    <row r="967" spans="4:17">
      <c r="D967" s="96"/>
      <c r="E967" s="96"/>
      <c r="F967" s="96"/>
      <c r="Q967" s="96"/>
    </row>
    <row r="968" spans="4:17">
      <c r="D968" s="96"/>
      <c r="E968" s="96"/>
      <c r="F968" s="96"/>
      <c r="Q968" s="96"/>
    </row>
    <row r="969" spans="4:17">
      <c r="D969" s="96"/>
      <c r="E969" s="96"/>
      <c r="F969" s="96"/>
      <c r="Q969" s="96"/>
    </row>
    <row r="970" spans="4:17">
      <c r="D970" s="96"/>
      <c r="E970" s="96"/>
      <c r="F970" s="96"/>
      <c r="Q970" s="96"/>
    </row>
    <row r="971" spans="4:17">
      <c r="D971" s="96"/>
      <c r="E971" s="96"/>
      <c r="F971" s="96"/>
      <c r="Q971" s="96"/>
    </row>
    <row r="972" spans="4:17">
      <c r="D972" s="96"/>
      <c r="E972" s="96"/>
      <c r="F972" s="96"/>
      <c r="Q972" s="96"/>
    </row>
    <row r="973" spans="4:17">
      <c r="D973" s="96"/>
      <c r="E973" s="96"/>
      <c r="F973" s="96"/>
      <c r="Q973" s="96"/>
    </row>
    <row r="974" spans="4:17">
      <c r="D974" s="96"/>
      <c r="E974" s="96"/>
      <c r="F974" s="96"/>
      <c r="Q974" s="96"/>
    </row>
    <row r="975" spans="4:17">
      <c r="D975" s="96"/>
      <c r="E975" s="96"/>
      <c r="F975" s="96"/>
      <c r="Q975" s="96"/>
    </row>
    <row r="976" spans="4:17">
      <c r="D976" s="96"/>
      <c r="E976" s="96"/>
      <c r="F976" s="96"/>
      <c r="Q976" s="96"/>
    </row>
    <row r="977" spans="4:17">
      <c r="D977" s="96"/>
      <c r="E977" s="96"/>
      <c r="F977" s="96"/>
      <c r="Q977" s="96"/>
    </row>
    <row r="978" spans="4:17">
      <c r="D978" s="96"/>
      <c r="E978" s="96"/>
      <c r="F978" s="96"/>
      <c r="Q978" s="96"/>
    </row>
    <row r="979" spans="4:17">
      <c r="D979" s="96"/>
      <c r="E979" s="96"/>
      <c r="F979" s="96"/>
      <c r="Q979" s="96"/>
    </row>
    <row r="980" spans="4:17">
      <c r="D980" s="96"/>
      <c r="E980" s="96"/>
      <c r="F980" s="96"/>
      <c r="Q980" s="96"/>
    </row>
    <row r="981" spans="4:17">
      <c r="D981" s="96"/>
      <c r="E981" s="96"/>
      <c r="F981" s="96"/>
      <c r="Q981" s="96"/>
    </row>
    <row r="982" spans="4:17">
      <c r="D982" s="96"/>
      <c r="E982" s="96"/>
      <c r="F982" s="96"/>
      <c r="Q982" s="96"/>
    </row>
    <row r="983" spans="4:17">
      <c r="D983" s="96"/>
      <c r="E983" s="96"/>
      <c r="F983" s="96"/>
      <c r="Q983" s="96"/>
    </row>
    <row r="984" spans="4:17">
      <c r="D984" s="96"/>
      <c r="E984" s="96"/>
      <c r="F984" s="96"/>
      <c r="Q984" s="96"/>
    </row>
    <row r="985" spans="4:17">
      <c r="D985" s="96"/>
      <c r="E985" s="96"/>
      <c r="F985" s="96"/>
      <c r="Q985" s="96"/>
    </row>
    <row r="986" spans="4:17">
      <c r="D986" s="96"/>
      <c r="E986" s="96"/>
      <c r="F986" s="96"/>
      <c r="Q986" s="96"/>
    </row>
    <row r="987" spans="4:17">
      <c r="D987" s="96"/>
      <c r="E987" s="96"/>
      <c r="F987" s="96"/>
      <c r="Q987" s="96"/>
    </row>
    <row r="988" spans="4:17">
      <c r="D988" s="96"/>
      <c r="E988" s="96"/>
      <c r="F988" s="96"/>
      <c r="Q988" s="96"/>
    </row>
    <row r="989" spans="4:17">
      <c r="D989" s="96"/>
      <c r="E989" s="96"/>
      <c r="F989" s="96"/>
      <c r="Q989" s="96"/>
    </row>
    <row r="990" spans="4:17">
      <c r="D990" s="96"/>
      <c r="E990" s="96"/>
      <c r="F990" s="96"/>
      <c r="Q990" s="96"/>
    </row>
    <row r="991" spans="4:17">
      <c r="D991" s="96"/>
      <c r="E991" s="96"/>
      <c r="F991" s="96"/>
      <c r="Q991" s="96"/>
    </row>
    <row r="992" spans="4:17">
      <c r="D992" s="96"/>
      <c r="E992" s="96"/>
      <c r="F992" s="96"/>
      <c r="Q992" s="96"/>
    </row>
    <row r="993" spans="4:17">
      <c r="D993" s="96"/>
      <c r="E993" s="96"/>
      <c r="F993" s="96"/>
      <c r="Q993" s="96"/>
    </row>
    <row r="994" spans="4:17">
      <c r="D994" s="96"/>
      <c r="E994" s="96"/>
      <c r="F994" s="96"/>
      <c r="Q994" s="96"/>
    </row>
    <row r="995" spans="4:17">
      <c r="D995" s="96"/>
      <c r="E995" s="96"/>
      <c r="F995" s="96"/>
      <c r="Q995" s="96"/>
    </row>
    <row r="996" spans="4:17">
      <c r="D996" s="96"/>
      <c r="E996" s="96"/>
      <c r="F996" s="96"/>
      <c r="Q996" s="96"/>
    </row>
    <row r="997" spans="4:17">
      <c r="D997" s="96"/>
      <c r="E997" s="96"/>
      <c r="F997" s="96"/>
      <c r="Q997" s="96"/>
    </row>
    <row r="998" spans="4:17">
      <c r="D998" s="96"/>
      <c r="E998" s="96"/>
      <c r="F998" s="96"/>
      <c r="Q998" s="96"/>
    </row>
    <row r="999" spans="4:17">
      <c r="D999" s="96"/>
      <c r="E999" s="96"/>
      <c r="F999" s="96"/>
      <c r="Q999" s="96"/>
    </row>
    <row r="1000" spans="4:17">
      <c r="D1000" s="96"/>
      <c r="E1000" s="96"/>
      <c r="F1000" s="96"/>
      <c r="Q1000" s="96"/>
    </row>
    <row r="1001" spans="4:17">
      <c r="D1001" s="96"/>
      <c r="E1001" s="96"/>
      <c r="F1001" s="96"/>
      <c r="Q1001" s="96"/>
    </row>
    <row r="1002" spans="4:17">
      <c r="D1002" s="96"/>
      <c r="E1002" s="96"/>
      <c r="F1002" s="96"/>
      <c r="Q1002" s="96"/>
    </row>
    <row r="1003" spans="4:17">
      <c r="D1003" s="96"/>
      <c r="E1003" s="96"/>
      <c r="F1003" s="96"/>
      <c r="Q1003" s="96"/>
    </row>
    <row r="1004" spans="4:17">
      <c r="D1004" s="96"/>
      <c r="E1004" s="96"/>
      <c r="F1004" s="96"/>
      <c r="Q1004" s="96"/>
    </row>
    <row r="1005" spans="4:17">
      <c r="D1005" s="96"/>
      <c r="E1005" s="96"/>
      <c r="F1005" s="96"/>
      <c r="Q1005" s="96"/>
    </row>
    <row r="1006" spans="4:17">
      <c r="D1006" s="96"/>
      <c r="E1006" s="96"/>
      <c r="F1006" s="96"/>
      <c r="Q1006" s="96"/>
    </row>
    <row r="1007" spans="4:17">
      <c r="D1007" s="96"/>
      <c r="E1007" s="96"/>
      <c r="F1007" s="96"/>
      <c r="Q1007" s="96"/>
    </row>
    <row r="1008" spans="4:17">
      <c r="D1008" s="96"/>
      <c r="E1008" s="96"/>
      <c r="F1008" s="96"/>
      <c r="Q1008" s="96"/>
    </row>
    <row r="1009" spans="4:17">
      <c r="D1009" s="96"/>
      <c r="E1009" s="96"/>
      <c r="F1009" s="96"/>
      <c r="Q1009" s="96"/>
    </row>
    <row r="1010" spans="4:17">
      <c r="D1010" s="96"/>
      <c r="E1010" s="96"/>
      <c r="F1010" s="96"/>
      <c r="Q1010" s="96"/>
    </row>
    <row r="1011" spans="4:17">
      <c r="D1011" s="96"/>
      <c r="E1011" s="96"/>
      <c r="F1011" s="96"/>
      <c r="Q1011" s="96"/>
    </row>
    <row r="1012" spans="4:17">
      <c r="D1012" s="96"/>
      <c r="E1012" s="96"/>
      <c r="F1012" s="96"/>
      <c r="Q1012" s="96"/>
    </row>
    <row r="1013" spans="4:17">
      <c r="D1013" s="96"/>
      <c r="E1013" s="96"/>
      <c r="F1013" s="96"/>
      <c r="Q1013" s="96"/>
    </row>
    <row r="1014" spans="4:17">
      <c r="D1014" s="96"/>
      <c r="E1014" s="96"/>
      <c r="F1014" s="96"/>
      <c r="Q1014" s="96"/>
    </row>
    <row r="1015" spans="4:17">
      <c r="D1015" s="96"/>
      <c r="E1015" s="96"/>
      <c r="F1015" s="96"/>
      <c r="Q1015" s="96"/>
    </row>
    <row r="1016" spans="4:17">
      <c r="D1016" s="96"/>
      <c r="E1016" s="96"/>
      <c r="F1016" s="96"/>
      <c r="Q1016" s="96"/>
    </row>
    <row r="1017" spans="4:17">
      <c r="D1017" s="96"/>
      <c r="E1017" s="96"/>
      <c r="F1017" s="96"/>
      <c r="Q1017" s="96"/>
    </row>
    <row r="1018" spans="4:17">
      <c r="D1018" s="96"/>
      <c r="E1018" s="96"/>
      <c r="F1018" s="96"/>
      <c r="Q1018" s="96"/>
    </row>
    <row r="1019" spans="4:17">
      <c r="D1019" s="96"/>
      <c r="E1019" s="96"/>
      <c r="F1019" s="96"/>
      <c r="Q1019" s="96"/>
    </row>
    <row r="1020" spans="4:17">
      <c r="D1020" s="96"/>
      <c r="E1020" s="96"/>
      <c r="F1020" s="96"/>
      <c r="Q1020" s="96"/>
    </row>
    <row r="1021" spans="4:17">
      <c r="D1021" s="96"/>
      <c r="E1021" s="96"/>
      <c r="F1021" s="96"/>
      <c r="Q1021" s="96"/>
    </row>
    <row r="1022" spans="4:17">
      <c r="D1022" s="96"/>
      <c r="E1022" s="96"/>
      <c r="F1022" s="96"/>
      <c r="Q1022" s="96"/>
    </row>
    <row r="1023" spans="4:17">
      <c r="D1023" s="96"/>
      <c r="E1023" s="96"/>
      <c r="F1023" s="96"/>
      <c r="Q1023" s="96"/>
    </row>
    <row r="1024" spans="4:17">
      <c r="D1024" s="96"/>
      <c r="E1024" s="96"/>
      <c r="F1024" s="96"/>
      <c r="Q1024" s="96"/>
    </row>
    <row r="1025" spans="4:17">
      <c r="D1025" s="96"/>
      <c r="E1025" s="96"/>
      <c r="F1025" s="96"/>
      <c r="Q1025" s="96"/>
    </row>
    <row r="1026" spans="4:17">
      <c r="D1026" s="96"/>
      <c r="E1026" s="96"/>
      <c r="F1026" s="96"/>
      <c r="Q1026" s="96"/>
    </row>
    <row r="1027" spans="4:17">
      <c r="D1027" s="96"/>
      <c r="E1027" s="96"/>
      <c r="F1027" s="96"/>
      <c r="Q1027" s="96"/>
    </row>
    <row r="1028" spans="4:17">
      <c r="D1028" s="96"/>
      <c r="E1028" s="96"/>
      <c r="F1028" s="96"/>
      <c r="Q1028" s="96"/>
    </row>
    <row r="1029" spans="4:17">
      <c r="D1029" s="96"/>
      <c r="E1029" s="96"/>
      <c r="F1029" s="96"/>
      <c r="Q1029" s="96"/>
    </row>
    <row r="1030" spans="4:17">
      <c r="D1030" s="96"/>
      <c r="E1030" s="96"/>
      <c r="F1030" s="96"/>
      <c r="Q1030" s="96"/>
    </row>
    <row r="1031" spans="4:17">
      <c r="D1031" s="96"/>
      <c r="E1031" s="96"/>
      <c r="F1031" s="96"/>
      <c r="Q1031" s="96"/>
    </row>
    <row r="1032" spans="4:17">
      <c r="D1032" s="96"/>
      <c r="E1032" s="96"/>
      <c r="F1032" s="96"/>
      <c r="Q1032" s="96"/>
    </row>
    <row r="1033" spans="4:17">
      <c r="D1033" s="96"/>
      <c r="E1033" s="96"/>
      <c r="F1033" s="96"/>
      <c r="Q1033" s="96"/>
    </row>
    <row r="1034" spans="4:17">
      <c r="D1034" s="96"/>
      <c r="E1034" s="96"/>
      <c r="F1034" s="96"/>
      <c r="Q1034" s="96"/>
    </row>
    <row r="1035" spans="4:17">
      <c r="D1035" s="96"/>
      <c r="E1035" s="96"/>
      <c r="F1035" s="96"/>
      <c r="Q1035" s="96"/>
    </row>
    <row r="1036" spans="4:17">
      <c r="D1036" s="96"/>
      <c r="E1036" s="96"/>
      <c r="F1036" s="96"/>
      <c r="Q1036" s="96"/>
    </row>
    <row r="1037" spans="4:17">
      <c r="D1037" s="96"/>
      <c r="E1037" s="96"/>
      <c r="F1037" s="96"/>
      <c r="Q1037" s="96"/>
    </row>
    <row r="1038" spans="4:17">
      <c r="D1038" s="96"/>
      <c r="E1038" s="96"/>
      <c r="F1038" s="96"/>
      <c r="Q1038" s="96"/>
    </row>
    <row r="1039" spans="4:17">
      <c r="D1039" s="96"/>
      <c r="E1039" s="96"/>
      <c r="F1039" s="96"/>
      <c r="Q1039" s="96"/>
    </row>
    <row r="1040" spans="4:17">
      <c r="D1040" s="96"/>
      <c r="E1040" s="96"/>
      <c r="F1040" s="96"/>
      <c r="Q1040" s="96"/>
    </row>
    <row r="1041" spans="4:17">
      <c r="D1041" s="96"/>
      <c r="E1041" s="96"/>
      <c r="F1041" s="96"/>
      <c r="Q1041" s="96"/>
    </row>
    <row r="1042" spans="4:17">
      <c r="D1042" s="96"/>
      <c r="E1042" s="96"/>
      <c r="F1042" s="96"/>
      <c r="Q1042" s="96"/>
    </row>
    <row r="1043" spans="4:17">
      <c r="D1043" s="96"/>
      <c r="E1043" s="96"/>
      <c r="F1043" s="96"/>
      <c r="Q1043" s="96"/>
    </row>
    <row r="1044" spans="4:17">
      <c r="D1044" s="96"/>
      <c r="E1044" s="96"/>
      <c r="F1044" s="96"/>
      <c r="Q1044" s="96"/>
    </row>
    <row r="1045" spans="4:17">
      <c r="D1045" s="96"/>
      <c r="E1045" s="96"/>
      <c r="F1045" s="96"/>
      <c r="Q1045" s="96"/>
    </row>
    <row r="1046" spans="4:17">
      <c r="D1046" s="96"/>
      <c r="E1046" s="96"/>
      <c r="F1046" s="96"/>
      <c r="Q1046" s="96"/>
    </row>
    <row r="1047" spans="4:17">
      <c r="D1047" s="96"/>
      <c r="E1047" s="96"/>
      <c r="F1047" s="96"/>
      <c r="Q1047" s="96"/>
    </row>
    <row r="1048" spans="4:17">
      <c r="D1048" s="96"/>
      <c r="E1048" s="96"/>
      <c r="F1048" s="96"/>
      <c r="Q1048" s="96"/>
    </row>
    <row r="1049" spans="4:17">
      <c r="D1049" s="96"/>
      <c r="E1049" s="96"/>
      <c r="F1049" s="96"/>
      <c r="Q1049" s="96"/>
    </row>
    <row r="1050" spans="4:17">
      <c r="D1050" s="96"/>
      <c r="E1050" s="96"/>
      <c r="F1050" s="96"/>
      <c r="Q1050" s="96"/>
    </row>
    <row r="1051" spans="4:17">
      <c r="D1051" s="96"/>
      <c r="E1051" s="96"/>
      <c r="F1051" s="96"/>
      <c r="Q1051" s="96"/>
    </row>
    <row r="1052" spans="4:17">
      <c r="D1052" s="96"/>
      <c r="E1052" s="96"/>
      <c r="F1052" s="96"/>
      <c r="Q1052" s="96"/>
    </row>
    <row r="1053" spans="4:17">
      <c r="D1053" s="96"/>
      <c r="E1053" s="96"/>
      <c r="F1053" s="96"/>
      <c r="Q1053" s="96"/>
    </row>
    <row r="1054" spans="4:17">
      <c r="D1054" s="96"/>
      <c r="E1054" s="96"/>
      <c r="F1054" s="96"/>
      <c r="Q1054" s="96"/>
    </row>
    <row r="1055" spans="4:17">
      <c r="D1055" s="96"/>
      <c r="E1055" s="96"/>
      <c r="F1055" s="96"/>
      <c r="Q1055" s="96"/>
    </row>
    <row r="1056" spans="4:17">
      <c r="D1056" s="96"/>
      <c r="E1056" s="96"/>
      <c r="F1056" s="96"/>
      <c r="Q1056" s="96"/>
    </row>
    <row r="1057" spans="4:17">
      <c r="D1057" s="96"/>
      <c r="E1057" s="96"/>
      <c r="F1057" s="96"/>
      <c r="Q1057" s="96"/>
    </row>
    <row r="1058" spans="4:17">
      <c r="D1058" s="96"/>
      <c r="E1058" s="96"/>
      <c r="F1058" s="96"/>
      <c r="Q1058" s="96"/>
    </row>
    <row r="1059" spans="4:17">
      <c r="D1059" s="96"/>
      <c r="E1059" s="96"/>
      <c r="F1059" s="96"/>
      <c r="Q1059" s="96"/>
    </row>
    <row r="1060" spans="4:17">
      <c r="D1060" s="96"/>
      <c r="E1060" s="96"/>
      <c r="F1060" s="96"/>
      <c r="Q1060" s="96"/>
    </row>
    <row r="1061" spans="4:17">
      <c r="D1061" s="96"/>
      <c r="E1061" s="96"/>
      <c r="F1061" s="96"/>
      <c r="Q1061" s="96"/>
    </row>
    <row r="1062" spans="4:17">
      <c r="D1062" s="96"/>
      <c r="E1062" s="96"/>
      <c r="F1062" s="96"/>
      <c r="Q1062" s="96"/>
    </row>
    <row r="1063" spans="4:17">
      <c r="D1063" s="96"/>
      <c r="E1063" s="96"/>
      <c r="F1063" s="96"/>
      <c r="Q1063" s="96"/>
    </row>
    <row r="1064" spans="4:17">
      <c r="D1064" s="96"/>
      <c r="E1064" s="96"/>
      <c r="F1064" s="96"/>
      <c r="Q1064" s="96"/>
    </row>
    <row r="1065" spans="4:17">
      <c r="D1065" s="96"/>
      <c r="E1065" s="96"/>
      <c r="F1065" s="96"/>
      <c r="Q1065" s="96"/>
    </row>
    <row r="1066" spans="4:17">
      <c r="D1066" s="96"/>
      <c r="E1066" s="96"/>
      <c r="F1066" s="96"/>
      <c r="Q1066" s="96"/>
    </row>
    <row r="1067" spans="4:17">
      <c r="D1067" s="96"/>
      <c r="E1067" s="96"/>
      <c r="F1067" s="96"/>
      <c r="Q1067" s="96"/>
    </row>
    <row r="1068" spans="4:17">
      <c r="D1068" s="96"/>
      <c r="E1068" s="96"/>
      <c r="F1068" s="96"/>
      <c r="Q1068" s="96"/>
    </row>
    <row r="1069" spans="4:17">
      <c r="D1069" s="96"/>
      <c r="E1069" s="96"/>
      <c r="F1069" s="96"/>
      <c r="Q1069" s="96"/>
    </row>
    <row r="1070" spans="4:17">
      <c r="D1070" s="96"/>
      <c r="E1070" s="96"/>
      <c r="F1070" s="96"/>
      <c r="Q1070" s="96"/>
    </row>
    <row r="1071" spans="4:17">
      <c r="D1071" s="96"/>
      <c r="E1071" s="96"/>
      <c r="F1071" s="96"/>
      <c r="Q1071" s="96"/>
    </row>
    <row r="1072" spans="4:17">
      <c r="D1072" s="96"/>
      <c r="E1072" s="96"/>
      <c r="F1072" s="96"/>
      <c r="Q1072" s="96"/>
    </row>
    <row r="1073" spans="4:17">
      <c r="D1073" s="96"/>
      <c r="E1073" s="96"/>
      <c r="F1073" s="96"/>
      <c r="Q1073" s="96"/>
    </row>
    <row r="1074" spans="4:17">
      <c r="D1074" s="96"/>
      <c r="E1074" s="96"/>
      <c r="F1074" s="96"/>
      <c r="Q1074" s="96"/>
    </row>
    <row r="1075" spans="4:17">
      <c r="D1075" s="96"/>
      <c r="E1075" s="96"/>
      <c r="F1075" s="96"/>
      <c r="Q1075" s="96"/>
    </row>
    <row r="1076" spans="4:17">
      <c r="D1076" s="96"/>
      <c r="E1076" s="96"/>
      <c r="F1076" s="96"/>
      <c r="Q1076" s="96"/>
    </row>
    <row r="1077" spans="4:17">
      <c r="D1077" s="96"/>
      <c r="E1077" s="96"/>
      <c r="F1077" s="96"/>
      <c r="Q1077" s="96"/>
    </row>
    <row r="1078" spans="4:17">
      <c r="D1078" s="96"/>
      <c r="E1078" s="96"/>
      <c r="F1078" s="96"/>
      <c r="Q1078" s="96"/>
    </row>
    <row r="1079" spans="4:17">
      <c r="D1079" s="96"/>
      <c r="E1079" s="96"/>
      <c r="F1079" s="96"/>
      <c r="Q1079" s="96"/>
    </row>
    <row r="1080" spans="4:17">
      <c r="D1080" s="96"/>
      <c r="E1080" s="96"/>
      <c r="F1080" s="96"/>
      <c r="Q1080" s="96"/>
    </row>
    <row r="1081" spans="4:17">
      <c r="D1081" s="96"/>
      <c r="E1081" s="96"/>
      <c r="F1081" s="96"/>
      <c r="Q1081" s="96"/>
    </row>
    <row r="1082" spans="4:17">
      <c r="D1082" s="96"/>
      <c r="E1082" s="96"/>
      <c r="F1082" s="96"/>
      <c r="Q1082" s="96"/>
    </row>
    <row r="1083" spans="4:17">
      <c r="D1083" s="96"/>
      <c r="E1083" s="96"/>
      <c r="F1083" s="96"/>
      <c r="Q1083" s="96"/>
    </row>
    <row r="1084" spans="4:17">
      <c r="D1084" s="96"/>
      <c r="E1084" s="96"/>
      <c r="F1084" s="96"/>
      <c r="Q1084" s="96"/>
    </row>
    <row r="1085" spans="4:17">
      <c r="D1085" s="96"/>
      <c r="E1085" s="96"/>
      <c r="F1085" s="96"/>
      <c r="Q1085" s="96"/>
    </row>
    <row r="1086" spans="4:17">
      <c r="D1086" s="96"/>
      <c r="E1086" s="96"/>
      <c r="F1086" s="96"/>
      <c r="Q1086" s="96"/>
    </row>
    <row r="1087" spans="4:17">
      <c r="D1087" s="96"/>
      <c r="E1087" s="96"/>
      <c r="F1087" s="96"/>
      <c r="Q1087" s="96"/>
    </row>
    <row r="1088" spans="4:17">
      <c r="D1088" s="96"/>
      <c r="E1088" s="96"/>
      <c r="F1088" s="96"/>
      <c r="Q1088" s="96"/>
    </row>
    <row r="1089" spans="4:17">
      <c r="D1089" s="96"/>
      <c r="E1089" s="96"/>
      <c r="F1089" s="96"/>
      <c r="Q1089" s="96"/>
    </row>
    <row r="1090" spans="4:17">
      <c r="D1090" s="96"/>
      <c r="E1090" s="96"/>
      <c r="F1090" s="96"/>
      <c r="Q1090" s="96"/>
    </row>
    <row r="1091" spans="4:17">
      <c r="D1091" s="96"/>
      <c r="E1091" s="96"/>
      <c r="F1091" s="96"/>
      <c r="Q1091" s="96"/>
    </row>
    <row r="1092" spans="4:17">
      <c r="D1092" s="96"/>
      <c r="E1092" s="96"/>
      <c r="F1092" s="96"/>
      <c r="Q1092" s="96"/>
    </row>
    <row r="1093" spans="4:17">
      <c r="D1093" s="96"/>
      <c r="E1093" s="96"/>
      <c r="F1093" s="96"/>
      <c r="Q1093" s="96"/>
    </row>
    <row r="1094" spans="4:17">
      <c r="D1094" s="96"/>
      <c r="E1094" s="96"/>
      <c r="F1094" s="96"/>
      <c r="Q1094" s="96"/>
    </row>
    <row r="1095" spans="4:17">
      <c r="D1095" s="96"/>
      <c r="E1095" s="96"/>
      <c r="F1095" s="96"/>
      <c r="Q1095" s="96"/>
    </row>
    <row r="1096" spans="4:17">
      <c r="D1096" s="96"/>
      <c r="E1096" s="96"/>
      <c r="F1096" s="96"/>
      <c r="Q1096" s="96"/>
    </row>
    <row r="1097" spans="4:17">
      <c r="D1097" s="96"/>
      <c r="E1097" s="96"/>
      <c r="F1097" s="96"/>
      <c r="Q1097" s="96"/>
    </row>
    <row r="1098" spans="4:17">
      <c r="D1098" s="96"/>
      <c r="E1098" s="96"/>
      <c r="F1098" s="96"/>
      <c r="Q1098" s="96"/>
    </row>
    <row r="1099" spans="4:17">
      <c r="D1099" s="96"/>
      <c r="E1099" s="96"/>
      <c r="F1099" s="96"/>
      <c r="Q1099" s="96"/>
    </row>
    <row r="1100" spans="4:17">
      <c r="D1100" s="96"/>
      <c r="E1100" s="96"/>
      <c r="F1100" s="96"/>
      <c r="Q1100" s="96"/>
    </row>
    <row r="1101" spans="4:17">
      <c r="D1101" s="96"/>
      <c r="E1101" s="96"/>
      <c r="F1101" s="96"/>
      <c r="Q1101" s="96"/>
    </row>
    <row r="1102" spans="4:17">
      <c r="D1102" s="96"/>
      <c r="E1102" s="96"/>
      <c r="F1102" s="96"/>
      <c r="Q1102" s="96"/>
    </row>
    <row r="1103" spans="4:17">
      <c r="D1103" s="96"/>
      <c r="E1103" s="96"/>
      <c r="F1103" s="96"/>
      <c r="Q1103" s="96"/>
    </row>
    <row r="1104" spans="4:17">
      <c r="D1104" s="96"/>
      <c r="E1104" s="96"/>
      <c r="F1104" s="96"/>
      <c r="Q1104" s="96"/>
    </row>
    <row r="1105" spans="4:17">
      <c r="D1105" s="96"/>
      <c r="E1105" s="96"/>
      <c r="F1105" s="96"/>
      <c r="Q1105" s="96"/>
    </row>
    <row r="1106" spans="4:17">
      <c r="D1106" s="96"/>
      <c r="E1106" s="96"/>
      <c r="F1106" s="96"/>
      <c r="Q1106" s="96"/>
    </row>
    <row r="1107" spans="4:17">
      <c r="D1107" s="96"/>
      <c r="E1107" s="96"/>
      <c r="F1107" s="96"/>
      <c r="Q1107" s="96"/>
    </row>
    <row r="1108" spans="4:17">
      <c r="D1108" s="96"/>
      <c r="E1108" s="96"/>
      <c r="F1108" s="96"/>
      <c r="Q1108" s="96"/>
    </row>
    <row r="1109" spans="4:17">
      <c r="D1109" s="96"/>
      <c r="E1109" s="96"/>
      <c r="F1109" s="96"/>
      <c r="Q1109" s="96"/>
    </row>
    <row r="1110" spans="4:17">
      <c r="D1110" s="96"/>
      <c r="E1110" s="96"/>
      <c r="F1110" s="96"/>
      <c r="Q1110" s="96"/>
    </row>
    <row r="1111" spans="4:17">
      <c r="D1111" s="96"/>
      <c r="E1111" s="96"/>
      <c r="F1111" s="96"/>
      <c r="Q1111" s="96"/>
    </row>
    <row r="1112" spans="4:17">
      <c r="D1112" s="96"/>
      <c r="E1112" s="96"/>
      <c r="F1112" s="96"/>
      <c r="Q1112" s="96"/>
    </row>
    <row r="1113" spans="4:17">
      <c r="D1113" s="96"/>
      <c r="E1113" s="96"/>
      <c r="F1113" s="96"/>
      <c r="Q1113" s="96"/>
    </row>
    <row r="1114" spans="4:17">
      <c r="D1114" s="96"/>
      <c r="E1114" s="96"/>
      <c r="F1114" s="96"/>
      <c r="Q1114" s="96"/>
    </row>
    <row r="1115" spans="4:17">
      <c r="D1115" s="96"/>
      <c r="E1115" s="96"/>
      <c r="F1115" s="96"/>
      <c r="Q1115" s="96"/>
    </row>
    <row r="1116" spans="4:17">
      <c r="D1116" s="96"/>
      <c r="E1116" s="96"/>
      <c r="F1116" s="96"/>
      <c r="Q1116" s="96"/>
    </row>
    <row r="1117" spans="4:17">
      <c r="D1117" s="96"/>
      <c r="E1117" s="96"/>
      <c r="F1117" s="96"/>
      <c r="Q1117" s="96"/>
    </row>
    <row r="1118" spans="4:17">
      <c r="D1118" s="96"/>
      <c r="E1118" s="96"/>
      <c r="F1118" s="96"/>
      <c r="Q1118" s="96"/>
    </row>
    <row r="1119" spans="4:17">
      <c r="D1119" s="96"/>
      <c r="E1119" s="96"/>
      <c r="F1119" s="96"/>
      <c r="Q1119" s="96"/>
    </row>
    <row r="1120" spans="4:17">
      <c r="D1120" s="96"/>
      <c r="E1120" s="96"/>
      <c r="F1120" s="96"/>
      <c r="Q1120" s="96"/>
    </row>
    <row r="1121" spans="4:17">
      <c r="D1121" s="96"/>
      <c r="E1121" s="96"/>
      <c r="F1121" s="96"/>
      <c r="Q1121" s="96"/>
    </row>
    <row r="1122" spans="4:17">
      <c r="D1122" s="96"/>
      <c r="E1122" s="96"/>
      <c r="F1122" s="96"/>
      <c r="Q1122" s="96"/>
    </row>
    <row r="1123" spans="4:17">
      <c r="D1123" s="96"/>
      <c r="E1123" s="96"/>
      <c r="F1123" s="96"/>
      <c r="Q1123" s="96"/>
    </row>
    <row r="1124" spans="4:17">
      <c r="D1124" s="96"/>
      <c r="E1124" s="96"/>
      <c r="F1124" s="96"/>
      <c r="Q1124" s="96"/>
    </row>
    <row r="1125" spans="4:17">
      <c r="D1125" s="96"/>
      <c r="E1125" s="96"/>
      <c r="F1125" s="96"/>
      <c r="Q1125" s="96"/>
    </row>
    <row r="1126" spans="4:17">
      <c r="D1126" s="96"/>
      <c r="E1126" s="96"/>
      <c r="F1126" s="96"/>
      <c r="Q1126" s="96"/>
    </row>
    <row r="1127" spans="4:17">
      <c r="D1127" s="96"/>
      <c r="E1127" s="96"/>
      <c r="F1127" s="96"/>
      <c r="Q1127" s="96"/>
    </row>
    <row r="1128" spans="4:17">
      <c r="D1128" s="96"/>
      <c r="E1128" s="96"/>
      <c r="F1128" s="96"/>
      <c r="Q1128" s="96"/>
    </row>
    <row r="1129" spans="4:17">
      <c r="D1129" s="96"/>
      <c r="E1129" s="96"/>
      <c r="F1129" s="96"/>
      <c r="Q1129" s="96"/>
    </row>
    <row r="1130" spans="4:17">
      <c r="D1130" s="96"/>
      <c r="E1130" s="96"/>
      <c r="F1130" s="96"/>
      <c r="Q1130" s="96"/>
    </row>
    <row r="1131" spans="4:17">
      <c r="D1131" s="96"/>
      <c r="E1131" s="96"/>
      <c r="F1131" s="96"/>
      <c r="Q1131" s="96"/>
    </row>
    <row r="1132" spans="4:17">
      <c r="D1132" s="96"/>
      <c r="E1132" s="96"/>
      <c r="F1132" s="96"/>
      <c r="Q1132" s="96"/>
    </row>
    <row r="1133" spans="4:17">
      <c r="D1133" s="96"/>
      <c r="E1133" s="96"/>
      <c r="F1133" s="96"/>
      <c r="Q1133" s="96"/>
    </row>
    <row r="1134" spans="4:17">
      <c r="D1134" s="96"/>
      <c r="E1134" s="96"/>
      <c r="F1134" s="96"/>
      <c r="Q1134" s="96"/>
    </row>
    <row r="1135" spans="4:17">
      <c r="D1135" s="96"/>
      <c r="E1135" s="96"/>
      <c r="F1135" s="96"/>
      <c r="Q1135" s="96"/>
    </row>
    <row r="1136" spans="4:17">
      <c r="D1136" s="96"/>
      <c r="E1136" s="96"/>
      <c r="F1136" s="96"/>
      <c r="Q1136" s="96"/>
    </row>
    <row r="1137" spans="4:17">
      <c r="D1137" s="96"/>
      <c r="E1137" s="96"/>
      <c r="F1137" s="96"/>
      <c r="Q1137" s="96"/>
    </row>
    <row r="1138" spans="4:17">
      <c r="D1138" s="96"/>
      <c r="E1138" s="96"/>
      <c r="F1138" s="96"/>
      <c r="Q1138" s="96"/>
    </row>
    <row r="1139" spans="4:17">
      <c r="D1139" s="96"/>
      <c r="E1139" s="96"/>
      <c r="F1139" s="96"/>
      <c r="Q1139" s="96"/>
    </row>
    <row r="1140" spans="4:17">
      <c r="D1140" s="96"/>
      <c r="E1140" s="96"/>
      <c r="F1140" s="96"/>
      <c r="Q1140" s="96"/>
    </row>
    <row r="1141" spans="4:17">
      <c r="D1141" s="96"/>
      <c r="E1141" s="96"/>
      <c r="F1141" s="96"/>
      <c r="Q1141" s="96"/>
    </row>
    <row r="1142" spans="4:17">
      <c r="D1142" s="96"/>
      <c r="E1142" s="96"/>
      <c r="F1142" s="96"/>
      <c r="Q1142" s="96"/>
    </row>
    <row r="1143" spans="4:17">
      <c r="D1143" s="96"/>
      <c r="E1143" s="96"/>
      <c r="F1143" s="96"/>
      <c r="Q1143" s="96"/>
    </row>
    <row r="1144" spans="4:17">
      <c r="D1144" s="96"/>
      <c r="E1144" s="96"/>
      <c r="F1144" s="96"/>
      <c r="Q1144" s="96"/>
    </row>
    <row r="1145" spans="4:17">
      <c r="D1145" s="96"/>
      <c r="E1145" s="96"/>
      <c r="F1145" s="96"/>
      <c r="Q1145" s="96"/>
    </row>
    <row r="1146" spans="4:17">
      <c r="D1146" s="96"/>
      <c r="E1146" s="96"/>
      <c r="F1146" s="96"/>
      <c r="Q1146" s="96"/>
    </row>
    <row r="1147" spans="4:17">
      <c r="D1147" s="96"/>
      <c r="E1147" s="96"/>
      <c r="F1147" s="96"/>
      <c r="Q1147" s="96"/>
    </row>
    <row r="1148" spans="4:17">
      <c r="D1148" s="96"/>
      <c r="E1148" s="96"/>
      <c r="F1148" s="96"/>
      <c r="Q1148" s="96"/>
    </row>
  </sheetData>
  <mergeCells count="247">
    <mergeCell ref="T248:U248"/>
    <mergeCell ref="A8:A9"/>
    <mergeCell ref="A10:A15"/>
    <mergeCell ref="A23:A25"/>
    <mergeCell ref="A28:A30"/>
    <mergeCell ref="A165:A166"/>
    <mergeCell ref="B165:B166"/>
    <mergeCell ref="B119:B120"/>
    <mergeCell ref="B129:B132"/>
    <mergeCell ref="B125:B128"/>
    <mergeCell ref="S261:S262"/>
    <mergeCell ref="S263:S268"/>
    <mergeCell ref="S269:S270"/>
    <mergeCell ref="B134:B137"/>
    <mergeCell ref="B73:B78"/>
    <mergeCell ref="S239:S241"/>
    <mergeCell ref="S222:S224"/>
    <mergeCell ref="R206:R209"/>
    <mergeCell ref="R200:R202"/>
    <mergeCell ref="R194:R196"/>
    <mergeCell ref="S245:S247"/>
    <mergeCell ref="S248:S251"/>
    <mergeCell ref="S252:S253"/>
    <mergeCell ref="S254:S255"/>
    <mergeCell ref="S256:S258"/>
    <mergeCell ref="S259:S260"/>
    <mergeCell ref="S5:S7"/>
    <mergeCell ref="T203:T204"/>
    <mergeCell ref="S242:S244"/>
    <mergeCell ref="S225:S227"/>
    <mergeCell ref="S228:S230"/>
    <mergeCell ref="S231:S233"/>
    <mergeCell ref="S235:S237"/>
    <mergeCell ref="S200:S202"/>
    <mergeCell ref="S8:S9"/>
    <mergeCell ref="S10:S15"/>
    <mergeCell ref="S16:S20"/>
    <mergeCell ref="S28:S30"/>
    <mergeCell ref="S44:S45"/>
    <mergeCell ref="S40:S42"/>
    <mergeCell ref="S21:S22"/>
    <mergeCell ref="S23:S25"/>
    <mergeCell ref="S26:S27"/>
    <mergeCell ref="B252:B253"/>
    <mergeCell ref="R252:R253"/>
    <mergeCell ref="B62:B64"/>
    <mergeCell ref="R129:R132"/>
    <mergeCell ref="B89:B91"/>
    <mergeCell ref="B68:B70"/>
    <mergeCell ref="B114:B116"/>
    <mergeCell ref="B216:B218"/>
    <mergeCell ref="R216:R218"/>
    <mergeCell ref="B147:B150"/>
    <mergeCell ref="R26:R27"/>
    <mergeCell ref="B248:B251"/>
    <mergeCell ref="R248:R251"/>
    <mergeCell ref="B182:B183"/>
    <mergeCell ref="B178:B181"/>
    <mergeCell ref="B167:B171"/>
    <mergeCell ref="B99:B101"/>
    <mergeCell ref="R188:R190"/>
    <mergeCell ref="R213:R215"/>
    <mergeCell ref="B176:B177"/>
    <mergeCell ref="B172:B175"/>
    <mergeCell ref="R99:R101"/>
    <mergeCell ref="R102:R103"/>
    <mergeCell ref="R87:R88"/>
    <mergeCell ref="B84:B86"/>
    <mergeCell ref="R114:R116"/>
    <mergeCell ref="R104:R108"/>
    <mergeCell ref="S97:S98"/>
    <mergeCell ref="S102:S103"/>
    <mergeCell ref="B109:B110"/>
    <mergeCell ref="B155:B160"/>
    <mergeCell ref="B200:B202"/>
    <mergeCell ref="R68:R70"/>
    <mergeCell ref="B82:B83"/>
    <mergeCell ref="B104:B108"/>
    <mergeCell ref="B111:B113"/>
    <mergeCell ref="S109:S110"/>
    <mergeCell ref="S111:S113"/>
    <mergeCell ref="S119:S120"/>
    <mergeCell ref="B102:B103"/>
    <mergeCell ref="B97:B98"/>
    <mergeCell ref="B197:B199"/>
    <mergeCell ref="R203:R205"/>
    <mergeCell ref="B219:B221"/>
    <mergeCell ref="B206:B209"/>
    <mergeCell ref="B225:B227"/>
    <mergeCell ref="R5:R7"/>
    <mergeCell ref="R10:R15"/>
    <mergeCell ref="R31:R33"/>
    <mergeCell ref="R121:R124"/>
    <mergeCell ref="R125:R128"/>
    <mergeCell ref="R147:R150"/>
    <mergeCell ref="S155:S160"/>
    <mergeCell ref="S134:S137"/>
    <mergeCell ref="R245:R247"/>
    <mergeCell ref="R210:R212"/>
    <mergeCell ref="R165:R166"/>
    <mergeCell ref="R184:R185"/>
    <mergeCell ref="R191:R192"/>
    <mergeCell ref="R197:R199"/>
    <mergeCell ref="R225:R227"/>
    <mergeCell ref="R46:R47"/>
    <mergeCell ref="S73:S78"/>
    <mergeCell ref="S46:S47"/>
    <mergeCell ref="B46:B47"/>
    <mergeCell ref="S84:S86"/>
    <mergeCell ref="R73:R78"/>
    <mergeCell ref="B79:B81"/>
    <mergeCell ref="B60:B61"/>
    <mergeCell ref="B2:M3"/>
    <mergeCell ref="B31:B33"/>
    <mergeCell ref="B5:B7"/>
    <mergeCell ref="B10:B15"/>
    <mergeCell ref="B40:B42"/>
    <mergeCell ref="B8:B9"/>
    <mergeCell ref="B28:B30"/>
    <mergeCell ref="B26:B27"/>
    <mergeCell ref="B34:B39"/>
    <mergeCell ref="A254:A270"/>
    <mergeCell ref="B235:B237"/>
    <mergeCell ref="A109:A116"/>
    <mergeCell ref="R23:R25"/>
    <mergeCell ref="B65:B67"/>
    <mergeCell ref="R62:R64"/>
    <mergeCell ref="B151:B154"/>
    <mergeCell ref="R109:R110"/>
    <mergeCell ref="R111:R113"/>
    <mergeCell ref="R28:R30"/>
    <mergeCell ref="A86:A88"/>
    <mergeCell ref="A118:A120"/>
    <mergeCell ref="B138:B143"/>
    <mergeCell ref="B144:B145"/>
    <mergeCell ref="B245:B247"/>
    <mergeCell ref="B191:B192"/>
    <mergeCell ref="B194:B196"/>
    <mergeCell ref="B121:B124"/>
    <mergeCell ref="B87:B88"/>
    <mergeCell ref="A216:A218"/>
    <mergeCell ref="B259:B260"/>
    <mergeCell ref="R269:R270"/>
    <mergeCell ref="R222:R224"/>
    <mergeCell ref="R235:R237"/>
    <mergeCell ref="R239:R241"/>
    <mergeCell ref="B261:B262"/>
    <mergeCell ref="B239:B241"/>
    <mergeCell ref="B222:B224"/>
    <mergeCell ref="B254:B255"/>
    <mergeCell ref="B269:B270"/>
    <mergeCell ref="R256:R258"/>
    <mergeCell ref="R219:R221"/>
    <mergeCell ref="R242:R244"/>
    <mergeCell ref="B16:B20"/>
    <mergeCell ref="R254:R255"/>
    <mergeCell ref="R16:R20"/>
    <mergeCell ref="B53:B58"/>
    <mergeCell ref="R53:R58"/>
    <mergeCell ref="R40:R42"/>
    <mergeCell ref="R34:R39"/>
    <mergeCell ref="R144:R145"/>
    <mergeCell ref="S144:S145"/>
    <mergeCell ref="S104:S108"/>
    <mergeCell ref="R8:R9"/>
    <mergeCell ref="B21:B22"/>
    <mergeCell ref="B23:B25"/>
    <mergeCell ref="R21:R22"/>
    <mergeCell ref="S53:S58"/>
    <mergeCell ref="S34:S39"/>
    <mergeCell ref="S31:S33"/>
    <mergeCell ref="R60:R61"/>
    <mergeCell ref="R79:R81"/>
    <mergeCell ref="R82:R83"/>
    <mergeCell ref="S138:S143"/>
    <mergeCell ref="S147:S150"/>
    <mergeCell ref="S99:S101"/>
    <mergeCell ref="S125:S128"/>
    <mergeCell ref="S121:S124"/>
    <mergeCell ref="R138:R143"/>
    <mergeCell ref="R134:R137"/>
    <mergeCell ref="S129:S132"/>
    <mergeCell ref="S165:S166"/>
    <mergeCell ref="S167:S171"/>
    <mergeCell ref="S89:S91"/>
    <mergeCell ref="S82:S83"/>
    <mergeCell ref="S79:S81"/>
    <mergeCell ref="A248:A251"/>
    <mergeCell ref="B184:B185"/>
    <mergeCell ref="B188:B190"/>
    <mergeCell ref="R178:R181"/>
    <mergeCell ref="R182:R183"/>
    <mergeCell ref="S151:S154"/>
    <mergeCell ref="R167:R171"/>
    <mergeCell ref="R172:R175"/>
    <mergeCell ref="R176:R177"/>
    <mergeCell ref="B210:B212"/>
    <mergeCell ref="B263:B268"/>
    <mergeCell ref="B242:B244"/>
    <mergeCell ref="B213:B215"/>
    <mergeCell ref="B203:B205"/>
    <mergeCell ref="S184:S185"/>
    <mergeCell ref="R263:R268"/>
    <mergeCell ref="R228:R230"/>
    <mergeCell ref="R231:R233"/>
    <mergeCell ref="B228:B230"/>
    <mergeCell ref="S188:S190"/>
    <mergeCell ref="R259:R260"/>
    <mergeCell ref="B256:B258"/>
    <mergeCell ref="R261:R262"/>
    <mergeCell ref="S203:S205"/>
    <mergeCell ref="S206:S209"/>
    <mergeCell ref="S194:S196"/>
    <mergeCell ref="B231:B233"/>
    <mergeCell ref="S219:S221"/>
    <mergeCell ref="S216:S218"/>
    <mergeCell ref="S197:S199"/>
    <mergeCell ref="A252:A253"/>
    <mergeCell ref="S178:S181"/>
    <mergeCell ref="R151:R154"/>
    <mergeCell ref="R155:R160"/>
    <mergeCell ref="S210:S212"/>
    <mergeCell ref="S213:S215"/>
    <mergeCell ref="S191:S192"/>
    <mergeCell ref="S182:S183"/>
    <mergeCell ref="S176:S177"/>
    <mergeCell ref="S172:S175"/>
    <mergeCell ref="B44:B45"/>
    <mergeCell ref="S114:S116"/>
    <mergeCell ref="T62:U62"/>
    <mergeCell ref="T99:V99"/>
    <mergeCell ref="R97:R98"/>
    <mergeCell ref="T100:U100"/>
    <mergeCell ref="S60:S61"/>
    <mergeCell ref="R65:R67"/>
    <mergeCell ref="R84:R86"/>
    <mergeCell ref="R44:R45"/>
    <mergeCell ref="A89:A108"/>
    <mergeCell ref="S48:S52"/>
    <mergeCell ref="B48:B52"/>
    <mergeCell ref="A50:A52"/>
    <mergeCell ref="S65:S67"/>
    <mergeCell ref="S62:S64"/>
    <mergeCell ref="S87:S88"/>
    <mergeCell ref="R89:R91"/>
    <mergeCell ref="S68:S70"/>
    <mergeCell ref="R48:R52"/>
  </mergeCells>
  <phoneticPr fontId="4" type="noConversion"/>
  <pageMargins left="0.82677165354330717" right="0.23622047244094491" top="0.15748031496062992" bottom="0.19685039370078741" header="0.31496062992125984" footer="0.31496062992125984"/>
  <pageSetup paperSize="9" orientation="landscape" horizontalDpi="180" verticalDpi="180" r:id="rId1"/>
  <ignoredErrors>
    <ignoredError sqref="Q117 Q7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21" width="19" customWidth="1"/>
  </cols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2012-10-16T16:15:35Z</cp:lastPrinted>
  <dcterms:created xsi:type="dcterms:W3CDTF">2006-09-28T05:33:49Z</dcterms:created>
  <dcterms:modified xsi:type="dcterms:W3CDTF">2015-02-19T11:56:44Z</dcterms:modified>
</cp:coreProperties>
</file>