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<sst xmlns="http://schemas.openxmlformats.org/spreadsheetml/2006/main" count="34" uniqueCount="34">
  <si>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доставка  до  тк </t>
  </si>
  <si>
    <t xml:space="preserve">до НН </t>
  </si>
  <si>
    <t xml:space="preserve">Ник / сорт </t>
  </si>
  <si>
    <t>метеор</t>
  </si>
  <si>
    <t>жуковский р-й</t>
  </si>
  <si>
    <t xml:space="preserve">великан </t>
  </si>
  <si>
    <t xml:space="preserve">фритела </t>
  </si>
  <si>
    <t>рэд скарлет</t>
  </si>
  <si>
    <t>любава</t>
  </si>
  <si>
    <t>синеглазка</t>
  </si>
  <si>
    <t>голубизна</t>
  </si>
  <si>
    <t xml:space="preserve">василек </t>
  </si>
  <si>
    <t>лорх</t>
  </si>
  <si>
    <t>фаворит</t>
  </si>
  <si>
    <t>юбиляр</t>
  </si>
  <si>
    <t>крепыш</t>
  </si>
  <si>
    <t>колобок</t>
  </si>
  <si>
    <t>удача</t>
  </si>
  <si>
    <t>фрегат</t>
  </si>
  <si>
    <t>mansel</t>
  </si>
  <si>
    <t>m7778</t>
  </si>
  <si>
    <t>medoviknn</t>
  </si>
  <si>
    <t>Scorpion64</t>
  </si>
  <si>
    <t>Кыся Заина</t>
  </si>
  <si>
    <t>oliskaAvto</t>
  </si>
  <si>
    <t xml:space="preserve"> olga_tatty </t>
  </si>
  <si>
    <t xml:space="preserve">belkann2010 </t>
  </si>
  <si>
    <t>KantryM</t>
  </si>
  <si>
    <t>vecherochec</t>
  </si>
  <si>
    <t>Groshnn</t>
  </si>
  <si>
    <t xml:space="preserve">мини </t>
  </si>
  <si>
    <t xml:space="preserve">красным  выделена  сумма  к оплате  с  доставкой  </t>
  </si>
  <si>
    <t xml:space="preserve">зеленым сумма  доставки </t>
  </si>
  <si>
    <t>http://www.dellin.ru/requests/?calculate=true&amp;cityName=Москва&amp;direction=0&amp;derival_point_code=7700000000000000000000000&amp;derivalPointSuggest=Москва&amp;arrival_point_code=5200000100000000000000000&amp;arrivalPointSuggest=Нижний+Новгород&amp;check_time_zone=1&amp;sized_weight=30&amp;sized_volume=0.6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</si>
</sst>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2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5" fontId="0" fillId="4" borderId="0" xfId="0" applyNumberFormat="1" applyFill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/>
    </xf>
    <xf numFmtId="164" fontId="6" fillId="3" borderId="0" xfId="0" applyFont="1" applyFill="1" applyAlignment="1">
      <alignment/>
    </xf>
    <xf numFmtId="165" fontId="6" fillId="0" borderId="0" xfId="0" applyNumberFormat="1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oviknn.www.nn.ru/" TargetMode="External" /><Relationship Id="rId2" Type="http://schemas.openxmlformats.org/officeDocument/2006/relationships/hyperlink" Target="http://scorpion64.www.nn.ru/" TargetMode="External" /><Relationship Id="rId3" Type="http://schemas.openxmlformats.org/officeDocument/2006/relationships/hyperlink" Target="http://kysyazaina.www.nn.ru/" TargetMode="External" /><Relationship Id="rId4" Type="http://schemas.openxmlformats.org/officeDocument/2006/relationships/hyperlink" Target="http://oliskaavto.www.nn.ru/" TargetMode="External" /><Relationship Id="rId5" Type="http://schemas.openxmlformats.org/officeDocument/2006/relationships/hyperlink" Target="http://www.dellin.ru/requests/?calculate=true&amp;cityName=&#1052;&#1086;&#1089;&#1082;&#1074;&#1072;&amp;direction=0&amp;derival_point_code=7700000000000000000000000&amp;derivalPointSuggest=&#1052;&#1086;&#1089;&#1082;&#1074;&#1072;&amp;arrival_point_code=5200000100000000000000000&amp;arrivalPointSuggest=&#1053;&#1080;&#1078;&#1085;&#1080;&#1081;+&#1053;&#1086;&#1074;&#1075;&#1086;&#1088;&#1086;&#1076;&amp;check_time_zone=1&amp;sized_wei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X29"/>
  <sheetViews>
    <sheetView tabSelected="1" zoomScale="85" zoomScaleNormal="85" workbookViewId="0" topLeftCell="E1">
      <selection activeCell="V25" sqref="V25"/>
    </sheetView>
  </sheetViews>
  <sheetFormatPr defaultColWidth="11.421875" defaultRowHeight="12.75"/>
  <cols>
    <col min="1" max="1" width="11.57421875" style="0" customWidth="1"/>
    <col min="2" max="2" width="4.140625" style="0" customWidth="1"/>
    <col min="3" max="3" width="12.28125" style="0" customWidth="1"/>
    <col min="4" max="4" width="9.28125" style="0" customWidth="1"/>
    <col min="5" max="5" width="8.8515625" style="0" customWidth="1"/>
    <col min="6" max="6" width="7.7109375" style="0" customWidth="1"/>
    <col min="7" max="7" width="9.421875" style="0" customWidth="1"/>
    <col min="8" max="8" width="8.7109375" style="0" customWidth="1"/>
    <col min="9" max="9" width="7.421875" style="0" customWidth="1"/>
    <col min="10" max="10" width="8.140625" style="0" customWidth="1"/>
    <col min="11" max="11" width="9.7109375" style="0" customWidth="1"/>
    <col min="12" max="12" width="8.140625" style="0" customWidth="1"/>
    <col min="13" max="13" width="8.00390625" style="0" customWidth="1"/>
    <col min="14" max="16384" width="11.57421875" style="0" customWidth="1"/>
  </cols>
  <sheetData>
    <row r="7" spans="21:22" ht="14.25">
      <c r="U7" t="s">
        <v>0</v>
      </c>
      <c r="V7" t="s">
        <v>1</v>
      </c>
    </row>
    <row r="8" spans="3:23" ht="45"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3"/>
      <c r="U8">
        <v>250</v>
      </c>
      <c r="V8">
        <v>500</v>
      </c>
      <c r="W8">
        <f>SUM(U8:V8)</f>
        <v>750</v>
      </c>
    </row>
    <row r="9" spans="2:24" ht="14.25">
      <c r="B9">
        <v>1</v>
      </c>
      <c r="C9" s="4" t="s">
        <v>19</v>
      </c>
      <c r="D9" s="5">
        <v>1</v>
      </c>
      <c r="E9" s="5">
        <v>1</v>
      </c>
      <c r="F9" s="5">
        <v>1</v>
      </c>
      <c r="G9" s="5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f aca="true" t="shared" si="0" ref="T9:T23">SUM(D9:S9)</f>
        <v>4</v>
      </c>
      <c r="U9" s="7">
        <f aca="true" t="shared" si="1" ref="U9:U22">T9*$U$24</f>
        <v>56.60377358490566</v>
      </c>
      <c r="V9" s="8">
        <f>T9*90+U9+800</f>
        <v>1216.6037735849056</v>
      </c>
      <c r="W9" s="9"/>
      <c r="X9" s="9"/>
    </row>
    <row r="10" spans="2:24" s="10" customFormat="1" ht="14.25">
      <c r="B10" s="10">
        <v>2</v>
      </c>
      <c r="C10" s="10" t="s">
        <v>20</v>
      </c>
      <c r="D10" s="11"/>
      <c r="E10" s="11">
        <v>1</v>
      </c>
      <c r="F10" s="11"/>
      <c r="G10" s="11"/>
      <c r="H10" s="11"/>
      <c r="I10" s="11"/>
      <c r="J10" s="11"/>
      <c r="K10" s="11">
        <v>1</v>
      </c>
      <c r="L10" s="11"/>
      <c r="M10" s="11"/>
      <c r="N10" s="11"/>
      <c r="O10" s="11"/>
      <c r="P10" s="11"/>
      <c r="Q10" s="11"/>
      <c r="R10" s="11"/>
      <c r="S10" s="11"/>
      <c r="T10" s="6">
        <f t="shared" si="0"/>
        <v>2</v>
      </c>
      <c r="U10" s="7">
        <f t="shared" si="1"/>
        <v>28.30188679245283</v>
      </c>
      <c r="V10" s="8">
        <f aca="true" t="shared" si="2" ref="V10:V22">T10*90+U10</f>
        <v>208.30188679245282</v>
      </c>
      <c r="W10" s="12"/>
      <c r="X10" s="12"/>
    </row>
    <row r="11" spans="2:24" ht="14.25">
      <c r="B11">
        <v>3</v>
      </c>
      <c r="C11" s="13" t="s">
        <v>21</v>
      </c>
      <c r="D11" s="6"/>
      <c r="E11" s="6"/>
      <c r="F11" s="6">
        <v>1</v>
      </c>
      <c r="G11" s="6"/>
      <c r="H11" s="6">
        <v>1</v>
      </c>
      <c r="I11" s="6">
        <v>1</v>
      </c>
      <c r="J11" s="6">
        <v>1</v>
      </c>
      <c r="K11" s="6">
        <v>1</v>
      </c>
      <c r="L11" s="6"/>
      <c r="M11" s="6"/>
      <c r="N11" s="6"/>
      <c r="O11" s="6"/>
      <c r="P11" s="6"/>
      <c r="Q11" s="6"/>
      <c r="R11" s="6"/>
      <c r="S11" s="6"/>
      <c r="T11" s="6">
        <f t="shared" si="0"/>
        <v>5</v>
      </c>
      <c r="U11" s="7">
        <f t="shared" si="1"/>
        <v>70.75471698113208</v>
      </c>
      <c r="V11" s="8">
        <f t="shared" si="2"/>
        <v>520.7547169811321</v>
      </c>
      <c r="W11" s="9"/>
      <c r="X11" s="9"/>
    </row>
    <row r="12" spans="2:24" s="10" customFormat="1" ht="14.25">
      <c r="B12" s="10">
        <v>4</v>
      </c>
      <c r="C12" s="13" t="s">
        <v>22</v>
      </c>
      <c r="D12" s="11"/>
      <c r="E12" s="11">
        <v>1</v>
      </c>
      <c r="F12" s="11">
        <v>1</v>
      </c>
      <c r="G12" s="11"/>
      <c r="H12" s="11"/>
      <c r="I12" s="11"/>
      <c r="J12" s="11">
        <v>1</v>
      </c>
      <c r="K12" s="11">
        <v>1</v>
      </c>
      <c r="L12" s="11"/>
      <c r="M12" s="11"/>
      <c r="N12" s="11"/>
      <c r="O12" s="11"/>
      <c r="P12" s="11"/>
      <c r="Q12" s="11"/>
      <c r="R12" s="11"/>
      <c r="S12" s="11"/>
      <c r="T12" s="6">
        <f t="shared" si="0"/>
        <v>4</v>
      </c>
      <c r="U12" s="7">
        <f t="shared" si="1"/>
        <v>56.60377358490566</v>
      </c>
      <c r="V12" s="8">
        <f t="shared" si="2"/>
        <v>416.60377358490564</v>
      </c>
      <c r="W12" s="12"/>
      <c r="X12" s="12"/>
    </row>
    <row r="13" spans="2:24" ht="14.25">
      <c r="B13">
        <v>5</v>
      </c>
      <c r="C13" s="13" t="s">
        <v>23</v>
      </c>
      <c r="D13" s="6">
        <v>1</v>
      </c>
      <c r="E13" s="6"/>
      <c r="F13" s="6">
        <v>1</v>
      </c>
      <c r="G13" s="6"/>
      <c r="H13" s="6"/>
      <c r="I13" s="6"/>
      <c r="J13" s="6"/>
      <c r="K13" s="6">
        <v>1</v>
      </c>
      <c r="L13" s="6">
        <v>1</v>
      </c>
      <c r="M13" s="6">
        <v>1</v>
      </c>
      <c r="N13" s="6"/>
      <c r="O13" s="6"/>
      <c r="P13" s="6"/>
      <c r="Q13" s="6"/>
      <c r="R13" s="6"/>
      <c r="S13" s="6"/>
      <c r="T13" s="6">
        <f t="shared" si="0"/>
        <v>5</v>
      </c>
      <c r="U13" s="7">
        <f t="shared" si="1"/>
        <v>70.75471698113208</v>
      </c>
      <c r="V13" s="8">
        <f t="shared" si="2"/>
        <v>520.7547169811321</v>
      </c>
      <c r="W13" s="9"/>
      <c r="X13" s="9"/>
    </row>
    <row r="14" spans="2:24" s="10" customFormat="1" ht="14.25">
      <c r="B14" s="10">
        <v>6</v>
      </c>
      <c r="C14" s="13" t="s">
        <v>24</v>
      </c>
      <c r="D14" s="11">
        <v>1</v>
      </c>
      <c r="E14" s="11">
        <v>1</v>
      </c>
      <c r="F14" s="11"/>
      <c r="G14" s="11"/>
      <c r="H14" s="11"/>
      <c r="I14" s="11">
        <v>1</v>
      </c>
      <c r="J14" s="11"/>
      <c r="K14" s="11">
        <v>1</v>
      </c>
      <c r="L14" s="11"/>
      <c r="M14" s="11"/>
      <c r="N14" s="11">
        <v>1</v>
      </c>
      <c r="O14" s="11">
        <v>1</v>
      </c>
      <c r="P14" s="11">
        <v>1</v>
      </c>
      <c r="Q14" s="11">
        <v>1</v>
      </c>
      <c r="R14" s="11"/>
      <c r="S14" s="11"/>
      <c r="T14" s="6">
        <f t="shared" si="0"/>
        <v>8</v>
      </c>
      <c r="U14" s="7">
        <f t="shared" si="1"/>
        <v>113.20754716981132</v>
      </c>
      <c r="V14" s="8">
        <f t="shared" si="2"/>
        <v>833.2075471698113</v>
      </c>
      <c r="W14" s="12"/>
      <c r="X14" s="12"/>
    </row>
    <row r="15" spans="2:24" ht="14.25">
      <c r="B15">
        <v>7</v>
      </c>
      <c r="C15" s="14" t="s">
        <v>25</v>
      </c>
      <c r="D15" s="6"/>
      <c r="E15" s="6">
        <v>1</v>
      </c>
      <c r="F15" s="6"/>
      <c r="G15" s="6"/>
      <c r="H15" s="6"/>
      <c r="I15" s="6">
        <v>1</v>
      </c>
      <c r="J15" s="6">
        <v>1</v>
      </c>
      <c r="K15" s="6">
        <v>1</v>
      </c>
      <c r="L15" s="6"/>
      <c r="M15" s="6"/>
      <c r="N15" s="6"/>
      <c r="O15" s="6"/>
      <c r="P15" s="6"/>
      <c r="Q15" s="6">
        <v>1</v>
      </c>
      <c r="R15" s="6"/>
      <c r="S15" s="6"/>
      <c r="T15" s="6">
        <f t="shared" si="0"/>
        <v>5</v>
      </c>
      <c r="U15" s="7">
        <f t="shared" si="1"/>
        <v>70.75471698113208</v>
      </c>
      <c r="V15" s="8">
        <f t="shared" si="2"/>
        <v>520.7547169811321</v>
      </c>
      <c r="W15" s="9"/>
      <c r="X15" s="9"/>
    </row>
    <row r="16" spans="2:24" s="10" customFormat="1" ht="14.25">
      <c r="B16" s="10">
        <v>8</v>
      </c>
      <c r="C16" s="14" t="s">
        <v>26</v>
      </c>
      <c r="D16" s="11"/>
      <c r="E16" s="11"/>
      <c r="F16" s="11"/>
      <c r="G16" s="11"/>
      <c r="H16" s="11">
        <v>1</v>
      </c>
      <c r="I16" s="11">
        <v>1</v>
      </c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/>
      <c r="T16" s="6">
        <f t="shared" si="0"/>
        <v>3</v>
      </c>
      <c r="U16" s="7">
        <f t="shared" si="1"/>
        <v>42.45283018867924</v>
      </c>
      <c r="V16" s="8">
        <f t="shared" si="2"/>
        <v>312.45283018867923</v>
      </c>
      <c r="W16" s="12"/>
      <c r="X16" s="12"/>
    </row>
    <row r="17" spans="2:24" ht="14.25">
      <c r="B17">
        <v>9</v>
      </c>
      <c r="C17" s="15" t="s">
        <v>27</v>
      </c>
      <c r="D17" s="6">
        <v>1</v>
      </c>
      <c r="E17" s="6"/>
      <c r="F17" s="6">
        <v>1</v>
      </c>
      <c r="G17" s="6"/>
      <c r="H17" s="6">
        <v>1</v>
      </c>
      <c r="I17" s="6"/>
      <c r="J17" s="6"/>
      <c r="K17" s="6"/>
      <c r="L17" s="6"/>
      <c r="M17" s="6">
        <v>1</v>
      </c>
      <c r="N17" s="6"/>
      <c r="O17" s="6"/>
      <c r="P17" s="6"/>
      <c r="Q17" s="6"/>
      <c r="R17" s="6">
        <v>1</v>
      </c>
      <c r="S17" s="6"/>
      <c r="T17" s="6">
        <f t="shared" si="0"/>
        <v>5</v>
      </c>
      <c r="U17" s="7">
        <f t="shared" si="1"/>
        <v>70.75471698113208</v>
      </c>
      <c r="V17" s="8">
        <f t="shared" si="2"/>
        <v>520.7547169811321</v>
      </c>
      <c r="W17" s="9"/>
      <c r="X17" s="9"/>
    </row>
    <row r="18" spans="2:24" s="10" customFormat="1" ht="14.25">
      <c r="B18" s="10">
        <v>10</v>
      </c>
      <c r="C18" s="15" t="s">
        <v>28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6">
        <f t="shared" si="0"/>
        <v>6</v>
      </c>
      <c r="U18" s="7">
        <f t="shared" si="1"/>
        <v>84.90566037735849</v>
      </c>
      <c r="V18" s="8">
        <f t="shared" si="2"/>
        <v>624.9056603773585</v>
      </c>
      <c r="W18" s="12"/>
      <c r="X18" s="12"/>
    </row>
    <row r="19" spans="2:24" ht="14.25">
      <c r="B19">
        <v>11</v>
      </c>
      <c r="C19" s="4" t="s">
        <v>29</v>
      </c>
      <c r="D19" s="6"/>
      <c r="E19" s="6"/>
      <c r="F19" s="6"/>
      <c r="G19" s="6"/>
      <c r="H19" s="6"/>
      <c r="I19" s="6">
        <v>1</v>
      </c>
      <c r="J19" s="6">
        <v>1</v>
      </c>
      <c r="K19" s="6"/>
      <c r="L19" s="6">
        <v>1</v>
      </c>
      <c r="M19" s="6"/>
      <c r="N19" s="6"/>
      <c r="O19" s="6"/>
      <c r="P19" s="6">
        <v>1</v>
      </c>
      <c r="Q19" s="6">
        <v>1</v>
      </c>
      <c r="R19" s="6"/>
      <c r="S19" s="6">
        <v>1</v>
      </c>
      <c r="T19" s="6">
        <f t="shared" si="0"/>
        <v>6</v>
      </c>
      <c r="U19" s="7">
        <f t="shared" si="1"/>
        <v>84.90566037735849</v>
      </c>
      <c r="V19" s="8">
        <f t="shared" si="2"/>
        <v>624.9056603773585</v>
      </c>
      <c r="W19" s="9"/>
      <c r="X19" s="9"/>
    </row>
    <row r="20" spans="2:24" s="10" customFormat="1" ht="14.25">
      <c r="B20" s="10">
        <v>12</v>
      </c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6">
        <f t="shared" si="0"/>
        <v>0</v>
      </c>
      <c r="U20" s="7">
        <f t="shared" si="1"/>
        <v>0</v>
      </c>
      <c r="V20" s="8">
        <f t="shared" si="2"/>
        <v>0</v>
      </c>
      <c r="W20" s="12"/>
      <c r="X20" s="12"/>
    </row>
    <row r="21" spans="2:24" ht="14.25">
      <c r="B21">
        <v>13</v>
      </c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f t="shared" si="0"/>
        <v>0</v>
      </c>
      <c r="U21" s="7">
        <f t="shared" si="1"/>
        <v>0</v>
      </c>
      <c r="V21" s="8">
        <f t="shared" si="2"/>
        <v>0</v>
      </c>
      <c r="W21" s="9"/>
      <c r="X21" s="9"/>
    </row>
    <row r="22" spans="2:24" s="10" customFormat="1" ht="14.25">
      <c r="B22" s="10">
        <v>14</v>
      </c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6">
        <f t="shared" si="0"/>
        <v>0</v>
      </c>
      <c r="U22" s="7">
        <f t="shared" si="1"/>
        <v>0</v>
      </c>
      <c r="V22" s="8">
        <f t="shared" si="2"/>
        <v>0</v>
      </c>
      <c r="W22" s="12"/>
      <c r="X22" s="12"/>
    </row>
    <row r="23" spans="2:24" ht="14.25">
      <c r="B23">
        <v>15</v>
      </c>
      <c r="C23" s="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>
        <f t="shared" si="0"/>
        <v>0</v>
      </c>
      <c r="U23" s="7"/>
      <c r="V23" s="9"/>
      <c r="W23" s="9"/>
      <c r="X23" s="9"/>
    </row>
    <row r="24" spans="4:24" s="16" customFormat="1" ht="18.75">
      <c r="D24" s="17">
        <f>SUM(D9:D23)</f>
        <v>5</v>
      </c>
      <c r="E24" s="17">
        <f>SUM(E9:E23)</f>
        <v>6</v>
      </c>
      <c r="F24" s="17">
        <f>SUM(F9:F23)</f>
        <v>6</v>
      </c>
      <c r="G24" s="17">
        <f>SUM(G9:G23)</f>
        <v>2</v>
      </c>
      <c r="H24" s="17">
        <f>SUM(H9:H23)</f>
        <v>4</v>
      </c>
      <c r="I24" s="17">
        <f>SUM(I9:I23)</f>
        <v>6</v>
      </c>
      <c r="J24" s="17">
        <f>SUM(J9:J23)</f>
        <v>4</v>
      </c>
      <c r="K24" s="17">
        <f>SUM(K9:K23)</f>
        <v>6</v>
      </c>
      <c r="L24" s="17">
        <f>SUM(L9:L23)</f>
        <v>2</v>
      </c>
      <c r="M24" s="17">
        <f>SUM(M9:M23)</f>
        <v>2</v>
      </c>
      <c r="N24" s="17">
        <f>SUM(N9:N23)</f>
        <v>1</v>
      </c>
      <c r="O24" s="17">
        <f>SUM(O9:O23)</f>
        <v>2</v>
      </c>
      <c r="P24" s="17">
        <f>SUM(P9:P23)</f>
        <v>2</v>
      </c>
      <c r="Q24" s="17">
        <f>SUM(Q9:Q23)</f>
        <v>3</v>
      </c>
      <c r="R24" s="17">
        <f>SUM(R10:R23)</f>
        <v>1</v>
      </c>
      <c r="S24" s="17">
        <f>SUM(S10:S23)</f>
        <v>1</v>
      </c>
      <c r="T24" s="16">
        <f>SUM(T9:T23)</f>
        <v>53</v>
      </c>
      <c r="U24" s="18">
        <f>W8/T24</f>
        <v>14.150943396226415</v>
      </c>
      <c r="V24" s="18">
        <f>SUM(V9:V23)</f>
        <v>6320.000000000001</v>
      </c>
      <c r="W24" s="18"/>
      <c r="X24" s="18"/>
    </row>
    <row r="25" ht="14.25">
      <c r="U25" s="9"/>
    </row>
    <row r="26" spans="3:17" ht="14.25">
      <c r="C26" t="s">
        <v>30</v>
      </c>
      <c r="D26">
        <v>1</v>
      </c>
      <c r="F26">
        <v>1</v>
      </c>
      <c r="Q26" t="s">
        <v>31</v>
      </c>
    </row>
    <row r="27" ht="14.25">
      <c r="Q27" t="s">
        <v>32</v>
      </c>
    </row>
    <row r="29" ht="14.25">
      <c r="C29" s="19" t="s">
        <v>33</v>
      </c>
    </row>
  </sheetData>
  <sheetProtection selectLockedCells="1" selectUnlockedCells="1"/>
  <hyperlinks>
    <hyperlink ref="C11" r:id="rId1" display="medoviknn"/>
    <hyperlink ref="C12" r:id="rId2" display="Scorpion64"/>
    <hyperlink ref="C13" r:id="rId3" display="Кыся Заина"/>
    <hyperlink ref="C14" r:id="rId4" display="oliskaAvto"/>
    <hyperlink ref="C29" r:id="rId5" display="http://www.dellin.ru/requests/?calculate=true&amp;cityName=Москва&amp;direction=0&amp;derival_point_code=7700000000000000000000000&amp;derivalPointSuggest=Москва&amp;arrival_point_code=5200000100000000000000000&amp;arrivalPointSuggest=Нижний+Новгород&amp;check_time_zone=1&amp;sized_weig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2015-09-14T06:45:01Z</dcterms:created>
  <dcterms:modified xsi:type="dcterms:W3CDTF">2015-09-16T11:47:33Z</dcterms:modified>
  <cp:category/>
  <cp:version/>
  <cp:contentType/>
  <cp:contentStatus/>
  <cp:revision>7</cp:revision>
</cp:coreProperties>
</file>