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application/octet-stream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1400" windowHeight="5895" tabRatio="0" activeTab="0"/>
  </bookViews>
  <sheets>
    <sheet name="TDSheet" sheetId="1" r:id="rId1"/>
  </sheets>
  <definedNames/>
  <calcPr calcId="152511" refMode="R1C1"/>
</workbook>
</file>

<file path=xl/sharedStrings.xml><?xml version="1.0" encoding="utf-8"?>
<sst xmlns="http://schemas.openxmlformats.org/spreadsheetml/2006/main" count="186" uniqueCount="74">
  <si>
    <t>Дата создания:</t>
  </si>
  <si>
    <t>12 октября 2015 г. 14:34:14</t>
  </si>
  <si>
    <t>№</t>
  </si>
  <si>
    <t>ФОТО</t>
  </si>
  <si>
    <t>Штрихкод</t>
  </si>
  <si>
    <t>Наименование</t>
  </si>
  <si>
    <t>Цвет</t>
  </si>
  <si>
    <t>Продажная
 единица,
шт.</t>
  </si>
  <si>
    <t>Кол-во в
 коробке,
шт.</t>
  </si>
  <si>
    <t>Цена,
руб.</t>
  </si>
  <si>
    <t>Цена по золотой карте 15%</t>
  </si>
  <si>
    <t>Кол-во для заказа</t>
  </si>
  <si>
    <t>Нет Фото</t>
  </si>
  <si>
    <t>Бумага упаковочная Вокруг Света крафт бурый 0,7x45м, 75г/м2</t>
  </si>
  <si>
    <t>Бурый</t>
  </si>
  <si>
    <t>Бумага упаковочная ГАЗЕТА крафт бурый 0,7x45м, 75г/м2</t>
  </si>
  <si>
    <t>Бумага упаковочная ОГУРЦЫ крафт бурый 0,7x45м, 75г/м2</t>
  </si>
  <si>
    <t>Упаковочный материал Полисилк, металлизированный, 100см*20м</t>
  </si>
  <si>
    <t>Цикламен</t>
  </si>
  <si>
    <t>Зеленый</t>
  </si>
  <si>
    <t>Золото</t>
  </si>
  <si>
    <t>Красный</t>
  </si>
  <si>
    <t>Синий</t>
  </si>
  <si>
    <t>Сливовый</t>
  </si>
  <si>
    <t>Упаковочный материал Полисилк, металлизированный, серебро, 100см*20м</t>
  </si>
  <si>
    <t>Медный</t>
  </si>
  <si>
    <t>Упаковочный материал Полисилк, металлизированный двухцветный, 100см*20м</t>
  </si>
  <si>
    <t>красный-золотой</t>
  </si>
  <si>
    <t>зеленый -оливковый</t>
  </si>
  <si>
    <t>Упаковочный материал Полисилк, металлизированный однонотонный, 100см*20м</t>
  </si>
  <si>
    <t>Серебро</t>
  </si>
  <si>
    <t>Бумага упаковочная ГАЗЕТА цветная крафт бурый 0,7x45м, 75г/м2</t>
  </si>
  <si>
    <t>Бумага упаковочная Письмо Татьяны  крафт бурый 0,7x45м, 75г/м2</t>
  </si>
  <si>
    <t>Бумага упаковочная Олени Санты крафт бурый 0,7x45м, 70г/м2</t>
  </si>
  <si>
    <t>Бумага упаковочная Золото(новый год), крафт бурый Ribbed 0,7x60м, 50г/м2</t>
  </si>
  <si>
    <t>Набор бумаги крафт по 10м (3 шт): желтый, красный, бирюза (Ribbed)</t>
  </si>
  <si>
    <t>Набор бумаги крафт по 10м (3 шт): фиолетовый, розовый, лайм (Ribbed)</t>
  </si>
  <si>
    <t>Набор бумаги крафт по 10м (3 шт): Совы, Орнамент,Листья</t>
  </si>
  <si>
    <t>Набор бумаги крафт по 10м (3 шт): Газета (красная, белая,синяя)</t>
  </si>
  <si>
    <t>Бумага упаковочная Газета нов дизайн синяя, крафт светлый 0,64x50м,</t>
  </si>
  <si>
    <t>Бумага упаковочная Газета нов дизайн белая, крафт светлый 0,64x50м,</t>
  </si>
  <si>
    <t>Бумага для подарков люкс, печеньки, 70cm x 10m, Xmas</t>
  </si>
  <si>
    <t>Бумага для подарков люкс, снежинки бол., 70cm x 10m, Xmas</t>
  </si>
  <si>
    <t>Бумага для подарков люкс, шарики, 70cm x 10m, Xmas</t>
  </si>
  <si>
    <t>Бумага для подарков люкс, узор, 70cm x 10m, Xmas</t>
  </si>
  <si>
    <t>Бумага для подарков люкс, барокко, 70cm x 10m, Xmas</t>
  </si>
  <si>
    <t>Бумага для подарков люкс, снежинки, 70cm x 10m, Xmas</t>
  </si>
  <si>
    <t>Бумага для подарков, НГ сладости, 70смх10м,Happy Children</t>
  </si>
  <si>
    <t>Бумага для подарков, снеговики, 70смх10м,Happy Children</t>
  </si>
  <si>
    <t>Бумага для подарков глянцевая, звезды, 70cm x 10m, X-mas</t>
  </si>
  <si>
    <t>Золото - красный</t>
  </si>
  <si>
    <t>Бумага для подарков глянцевая, New Year,  70cm x 10m, X-mas</t>
  </si>
  <si>
    <t>Бумага упаковочная Королевская Лилия, 0,7x45м, 75г/м2</t>
  </si>
  <si>
    <t>Бумага упаковочная Орнамент-вязка, 0,7x45м, 75г/м2</t>
  </si>
  <si>
    <t>Набор бумаги крафт по 10м (3 шт): Яркие орнаменты</t>
  </si>
  <si>
    <t>Бумага упаковочная Кружево белое, крафт бурый Ribbed 0,7x60м, 50г/м2</t>
  </si>
  <si>
    <t>Бумага упаковочная натуральный крафт Ribbed 0,7x60м, 50г/м2</t>
  </si>
  <si>
    <t>Бумага упаковочная цветной однотон(красный). крафт Ribbed 0,7x60м, 50г/м2</t>
  </si>
  <si>
    <t>Бумага упаковочная цветной однотон(сиреневый). крафт Ribbed 0,7x60м, 50г/м2</t>
  </si>
  <si>
    <t>Сиреневый</t>
  </si>
  <si>
    <t>Бумага упаковочная Тюльпан  крафт бурый 0,7x45м, 75г/м2</t>
  </si>
  <si>
    <t>Набор бумаги крафт по 10м (3 шт): Письмо Татьяны, Вокруг Света, Огурцы цветн(Ribbed)</t>
  </si>
  <si>
    <t>Набор бумаги крафт по 10м (3 шт): Газета, Мелодия, Сердечки(Ribbed)</t>
  </si>
  <si>
    <t>Упак. материал бумага -крафт с серебряным узором, коричн., 70смХ10м</t>
  </si>
  <si>
    <t>Упак. материал бумага -крафт с золотым узором, коричн., 70смХ10м</t>
  </si>
  <si>
    <t>Бумага для подарков глянцевая, 70cm x 10m, X-mas</t>
  </si>
  <si>
    <t>Набор упак.бумаги Тишью, 70cmх100cм (10шт)</t>
  </si>
  <si>
    <t>Желтый</t>
  </si>
  <si>
    <t>Фиолетовый</t>
  </si>
  <si>
    <t>Розовый</t>
  </si>
  <si>
    <t>кремовый</t>
  </si>
  <si>
    <t>Бумага для подарков глянцевая, 70cm x 10m, абстракция</t>
  </si>
  <si>
    <t>Белый</t>
  </si>
  <si>
    <t>Бумага для подарков люкс, 70cm x 10m, Xmas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</si>
</sst>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8"/>
      <name val="Arial"/>
      <family val="2"/>
    </font>
    <font>
      <sz val="10"/>
      <name val="Arial"/>
      <family val="2"/>
    </font>
    <font>
      <b/>
      <sz val="9"/>
      <color rgb="FFFF0000"/>
      <name val="Arial"/>
      <family val="2"/>
    </font>
    <font>
      <u val="single"/>
      <sz val="8"/>
      <color theme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2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57.jpeg" /><Relationship Id="rId58" Type="http://schemas.openxmlformats.org/officeDocument/2006/relationships/image" Target="../media/image58.jpeg" /><Relationship Id="rId59" Type="http://schemas.openxmlformats.org/officeDocument/2006/relationships/image" Target="../media/image59.jpeg" /><Relationship Id="rId60" Type="http://schemas.openxmlformats.org/officeDocument/2006/relationships/image" Target="../media/image60.jpeg" /><Relationship Id="rId61" Type="http://schemas.openxmlformats.org/officeDocument/2006/relationships/image" Target="../media/image61.jpeg" /><Relationship Id="rId62" Type="http://schemas.openxmlformats.org/officeDocument/2006/relationships/image" Target="../media/image62.jpeg" /><Relationship Id="rId63" Type="http://schemas.openxmlformats.org/officeDocument/2006/relationships/image" Target="../media/image63.jpeg" /><Relationship Id="rId64" Type="http://schemas.openxmlformats.org/officeDocument/2006/relationships/image" Target="../media/image6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2</xdr:row>
      <xdr:rowOff>76200</xdr:rowOff>
    </xdr:from>
    <xdr:ext cx="1800225" cy="1809750"/>
    <xdr:pic>
      <xdr:nvPicPr>
        <xdr:cNvPr id="3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7143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3</xdr:row>
      <xdr:rowOff>76200</xdr:rowOff>
    </xdr:from>
    <xdr:ext cx="1800225" cy="1809750"/>
    <xdr:pic>
      <xdr:nvPicPr>
        <xdr:cNvPr id="2" name="Имя 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28194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4</xdr:row>
      <xdr:rowOff>76200</xdr:rowOff>
    </xdr:from>
    <xdr:ext cx="1800225" cy="1809750"/>
    <xdr:pic>
      <xdr:nvPicPr>
        <xdr:cNvPr id="4" name="Имя " descr="Descr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" y="49244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5</xdr:row>
      <xdr:rowOff>76200</xdr:rowOff>
    </xdr:from>
    <xdr:ext cx="1800225" cy="1809750"/>
    <xdr:pic>
      <xdr:nvPicPr>
        <xdr:cNvPr id="5" name="Имя " descr="Descr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2925" y="70294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6</xdr:row>
      <xdr:rowOff>76200</xdr:rowOff>
    </xdr:from>
    <xdr:ext cx="1800225" cy="1809750"/>
    <xdr:pic>
      <xdr:nvPicPr>
        <xdr:cNvPr id="6" name="Имя " descr="Descr 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2925" y="91344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7</xdr:row>
      <xdr:rowOff>76200</xdr:rowOff>
    </xdr:from>
    <xdr:ext cx="1800225" cy="1809750"/>
    <xdr:pic>
      <xdr:nvPicPr>
        <xdr:cNvPr id="7" name="Имя " descr="Descr 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2925" y="112395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8</xdr:row>
      <xdr:rowOff>76200</xdr:rowOff>
    </xdr:from>
    <xdr:ext cx="1800225" cy="1809750"/>
    <xdr:pic>
      <xdr:nvPicPr>
        <xdr:cNvPr id="8" name="Имя " descr="Descr 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42925" y="133445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9</xdr:row>
      <xdr:rowOff>76200</xdr:rowOff>
    </xdr:from>
    <xdr:ext cx="1800225" cy="1809750"/>
    <xdr:pic>
      <xdr:nvPicPr>
        <xdr:cNvPr id="9" name="Имя " descr="Descr 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2925" y="154495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10</xdr:row>
      <xdr:rowOff>76200</xdr:rowOff>
    </xdr:from>
    <xdr:ext cx="1800225" cy="1809750"/>
    <xdr:pic>
      <xdr:nvPicPr>
        <xdr:cNvPr id="10" name="Имя " descr="Descr 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42925" y="175545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11</xdr:row>
      <xdr:rowOff>76200</xdr:rowOff>
    </xdr:from>
    <xdr:ext cx="1800225" cy="1809750"/>
    <xdr:pic>
      <xdr:nvPicPr>
        <xdr:cNvPr id="11" name="Имя " descr="Descr 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42925" y="196596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12</xdr:row>
      <xdr:rowOff>76200</xdr:rowOff>
    </xdr:from>
    <xdr:ext cx="1800225" cy="1809750"/>
    <xdr:pic>
      <xdr:nvPicPr>
        <xdr:cNvPr id="12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42925" y="217646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13</xdr:row>
      <xdr:rowOff>76200</xdr:rowOff>
    </xdr:from>
    <xdr:ext cx="1800225" cy="1809750"/>
    <xdr:pic>
      <xdr:nvPicPr>
        <xdr:cNvPr id="13" name="Имя " descr="Descr 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42925" y="238696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14</xdr:row>
      <xdr:rowOff>76200</xdr:rowOff>
    </xdr:from>
    <xdr:ext cx="1800225" cy="1809750"/>
    <xdr:pic>
      <xdr:nvPicPr>
        <xdr:cNvPr id="14" name="Имя " descr="Descr 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42925" y="259746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15</xdr:row>
      <xdr:rowOff>76200</xdr:rowOff>
    </xdr:from>
    <xdr:ext cx="1800225" cy="1809750"/>
    <xdr:pic>
      <xdr:nvPicPr>
        <xdr:cNvPr id="15" name="Имя " descr="Descr 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42925" y="280797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16</xdr:row>
      <xdr:rowOff>76200</xdr:rowOff>
    </xdr:from>
    <xdr:ext cx="1800225" cy="1809750"/>
    <xdr:pic>
      <xdr:nvPicPr>
        <xdr:cNvPr id="16" name="Имя " descr="Descr 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42925" y="301847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17</xdr:row>
      <xdr:rowOff>76200</xdr:rowOff>
    </xdr:from>
    <xdr:ext cx="1800225" cy="1809750"/>
    <xdr:pic>
      <xdr:nvPicPr>
        <xdr:cNvPr id="17" name="Имя " descr="Descr 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42925" y="322897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18</xdr:row>
      <xdr:rowOff>76200</xdr:rowOff>
    </xdr:from>
    <xdr:ext cx="1800225" cy="1809750"/>
    <xdr:pic>
      <xdr:nvPicPr>
        <xdr:cNvPr id="18" name="Имя " descr="Descr 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42925" y="343947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19</xdr:row>
      <xdr:rowOff>76200</xdr:rowOff>
    </xdr:from>
    <xdr:ext cx="1800225" cy="1809750"/>
    <xdr:pic>
      <xdr:nvPicPr>
        <xdr:cNvPr id="19" name="Имя " descr="Descr 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42925" y="364998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20</xdr:row>
      <xdr:rowOff>76200</xdr:rowOff>
    </xdr:from>
    <xdr:ext cx="1800225" cy="1809750"/>
    <xdr:pic>
      <xdr:nvPicPr>
        <xdr:cNvPr id="20" name="Имя " descr="Descr 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42925" y="386048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21</xdr:row>
      <xdr:rowOff>76200</xdr:rowOff>
    </xdr:from>
    <xdr:ext cx="1800225" cy="1809750"/>
    <xdr:pic>
      <xdr:nvPicPr>
        <xdr:cNvPr id="21" name="Имя " descr="Descr 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42925" y="407098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22</xdr:row>
      <xdr:rowOff>76200</xdr:rowOff>
    </xdr:from>
    <xdr:ext cx="1800225" cy="1809750"/>
    <xdr:pic>
      <xdr:nvPicPr>
        <xdr:cNvPr id="22" name="Имя " descr="Descr 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42925" y="428148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23</xdr:row>
      <xdr:rowOff>76200</xdr:rowOff>
    </xdr:from>
    <xdr:ext cx="1800225" cy="1809750"/>
    <xdr:pic>
      <xdr:nvPicPr>
        <xdr:cNvPr id="23" name="Имя " descr="Descr 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42925" y="449199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24</xdr:row>
      <xdr:rowOff>76200</xdr:rowOff>
    </xdr:from>
    <xdr:ext cx="1800225" cy="1809750"/>
    <xdr:pic>
      <xdr:nvPicPr>
        <xdr:cNvPr id="24" name="Имя " descr="Descr 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42925" y="470249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25</xdr:row>
      <xdr:rowOff>76200</xdr:rowOff>
    </xdr:from>
    <xdr:ext cx="1800225" cy="1809750"/>
    <xdr:pic>
      <xdr:nvPicPr>
        <xdr:cNvPr id="25" name="Имя " descr="Descr 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42925" y="491299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26</xdr:row>
      <xdr:rowOff>76200</xdr:rowOff>
    </xdr:from>
    <xdr:ext cx="1800225" cy="1809750"/>
    <xdr:pic>
      <xdr:nvPicPr>
        <xdr:cNvPr id="26" name="Имя " descr="Descr 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42925" y="512349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27</xdr:row>
      <xdr:rowOff>76200</xdr:rowOff>
    </xdr:from>
    <xdr:ext cx="1800225" cy="1809750"/>
    <xdr:pic>
      <xdr:nvPicPr>
        <xdr:cNvPr id="27" name="Имя " descr="Descr 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42925" y="533400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28</xdr:row>
      <xdr:rowOff>76200</xdr:rowOff>
    </xdr:from>
    <xdr:ext cx="1800225" cy="1809750"/>
    <xdr:pic>
      <xdr:nvPicPr>
        <xdr:cNvPr id="28" name="Имя " descr="Descr 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42925" y="554450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29</xdr:row>
      <xdr:rowOff>76200</xdr:rowOff>
    </xdr:from>
    <xdr:ext cx="1800225" cy="1809750"/>
    <xdr:pic>
      <xdr:nvPicPr>
        <xdr:cNvPr id="29" name="Имя " descr="Descr 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42925" y="575500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30</xdr:row>
      <xdr:rowOff>76200</xdr:rowOff>
    </xdr:from>
    <xdr:ext cx="1800225" cy="1809750"/>
    <xdr:pic>
      <xdr:nvPicPr>
        <xdr:cNvPr id="30" name="Имя " descr="Descr 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42925" y="596550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31</xdr:row>
      <xdr:rowOff>76200</xdr:rowOff>
    </xdr:from>
    <xdr:ext cx="1800225" cy="1809750"/>
    <xdr:pic>
      <xdr:nvPicPr>
        <xdr:cNvPr id="31" name="Имя " descr="Descr 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42925" y="617601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32</xdr:row>
      <xdr:rowOff>76200</xdr:rowOff>
    </xdr:from>
    <xdr:ext cx="1800225" cy="1809750"/>
    <xdr:pic>
      <xdr:nvPicPr>
        <xdr:cNvPr id="32" name="Имя " descr="Descr 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42925" y="638651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33</xdr:row>
      <xdr:rowOff>76200</xdr:rowOff>
    </xdr:from>
    <xdr:ext cx="1800225" cy="1809750"/>
    <xdr:pic>
      <xdr:nvPicPr>
        <xdr:cNvPr id="33" name="Имя " descr="Descr 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42925" y="659701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34</xdr:row>
      <xdr:rowOff>76200</xdr:rowOff>
    </xdr:from>
    <xdr:ext cx="1800225" cy="1809750"/>
    <xdr:pic>
      <xdr:nvPicPr>
        <xdr:cNvPr id="34" name="Имя " descr="Descr 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42925" y="680751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35</xdr:row>
      <xdr:rowOff>76200</xdr:rowOff>
    </xdr:from>
    <xdr:ext cx="1800225" cy="1809750"/>
    <xdr:pic>
      <xdr:nvPicPr>
        <xdr:cNvPr id="35" name="Имя " descr="Descr 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42925" y="701802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36</xdr:row>
      <xdr:rowOff>76200</xdr:rowOff>
    </xdr:from>
    <xdr:ext cx="1800225" cy="1809750"/>
    <xdr:pic>
      <xdr:nvPicPr>
        <xdr:cNvPr id="36" name="Имя " descr="Descr 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42925" y="722852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37</xdr:row>
      <xdr:rowOff>76200</xdr:rowOff>
    </xdr:from>
    <xdr:ext cx="1800225" cy="1809750"/>
    <xdr:pic>
      <xdr:nvPicPr>
        <xdr:cNvPr id="37" name="Имя " descr="Descr 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42925" y="743902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38</xdr:row>
      <xdr:rowOff>76200</xdr:rowOff>
    </xdr:from>
    <xdr:ext cx="1800225" cy="1809750"/>
    <xdr:pic>
      <xdr:nvPicPr>
        <xdr:cNvPr id="38" name="Имя " descr="Descr 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42925" y="764952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39</xdr:row>
      <xdr:rowOff>76200</xdr:rowOff>
    </xdr:from>
    <xdr:ext cx="1800225" cy="1809750"/>
    <xdr:pic>
      <xdr:nvPicPr>
        <xdr:cNvPr id="39" name="Имя " descr="Descr 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542925" y="786003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40</xdr:row>
      <xdr:rowOff>76200</xdr:rowOff>
    </xdr:from>
    <xdr:ext cx="1800225" cy="1809750"/>
    <xdr:pic>
      <xdr:nvPicPr>
        <xdr:cNvPr id="40" name="Имя " descr="Descr 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542925" y="807053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41</xdr:row>
      <xdr:rowOff>76200</xdr:rowOff>
    </xdr:from>
    <xdr:ext cx="1800225" cy="1809750"/>
    <xdr:pic>
      <xdr:nvPicPr>
        <xdr:cNvPr id="41" name="Имя " descr="Descr 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542925" y="828103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42</xdr:row>
      <xdr:rowOff>76200</xdr:rowOff>
    </xdr:from>
    <xdr:ext cx="1800225" cy="1809750"/>
    <xdr:pic>
      <xdr:nvPicPr>
        <xdr:cNvPr id="42" name="Имя " descr="Descr 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542925" y="849153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43</xdr:row>
      <xdr:rowOff>76200</xdr:rowOff>
    </xdr:from>
    <xdr:ext cx="1800225" cy="1809750"/>
    <xdr:pic>
      <xdr:nvPicPr>
        <xdr:cNvPr id="43" name="Имя " descr="Descr 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542925" y="870204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44</xdr:row>
      <xdr:rowOff>76200</xdr:rowOff>
    </xdr:from>
    <xdr:ext cx="1800225" cy="1809750"/>
    <xdr:pic>
      <xdr:nvPicPr>
        <xdr:cNvPr id="44" name="Имя " descr="Descr 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542925" y="891254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45</xdr:row>
      <xdr:rowOff>76200</xdr:rowOff>
    </xdr:from>
    <xdr:ext cx="1800225" cy="1809750"/>
    <xdr:pic>
      <xdr:nvPicPr>
        <xdr:cNvPr id="45" name="Имя " descr="Descr 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542925" y="912304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46</xdr:row>
      <xdr:rowOff>76200</xdr:rowOff>
    </xdr:from>
    <xdr:ext cx="1800225" cy="1809750"/>
    <xdr:pic>
      <xdr:nvPicPr>
        <xdr:cNvPr id="46" name="Имя " descr="Descr 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542925" y="933354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48</xdr:row>
      <xdr:rowOff>76200</xdr:rowOff>
    </xdr:from>
    <xdr:ext cx="1800225" cy="1809750"/>
    <xdr:pic>
      <xdr:nvPicPr>
        <xdr:cNvPr id="47" name="Имя " descr="Descr 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542925" y="975455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49</xdr:row>
      <xdr:rowOff>76200</xdr:rowOff>
    </xdr:from>
    <xdr:ext cx="1800225" cy="1809750"/>
    <xdr:pic>
      <xdr:nvPicPr>
        <xdr:cNvPr id="48" name="Имя " descr="Descr 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542925" y="996505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50</xdr:row>
      <xdr:rowOff>76200</xdr:rowOff>
    </xdr:from>
    <xdr:ext cx="1800225" cy="1809750"/>
    <xdr:pic>
      <xdr:nvPicPr>
        <xdr:cNvPr id="49" name="Имя " descr="Descr 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542925" y="1017555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51</xdr:row>
      <xdr:rowOff>76200</xdr:rowOff>
    </xdr:from>
    <xdr:ext cx="1800225" cy="1809750"/>
    <xdr:pic>
      <xdr:nvPicPr>
        <xdr:cNvPr id="50" name="Имя " descr="Descr 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542925" y="1038606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52</xdr:row>
      <xdr:rowOff>76200</xdr:rowOff>
    </xdr:from>
    <xdr:ext cx="1800225" cy="1809750"/>
    <xdr:pic>
      <xdr:nvPicPr>
        <xdr:cNvPr id="51" name="Имя " descr="Descr 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542925" y="1059656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53</xdr:row>
      <xdr:rowOff>76200</xdr:rowOff>
    </xdr:from>
    <xdr:ext cx="1800225" cy="1809750"/>
    <xdr:pic>
      <xdr:nvPicPr>
        <xdr:cNvPr id="52" name="Имя " descr="Descr 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542925" y="1080706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54</xdr:row>
      <xdr:rowOff>76200</xdr:rowOff>
    </xdr:from>
    <xdr:ext cx="1800225" cy="1809750"/>
    <xdr:pic>
      <xdr:nvPicPr>
        <xdr:cNvPr id="53" name="Имя " descr="Descr 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542925" y="1101756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55</xdr:row>
      <xdr:rowOff>76200</xdr:rowOff>
    </xdr:from>
    <xdr:ext cx="1800225" cy="1809750"/>
    <xdr:pic>
      <xdr:nvPicPr>
        <xdr:cNvPr id="54" name="Имя " descr="Descr 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542925" y="1122807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56</xdr:row>
      <xdr:rowOff>76200</xdr:rowOff>
    </xdr:from>
    <xdr:ext cx="1800225" cy="1809750"/>
    <xdr:pic>
      <xdr:nvPicPr>
        <xdr:cNvPr id="55" name="Имя " descr="Descr 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542925" y="1143857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57</xdr:row>
      <xdr:rowOff>76200</xdr:rowOff>
    </xdr:from>
    <xdr:ext cx="1800225" cy="1809750"/>
    <xdr:pic>
      <xdr:nvPicPr>
        <xdr:cNvPr id="56" name="Имя " descr="Descr 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542925" y="1164907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58</xdr:row>
      <xdr:rowOff>76200</xdr:rowOff>
    </xdr:from>
    <xdr:ext cx="1800225" cy="1809750"/>
    <xdr:pic>
      <xdr:nvPicPr>
        <xdr:cNvPr id="57" name="Имя " descr="Descr 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542925" y="1185957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59</xdr:row>
      <xdr:rowOff>76200</xdr:rowOff>
    </xdr:from>
    <xdr:ext cx="1800225" cy="1809750"/>
    <xdr:pic>
      <xdr:nvPicPr>
        <xdr:cNvPr id="58" name="Имя " descr="Descr 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542925" y="1207008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60</xdr:row>
      <xdr:rowOff>76200</xdr:rowOff>
    </xdr:from>
    <xdr:ext cx="1800225" cy="1809750"/>
    <xdr:pic>
      <xdr:nvPicPr>
        <xdr:cNvPr id="59" name="Имя " descr="Descr 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542925" y="1228058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61</xdr:row>
      <xdr:rowOff>76200</xdr:rowOff>
    </xdr:from>
    <xdr:ext cx="1800225" cy="1809750"/>
    <xdr:pic>
      <xdr:nvPicPr>
        <xdr:cNvPr id="60" name="Имя " descr="Descr 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542925" y="1249108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62</xdr:row>
      <xdr:rowOff>76200</xdr:rowOff>
    </xdr:from>
    <xdr:ext cx="1800225" cy="1809750"/>
    <xdr:pic>
      <xdr:nvPicPr>
        <xdr:cNvPr id="61" name="Имя " descr="Descr 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542925" y="1270158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63</xdr:row>
      <xdr:rowOff>76200</xdr:rowOff>
    </xdr:from>
    <xdr:ext cx="1800225" cy="1809750"/>
    <xdr:pic>
      <xdr:nvPicPr>
        <xdr:cNvPr id="62" name="Имя " descr="Descr 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542925" y="1291209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64</xdr:row>
      <xdr:rowOff>76200</xdr:rowOff>
    </xdr:from>
    <xdr:ext cx="1800225" cy="1809750"/>
    <xdr:pic>
      <xdr:nvPicPr>
        <xdr:cNvPr id="63" name="Имя " descr="Descr 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542925" y="1312259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65</xdr:row>
      <xdr:rowOff>76200</xdr:rowOff>
    </xdr:from>
    <xdr:ext cx="1800225" cy="1809750"/>
    <xdr:pic>
      <xdr:nvPicPr>
        <xdr:cNvPr id="64" name="Имя " descr="Descr 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542925" y="1333309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66</xdr:row>
      <xdr:rowOff>76200</xdr:rowOff>
    </xdr:from>
    <xdr:ext cx="1800225" cy="1809750"/>
    <xdr:pic>
      <xdr:nvPicPr>
        <xdr:cNvPr id="65" name="Имя " descr="Descr 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542925" y="1354359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67"/>
  <sheetViews>
    <sheetView tabSelected="1" workbookViewId="0" topLeftCell="A1">
      <pane ySplit="2" topLeftCell="A3" activePane="bottomLeft" state="frozen"/>
      <selection pane="bottomLeft" activeCell="A1" sqref="A1"/>
    </sheetView>
  </sheetViews>
  <sheetFormatPr defaultColWidth="10.5" defaultRowHeight="11.25" customHeight="1"/>
  <cols>
    <col min="1" max="2" width="8.16015625" style="1" customWidth="1"/>
    <col min="3" max="3" width="26.5" style="1" customWidth="1"/>
    <col min="4" max="4" width="6.83203125" style="1" customWidth="1"/>
    <col min="5" max="5" width="16.33203125" style="1" customWidth="1"/>
    <col min="6" max="6" width="37.33203125" style="1" customWidth="1"/>
    <col min="7" max="7" width="11.66015625" style="1" customWidth="1"/>
    <col min="8" max="8" width="12.83203125" style="1" customWidth="1"/>
    <col min="9" max="9" width="10.5" style="1" customWidth="1"/>
    <col min="10" max="10" width="14.33203125" style="1" customWidth="1"/>
    <col min="11" max="11" width="13.66015625" style="1" customWidth="1"/>
    <col min="12" max="12" width="12.33203125" style="1" customWidth="1"/>
  </cols>
  <sheetData>
    <row r="1" spans="1:3" ht="12.95" customHeight="1">
      <c r="A1" s="2" t="s">
        <v>0</v>
      </c>
      <c r="C1" s="2" t="s">
        <v>1</v>
      </c>
    </row>
    <row r="2" spans="1:12" ht="38.1" customHeight="1">
      <c r="A2" s="3" t="s">
        <v>2</v>
      </c>
      <c r="B2" s="13" t="s">
        <v>3</v>
      </c>
      <c r="C2" s="13"/>
      <c r="D2" s="13"/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4" t="s">
        <v>10</v>
      </c>
      <c r="L2" s="3" t="s">
        <v>11</v>
      </c>
    </row>
    <row r="3" spans="1:12" s="1" customFormat="1" ht="165.95" customHeight="1">
      <c r="A3" s="5">
        <v>1</v>
      </c>
      <c r="B3" s="14" t="s">
        <v>12</v>
      </c>
      <c r="C3" s="14"/>
      <c r="D3" s="15" t="str">
        <f>HYPERLINK("http://7flowers-decor.ru/upload/1c_catalog/import_files/4606500477371.jpg")</f>
        <v>http://7flowers-decor.ru/upload/1c_catalog/import_files/4606500477371.jpg</v>
      </c>
      <c r="E3" s="5">
        <v>4606500477371</v>
      </c>
      <c r="F3" s="7" t="s">
        <v>13</v>
      </c>
      <c r="G3" s="8" t="s">
        <v>14</v>
      </c>
      <c r="H3" s="5">
        <v>1</v>
      </c>
      <c r="I3" s="5">
        <v>10</v>
      </c>
      <c r="J3" s="9">
        <v>1490</v>
      </c>
      <c r="K3" s="10">
        <v>1266.5</v>
      </c>
      <c r="L3" s="16"/>
    </row>
    <row r="4" spans="1:12" s="1" customFormat="1" ht="165.95" customHeight="1">
      <c r="A4" s="5">
        <v>2</v>
      </c>
      <c r="B4" s="14" t="s">
        <v>12</v>
      </c>
      <c r="C4" s="14"/>
      <c r="D4" s="15" t="str">
        <f>HYPERLINK("http://7flowers-decor.ru/upload/1c_catalog/import_files/4606500477388.jpg")</f>
        <v>http://7flowers-decor.ru/upload/1c_catalog/import_files/4606500477388.jpg</v>
      </c>
      <c r="E4" s="5">
        <v>4606500477388</v>
      </c>
      <c r="F4" s="7" t="s">
        <v>15</v>
      </c>
      <c r="G4" s="8" t="s">
        <v>14</v>
      </c>
      <c r="H4" s="5">
        <v>1</v>
      </c>
      <c r="I4" s="5">
        <v>10</v>
      </c>
      <c r="J4" s="9">
        <v>1490</v>
      </c>
      <c r="K4" s="10">
        <v>1266.5</v>
      </c>
      <c r="L4" s="16"/>
    </row>
    <row r="5" spans="1:12" s="1" customFormat="1" ht="165.95" customHeight="1">
      <c r="A5" s="5">
        <v>3</v>
      </c>
      <c r="B5" s="14" t="s">
        <v>12</v>
      </c>
      <c r="C5" s="14"/>
      <c r="D5" s="15" t="str">
        <f>HYPERLINK("http://7flowers-decor.ru/upload/1c_catalog/import_files/4606500477401.jpg")</f>
        <v>http://7flowers-decor.ru/upload/1c_catalog/import_files/4606500477401.jpg</v>
      </c>
      <c r="E5" s="5">
        <v>4606500477401</v>
      </c>
      <c r="F5" s="7" t="s">
        <v>16</v>
      </c>
      <c r="G5" s="8" t="s">
        <v>14</v>
      </c>
      <c r="H5" s="5">
        <v>1</v>
      </c>
      <c r="I5" s="5">
        <v>10</v>
      </c>
      <c r="J5" s="9">
        <v>1490</v>
      </c>
      <c r="K5" s="10">
        <v>1266.5</v>
      </c>
      <c r="L5" s="16"/>
    </row>
    <row r="6" spans="1:12" s="1" customFormat="1" ht="165.95" customHeight="1">
      <c r="A6" s="5">
        <v>4</v>
      </c>
      <c r="B6" s="14" t="s">
        <v>12</v>
      </c>
      <c r="C6" s="14"/>
      <c r="D6" s="15" t="str">
        <f>HYPERLINK("http://7flowers-decor.ru/upload/1c_catalog/import_files/8013170128025.jpg")</f>
        <v>http://7flowers-decor.ru/upload/1c_catalog/import_files/8013170128025.jpg</v>
      </c>
      <c r="E6" s="5">
        <v>8013170128025</v>
      </c>
      <c r="F6" s="7" t="s">
        <v>17</v>
      </c>
      <c r="G6" s="8" t="s">
        <v>18</v>
      </c>
      <c r="H6" s="5">
        <v>1</v>
      </c>
      <c r="I6" s="5">
        <v>15</v>
      </c>
      <c r="J6" s="11">
        <v>859</v>
      </c>
      <c r="K6" s="12">
        <v>730.15</v>
      </c>
      <c r="L6" s="16"/>
    </row>
    <row r="7" spans="1:12" s="1" customFormat="1" ht="165.95" customHeight="1">
      <c r="A7" s="5">
        <v>5</v>
      </c>
      <c r="B7" s="14" t="s">
        <v>12</v>
      </c>
      <c r="C7" s="14"/>
      <c r="D7" s="15" t="str">
        <f>HYPERLINK("http://7flowers-decor.ru/upload/1c_catalog/import_files/8013170122689.jpg")</f>
        <v>http://7flowers-decor.ru/upload/1c_catalog/import_files/8013170122689.jpg</v>
      </c>
      <c r="E7" s="5">
        <v>8013170122689</v>
      </c>
      <c r="F7" s="7" t="s">
        <v>17</v>
      </c>
      <c r="G7" s="8" t="s">
        <v>19</v>
      </c>
      <c r="H7" s="5">
        <v>1</v>
      </c>
      <c r="I7" s="5">
        <v>15</v>
      </c>
      <c r="J7" s="11">
        <v>859</v>
      </c>
      <c r="K7" s="12">
        <v>730.15</v>
      </c>
      <c r="L7" s="16"/>
    </row>
    <row r="8" spans="1:12" s="1" customFormat="1" ht="165.95" customHeight="1">
      <c r="A8" s="5">
        <v>6</v>
      </c>
      <c r="B8" s="14" t="s">
        <v>12</v>
      </c>
      <c r="C8" s="14"/>
      <c r="D8" s="15" t="str">
        <f>HYPERLINK("http://7flowers-decor.ru/upload/1c_catalog/import_files/8013170122658.jpg")</f>
        <v>http://7flowers-decor.ru/upload/1c_catalog/import_files/8013170122658.jpg</v>
      </c>
      <c r="E8" s="5">
        <v>8013170122658</v>
      </c>
      <c r="F8" s="7" t="s">
        <v>17</v>
      </c>
      <c r="G8" s="8" t="s">
        <v>20</v>
      </c>
      <c r="H8" s="5">
        <v>1</v>
      </c>
      <c r="I8" s="5">
        <v>15</v>
      </c>
      <c r="J8" s="11">
        <v>859</v>
      </c>
      <c r="K8" s="12">
        <v>730.15</v>
      </c>
      <c r="L8" s="16"/>
    </row>
    <row r="9" spans="1:12" s="1" customFormat="1" ht="165.95" customHeight="1">
      <c r="A9" s="5">
        <v>7</v>
      </c>
      <c r="B9" s="14" t="s">
        <v>12</v>
      </c>
      <c r="C9" s="14"/>
      <c r="D9" s="15" t="str">
        <f>HYPERLINK("http://7flowers-decor.ru/upload/1c_catalog/import_files/8013170122665.jpg")</f>
        <v>http://7flowers-decor.ru/upload/1c_catalog/import_files/8013170122665.jpg</v>
      </c>
      <c r="E9" s="5">
        <v>8013170122665</v>
      </c>
      <c r="F9" s="7" t="s">
        <v>17</v>
      </c>
      <c r="G9" s="8" t="s">
        <v>21</v>
      </c>
      <c r="H9" s="5">
        <v>1</v>
      </c>
      <c r="I9" s="5">
        <v>15</v>
      </c>
      <c r="J9" s="11">
        <v>859</v>
      </c>
      <c r="K9" s="12">
        <v>730.15</v>
      </c>
      <c r="L9" s="16"/>
    </row>
    <row r="10" spans="1:12" s="1" customFormat="1" ht="165.95" customHeight="1">
      <c r="A10" s="5">
        <v>8</v>
      </c>
      <c r="B10" s="14" t="s">
        <v>12</v>
      </c>
      <c r="C10" s="14"/>
      <c r="D10" s="15" t="str">
        <f>HYPERLINK("http://7flowers-decor.ru/upload/1c_catalog/import_files/8013170122696.jpg")</f>
        <v>http://7flowers-decor.ru/upload/1c_catalog/import_files/8013170122696.jpg</v>
      </c>
      <c r="E10" s="5">
        <v>8013170122696</v>
      </c>
      <c r="F10" s="7" t="s">
        <v>17</v>
      </c>
      <c r="G10" s="8" t="s">
        <v>22</v>
      </c>
      <c r="H10" s="5">
        <v>1</v>
      </c>
      <c r="I10" s="5">
        <v>15</v>
      </c>
      <c r="J10" s="11">
        <v>859</v>
      </c>
      <c r="K10" s="12">
        <v>730.15</v>
      </c>
      <c r="L10" s="16"/>
    </row>
    <row r="11" spans="1:12" s="1" customFormat="1" ht="165.95" customHeight="1">
      <c r="A11" s="5">
        <v>9</v>
      </c>
      <c r="B11" s="14" t="s">
        <v>12</v>
      </c>
      <c r="C11" s="14"/>
      <c r="D11" s="15" t="str">
        <f>HYPERLINK("http://7flowers-decor.ru/upload/1c_catalog/import_files/8013170244329.jpg")</f>
        <v>http://7flowers-decor.ru/upload/1c_catalog/import_files/8013170244329.jpg</v>
      </c>
      <c r="E11" s="5">
        <v>8013170244329</v>
      </c>
      <c r="F11" s="7" t="s">
        <v>17</v>
      </c>
      <c r="G11" s="8" t="s">
        <v>23</v>
      </c>
      <c r="H11" s="5">
        <v>1</v>
      </c>
      <c r="I11" s="5">
        <v>15</v>
      </c>
      <c r="J11" s="11">
        <v>859</v>
      </c>
      <c r="K11" s="12">
        <v>730.15</v>
      </c>
      <c r="L11" s="16"/>
    </row>
    <row r="12" spans="1:12" s="1" customFormat="1" ht="165.95" customHeight="1">
      <c r="A12" s="5">
        <v>10</v>
      </c>
      <c r="B12" s="14" t="s">
        <v>12</v>
      </c>
      <c r="C12" s="14"/>
      <c r="D12" s="15" t="str">
        <f>HYPERLINK("http://7flowers-decor.ru/upload/1c_catalog/import_files/8013170122627.jpg")</f>
        <v>http://7flowers-decor.ru/upload/1c_catalog/import_files/8013170122627.jpg</v>
      </c>
      <c r="E12" s="5">
        <v>8013170122627</v>
      </c>
      <c r="F12" s="7" t="s">
        <v>24</v>
      </c>
      <c r="G12" s="8" t="s">
        <v>19</v>
      </c>
      <c r="H12" s="5">
        <v>1</v>
      </c>
      <c r="I12" s="5">
        <v>15</v>
      </c>
      <c r="J12" s="11">
        <v>599</v>
      </c>
      <c r="K12" s="12">
        <v>509.15</v>
      </c>
      <c r="L12" s="16"/>
    </row>
    <row r="13" spans="1:12" s="1" customFormat="1" ht="165.95" customHeight="1">
      <c r="A13" s="5">
        <v>11</v>
      </c>
      <c r="B13" s="14" t="s">
        <v>12</v>
      </c>
      <c r="C13" s="14"/>
      <c r="D13" s="15" t="str">
        <f>HYPERLINK("http://7flowers-decor.ru/upload/1c_catalog/import_files/8013170122597.jpg")</f>
        <v>http://7flowers-decor.ru/upload/1c_catalog/import_files/8013170122597.jpg</v>
      </c>
      <c r="E13" s="5">
        <v>8013170122597</v>
      </c>
      <c r="F13" s="7" t="s">
        <v>24</v>
      </c>
      <c r="G13" s="8" t="s">
        <v>20</v>
      </c>
      <c r="H13" s="5">
        <v>1</v>
      </c>
      <c r="I13" s="5">
        <v>15</v>
      </c>
      <c r="J13" s="11">
        <v>599</v>
      </c>
      <c r="K13" s="12">
        <v>509.15</v>
      </c>
      <c r="L13" s="16"/>
    </row>
    <row r="14" spans="1:12" s="1" customFormat="1" ht="165.95" customHeight="1">
      <c r="A14" s="5">
        <v>12</v>
      </c>
      <c r="B14" s="14" t="s">
        <v>12</v>
      </c>
      <c r="C14" s="14"/>
      <c r="D14" s="15" t="str">
        <f>HYPERLINK("http://7flowers-decor.ru/upload/1c_catalog/import_files/8013170122634.jpg")</f>
        <v>http://7flowers-decor.ru/upload/1c_catalog/import_files/8013170122634.jpg</v>
      </c>
      <c r="E14" s="5">
        <v>8013170122634</v>
      </c>
      <c r="F14" s="7" t="s">
        <v>24</v>
      </c>
      <c r="G14" s="8" t="s">
        <v>25</v>
      </c>
      <c r="H14" s="5">
        <v>1</v>
      </c>
      <c r="I14" s="5">
        <v>15</v>
      </c>
      <c r="J14" s="11">
        <v>599</v>
      </c>
      <c r="K14" s="12">
        <v>509.15</v>
      </c>
      <c r="L14" s="16"/>
    </row>
    <row r="15" spans="1:12" s="1" customFormat="1" ht="165.95" customHeight="1">
      <c r="A15" s="5">
        <v>13</v>
      </c>
      <c r="B15" s="14" t="s">
        <v>12</v>
      </c>
      <c r="C15" s="14"/>
      <c r="D15" s="15" t="str">
        <f>HYPERLINK("http://7flowers-decor.ru/upload/1c_catalog/import_files/8013170122603.jpg")</f>
        <v>http://7flowers-decor.ru/upload/1c_catalog/import_files/8013170122603.jpg</v>
      </c>
      <c r="E15" s="5">
        <v>8013170122603</v>
      </c>
      <c r="F15" s="7" t="s">
        <v>24</v>
      </c>
      <c r="G15" s="8" t="s">
        <v>21</v>
      </c>
      <c r="H15" s="5">
        <v>1</v>
      </c>
      <c r="I15" s="5">
        <v>15</v>
      </c>
      <c r="J15" s="11">
        <v>599</v>
      </c>
      <c r="K15" s="12">
        <v>509.15</v>
      </c>
      <c r="L15" s="16"/>
    </row>
    <row r="16" spans="1:12" s="1" customFormat="1" ht="165.95" customHeight="1">
      <c r="A16" s="5">
        <v>14</v>
      </c>
      <c r="B16" s="14" t="s">
        <v>12</v>
      </c>
      <c r="C16" s="14"/>
      <c r="D16" s="15" t="str">
        <f>HYPERLINK("http://7flowers-decor.ru/upload/1c_catalog/import_files/8013170244268.jpg")</f>
        <v>http://7flowers-decor.ru/upload/1c_catalog/import_files/8013170244268.jpg</v>
      </c>
      <c r="E16" s="5">
        <v>8013170244268</v>
      </c>
      <c r="F16" s="7" t="s">
        <v>24</v>
      </c>
      <c r="G16" s="8" t="s">
        <v>23</v>
      </c>
      <c r="H16" s="5">
        <v>1</v>
      </c>
      <c r="I16" s="5">
        <v>15</v>
      </c>
      <c r="J16" s="11">
        <v>599</v>
      </c>
      <c r="K16" s="12">
        <v>509.15</v>
      </c>
      <c r="L16" s="16"/>
    </row>
    <row r="17" spans="1:12" s="1" customFormat="1" ht="165.95" customHeight="1">
      <c r="A17" s="5">
        <v>15</v>
      </c>
      <c r="B17" s="14" t="s">
        <v>12</v>
      </c>
      <c r="C17" s="14"/>
      <c r="D17" s="15" t="str">
        <f>HYPERLINK("http://7flowers-decor.ru/upload/1c_catalog/import_files/8013170320948.jpg")</f>
        <v>http://7flowers-decor.ru/upload/1c_catalog/import_files/8013170320948.jpg</v>
      </c>
      <c r="E17" s="5">
        <v>8013170320948</v>
      </c>
      <c r="F17" s="7" t="s">
        <v>26</v>
      </c>
      <c r="G17" s="8" t="s">
        <v>20</v>
      </c>
      <c r="H17" s="5">
        <v>1</v>
      </c>
      <c r="I17" s="5">
        <v>15</v>
      </c>
      <c r="J17" s="11">
        <v>859</v>
      </c>
      <c r="K17" s="12">
        <v>730.15</v>
      </c>
      <c r="L17" s="16"/>
    </row>
    <row r="18" spans="1:12" s="1" customFormat="1" ht="165.95" customHeight="1">
      <c r="A18" s="5">
        <v>16</v>
      </c>
      <c r="B18" s="14" t="s">
        <v>12</v>
      </c>
      <c r="C18" s="14"/>
      <c r="D18" s="15" t="str">
        <f>HYPERLINK("http://7flowers-decor.ru/upload/1c_catalog/import_files/8013170355100.jpg")</f>
        <v>http://7flowers-decor.ru/upload/1c_catalog/import_files/8013170355100.jpg</v>
      </c>
      <c r="E18" s="5">
        <v>8013170355100</v>
      </c>
      <c r="F18" s="7" t="s">
        <v>26</v>
      </c>
      <c r="G18" s="8" t="s">
        <v>27</v>
      </c>
      <c r="H18" s="5">
        <v>1</v>
      </c>
      <c r="I18" s="5">
        <v>15</v>
      </c>
      <c r="J18" s="11">
        <v>859</v>
      </c>
      <c r="K18" s="12">
        <v>730.15</v>
      </c>
      <c r="L18" s="16"/>
    </row>
    <row r="19" spans="1:12" s="1" customFormat="1" ht="165.95" customHeight="1">
      <c r="A19" s="5">
        <v>17</v>
      </c>
      <c r="B19" s="14" t="s">
        <v>12</v>
      </c>
      <c r="C19" s="14"/>
      <c r="D19" s="15" t="str">
        <f>HYPERLINK("http://7flowers-decor.ru/upload/1c_catalog/import_files/8013170321006.jpg")</f>
        <v>http://7flowers-decor.ru/upload/1c_catalog/import_files/8013170321006.jpg</v>
      </c>
      <c r="E19" s="5">
        <v>8013170321006</v>
      </c>
      <c r="F19" s="7" t="s">
        <v>26</v>
      </c>
      <c r="G19" s="8" t="s">
        <v>28</v>
      </c>
      <c r="H19" s="5">
        <v>1</v>
      </c>
      <c r="I19" s="5">
        <v>15</v>
      </c>
      <c r="J19" s="11">
        <v>859</v>
      </c>
      <c r="K19" s="12">
        <v>730.15</v>
      </c>
      <c r="L19" s="16"/>
    </row>
    <row r="20" spans="1:12" s="1" customFormat="1" ht="165.95" customHeight="1">
      <c r="A20" s="5">
        <v>18</v>
      </c>
      <c r="B20" s="14" t="s">
        <v>12</v>
      </c>
      <c r="C20" s="14"/>
      <c r="D20" s="15" t="str">
        <f>HYPERLINK("http://7flowers-decor.ru/upload/1c_catalog/import_files/8013170122986.jpg")</f>
        <v>http://7flowers-decor.ru/upload/1c_catalog/import_files/8013170122986.jpg</v>
      </c>
      <c r="E20" s="5">
        <v>8013170122986</v>
      </c>
      <c r="F20" s="7" t="s">
        <v>29</v>
      </c>
      <c r="G20" s="8" t="s">
        <v>30</v>
      </c>
      <c r="H20" s="5">
        <v>1</v>
      </c>
      <c r="I20" s="5">
        <v>15</v>
      </c>
      <c r="J20" s="11">
        <v>599</v>
      </c>
      <c r="K20" s="12">
        <v>509.15</v>
      </c>
      <c r="L20" s="16"/>
    </row>
    <row r="21" spans="1:12" s="1" customFormat="1" ht="165.95" customHeight="1">
      <c r="A21" s="5">
        <v>19</v>
      </c>
      <c r="B21" s="14" t="s">
        <v>12</v>
      </c>
      <c r="C21" s="14"/>
      <c r="D21" s="15" t="str">
        <f>HYPERLINK("http://7flowers-decor.ru/upload/1c_catalog/import_files/4606500502776.jpg")</f>
        <v>http://7flowers-decor.ru/upload/1c_catalog/import_files/4606500502776.jpg</v>
      </c>
      <c r="E21" s="5">
        <v>4606500502776</v>
      </c>
      <c r="F21" s="7" t="s">
        <v>31</v>
      </c>
      <c r="G21" s="8" t="s">
        <v>14</v>
      </c>
      <c r="H21" s="5">
        <v>1</v>
      </c>
      <c r="I21" s="5">
        <v>10</v>
      </c>
      <c r="J21" s="9">
        <v>1490</v>
      </c>
      <c r="K21" s="10">
        <v>1266.5</v>
      </c>
      <c r="L21" s="16"/>
    </row>
    <row r="22" spans="1:12" s="1" customFormat="1" ht="165.95" customHeight="1">
      <c r="A22" s="5">
        <v>20</v>
      </c>
      <c r="B22" s="14" t="s">
        <v>12</v>
      </c>
      <c r="C22" s="14"/>
      <c r="D22" s="15" t="str">
        <f>HYPERLINK("http://7flowers-decor.ru/upload/1c_catalog/import_files/4606500502806.jpg")</f>
        <v>http://7flowers-decor.ru/upload/1c_catalog/import_files/4606500502806.jpg</v>
      </c>
      <c r="E22" s="5">
        <v>4606500502806</v>
      </c>
      <c r="F22" s="7" t="s">
        <v>32</v>
      </c>
      <c r="G22" s="8" t="s">
        <v>14</v>
      </c>
      <c r="H22" s="5">
        <v>1</v>
      </c>
      <c r="I22" s="5">
        <v>10</v>
      </c>
      <c r="J22" s="9">
        <v>1490</v>
      </c>
      <c r="K22" s="10">
        <v>1266.5</v>
      </c>
      <c r="L22" s="16"/>
    </row>
    <row r="23" spans="1:12" s="1" customFormat="1" ht="165.95" customHeight="1">
      <c r="A23" s="5">
        <v>21</v>
      </c>
      <c r="B23" s="14" t="s">
        <v>12</v>
      </c>
      <c r="C23" s="14"/>
      <c r="D23" s="15" t="str">
        <f>HYPERLINK("http://7flowers-decor.ru/upload/1c_catalog/import_files/4606500512287.jpg")</f>
        <v>http://7flowers-decor.ru/upload/1c_catalog/import_files/4606500512287.jpg</v>
      </c>
      <c r="E23" s="5">
        <v>4606500512287</v>
      </c>
      <c r="F23" s="7" t="s">
        <v>33</v>
      </c>
      <c r="G23" s="8" t="s">
        <v>14</v>
      </c>
      <c r="H23" s="5">
        <v>1</v>
      </c>
      <c r="I23" s="5">
        <v>10</v>
      </c>
      <c r="J23" s="9">
        <v>1490</v>
      </c>
      <c r="K23" s="10">
        <v>1266.5</v>
      </c>
      <c r="L23" s="16"/>
    </row>
    <row r="24" spans="1:12" s="1" customFormat="1" ht="165.95" customHeight="1">
      <c r="A24" s="5">
        <v>22</v>
      </c>
      <c r="B24" s="14" t="s">
        <v>12</v>
      </c>
      <c r="C24" s="14"/>
      <c r="D24" s="15" t="str">
        <f>HYPERLINK("http://7flowers-decor.ru/upload/1c_catalog/import_files/4606500512300.jpg")</f>
        <v>http://7flowers-decor.ru/upload/1c_catalog/import_files/4606500512300.jpg</v>
      </c>
      <c r="E24" s="5">
        <v>4606500512300</v>
      </c>
      <c r="F24" s="7" t="s">
        <v>34</v>
      </c>
      <c r="G24" s="8" t="s">
        <v>14</v>
      </c>
      <c r="H24" s="5">
        <v>1</v>
      </c>
      <c r="I24" s="5">
        <v>10</v>
      </c>
      <c r="J24" s="9">
        <v>1889</v>
      </c>
      <c r="K24" s="10">
        <v>1605.65</v>
      </c>
      <c r="L24" s="16"/>
    </row>
    <row r="25" spans="1:12" s="1" customFormat="1" ht="165.95" customHeight="1">
      <c r="A25" s="5">
        <v>23</v>
      </c>
      <c r="B25" s="14" t="s">
        <v>12</v>
      </c>
      <c r="C25" s="14"/>
      <c r="D25" s="15" t="str">
        <f>HYPERLINK("http://7flowers-decor.ru/upload/1c_catalog/import_files/4606500558254.jpg")</f>
        <v>http://7flowers-decor.ru/upload/1c_catalog/import_files/4606500558254.jpg</v>
      </c>
      <c r="E25" s="5">
        <v>4606500558254</v>
      </c>
      <c r="F25" s="7" t="s">
        <v>35</v>
      </c>
      <c r="G25" s="8"/>
      <c r="H25" s="5">
        <v>1</v>
      </c>
      <c r="I25" s="5">
        <v>15</v>
      </c>
      <c r="J25" s="9">
        <v>1225</v>
      </c>
      <c r="K25" s="10">
        <v>1041.25</v>
      </c>
      <c r="L25" s="16"/>
    </row>
    <row r="26" spans="1:12" s="1" customFormat="1" ht="165.95" customHeight="1">
      <c r="A26" s="5">
        <v>24</v>
      </c>
      <c r="B26" s="14" t="s">
        <v>12</v>
      </c>
      <c r="C26" s="14"/>
      <c r="D26" s="15" t="str">
        <f>HYPERLINK("http://7flowers-decor.ru/upload/1c_catalog/import_files/4606500558407.jpg")</f>
        <v>http://7flowers-decor.ru/upload/1c_catalog/import_files/4606500558407.jpg</v>
      </c>
      <c r="E26" s="5">
        <v>4606500558407</v>
      </c>
      <c r="F26" s="7" t="s">
        <v>36</v>
      </c>
      <c r="G26" s="8"/>
      <c r="H26" s="5">
        <v>1</v>
      </c>
      <c r="I26" s="5">
        <v>15</v>
      </c>
      <c r="J26" s="9">
        <v>1225</v>
      </c>
      <c r="K26" s="10">
        <v>1041.25</v>
      </c>
      <c r="L26" s="16"/>
    </row>
    <row r="27" spans="1:12" s="1" customFormat="1" ht="165.95" customHeight="1">
      <c r="A27" s="5">
        <v>25</v>
      </c>
      <c r="B27" s="14" t="s">
        <v>12</v>
      </c>
      <c r="C27" s="14"/>
      <c r="D27" s="15" t="str">
        <f>HYPERLINK("http://7flowers-decor.ru/upload/1c_catalog/import_files/4606500569106.jpg")</f>
        <v>http://7flowers-decor.ru/upload/1c_catalog/import_files/4606500569106.jpg</v>
      </c>
      <c r="E27" s="5">
        <v>4606500569106</v>
      </c>
      <c r="F27" s="7" t="s">
        <v>37</v>
      </c>
      <c r="G27" s="8"/>
      <c r="H27" s="5">
        <v>1</v>
      </c>
      <c r="I27" s="5">
        <v>12</v>
      </c>
      <c r="J27" s="9">
        <v>1225</v>
      </c>
      <c r="K27" s="10">
        <v>1041.25</v>
      </c>
      <c r="L27" s="16"/>
    </row>
    <row r="28" spans="1:12" s="1" customFormat="1" ht="165.95" customHeight="1">
      <c r="A28" s="5">
        <v>26</v>
      </c>
      <c r="B28" s="14" t="s">
        <v>12</v>
      </c>
      <c r="C28" s="14"/>
      <c r="D28" s="15" t="str">
        <f>HYPERLINK("http://7flowers-decor.ru/upload/1c_catalog/import_files/4606500569113.jpg")</f>
        <v>http://7flowers-decor.ru/upload/1c_catalog/import_files/4606500569113.jpg</v>
      </c>
      <c r="E28" s="5">
        <v>4606500569113</v>
      </c>
      <c r="F28" s="7" t="s">
        <v>38</v>
      </c>
      <c r="G28" s="8"/>
      <c r="H28" s="5">
        <v>1</v>
      </c>
      <c r="I28" s="5">
        <v>12</v>
      </c>
      <c r="J28" s="9">
        <v>1225</v>
      </c>
      <c r="K28" s="10">
        <v>1041.25</v>
      </c>
      <c r="L28" s="16"/>
    </row>
    <row r="29" spans="1:12" s="1" customFormat="1" ht="165.95" customHeight="1">
      <c r="A29" s="5">
        <v>27</v>
      </c>
      <c r="B29" s="14" t="s">
        <v>12</v>
      </c>
      <c r="C29" s="14"/>
      <c r="D29" s="15" t="str">
        <f>HYPERLINK("http://7flowers-decor.ru/upload/1c_catalog/import_files/4606500569120.jpg")</f>
        <v>http://7flowers-decor.ru/upload/1c_catalog/import_files/4606500569120.jpg</v>
      </c>
      <c r="E29" s="5">
        <v>4606500569120</v>
      </c>
      <c r="F29" s="7" t="s">
        <v>39</v>
      </c>
      <c r="G29" s="8"/>
      <c r="H29" s="5">
        <v>1</v>
      </c>
      <c r="I29" s="5">
        <v>10</v>
      </c>
      <c r="J29" s="9">
        <v>1490</v>
      </c>
      <c r="K29" s="10">
        <v>1266.5</v>
      </c>
      <c r="L29" s="16"/>
    </row>
    <row r="30" spans="1:12" s="1" customFormat="1" ht="165.95" customHeight="1">
      <c r="A30" s="5">
        <v>28</v>
      </c>
      <c r="B30" s="14" t="s">
        <v>12</v>
      </c>
      <c r="C30" s="14"/>
      <c r="D30" s="15" t="str">
        <f>HYPERLINK("http://7flowers-decor.ru/upload/1c_catalog/import_files/4606500569137.jpg")</f>
        <v>http://7flowers-decor.ru/upload/1c_catalog/import_files/4606500569137.jpg</v>
      </c>
      <c r="E30" s="5">
        <v>4606500569137</v>
      </c>
      <c r="F30" s="7" t="s">
        <v>40</v>
      </c>
      <c r="G30" s="8"/>
      <c r="H30" s="5">
        <v>1</v>
      </c>
      <c r="I30" s="5">
        <v>10</v>
      </c>
      <c r="J30" s="9">
        <v>1490</v>
      </c>
      <c r="K30" s="10">
        <v>1266.5</v>
      </c>
      <c r="L30" s="16"/>
    </row>
    <row r="31" spans="1:12" s="1" customFormat="1" ht="165.95" customHeight="1">
      <c r="A31" s="5">
        <v>29</v>
      </c>
      <c r="B31" s="14" t="s">
        <v>12</v>
      </c>
      <c r="C31" s="14"/>
      <c r="D31" s="15" t="str">
        <f>HYPERLINK("http://7flowers-decor.ru/upload/1c_catalog/import_files/8004839712426.jpg")</f>
        <v>http://7flowers-decor.ru/upload/1c_catalog/import_files/8004839712426.jpg</v>
      </c>
      <c r="E31" s="5">
        <v>8004839712426</v>
      </c>
      <c r="F31" s="7" t="s">
        <v>41</v>
      </c>
      <c r="G31" s="8"/>
      <c r="H31" s="5">
        <v>1</v>
      </c>
      <c r="I31" s="5">
        <v>25</v>
      </c>
      <c r="J31" s="11">
        <v>569</v>
      </c>
      <c r="K31" s="12">
        <v>483.65</v>
      </c>
      <c r="L31" s="16"/>
    </row>
    <row r="32" spans="1:12" s="1" customFormat="1" ht="165.95" customHeight="1">
      <c r="A32" s="5">
        <v>30</v>
      </c>
      <c r="B32" s="14" t="s">
        <v>12</v>
      </c>
      <c r="C32" s="14"/>
      <c r="D32" s="15" t="str">
        <f>HYPERLINK("http://7flowers-decor.ru/upload/1c_catalog/import_files/8004839712433.jpg")</f>
        <v>http://7flowers-decor.ru/upload/1c_catalog/import_files/8004839712433.jpg</v>
      </c>
      <c r="E32" s="5">
        <v>8004839712433</v>
      </c>
      <c r="F32" s="7" t="s">
        <v>42</v>
      </c>
      <c r="G32" s="8" t="s">
        <v>22</v>
      </c>
      <c r="H32" s="5">
        <v>1</v>
      </c>
      <c r="I32" s="5">
        <v>25</v>
      </c>
      <c r="J32" s="11">
        <v>659</v>
      </c>
      <c r="K32" s="12">
        <v>560.15</v>
      </c>
      <c r="L32" s="16"/>
    </row>
    <row r="33" spans="1:12" s="1" customFormat="1" ht="165.95" customHeight="1">
      <c r="A33" s="5">
        <v>31</v>
      </c>
      <c r="B33" s="14" t="s">
        <v>12</v>
      </c>
      <c r="C33" s="14"/>
      <c r="D33" s="15" t="str">
        <f>HYPERLINK("http://7flowers-decor.ru/upload/1c_catalog/import_files/8004839712440.jpg")</f>
        <v>http://7flowers-decor.ru/upload/1c_catalog/import_files/8004839712440.jpg</v>
      </c>
      <c r="E33" s="5">
        <v>8004839712440</v>
      </c>
      <c r="F33" s="7" t="s">
        <v>42</v>
      </c>
      <c r="G33" s="8" t="s">
        <v>21</v>
      </c>
      <c r="H33" s="5">
        <v>1</v>
      </c>
      <c r="I33" s="5">
        <v>25</v>
      </c>
      <c r="J33" s="11">
        <v>659</v>
      </c>
      <c r="K33" s="12">
        <v>560.15</v>
      </c>
      <c r="L33" s="16"/>
    </row>
    <row r="34" spans="1:12" s="1" customFormat="1" ht="165.95" customHeight="1">
      <c r="A34" s="5">
        <v>32</v>
      </c>
      <c r="B34" s="14" t="s">
        <v>12</v>
      </c>
      <c r="C34" s="14"/>
      <c r="D34" s="15" t="str">
        <f>HYPERLINK("http://7flowers-decor.ru/upload/1c_catalog/import_files/8004839712457.jpg")</f>
        <v>http://7flowers-decor.ru/upload/1c_catalog/import_files/8004839712457.jpg</v>
      </c>
      <c r="E34" s="5">
        <v>8004839712457</v>
      </c>
      <c r="F34" s="7" t="s">
        <v>42</v>
      </c>
      <c r="G34" s="8" t="s">
        <v>19</v>
      </c>
      <c r="H34" s="5">
        <v>1</v>
      </c>
      <c r="I34" s="5">
        <v>25</v>
      </c>
      <c r="J34" s="11">
        <v>659</v>
      </c>
      <c r="K34" s="12">
        <v>560.15</v>
      </c>
      <c r="L34" s="16"/>
    </row>
    <row r="35" spans="1:12" s="1" customFormat="1" ht="165.95" customHeight="1">
      <c r="A35" s="5">
        <v>33</v>
      </c>
      <c r="B35" s="14" t="s">
        <v>12</v>
      </c>
      <c r="C35" s="14"/>
      <c r="D35" s="15" t="str">
        <f>HYPERLINK("http://7flowers-decor.ru/upload/1c_catalog/import_files/8004839708306.jpg")</f>
        <v>http://7flowers-decor.ru/upload/1c_catalog/import_files/8004839708306.jpg</v>
      </c>
      <c r="E35" s="5">
        <v>8004839708306</v>
      </c>
      <c r="F35" s="7" t="s">
        <v>43</v>
      </c>
      <c r="G35" s="8"/>
      <c r="H35" s="5">
        <v>1</v>
      </c>
      <c r="I35" s="5">
        <v>25</v>
      </c>
      <c r="J35" s="11">
        <v>569</v>
      </c>
      <c r="K35" s="12">
        <v>483.65</v>
      </c>
      <c r="L35" s="16"/>
    </row>
    <row r="36" spans="1:12" s="1" customFormat="1" ht="165.95" customHeight="1">
      <c r="A36" s="5">
        <v>34</v>
      </c>
      <c r="B36" s="14" t="s">
        <v>12</v>
      </c>
      <c r="C36" s="14"/>
      <c r="D36" s="15" t="str">
        <f>HYPERLINK("http://7flowers-decor.ru/upload/1c_catalog/import_files/8004839712464.jpg")</f>
        <v>http://7flowers-decor.ru/upload/1c_catalog/import_files/8004839712464.jpg</v>
      </c>
      <c r="E36" s="5">
        <v>8004839712464</v>
      </c>
      <c r="F36" s="7" t="s">
        <v>44</v>
      </c>
      <c r="G36" s="8" t="s">
        <v>22</v>
      </c>
      <c r="H36" s="5">
        <v>1</v>
      </c>
      <c r="I36" s="5">
        <v>25</v>
      </c>
      <c r="J36" s="11">
        <v>659</v>
      </c>
      <c r="K36" s="12">
        <v>560.15</v>
      </c>
      <c r="L36" s="16"/>
    </row>
    <row r="37" spans="1:12" s="1" customFormat="1" ht="165.95" customHeight="1">
      <c r="A37" s="5">
        <v>35</v>
      </c>
      <c r="B37" s="14" t="s">
        <v>12</v>
      </c>
      <c r="C37" s="14"/>
      <c r="D37" s="15" t="str">
        <f>HYPERLINK("http://7flowers-decor.ru/upload/1c_catalog/import_files/8004839712471.jpg")</f>
        <v>http://7flowers-decor.ru/upload/1c_catalog/import_files/8004839712471.jpg</v>
      </c>
      <c r="E37" s="5">
        <v>8004839712471</v>
      </c>
      <c r="F37" s="7" t="s">
        <v>44</v>
      </c>
      <c r="G37" s="8" t="s">
        <v>21</v>
      </c>
      <c r="H37" s="5">
        <v>1</v>
      </c>
      <c r="I37" s="5">
        <v>25</v>
      </c>
      <c r="J37" s="11">
        <v>659</v>
      </c>
      <c r="K37" s="12">
        <v>560.15</v>
      </c>
      <c r="L37" s="16"/>
    </row>
    <row r="38" spans="1:12" s="1" customFormat="1" ht="165.95" customHeight="1">
      <c r="A38" s="5">
        <v>36</v>
      </c>
      <c r="B38" s="14" t="s">
        <v>12</v>
      </c>
      <c r="C38" s="14"/>
      <c r="D38" s="15" t="str">
        <f>HYPERLINK("http://7flowers-decor.ru/upload/1c_catalog/import_files/8004839712488.jpg")</f>
        <v>http://7flowers-decor.ru/upload/1c_catalog/import_files/8004839712488.jpg</v>
      </c>
      <c r="E38" s="5">
        <v>8004839712488</v>
      </c>
      <c r="F38" s="7" t="s">
        <v>44</v>
      </c>
      <c r="G38" s="8" t="s">
        <v>19</v>
      </c>
      <c r="H38" s="5">
        <v>1</v>
      </c>
      <c r="I38" s="5">
        <v>25</v>
      </c>
      <c r="J38" s="11">
        <v>659</v>
      </c>
      <c r="K38" s="12">
        <v>560.15</v>
      </c>
      <c r="L38" s="16"/>
    </row>
    <row r="39" spans="1:12" s="1" customFormat="1" ht="165.95" customHeight="1">
      <c r="A39" s="5">
        <v>37</v>
      </c>
      <c r="B39" s="14" t="s">
        <v>12</v>
      </c>
      <c r="C39" s="14"/>
      <c r="D39" s="15" t="str">
        <f>HYPERLINK("http://7flowers-decor.ru/upload/1c_catalog/import_files/8004839712495.jpg")</f>
        <v>http://7flowers-decor.ru/upload/1c_catalog/import_files/8004839712495.jpg</v>
      </c>
      <c r="E39" s="5">
        <v>8004839712495</v>
      </c>
      <c r="F39" s="7" t="s">
        <v>45</v>
      </c>
      <c r="G39" s="8"/>
      <c r="H39" s="5">
        <v>1</v>
      </c>
      <c r="I39" s="5">
        <v>25</v>
      </c>
      <c r="J39" s="11">
        <v>569</v>
      </c>
      <c r="K39" s="12">
        <v>483.65</v>
      </c>
      <c r="L39" s="16"/>
    </row>
    <row r="40" spans="1:12" s="1" customFormat="1" ht="165.95" customHeight="1">
      <c r="A40" s="5">
        <v>38</v>
      </c>
      <c r="B40" s="14" t="s">
        <v>12</v>
      </c>
      <c r="C40" s="14"/>
      <c r="D40" s="15" t="str">
        <f>HYPERLINK("http://7flowers-decor.ru/upload/1c_catalog/import_files/8004839712501.jpg")</f>
        <v>http://7flowers-decor.ru/upload/1c_catalog/import_files/8004839712501.jpg</v>
      </c>
      <c r="E40" s="5">
        <v>8004839712501</v>
      </c>
      <c r="F40" s="7" t="s">
        <v>46</v>
      </c>
      <c r="G40" s="8" t="s">
        <v>20</v>
      </c>
      <c r="H40" s="5">
        <v>1</v>
      </c>
      <c r="I40" s="5">
        <v>25</v>
      </c>
      <c r="J40" s="11">
        <v>569</v>
      </c>
      <c r="K40" s="12">
        <v>483.65</v>
      </c>
      <c r="L40" s="16"/>
    </row>
    <row r="41" spans="1:12" s="1" customFormat="1" ht="165.95" customHeight="1">
      <c r="A41" s="5">
        <v>39</v>
      </c>
      <c r="B41" s="14" t="s">
        <v>12</v>
      </c>
      <c r="C41" s="14"/>
      <c r="D41" s="15" t="str">
        <f>HYPERLINK("http://7flowers-decor.ru/upload/1c_catalog/import_files/8004839708351.jpg")</f>
        <v>http://7flowers-decor.ru/upload/1c_catalog/import_files/8004839708351.jpg</v>
      </c>
      <c r="E41" s="5">
        <v>8004839708351</v>
      </c>
      <c r="F41" s="7" t="s">
        <v>47</v>
      </c>
      <c r="G41" s="8"/>
      <c r="H41" s="5">
        <v>1</v>
      </c>
      <c r="I41" s="5">
        <v>25</v>
      </c>
      <c r="J41" s="11">
        <v>569</v>
      </c>
      <c r="K41" s="12">
        <v>483.65</v>
      </c>
      <c r="L41" s="16"/>
    </row>
    <row r="42" spans="1:12" s="1" customFormat="1" ht="165.95" customHeight="1">
      <c r="A42" s="5">
        <v>40</v>
      </c>
      <c r="B42" s="14" t="s">
        <v>12</v>
      </c>
      <c r="C42" s="14"/>
      <c r="D42" s="15" t="str">
        <f>HYPERLINK("http://7flowers-decor.ru/upload/1c_catalog/import_files/8004839712518.jpg")</f>
        <v>http://7flowers-decor.ru/upload/1c_catalog/import_files/8004839712518.jpg</v>
      </c>
      <c r="E42" s="5">
        <v>8004839712518</v>
      </c>
      <c r="F42" s="7" t="s">
        <v>48</v>
      </c>
      <c r="G42" s="8"/>
      <c r="H42" s="5">
        <v>1</v>
      </c>
      <c r="I42" s="5">
        <v>25</v>
      </c>
      <c r="J42" s="11">
        <v>569</v>
      </c>
      <c r="K42" s="12">
        <v>483.65</v>
      </c>
      <c r="L42" s="16"/>
    </row>
    <row r="43" spans="1:12" s="1" customFormat="1" ht="165.95" customHeight="1">
      <c r="A43" s="5">
        <v>41</v>
      </c>
      <c r="B43" s="14" t="s">
        <v>12</v>
      </c>
      <c r="C43" s="14"/>
      <c r="D43" s="15" t="str">
        <f>HYPERLINK("http://7flowers-decor.ru/upload/1c_catalog/import_files/8004839712402.jpg")</f>
        <v>http://7flowers-decor.ru/upload/1c_catalog/import_files/8004839712402.jpg</v>
      </c>
      <c r="E43" s="5">
        <v>8004839712402</v>
      </c>
      <c r="F43" s="7" t="s">
        <v>49</v>
      </c>
      <c r="G43" s="8" t="s">
        <v>50</v>
      </c>
      <c r="H43" s="5">
        <v>1</v>
      </c>
      <c r="I43" s="5">
        <v>25</v>
      </c>
      <c r="J43" s="9">
        <v>1219</v>
      </c>
      <c r="K43" s="10">
        <v>1036.15</v>
      </c>
      <c r="L43" s="16"/>
    </row>
    <row r="44" spans="1:12" s="1" customFormat="1" ht="165.95" customHeight="1">
      <c r="A44" s="5">
        <v>42</v>
      </c>
      <c r="B44" s="14" t="s">
        <v>12</v>
      </c>
      <c r="C44" s="14"/>
      <c r="D44" s="15" t="str">
        <f>HYPERLINK("http://7flowers-decor.ru/upload/1c_catalog/import_files/8004839712419.jpg")</f>
        <v>http://7flowers-decor.ru/upload/1c_catalog/import_files/8004839712419.jpg</v>
      </c>
      <c r="E44" s="5">
        <v>8004839712419</v>
      </c>
      <c r="F44" s="7" t="s">
        <v>51</v>
      </c>
      <c r="G44" s="8" t="s">
        <v>21</v>
      </c>
      <c r="H44" s="5">
        <v>1</v>
      </c>
      <c r="I44" s="5">
        <v>25</v>
      </c>
      <c r="J44" s="9">
        <v>1109</v>
      </c>
      <c r="K44" s="12">
        <v>942.65</v>
      </c>
      <c r="L44" s="16"/>
    </row>
    <row r="45" spans="1:12" s="1" customFormat="1" ht="165.95" customHeight="1">
      <c r="A45" s="5">
        <v>43</v>
      </c>
      <c r="B45" s="14" t="s">
        <v>12</v>
      </c>
      <c r="C45" s="14"/>
      <c r="D45" s="15" t="str">
        <f>HYPERLINK("http://7flowers-decor.ru/upload/1c_catalog/import_files/4606500575794.jpg")</f>
        <v>http://7flowers-decor.ru/upload/1c_catalog/import_files/4606500575794.jpg</v>
      </c>
      <c r="E45" s="5">
        <v>4606500575794</v>
      </c>
      <c r="F45" s="7" t="s">
        <v>52</v>
      </c>
      <c r="G45" s="8"/>
      <c r="H45" s="5">
        <v>1</v>
      </c>
      <c r="I45" s="5">
        <v>10</v>
      </c>
      <c r="J45" s="9">
        <v>1490</v>
      </c>
      <c r="K45" s="10">
        <v>1266.5</v>
      </c>
      <c r="L45" s="16"/>
    </row>
    <row r="46" spans="1:12" s="1" customFormat="1" ht="165.95" customHeight="1">
      <c r="A46" s="5">
        <v>44</v>
      </c>
      <c r="B46" s="14" t="s">
        <v>12</v>
      </c>
      <c r="C46" s="14"/>
      <c r="D46" s="15" t="str">
        <f>HYPERLINK("http://7flowers-decor.ru/upload/1c_catalog/import_files/4606500575800.jpg")</f>
        <v>http://7flowers-decor.ru/upload/1c_catalog/import_files/4606500575800.jpg</v>
      </c>
      <c r="E46" s="5">
        <v>4606500575800</v>
      </c>
      <c r="F46" s="7" t="s">
        <v>53</v>
      </c>
      <c r="G46" s="8"/>
      <c r="H46" s="5">
        <v>1</v>
      </c>
      <c r="I46" s="5">
        <v>10</v>
      </c>
      <c r="J46" s="9">
        <v>1490</v>
      </c>
      <c r="K46" s="10">
        <v>1266.5</v>
      </c>
      <c r="L46" s="16"/>
    </row>
    <row r="47" spans="1:12" s="1" customFormat="1" ht="165.95" customHeight="1">
      <c r="A47" s="5">
        <v>45</v>
      </c>
      <c r="B47" s="14" t="s">
        <v>12</v>
      </c>
      <c r="C47" s="14"/>
      <c r="D47" s="15" t="str">
        <f>HYPERLINK("http://7flowers-decor.ru/upload/1c_catalog/import_files/4606500575817.jpg")</f>
        <v>http://7flowers-decor.ru/upload/1c_catalog/import_files/4606500575817.jpg</v>
      </c>
      <c r="E47" s="5">
        <v>4606500575817</v>
      </c>
      <c r="F47" s="7" t="s">
        <v>54</v>
      </c>
      <c r="G47" s="8"/>
      <c r="H47" s="5">
        <v>1</v>
      </c>
      <c r="I47" s="5">
        <v>15</v>
      </c>
      <c r="J47" s="9">
        <v>1225</v>
      </c>
      <c r="K47" s="10">
        <v>1041.25</v>
      </c>
      <c r="L47" s="16"/>
    </row>
    <row r="48" spans="1:12" s="1" customFormat="1" ht="165.95" customHeight="1">
      <c r="A48" s="5">
        <v>46</v>
      </c>
      <c r="B48" s="14" t="s">
        <v>12</v>
      </c>
      <c r="C48" s="14"/>
      <c r="D48" s="6"/>
      <c r="E48" s="5">
        <v>4606500575824</v>
      </c>
      <c r="F48" s="7" t="s">
        <v>55</v>
      </c>
      <c r="G48" s="8"/>
      <c r="H48" s="5">
        <v>1</v>
      </c>
      <c r="I48" s="5">
        <v>10</v>
      </c>
      <c r="J48" s="9">
        <v>1889</v>
      </c>
      <c r="K48" s="10">
        <v>1605.65</v>
      </c>
      <c r="L48" s="16"/>
    </row>
    <row r="49" spans="1:12" s="1" customFormat="1" ht="165.95" customHeight="1">
      <c r="A49" s="5">
        <v>47</v>
      </c>
      <c r="B49" s="14" t="s">
        <v>12</v>
      </c>
      <c r="C49" s="14"/>
      <c r="D49" s="15" t="str">
        <f>HYPERLINK("http://7flowers-decor.ru/upload/1c_catalog/import_files/4606500535873.jpg")</f>
        <v>http://7flowers-decor.ru/upload/1c_catalog/import_files/4606500535873.jpg</v>
      </c>
      <c r="E49" s="5">
        <v>4606500535873</v>
      </c>
      <c r="F49" s="7" t="s">
        <v>56</v>
      </c>
      <c r="G49" s="8" t="s">
        <v>14</v>
      </c>
      <c r="H49" s="5">
        <v>1</v>
      </c>
      <c r="I49" s="5">
        <v>10</v>
      </c>
      <c r="J49" s="9">
        <v>1690</v>
      </c>
      <c r="K49" s="10">
        <v>1436.5</v>
      </c>
      <c r="L49" s="16"/>
    </row>
    <row r="50" spans="1:12" s="1" customFormat="1" ht="165.95" customHeight="1">
      <c r="A50" s="5">
        <v>48</v>
      </c>
      <c r="B50" s="14" t="s">
        <v>12</v>
      </c>
      <c r="C50" s="14"/>
      <c r="D50" s="15" t="str">
        <f>HYPERLINK("http://7flowers-decor.ru/upload/1c_catalog/import_files/4606500535897.jpg")</f>
        <v>http://7flowers-decor.ru/upload/1c_catalog/import_files/4606500535897.jpg</v>
      </c>
      <c r="E50" s="5">
        <v>4606500535897</v>
      </c>
      <c r="F50" s="7" t="s">
        <v>57</v>
      </c>
      <c r="G50" s="8" t="s">
        <v>21</v>
      </c>
      <c r="H50" s="5">
        <v>1</v>
      </c>
      <c r="I50" s="5">
        <v>10</v>
      </c>
      <c r="J50" s="9">
        <v>2190</v>
      </c>
      <c r="K50" s="10">
        <v>1861.5</v>
      </c>
      <c r="L50" s="16"/>
    </row>
    <row r="51" spans="1:12" s="1" customFormat="1" ht="165.95" customHeight="1">
      <c r="A51" s="5">
        <v>49</v>
      </c>
      <c r="B51" s="14" t="s">
        <v>12</v>
      </c>
      <c r="C51" s="14"/>
      <c r="D51" s="15" t="str">
        <f>HYPERLINK("http://7flowers-decor.ru/upload/1c_catalog/import_files/4606500535910.jpg")</f>
        <v>http://7flowers-decor.ru/upload/1c_catalog/import_files/4606500535910.jpg</v>
      </c>
      <c r="E51" s="5">
        <v>4606500535910</v>
      </c>
      <c r="F51" s="7" t="s">
        <v>58</v>
      </c>
      <c r="G51" s="8" t="s">
        <v>59</v>
      </c>
      <c r="H51" s="5">
        <v>1</v>
      </c>
      <c r="I51" s="5">
        <v>10</v>
      </c>
      <c r="J51" s="9">
        <v>2190</v>
      </c>
      <c r="K51" s="10">
        <v>1861.5</v>
      </c>
      <c r="L51" s="16"/>
    </row>
    <row r="52" spans="1:12" s="1" customFormat="1" ht="165.95" customHeight="1">
      <c r="A52" s="5">
        <v>50</v>
      </c>
      <c r="B52" s="14" t="s">
        <v>12</v>
      </c>
      <c r="C52" s="14"/>
      <c r="D52" s="15" t="str">
        <f>HYPERLINK("http://7flowers-decor.ru/upload/1c_catalog/import_files/4606500537532.jpg")</f>
        <v>http://7flowers-decor.ru/upload/1c_catalog/import_files/4606500537532.jpg</v>
      </c>
      <c r="E52" s="5">
        <v>4606500537532</v>
      </c>
      <c r="F52" s="7" t="s">
        <v>60</v>
      </c>
      <c r="G52" s="8" t="s">
        <v>14</v>
      </c>
      <c r="H52" s="5">
        <v>1</v>
      </c>
      <c r="I52" s="5">
        <v>10</v>
      </c>
      <c r="J52" s="9">
        <v>1490</v>
      </c>
      <c r="K52" s="10">
        <v>1266.5</v>
      </c>
      <c r="L52" s="16"/>
    </row>
    <row r="53" spans="1:12" s="1" customFormat="1" ht="165.95" customHeight="1">
      <c r="A53" s="5">
        <v>51</v>
      </c>
      <c r="B53" s="14" t="s">
        <v>12</v>
      </c>
      <c r="C53" s="14"/>
      <c r="D53" s="15" t="str">
        <f>HYPERLINK("http://7flowers-decor.ru/upload/1c_catalog/import_files/4606500556083.jpg")</f>
        <v>http://7flowers-decor.ru/upload/1c_catalog/import_files/4606500556083.jpg</v>
      </c>
      <c r="E53" s="5">
        <v>4606500556083</v>
      </c>
      <c r="F53" s="7" t="s">
        <v>61</v>
      </c>
      <c r="G53" s="8"/>
      <c r="H53" s="5">
        <v>1</v>
      </c>
      <c r="I53" s="5">
        <v>15</v>
      </c>
      <c r="J53" s="9">
        <v>1225</v>
      </c>
      <c r="K53" s="10">
        <v>1041.25</v>
      </c>
      <c r="L53" s="16"/>
    </row>
    <row r="54" spans="1:12" s="1" customFormat="1" ht="165.95" customHeight="1">
      <c r="A54" s="5">
        <v>52</v>
      </c>
      <c r="B54" s="14" t="s">
        <v>12</v>
      </c>
      <c r="C54" s="14"/>
      <c r="D54" s="15" t="str">
        <f>HYPERLINK("http://7flowers-decor.ru/upload/1c_catalog/import_files/4606500556090.jpg")</f>
        <v>http://7flowers-decor.ru/upload/1c_catalog/import_files/4606500556090.jpg</v>
      </c>
      <c r="E54" s="5">
        <v>4606500556090</v>
      </c>
      <c r="F54" s="7" t="s">
        <v>62</v>
      </c>
      <c r="G54" s="8"/>
      <c r="H54" s="5">
        <v>1</v>
      </c>
      <c r="I54" s="5">
        <v>15</v>
      </c>
      <c r="J54" s="9">
        <v>1225</v>
      </c>
      <c r="K54" s="10">
        <v>1041.25</v>
      </c>
      <c r="L54" s="16"/>
    </row>
    <row r="55" spans="1:12" s="1" customFormat="1" ht="165.95" customHeight="1">
      <c r="A55" s="5">
        <v>53</v>
      </c>
      <c r="B55" s="14" t="s">
        <v>12</v>
      </c>
      <c r="C55" s="14"/>
      <c r="D55" s="15" t="str">
        <f>HYPERLINK("http://7flowers-decor.ru/upload/1c_catalog/import_files/4606500556335.jpg")</f>
        <v>http://7flowers-decor.ru/upload/1c_catalog/import_files/4606500556335.jpg</v>
      </c>
      <c r="E55" s="5">
        <v>4606500556335</v>
      </c>
      <c r="F55" s="7" t="s">
        <v>63</v>
      </c>
      <c r="G55" s="8"/>
      <c r="H55" s="5">
        <v>1</v>
      </c>
      <c r="I55" s="5">
        <v>40</v>
      </c>
      <c r="J55" s="11">
        <v>329</v>
      </c>
      <c r="K55" s="12">
        <v>279.65</v>
      </c>
      <c r="L55" s="16"/>
    </row>
    <row r="56" spans="1:12" s="1" customFormat="1" ht="165.95" customHeight="1">
      <c r="A56" s="5">
        <v>54</v>
      </c>
      <c r="B56" s="14" t="s">
        <v>12</v>
      </c>
      <c r="C56" s="14"/>
      <c r="D56" s="15" t="str">
        <f>HYPERLINK("http://7flowers-decor.ru/upload/1c_catalog/import_files/4606500556342.jpg")</f>
        <v>http://7flowers-decor.ru/upload/1c_catalog/import_files/4606500556342.jpg</v>
      </c>
      <c r="E56" s="5">
        <v>4606500556342</v>
      </c>
      <c r="F56" s="7" t="s">
        <v>64</v>
      </c>
      <c r="G56" s="8"/>
      <c r="H56" s="5">
        <v>1</v>
      </c>
      <c r="I56" s="5">
        <v>40</v>
      </c>
      <c r="J56" s="11">
        <v>329</v>
      </c>
      <c r="K56" s="12">
        <v>279.65</v>
      </c>
      <c r="L56" s="16"/>
    </row>
    <row r="57" spans="1:12" s="1" customFormat="1" ht="165.95" customHeight="1">
      <c r="A57" s="5">
        <v>55</v>
      </c>
      <c r="B57" s="14" t="s">
        <v>12</v>
      </c>
      <c r="C57" s="14"/>
      <c r="D57" s="15" t="str">
        <f>HYPERLINK("http://7flowers-decor.ru/upload/1c_catalog/import_files/4606500556359.jpg")</f>
        <v>http://7flowers-decor.ru/upload/1c_catalog/import_files/4606500556359.jpg</v>
      </c>
      <c r="E57" s="5">
        <v>4606500556359</v>
      </c>
      <c r="F57" s="7" t="s">
        <v>64</v>
      </c>
      <c r="G57" s="8"/>
      <c r="H57" s="5">
        <v>1</v>
      </c>
      <c r="I57" s="5">
        <v>40</v>
      </c>
      <c r="J57" s="11">
        <v>329</v>
      </c>
      <c r="K57" s="12">
        <v>279.65</v>
      </c>
      <c r="L57" s="16"/>
    </row>
    <row r="58" spans="1:12" s="1" customFormat="1" ht="165.95" customHeight="1">
      <c r="A58" s="5">
        <v>56</v>
      </c>
      <c r="B58" s="14" t="s">
        <v>12</v>
      </c>
      <c r="C58" s="14"/>
      <c r="D58" s="15" t="str">
        <f>HYPERLINK("http://7flowers-decor.ru/upload/1c_catalog/import_files/8004839550868.jpg")</f>
        <v>http://7flowers-decor.ru/upload/1c_catalog/import_files/8004839550868.jpg</v>
      </c>
      <c r="E58" s="5">
        <v>8004839550868</v>
      </c>
      <c r="F58" s="7" t="s">
        <v>65</v>
      </c>
      <c r="G58" s="8"/>
      <c r="H58" s="5">
        <v>1</v>
      </c>
      <c r="I58" s="5">
        <v>25</v>
      </c>
      <c r="J58" s="9">
        <v>1109</v>
      </c>
      <c r="K58" s="12">
        <v>942.65</v>
      </c>
      <c r="L58" s="16"/>
    </row>
    <row r="59" spans="1:12" s="1" customFormat="1" ht="165.95" customHeight="1">
      <c r="A59" s="5">
        <v>57</v>
      </c>
      <c r="B59" s="14" t="s">
        <v>12</v>
      </c>
      <c r="C59" s="14"/>
      <c r="D59" s="15" t="str">
        <f>HYPERLINK("http://7flowers-decor.ru/upload/1c_catalog/import_files/4606500466221.jpg")</f>
        <v>http://7flowers-decor.ru/upload/1c_catalog/import_files/4606500466221.jpg</v>
      </c>
      <c r="E59" s="5">
        <v>4606500466221</v>
      </c>
      <c r="F59" s="7" t="s">
        <v>66</v>
      </c>
      <c r="G59" s="8" t="s">
        <v>19</v>
      </c>
      <c r="H59" s="5">
        <v>1</v>
      </c>
      <c r="I59" s="5">
        <v>100</v>
      </c>
      <c r="J59" s="11">
        <v>109</v>
      </c>
      <c r="K59" s="12">
        <v>92.65</v>
      </c>
      <c r="L59" s="16"/>
    </row>
    <row r="60" spans="1:12" s="1" customFormat="1" ht="165.95" customHeight="1">
      <c r="A60" s="5">
        <v>58</v>
      </c>
      <c r="B60" s="14" t="s">
        <v>12</v>
      </c>
      <c r="C60" s="14"/>
      <c r="D60" s="15" t="str">
        <f>HYPERLINK("http://7flowers-decor.ru/upload/1c_catalog/import_files/4606500466238.jpg")</f>
        <v>http://7flowers-decor.ru/upload/1c_catalog/import_files/4606500466238.jpg</v>
      </c>
      <c r="E60" s="5">
        <v>4606500466238</v>
      </c>
      <c r="F60" s="7" t="s">
        <v>66</v>
      </c>
      <c r="G60" s="8" t="s">
        <v>67</v>
      </c>
      <c r="H60" s="5">
        <v>1</v>
      </c>
      <c r="I60" s="5">
        <v>100</v>
      </c>
      <c r="J60" s="11">
        <v>109</v>
      </c>
      <c r="K60" s="12">
        <v>92.65</v>
      </c>
      <c r="L60" s="16"/>
    </row>
    <row r="61" spans="1:12" s="1" customFormat="1" ht="165.95" customHeight="1">
      <c r="A61" s="5">
        <v>59</v>
      </c>
      <c r="B61" s="14" t="s">
        <v>12</v>
      </c>
      <c r="C61" s="14"/>
      <c r="D61" s="15" t="str">
        <f>HYPERLINK("http://7flowers-decor.ru/upload/1c_catalog/import_files/4606500466252.jpg")</f>
        <v>http://7flowers-decor.ru/upload/1c_catalog/import_files/4606500466252.jpg</v>
      </c>
      <c r="E61" s="5">
        <v>4606500466252</v>
      </c>
      <c r="F61" s="7" t="s">
        <v>66</v>
      </c>
      <c r="G61" s="8" t="s">
        <v>68</v>
      </c>
      <c r="H61" s="5">
        <v>1</v>
      </c>
      <c r="I61" s="5">
        <v>100</v>
      </c>
      <c r="J61" s="11">
        <v>109</v>
      </c>
      <c r="K61" s="12">
        <v>92.65</v>
      </c>
      <c r="L61" s="16"/>
    </row>
    <row r="62" spans="1:12" s="1" customFormat="1" ht="165.95" customHeight="1">
      <c r="A62" s="5">
        <v>60</v>
      </c>
      <c r="B62" s="14" t="s">
        <v>12</v>
      </c>
      <c r="C62" s="14"/>
      <c r="D62" s="15" t="str">
        <f>HYPERLINK("http://7flowers-decor.ru/upload/1c_catalog/import_files/4606500466276.jpg")</f>
        <v>http://7flowers-decor.ru/upload/1c_catalog/import_files/4606500466276.jpg</v>
      </c>
      <c r="E62" s="5">
        <v>4606500466276</v>
      </c>
      <c r="F62" s="7" t="s">
        <v>66</v>
      </c>
      <c r="G62" s="8" t="s">
        <v>69</v>
      </c>
      <c r="H62" s="5">
        <v>1</v>
      </c>
      <c r="I62" s="5">
        <v>100</v>
      </c>
      <c r="J62" s="11">
        <v>109</v>
      </c>
      <c r="K62" s="12">
        <v>92.65</v>
      </c>
      <c r="L62" s="16"/>
    </row>
    <row r="63" spans="1:12" s="1" customFormat="1" ht="165.95" customHeight="1">
      <c r="A63" s="5">
        <v>61</v>
      </c>
      <c r="B63" s="14" t="s">
        <v>12</v>
      </c>
      <c r="C63" s="14"/>
      <c r="D63" s="15" t="str">
        <f>HYPERLINK("http://7flowers-decor.ru/upload/1c_catalog/import_files/4606500466283.jpg")</f>
        <v>http://7flowers-decor.ru/upload/1c_catalog/import_files/4606500466283.jpg</v>
      </c>
      <c r="E63" s="5">
        <v>4606500466283</v>
      </c>
      <c r="F63" s="7" t="s">
        <v>66</v>
      </c>
      <c r="G63" s="8" t="s">
        <v>70</v>
      </c>
      <c r="H63" s="5">
        <v>1</v>
      </c>
      <c r="I63" s="5">
        <v>100</v>
      </c>
      <c r="J63" s="11">
        <v>109</v>
      </c>
      <c r="K63" s="12">
        <v>92.65</v>
      </c>
      <c r="L63" s="16"/>
    </row>
    <row r="64" spans="1:12" s="1" customFormat="1" ht="165.95" customHeight="1">
      <c r="A64" s="5">
        <v>62</v>
      </c>
      <c r="B64" s="14" t="s">
        <v>12</v>
      </c>
      <c r="C64" s="14"/>
      <c r="D64" s="15" t="str">
        <f>HYPERLINK("http://7flowers-decor.ru/upload/1c_catalog/import_files/8004839119775.jpg")</f>
        <v>http://7flowers-decor.ru/upload/1c_catalog/import_files/8004839119775.jpg</v>
      </c>
      <c r="E64" s="5">
        <v>8004839119775</v>
      </c>
      <c r="F64" s="7" t="s">
        <v>71</v>
      </c>
      <c r="G64" s="8" t="s">
        <v>72</v>
      </c>
      <c r="H64" s="5">
        <v>1</v>
      </c>
      <c r="I64" s="5">
        <v>25</v>
      </c>
      <c r="J64" s="9">
        <v>1109</v>
      </c>
      <c r="K64" s="12">
        <v>942.65</v>
      </c>
      <c r="L64" s="16"/>
    </row>
    <row r="65" spans="1:12" s="1" customFormat="1" ht="165.95" customHeight="1">
      <c r="A65" s="5">
        <v>63</v>
      </c>
      <c r="B65" s="14" t="s">
        <v>12</v>
      </c>
      <c r="C65" s="14"/>
      <c r="D65" s="15" t="str">
        <f>HYPERLINK("http://7flowers-decor.ru/upload/1c_catalog/import_files/8004839101329.jpg")</f>
        <v>http://7flowers-decor.ru/upload/1c_catalog/import_files/8004839101329.jpg</v>
      </c>
      <c r="E65" s="5">
        <v>8004839101329</v>
      </c>
      <c r="F65" s="7" t="s">
        <v>71</v>
      </c>
      <c r="G65" s="8" t="s">
        <v>20</v>
      </c>
      <c r="H65" s="5">
        <v>1</v>
      </c>
      <c r="I65" s="5">
        <v>25</v>
      </c>
      <c r="J65" s="9">
        <v>1109</v>
      </c>
      <c r="K65" s="12">
        <v>942.65</v>
      </c>
      <c r="L65" s="16"/>
    </row>
    <row r="66" spans="1:12" s="1" customFormat="1" ht="165.95" customHeight="1">
      <c r="A66" s="5">
        <v>64</v>
      </c>
      <c r="B66" s="14" t="s">
        <v>12</v>
      </c>
      <c r="C66" s="14"/>
      <c r="D66" s="15" t="str">
        <f>HYPERLINK("http://7flowers-decor.ru/upload/1c_catalog/import_files/8004839519100.jpg")</f>
        <v>http://7flowers-decor.ru/upload/1c_catalog/import_files/8004839519100.jpg</v>
      </c>
      <c r="E66" s="5">
        <v>8004839519100</v>
      </c>
      <c r="F66" s="7" t="s">
        <v>73</v>
      </c>
      <c r="G66" s="8" t="s">
        <v>22</v>
      </c>
      <c r="H66" s="5">
        <v>1</v>
      </c>
      <c r="I66" s="5">
        <v>25</v>
      </c>
      <c r="J66" s="11">
        <v>569</v>
      </c>
      <c r="K66" s="12">
        <v>483.65</v>
      </c>
      <c r="L66" s="16"/>
    </row>
    <row r="67" spans="1:12" s="1" customFormat="1" ht="165.95" customHeight="1">
      <c r="A67" s="5">
        <v>65</v>
      </c>
      <c r="B67" s="14" t="s">
        <v>12</v>
      </c>
      <c r="C67" s="14"/>
      <c r="D67" s="15" t="str">
        <f>HYPERLINK("http://7flowers-decor.ru/upload/1c_catalog/import_files/8004839519117.jpg")</f>
        <v>http://7flowers-decor.ru/upload/1c_catalog/import_files/8004839519117.jpg</v>
      </c>
      <c r="E67" s="5">
        <v>8004839519117</v>
      </c>
      <c r="F67" s="7" t="s">
        <v>73</v>
      </c>
      <c r="G67" s="8" t="s">
        <v>21</v>
      </c>
      <c r="H67" s="5">
        <v>1</v>
      </c>
      <c r="I67" s="5">
        <v>25</v>
      </c>
      <c r="J67" s="11">
        <v>569</v>
      </c>
      <c r="K67" s="12">
        <v>483.65</v>
      </c>
      <c r="L67" s="16"/>
    </row>
  </sheetData>
  <sheetProtection algorithmName="SHA-512" hashValue="kk1PDLky3Q8hHgxhAbJ8eHIMCyDPb/a+r11C2pUplSqQe7Xd50glNFnlBKRdlkYsxySlQWn0ib5KjIoOLIeYDg==" saltValue="3eQTaIlpmKeBPQlze4miQA==" spinCount="100000" sheet="1" objects="1" scenarios="1"/>
  <mergeCells count="66">
    <mergeCell ref="B67:C67"/>
    <mergeCell ref="B62:C62"/>
    <mergeCell ref="B63:C63"/>
    <mergeCell ref="B64:C64"/>
    <mergeCell ref="B65:C65"/>
    <mergeCell ref="B66:C66"/>
    <mergeCell ref="B57:C57"/>
    <mergeCell ref="B58:C58"/>
    <mergeCell ref="B59:C59"/>
    <mergeCell ref="B60:C60"/>
    <mergeCell ref="B61:C61"/>
    <mergeCell ref="B52:C52"/>
    <mergeCell ref="B53:C53"/>
    <mergeCell ref="B54:C54"/>
    <mergeCell ref="B55:C55"/>
    <mergeCell ref="B56:C56"/>
    <mergeCell ref="B47:C47"/>
    <mergeCell ref="B48:C48"/>
    <mergeCell ref="B49:C49"/>
    <mergeCell ref="B50:C50"/>
    <mergeCell ref="B51:C51"/>
    <mergeCell ref="B42:C42"/>
    <mergeCell ref="B43:C43"/>
    <mergeCell ref="B44:C44"/>
    <mergeCell ref="B45:C45"/>
    <mergeCell ref="B46:C46"/>
    <mergeCell ref="B37:C37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27:C27"/>
    <mergeCell ref="B28:C28"/>
    <mergeCell ref="B29:C29"/>
    <mergeCell ref="B30:C30"/>
    <mergeCell ref="B31:C31"/>
    <mergeCell ref="B22:C22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12:C12"/>
    <mergeCell ref="B13:C13"/>
    <mergeCell ref="B14:C14"/>
    <mergeCell ref="B15:C15"/>
    <mergeCell ref="B16:C16"/>
    <mergeCell ref="B7:C7"/>
    <mergeCell ref="B8:C8"/>
    <mergeCell ref="B9:C9"/>
    <mergeCell ref="B10:C10"/>
    <mergeCell ref="B11:C11"/>
    <mergeCell ref="B2:D2"/>
    <mergeCell ref="B3:C3"/>
    <mergeCell ref="B4:C4"/>
    <mergeCell ref="B5:C5"/>
    <mergeCell ref="B6:C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Самойлова Юлия</cp:lastModifiedBy>
  <dcterms:modified xsi:type="dcterms:W3CDTF">2015-10-12T11:34:38Z</dcterms:modified>
  <cp:category/>
  <cp:version/>
  <cp:contentType/>
  <cp:contentStatus/>
</cp:coreProperties>
</file>