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1"/>
  </bookViews>
  <sheets>
    <sheet name="15.02" sheetId="1" r:id="rId1"/>
    <sheet name="16.0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E40" i="2" l="1"/>
  <c r="E39" i="2"/>
  <c r="E38" i="2"/>
  <c r="E37" i="2"/>
  <c r="E36" i="2"/>
  <c r="E34" i="2"/>
  <c r="E35" i="2"/>
  <c r="E33" i="2"/>
  <c r="E62" i="1" l="1"/>
  <c r="E27" i="2" l="1"/>
  <c r="E26" i="2"/>
  <c r="E25" i="2"/>
  <c r="E24" i="2"/>
  <c r="E23" i="2"/>
  <c r="E58" i="1" l="1"/>
  <c r="E57" i="1"/>
  <c r="E56" i="1" l="1"/>
  <c r="E55" i="1"/>
  <c r="E54" i="1"/>
  <c r="E53" i="1"/>
  <c r="E50" i="1"/>
  <c r="E52" i="1" l="1"/>
  <c r="E51" i="1"/>
  <c r="E49" i="1"/>
</calcChain>
</file>

<file path=xl/sharedStrings.xml><?xml version="1.0" encoding="utf-8"?>
<sst xmlns="http://schemas.openxmlformats.org/spreadsheetml/2006/main" count="347" uniqueCount="172">
  <si>
    <t>№</t>
  </si>
  <si>
    <t>наименование</t>
  </si>
  <si>
    <t>фото</t>
  </si>
  <si>
    <t>ссылка на тему</t>
  </si>
  <si>
    <t>брюки</t>
  </si>
  <si>
    <t>производитель</t>
  </si>
  <si>
    <t>виаджио</t>
  </si>
  <si>
    <t>комментарий</t>
  </si>
  <si>
    <t>http://www.nn.ru/community/pokupka/glavpristroi/?do=read&amp;thread=30778364&amp;topic_id=136375804</t>
  </si>
  <si>
    <t>http://www.nn.ru/community/pokupka/glavpristroi/?do=read&amp;thread=30778380&amp;topic_id=136376190</t>
  </si>
  <si>
    <t>кардиган</t>
  </si>
  <si>
    <t>акварель</t>
  </si>
  <si>
    <t>платье</t>
  </si>
  <si>
    <t>галатея</t>
  </si>
  <si>
    <t>http://www.nn.ru/community/pokupka/glavpristroi/?do=read&amp;thread=30778368&amp;topic_id=136375922</t>
  </si>
  <si>
    <t>топ</t>
  </si>
  <si>
    <t>мондиго</t>
  </si>
  <si>
    <t>http://www.nn.ru/community/pokupka/glavpristroi/?do=read&amp;thread=30778360&amp;topic_id=136375776</t>
  </si>
  <si>
    <t>пуховик</t>
  </si>
  <si>
    <t>модис</t>
  </si>
  <si>
    <t>http://www.nn.ru/community/pokupka/glavpristroi/?do=read&amp;thread=30778352&amp;topic_id=136375526</t>
  </si>
  <si>
    <t>куртка</t>
  </si>
  <si>
    <t>хз</t>
  </si>
  <si>
    <t>http://www.nn.ru/community/pokupka/glavpristroi/?do=read&amp;thread=30777980&amp;topic_id=136364332</t>
  </si>
  <si>
    <t>валентина</t>
  </si>
  <si>
    <t>http://www.nn.ru/community/pokupka/glavpristroi/?do=read&amp;thread=30777960&amp;topic_id=136363368</t>
  </si>
  <si>
    <t>цена</t>
  </si>
  <si>
    <t>туфли</t>
  </si>
  <si>
    <t>Пиниоло</t>
  </si>
  <si>
    <t>http://www.nn.ru/community/pokupka/glavpristroi/?do=read&amp;thread=30777970&amp;topic_id=136363966</t>
  </si>
  <si>
    <t>http://www.nn.ru/community/pokupka/glavpristroi/?do=read&amp;thread=30778158&amp;topic_id=136370506</t>
  </si>
  <si>
    <t>кардо</t>
  </si>
  <si>
    <t>http://www.nn.ru/community/pokupka/glavpristroi/?do=read&amp;thread=30778190&amp;topic_id=136371258</t>
  </si>
  <si>
    <t>блуза</t>
  </si>
  <si>
    <t>http://www.nn.ru/community/pokupka/glavpristroi/?do=read&amp;thread=30779562&amp;topic_id=136412300</t>
  </si>
  <si>
    <t>босоножки</t>
  </si>
  <si>
    <t>лемонти</t>
  </si>
  <si>
    <t>http://www.nn.ru/community/pokupka/glavpristroi/?do=read&amp;thread=30779570&amp;topic_id=136412570</t>
  </si>
  <si>
    <t>шегида</t>
  </si>
  <si>
    <t>http://www.nn.ru/community/pokupka/glavpristroi/?do=read&amp;thread=30779636&amp;topic_id=136413910</t>
  </si>
  <si>
    <t>бирка где-то в блузе - отдельно валялась</t>
  </si>
  <si>
    <t>юбка</t>
  </si>
  <si>
    <t>трика</t>
  </si>
  <si>
    <t>http://www.nn.ru/community/pokupka/glavpristroi/?do=read&amp;thread=30779664&amp;topic_id=136414808</t>
  </si>
  <si>
    <t>http://www.nn.ru/community/pokupka/glavpristroi/?do=read&amp;thread=30779690&amp;topic_id=136415326</t>
  </si>
  <si>
    <t>дресс вуман</t>
  </si>
  <si>
    <t>костюм</t>
  </si>
  <si>
    <t>жано</t>
  </si>
  <si>
    <t>http://www.nn.ru/community/pokupka/glavpristroi/?do=read&amp;thread=30779742&amp;topic_id=136416706</t>
  </si>
  <si>
    <t>фрея</t>
  </si>
  <si>
    <t>http://www.nn.ru/community/pokupka/glavpristroi/?do=read&amp;thread=30779822&amp;topic_id=136418668#136418668</t>
  </si>
  <si>
    <t>бонпри</t>
  </si>
  <si>
    <t>http://www.nn.ru/community/pokupka/glavpristroi/?do=read&amp;thread=30779830&amp;topic_id=136419012#136419012</t>
  </si>
  <si>
    <t>чаруэль</t>
  </si>
  <si>
    <t>http://www.nn.ru/community/pokupka/glavpristroi/?do=read&amp;thread=30779852&amp;topic_id=136419662#136419662</t>
  </si>
  <si>
    <t>джинсы</t>
  </si>
  <si>
    <t>http://www.nn.ru/community/pokupka/glavpristroi/?do=read&amp;thread=30779902&amp;topic_id=136420764#136420764</t>
  </si>
  <si>
    <t>купальник</t>
  </si>
  <si>
    <t>марисоль</t>
  </si>
  <si>
    <t>http://www.nn.ru/community/pokupka/glavpristroi/?do=read&amp;thread=30779944&amp;topic_id=136422018</t>
  </si>
  <si>
    <t>том фарр</t>
  </si>
  <si>
    <t>http://www.nn.ru/community/pokupka/glavpristroi/?do=read&amp;thread=30779970&amp;topic_id=136422532</t>
  </si>
  <si>
    <t>ласкана</t>
  </si>
  <si>
    <t>http://www.nn.ru/community/pokupka/glavpristroi/?do=read&amp;thread=30779986&amp;topic_id=136422860</t>
  </si>
  <si>
    <t>яраш</t>
  </si>
  <si>
    <t>http://www.nn.ru/community/pokupka/glavpristroi/?do=read&amp;thread=30779992&amp;topic_id=136423106</t>
  </si>
  <si>
    <t>http://www.nn.ru/community/pokupka/glavpristroi/?do=read&amp;thread=30780006&amp;topic_id=136423410</t>
  </si>
  <si>
    <t>грегори</t>
  </si>
  <si>
    <t>http://www.nn.ru/community/pokupka/glavpristroi/?do=read&amp;thread=30780012&amp;topic_id=136423684#136423724</t>
  </si>
  <si>
    <t>кира пластинина</t>
  </si>
  <si>
    <t>http://www.nn.ru/community/pokupka/glavpristroi/?do=read&amp;thread=30780022&amp;topic_id=136424050#136424090</t>
  </si>
  <si>
    <t>футболка</t>
  </si>
  <si>
    <t>ф5</t>
  </si>
  <si>
    <t>http://www.nn.ru/community/pokupka/glavpristroi/?do=read&amp;thread=30780036&amp;topic_id=136424400</t>
  </si>
  <si>
    <t>визави</t>
  </si>
  <si>
    <t>http://www.nn.ru/community/pokupka/glavpristroi/?do=read&amp;thread=30780068&amp;topic_id=136424806</t>
  </si>
  <si>
    <t>бестия</t>
  </si>
  <si>
    <t>ботильоны</t>
  </si>
  <si>
    <t>http://www.nn.ru/community/pokupka/glavpristroi/?do=read&amp;thread=30780176&amp;topic_id=136427230#136427312</t>
  </si>
  <si>
    <t>вельвет</t>
  </si>
  <si>
    <t>инарио</t>
  </si>
  <si>
    <t>http://www.nn.ru/community/pokupka/glavpristroi/?do=read&amp;thread=30780198&amp;topic_id=136428128</t>
  </si>
  <si>
    <t>http://www.nn.ru/community/pokupka/glavpristroi/?do=read&amp;thread=30780400&amp;topic_id=136434956#136434956</t>
  </si>
  <si>
    <t>туника</t>
  </si>
  <si>
    <t>конвер</t>
  </si>
  <si>
    <t>http://www.nn.ru/community/pokupka/glavpristroi/?do=read&amp;thread=30780876&amp;topic_id=136448536#136448536</t>
  </si>
  <si>
    <t>http://www.nn.ru/community/pokupka/glavpristroi/?do=read&amp;thread=30780902&amp;topic_id=136449350</t>
  </si>
  <si>
    <t>пристрой Атолла</t>
  </si>
  <si>
    <t>пристрой iranosova2011</t>
  </si>
  <si>
    <t>ремикс</t>
  </si>
  <si>
    <t>http://www.nn.ru/community/pokupka/glavpristroi/?do=read&amp;thread=30784014&amp;topic_id=136544714#136544714</t>
  </si>
  <si>
    <t>пристроено</t>
  </si>
  <si>
    <t>пристроено *солнышко</t>
  </si>
  <si>
    <t xml:space="preserve">платье </t>
  </si>
  <si>
    <t>квелле</t>
  </si>
  <si>
    <t>эль-тана</t>
  </si>
  <si>
    <t>толстовка</t>
  </si>
  <si>
    <t>тролл</t>
  </si>
  <si>
    <t>леггинсы</t>
  </si>
  <si>
    <t>витт</t>
  </si>
  <si>
    <t>http://www.nn.ru/community/pokupka/glavpristroi/?do=read&amp;thread=30822598&amp;topic_id=137703734</t>
  </si>
  <si>
    <t>спортивный костюм</t>
  </si>
  <si>
    <t>популар</t>
  </si>
  <si>
    <t>http://www.nn.ru/community/pokupka/glavpristroi/?do=read&amp;thread=30817798&amp;topic_id=137544274</t>
  </si>
  <si>
    <t>http://www.nn.ru/community/pokupka/glavpristroi/?do=read&amp;thread=30821364&amp;topic_id=137661274</t>
  </si>
  <si>
    <t>http://www.nn.ru/community/pokupka/glavpristroi/?do=read&amp;thread=30821330&amp;topic_id=137660320</t>
  </si>
  <si>
    <t>http://www.nn.ru/community/pokupka/glavpristroi/?do=read&amp;thread=30818958&amp;topic_id=137579606</t>
  </si>
  <si>
    <t>http://www.nn.ru/community/pokupka/glavpristroi/?do=read&amp;thread=30779914&amp;topic_id=136421242   http://www.nn.ru/community/pokupka/glavpristroi/?do=read&amp;thread=30822834&amp;topic_id=137709516#137709516</t>
  </si>
  <si>
    <t>http://www.nn.ru/community/pokupka/glavpristroi/?do=read&amp;thread=30811654&amp;topic_id=137377368&amp;Keywords=%EF%CC%D1-%CC%D1!</t>
  </si>
  <si>
    <t>неизвестно</t>
  </si>
  <si>
    <t>без темы</t>
  </si>
  <si>
    <t>http://www.nn.ru/community/pokupka/glavpristroi/?do=read&amp;thread=30846360&amp;topic_id=138525034</t>
  </si>
  <si>
    <t>концепт клаб</t>
  </si>
  <si>
    <t>http://www.nn.ru/community/pokupka/glavpristroi/?do=read&amp;thread=30845162&amp;topic_id=138482340</t>
  </si>
  <si>
    <t>http://www.nn.ru/community/pokupka/glavpristroi/?do=read&amp;thread=30828370&amp;topic_id=137888884</t>
  </si>
  <si>
    <t>тои сикрет</t>
  </si>
  <si>
    <t>http://www.nn.ru/community/pokupka/glavpristroi/?do=read&amp;thread=30828098&amp;topic_id=137881006</t>
  </si>
  <si>
    <t>вью моуд</t>
  </si>
  <si>
    <t>джетти</t>
  </si>
  <si>
    <t>жакет</t>
  </si>
  <si>
    <t>настаси</t>
  </si>
  <si>
    <t>вестлэнд</t>
  </si>
  <si>
    <t>фэшн фэктори</t>
  </si>
  <si>
    <t>фокс и ко</t>
  </si>
  <si>
    <t>джемпер</t>
  </si>
  <si>
    <t>http://www.nn.ru/community/pokupka/glavpristroi/?do=read&amp;thread=30865480&amp;topic_id=139196246#139196246</t>
  </si>
  <si>
    <t>http://www.nn.ru/community/pokupka/glavpristroi/?do=read&amp;thread=30865474&amp;topic_id=139196134</t>
  </si>
  <si>
    <t>http://www.nn.ru/community/pokupka/glavpristroi/?do=read&amp;thread=30865452&amp;topic_id=139195328</t>
  </si>
  <si>
    <t>http://www.nn.ru/community/pokupka/glavpristroi/?do=read&amp;thread=30865422&amp;topic_id=139194866#139238708</t>
  </si>
  <si>
    <t>http://www.nn.ru/community/pokupka/glavpristroi/?do=read&amp;thread=30865416&amp;topic_id=139194704</t>
  </si>
  <si>
    <t>http://www.nn.ru/community/pokupka/glavpristroi/?do=read&amp;thread=30865400&amp;topic_id=139194442#139194566</t>
  </si>
  <si>
    <t>http://www.nn.ru/community/pokupka/glavpristroi/?do=read&amp;thread=30865386&amp;topic_id=139193982</t>
  </si>
  <si>
    <t>http://www.nn.ru/community/pokupka/glavpristroi/?do=read&amp;thread=30865368&amp;topic_id=139193192</t>
  </si>
  <si>
    <t>http://www.nn.ru/community/pokupka/glavpristroi/?do=read&amp;thread=30865356&amp;topic_id=139192608</t>
  </si>
  <si>
    <t>http://www.nn.ru/community/pokupka/glavpristroi/?do=read&amp;thread=30865350&amp;topic_id=139192352</t>
  </si>
  <si>
    <t>http://www.nn.ru/community/pokupka/glavpristroi/?do=read&amp;thread=30892604&amp;topic_id=140116066</t>
  </si>
  <si>
    <t>http://www.nn.ru/community/pokupka/glavpristroi/?do=read&amp;thread=30892568&amp;topic_id=140114830</t>
  </si>
  <si>
    <t>http://www.nn.ru/community/pokupka/glavpristroi/?do=read&amp;thread=30892536&amp;topic_id=140113934</t>
  </si>
  <si>
    <t>http://www.nn.ru/community/pokupka/glavpristroi/?do=read&amp;thread=30892514&amp;topic_id=140113034</t>
  </si>
  <si>
    <t>http://www.nn.ru/community/pokupka/glavpristroi/?do=read&amp;thread=30892492&amp;topic_id=140111694</t>
  </si>
  <si>
    <t>http://www.nn.ru/community/pokupka/glavpristroi/?do=read&amp;thread=30892194&amp;topic_id=140103082</t>
  </si>
  <si>
    <t>http://www.nn.ru/community/pokupka/glavpristroi/?do=read&amp;thread=30892476&amp;topic_id=140110694</t>
  </si>
  <si>
    <t>http://www.nn.ru/community/pokupka/glavpristroi/?do=read&amp;thread=30892456&amp;topic_id=140110130</t>
  </si>
  <si>
    <t>http://www.nn.ru/community/pokupka/glavpristroi/?do=read&amp;thread=30892396&amp;topic_id=140107808</t>
  </si>
  <si>
    <t>http://www.nn.ru/community/pokupka/glavpristroi/?do=read&amp;thread=30892356&amp;topic_id=140107204</t>
  </si>
  <si>
    <t>http://www.nn.ru/community/pokupka/glavpristroi/?do=read&amp;thread=30892350&amp;topic_id=140106884</t>
  </si>
  <si>
    <t>http://www.nn.ru/community/pokupka/glavpristroi/?do=read&amp;thread=30892316&amp;topic_id=140105920</t>
  </si>
  <si>
    <t>http://www.nn.ru/community/pokupka/glavpristroi/?do=read&amp;thread=30892220&amp;topic_id=140104000</t>
  </si>
  <si>
    <t>http://www.nn.ru/community/pokupka/glavpristroi/?do=read&amp;thread=30892176&amp;topic_id=140102266</t>
  </si>
  <si>
    <t>http://www.nn.ru/community/pokupka/glavpristroi/?do=read&amp;thread=30892152&amp;topic_id=140101586</t>
  </si>
  <si>
    <t>http://www.nn.ru/community/pokupka/glavpristroi/?do=read&amp;thread=30892062&amp;topic_id=140099624</t>
  </si>
  <si>
    <t>http://www.nn.ru/community/pokupka/glavpristroi/?do=read&amp;thread=30892032&amp;topic_id=140098758</t>
  </si>
  <si>
    <t>http://www.nn.ru/community/pokupka/glavpristroi/?do=read&amp;thread=30892008&amp;topic_id=140097966</t>
  </si>
  <si>
    <t>http://www.nn.ru/community/pokupka/glavpristroi/?do=read&amp;thread=30891974&amp;topic_id=140097074</t>
  </si>
  <si>
    <t>http://www.nn.ru/community/pokupka/glavpristroi/?do=read&amp;thread=30867766&amp;topic_id=139274598</t>
  </si>
  <si>
    <t>баон</t>
  </si>
  <si>
    <t>мари файн</t>
  </si>
  <si>
    <t>http://www.nn.ru/community/pokupka/glavpristroi/?do=read&amp;thread=30892936&amp;topic_id=140127708#140129428</t>
  </si>
  <si>
    <t>сумка</t>
  </si>
  <si>
    <t>http://www.nn.ru/community/pokupka/glavpristroi/?do=read&amp;thread=30895244&amp;topic_id=140193854#140194022</t>
  </si>
  <si>
    <t>пур пур</t>
  </si>
  <si>
    <t>http://www.nn.ru/community/pokupka/glavpristroi/?do=read&amp;thread=30898518&amp;topic_id=140297504</t>
  </si>
  <si>
    <t>http://www.nn.ru/community/pokupka/glavpristroi/?do=read&amp;thread=30898396&amp;topic_id=140293866</t>
  </si>
  <si>
    <t>сбор http://www.nn.ru/community/sp/main/sbor_zakazov_ekspress_rasprodazha_tomfarr_i_conver_-_8_neizmennoe_sochetanie_stilya_i_kachestva.html?archive=1</t>
  </si>
  <si>
    <t>сбор http://www.nn.ru/community/sp/main/sbor_zakazov_ekspress_rasprodazha_tomfarr_i_conver_-_24_neizmennoe_sochetanie_stilya_i_kachestva.html?archive=1</t>
  </si>
  <si>
    <t>сбор http://www.nn.ru/community/sp/main/sbor_zakazov_rasprodazha_tomfarr_i_conver_-_25_neizmennoe_sochetanie_stilya_i_kachestva.html?archive=1</t>
  </si>
  <si>
    <t>сбор http://www.nn.ru/community/sp/main/?do=read&amp;thread=30810160&amp;topic_id=137329634</t>
  </si>
  <si>
    <t>сбор http://www.nn.ru/community/sp/main/sbor_zakazovcheboksarskiy_trikotazh_galateya_dlya_vsey_semi_po_samym_minimalnym_tsenam-zaydite_i_ubedites_v_etom_sbor_20.html#139492238</t>
  </si>
  <si>
    <t>сбор http://www.nn.ru/community/sp/main/sbor_zakazovekspress_-_sbor_k_8_marta_stop_2402_vykup_48novaya_kollektsiya_ot_valentina_nedorogie_i_kachestvennye_platya_yubki_svitshoty_bluzki_zhaketybryuki_i_sarafanytseny_ot_340r_razmernyy_ryad_s_4.html</t>
  </si>
  <si>
    <t>серна</t>
  </si>
  <si>
    <t>сбор http://www.nn.ru/community/sp/main/sbor_zakazov_yubki_na_lyuboy_vkus_dlya_devushek_i_zhenshchin_razmery_ot_40_do_70_tseny_ot_200_do_1200_rubley_takzhe_shkolnaya_forma_-_26_stop_9_noyabrya.html?archive=1</t>
  </si>
  <si>
    <t>сбор http://www.nn.ru/community/sp/main/sbor_zakazov_kollektsiya_ot_rossiysko-italyankikh_dizaynerov_dlya_vashey_privlekatelnosti_bud_v_trende_diskont_tseny_ot_190_do_500_rubley_noyabr.html?archive=1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</si>
</sst>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0" xfId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51.JPG"/><Relationship Id="rId18" Type="http://schemas.openxmlformats.org/officeDocument/2006/relationships/image" Target="../media/image65.jpeg"/><Relationship Id="rId26" Type="http://schemas.openxmlformats.org/officeDocument/2006/relationships/image" Target="../media/image73.jpeg"/><Relationship Id="rId39" Type="http://schemas.openxmlformats.org/officeDocument/2006/relationships/image" Target="../media/image84.jpeg"/><Relationship Id="rId3" Type="http://schemas.openxmlformats.org/officeDocument/2006/relationships/image" Target="../media/image6.jpeg"/><Relationship Id="rId21" Type="http://schemas.openxmlformats.org/officeDocument/2006/relationships/image" Target="../media/image68.jpeg"/><Relationship Id="rId34" Type="http://schemas.openxmlformats.org/officeDocument/2006/relationships/image" Target="../media/image79.jpeg"/><Relationship Id="rId42" Type="http://schemas.openxmlformats.org/officeDocument/2006/relationships/image" Target="../media/image87.jpeg"/><Relationship Id="rId7" Type="http://schemas.openxmlformats.org/officeDocument/2006/relationships/image" Target="../media/image15.jpeg"/><Relationship Id="rId12" Type="http://schemas.openxmlformats.org/officeDocument/2006/relationships/image" Target="../media/image45.jpeg"/><Relationship Id="rId17" Type="http://schemas.openxmlformats.org/officeDocument/2006/relationships/image" Target="../media/image64.jpeg"/><Relationship Id="rId25" Type="http://schemas.openxmlformats.org/officeDocument/2006/relationships/image" Target="../media/image72.jpeg"/><Relationship Id="rId33" Type="http://schemas.openxmlformats.org/officeDocument/2006/relationships/image" Target="../media/image78.jpeg"/><Relationship Id="rId38" Type="http://schemas.openxmlformats.org/officeDocument/2006/relationships/image" Target="../media/image83.jpeg"/><Relationship Id="rId2" Type="http://schemas.openxmlformats.org/officeDocument/2006/relationships/image" Target="../media/image5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29" Type="http://schemas.openxmlformats.org/officeDocument/2006/relationships/image" Target="../media/image75.jpeg"/><Relationship Id="rId41" Type="http://schemas.openxmlformats.org/officeDocument/2006/relationships/image" Target="../media/image86.jpeg"/><Relationship Id="rId1" Type="http://schemas.openxmlformats.org/officeDocument/2006/relationships/image" Target="../media/image2.jpeg"/><Relationship Id="rId6" Type="http://schemas.openxmlformats.org/officeDocument/2006/relationships/image" Target="../media/image14.jpeg"/><Relationship Id="rId11" Type="http://schemas.openxmlformats.org/officeDocument/2006/relationships/image" Target="../media/image33.jpeg"/><Relationship Id="rId24" Type="http://schemas.openxmlformats.org/officeDocument/2006/relationships/image" Target="../media/image71.jpeg"/><Relationship Id="rId32" Type="http://schemas.openxmlformats.org/officeDocument/2006/relationships/image" Target="../media/image58.jpg"/><Relationship Id="rId37" Type="http://schemas.openxmlformats.org/officeDocument/2006/relationships/image" Target="../media/image82.jpeg"/><Relationship Id="rId40" Type="http://schemas.openxmlformats.org/officeDocument/2006/relationships/image" Target="../media/image85.jpeg"/><Relationship Id="rId5" Type="http://schemas.openxmlformats.org/officeDocument/2006/relationships/image" Target="../media/image13.jpeg"/><Relationship Id="rId15" Type="http://schemas.openxmlformats.org/officeDocument/2006/relationships/image" Target="../media/image62.jpeg"/><Relationship Id="rId23" Type="http://schemas.openxmlformats.org/officeDocument/2006/relationships/image" Target="../media/image70.jpeg"/><Relationship Id="rId28" Type="http://schemas.openxmlformats.org/officeDocument/2006/relationships/image" Target="../media/image49.jpeg"/><Relationship Id="rId36" Type="http://schemas.openxmlformats.org/officeDocument/2006/relationships/image" Target="../media/image81.jpeg"/><Relationship Id="rId10" Type="http://schemas.openxmlformats.org/officeDocument/2006/relationships/image" Target="../media/image22.jpeg"/><Relationship Id="rId19" Type="http://schemas.openxmlformats.org/officeDocument/2006/relationships/image" Target="../media/image66.jpeg"/><Relationship Id="rId31" Type="http://schemas.openxmlformats.org/officeDocument/2006/relationships/image" Target="../media/image77.jpeg"/><Relationship Id="rId4" Type="http://schemas.openxmlformats.org/officeDocument/2006/relationships/image" Target="../media/image12.jpeg"/><Relationship Id="rId9" Type="http://schemas.openxmlformats.org/officeDocument/2006/relationships/image" Target="../media/image61.jpeg"/><Relationship Id="rId14" Type="http://schemas.openxmlformats.org/officeDocument/2006/relationships/image" Target="../media/image55.jpeg"/><Relationship Id="rId22" Type="http://schemas.openxmlformats.org/officeDocument/2006/relationships/image" Target="../media/image69.jpeg"/><Relationship Id="rId27" Type="http://schemas.openxmlformats.org/officeDocument/2006/relationships/image" Target="../media/image74.jpeg"/><Relationship Id="rId30" Type="http://schemas.openxmlformats.org/officeDocument/2006/relationships/image" Target="../media/image76.jpeg"/><Relationship Id="rId35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</xdr:colOff>
      <xdr:row>1</xdr:row>
      <xdr:rowOff>36956</xdr:rowOff>
    </xdr:from>
    <xdr:to>
      <xdr:col>3</xdr:col>
      <xdr:colOff>933449</xdr:colOff>
      <xdr:row>1</xdr:row>
      <xdr:rowOff>1181099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4" y="227456"/>
          <a:ext cx="866775" cy="1144143"/>
        </a:xfrm>
        <a:prstGeom prst="rect">
          <a:avLst/>
        </a:prstGeom>
      </xdr:spPr>
    </xdr:pic>
    <xdr:clientData/>
  </xdr:twoCellAnchor>
  <xdr:twoCellAnchor editAs="oneCell">
    <xdr:from>
      <xdr:col>3</xdr:col>
      <xdr:colOff>120650</xdr:colOff>
      <xdr:row>2</xdr:row>
      <xdr:rowOff>47625</xdr:rowOff>
    </xdr:from>
    <xdr:to>
      <xdr:col>3</xdr:col>
      <xdr:colOff>933299</xdr:colOff>
      <xdr:row>2</xdr:row>
      <xdr:rowOff>1266599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400" y="1476375"/>
          <a:ext cx="812649" cy="1218974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</xdr:row>
      <xdr:rowOff>76201</xdr:rowOff>
    </xdr:from>
    <xdr:to>
      <xdr:col>3</xdr:col>
      <xdr:colOff>981074</xdr:colOff>
      <xdr:row>3</xdr:row>
      <xdr:rowOff>1219199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809876"/>
          <a:ext cx="857249" cy="114299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4</xdr:row>
      <xdr:rowOff>107378</xdr:rowOff>
    </xdr:from>
    <xdr:to>
      <xdr:col>3</xdr:col>
      <xdr:colOff>923162</xdr:colOff>
      <xdr:row>4</xdr:row>
      <xdr:rowOff>1249680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4145978"/>
          <a:ext cx="761237" cy="114230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5</xdr:row>
      <xdr:rowOff>105111</xdr:rowOff>
    </xdr:from>
    <xdr:to>
      <xdr:col>3</xdr:col>
      <xdr:colOff>1016788</xdr:colOff>
      <xdr:row>5</xdr:row>
      <xdr:rowOff>1228725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5448636"/>
          <a:ext cx="864388" cy="112361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6</xdr:row>
      <xdr:rowOff>66675</xdr:rowOff>
    </xdr:from>
    <xdr:to>
      <xdr:col>3</xdr:col>
      <xdr:colOff>971549</xdr:colOff>
      <xdr:row>6</xdr:row>
      <xdr:rowOff>1295399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6715125"/>
          <a:ext cx="819149" cy="122872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7</xdr:row>
      <xdr:rowOff>76199</xdr:rowOff>
    </xdr:from>
    <xdr:to>
      <xdr:col>3</xdr:col>
      <xdr:colOff>962025</xdr:colOff>
      <xdr:row>7</xdr:row>
      <xdr:rowOff>1304924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8029574"/>
          <a:ext cx="819150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37456</xdr:colOff>
      <xdr:row>8</xdr:row>
      <xdr:rowOff>257175</xdr:rowOff>
    </xdr:from>
    <xdr:to>
      <xdr:col>3</xdr:col>
      <xdr:colOff>1066799</xdr:colOff>
      <xdr:row>8</xdr:row>
      <xdr:rowOff>942975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206" y="9515475"/>
          <a:ext cx="1029343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9</xdr:row>
      <xdr:rowOff>9524</xdr:rowOff>
    </xdr:from>
    <xdr:to>
      <xdr:col>3</xdr:col>
      <xdr:colOff>1114425</xdr:colOff>
      <xdr:row>9</xdr:row>
      <xdr:rowOff>1281113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2838449" y="10572749"/>
          <a:ext cx="847726" cy="1271589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10</xdr:row>
      <xdr:rowOff>19050</xdr:rowOff>
    </xdr:from>
    <xdr:to>
      <xdr:col>3</xdr:col>
      <xdr:colOff>1038225</xdr:colOff>
      <xdr:row>10</xdr:row>
      <xdr:rowOff>1233488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11887200"/>
          <a:ext cx="809625" cy="1214438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12</xdr:row>
      <xdr:rowOff>62865</xdr:rowOff>
    </xdr:from>
    <xdr:to>
      <xdr:col>3</xdr:col>
      <xdr:colOff>952499</xdr:colOff>
      <xdr:row>12</xdr:row>
      <xdr:rowOff>1298972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4" y="14540865"/>
          <a:ext cx="828675" cy="1236107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</xdr:colOff>
      <xdr:row>13</xdr:row>
      <xdr:rowOff>266700</xdr:rowOff>
    </xdr:from>
    <xdr:to>
      <xdr:col>3</xdr:col>
      <xdr:colOff>1190624</xdr:colOff>
      <xdr:row>13</xdr:row>
      <xdr:rowOff>1162049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16049625"/>
          <a:ext cx="1044574" cy="895349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14</xdr:row>
      <xdr:rowOff>28575</xdr:rowOff>
    </xdr:from>
    <xdr:to>
      <xdr:col>3</xdr:col>
      <xdr:colOff>1076325</xdr:colOff>
      <xdr:row>14</xdr:row>
      <xdr:rowOff>1232429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7116425"/>
          <a:ext cx="866775" cy="1203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15</xdr:row>
      <xdr:rowOff>80078</xdr:rowOff>
    </xdr:from>
    <xdr:to>
      <xdr:col>3</xdr:col>
      <xdr:colOff>1076325</xdr:colOff>
      <xdr:row>15</xdr:row>
      <xdr:rowOff>1232521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18472853"/>
          <a:ext cx="866775" cy="1152443"/>
        </a:xfrm>
        <a:prstGeom prst="rect">
          <a:avLst/>
        </a:prstGeom>
      </xdr:spPr>
    </xdr:pic>
    <xdr:clientData/>
  </xdr:twoCellAnchor>
  <xdr:twoCellAnchor editAs="oneCell">
    <xdr:from>
      <xdr:col>3</xdr:col>
      <xdr:colOff>183701</xdr:colOff>
      <xdr:row>16</xdr:row>
      <xdr:rowOff>38099</xdr:rowOff>
    </xdr:from>
    <xdr:to>
      <xdr:col>3</xdr:col>
      <xdr:colOff>1009650</xdr:colOff>
      <xdr:row>16</xdr:row>
      <xdr:rowOff>1277798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451" y="19735799"/>
          <a:ext cx="825949" cy="1239699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17</xdr:row>
      <xdr:rowOff>115258</xdr:rowOff>
    </xdr:from>
    <xdr:to>
      <xdr:col>3</xdr:col>
      <xdr:colOff>1076325</xdr:colOff>
      <xdr:row>17</xdr:row>
      <xdr:rowOff>1257442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21117883"/>
          <a:ext cx="762000" cy="114218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18</xdr:row>
      <xdr:rowOff>136071</xdr:rowOff>
    </xdr:from>
    <xdr:to>
      <xdr:col>3</xdr:col>
      <xdr:colOff>1171575</xdr:colOff>
      <xdr:row>18</xdr:row>
      <xdr:rowOff>1132113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1275" y="22443621"/>
          <a:ext cx="1162050" cy="996042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19</xdr:row>
      <xdr:rowOff>89149</xdr:rowOff>
    </xdr:from>
    <xdr:to>
      <xdr:col>3</xdr:col>
      <xdr:colOff>1068022</xdr:colOff>
      <xdr:row>19</xdr:row>
      <xdr:rowOff>1276348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3701624"/>
          <a:ext cx="848947" cy="1187199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211428</xdr:rowOff>
    </xdr:from>
    <xdr:to>
      <xdr:col>3</xdr:col>
      <xdr:colOff>1190625</xdr:colOff>
      <xdr:row>20</xdr:row>
      <xdr:rowOff>1076325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25128828"/>
          <a:ext cx="1162050" cy="864897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21</xdr:row>
      <xdr:rowOff>116205</xdr:rowOff>
    </xdr:from>
    <xdr:to>
      <xdr:col>3</xdr:col>
      <xdr:colOff>1085850</xdr:colOff>
      <xdr:row>21</xdr:row>
      <xdr:rowOff>1247775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26338530"/>
          <a:ext cx="857250" cy="113157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22</xdr:row>
      <xdr:rowOff>57151</xdr:rowOff>
    </xdr:from>
    <xdr:to>
      <xdr:col>3</xdr:col>
      <xdr:colOff>1095375</xdr:colOff>
      <xdr:row>22</xdr:row>
      <xdr:rowOff>1229606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6" y="27584401"/>
          <a:ext cx="781049" cy="117245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23</xdr:row>
      <xdr:rowOff>6995</xdr:rowOff>
    </xdr:from>
    <xdr:to>
      <xdr:col>3</xdr:col>
      <xdr:colOff>1114425</xdr:colOff>
      <xdr:row>23</xdr:row>
      <xdr:rowOff>1296860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4" y="28839170"/>
          <a:ext cx="895351" cy="128986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24</xdr:row>
      <xdr:rowOff>23131</xdr:rowOff>
    </xdr:from>
    <xdr:to>
      <xdr:col>3</xdr:col>
      <xdr:colOff>1054418</xdr:colOff>
      <xdr:row>24</xdr:row>
      <xdr:rowOff>1257300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30160231"/>
          <a:ext cx="863918" cy="123416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25</xdr:row>
      <xdr:rowOff>14994</xdr:rowOff>
    </xdr:from>
    <xdr:to>
      <xdr:col>3</xdr:col>
      <xdr:colOff>1072062</xdr:colOff>
      <xdr:row>25</xdr:row>
      <xdr:rowOff>1266825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31457019"/>
          <a:ext cx="833937" cy="1251831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26</xdr:row>
      <xdr:rowOff>10576</xdr:rowOff>
    </xdr:from>
    <xdr:to>
      <xdr:col>3</xdr:col>
      <xdr:colOff>1162051</xdr:colOff>
      <xdr:row>26</xdr:row>
      <xdr:rowOff>1303076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1" y="32757526"/>
          <a:ext cx="895350" cy="129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27</xdr:row>
      <xdr:rowOff>104776</xdr:rowOff>
    </xdr:from>
    <xdr:to>
      <xdr:col>3</xdr:col>
      <xdr:colOff>1038225</xdr:colOff>
      <xdr:row>27</xdr:row>
      <xdr:rowOff>1195610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34156651"/>
          <a:ext cx="800100" cy="10908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28</xdr:row>
      <xdr:rowOff>61912</xdr:rowOff>
    </xdr:from>
    <xdr:to>
      <xdr:col>3</xdr:col>
      <xdr:colOff>1028699</xdr:colOff>
      <xdr:row>28</xdr:row>
      <xdr:rowOff>1276350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4" y="35418712"/>
          <a:ext cx="809625" cy="1214438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29</xdr:row>
      <xdr:rowOff>142875</xdr:rowOff>
    </xdr:from>
    <xdr:to>
      <xdr:col>3</xdr:col>
      <xdr:colOff>1190624</xdr:colOff>
      <xdr:row>29</xdr:row>
      <xdr:rowOff>1295399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36804600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30</xdr:row>
      <xdr:rowOff>79324</xdr:rowOff>
    </xdr:from>
    <xdr:to>
      <xdr:col>3</xdr:col>
      <xdr:colOff>944355</xdr:colOff>
      <xdr:row>30</xdr:row>
      <xdr:rowOff>1266823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4" y="38045974"/>
          <a:ext cx="668131" cy="1187499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180974</xdr:colOff>
      <xdr:row>31</xdr:row>
      <xdr:rowOff>24028</xdr:rowOff>
    </xdr:from>
    <xdr:to>
      <xdr:col>3</xdr:col>
      <xdr:colOff>1066799</xdr:colOff>
      <xdr:row>31</xdr:row>
      <xdr:rowOff>1282302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4" y="39295603"/>
          <a:ext cx="885825" cy="125827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32</xdr:row>
      <xdr:rowOff>19049</xdr:rowOff>
    </xdr:from>
    <xdr:to>
      <xdr:col>3</xdr:col>
      <xdr:colOff>1104899</xdr:colOff>
      <xdr:row>32</xdr:row>
      <xdr:rowOff>1238248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40595549"/>
          <a:ext cx="914399" cy="121919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33</xdr:row>
      <xdr:rowOff>160437</xdr:rowOff>
    </xdr:from>
    <xdr:to>
      <xdr:col>3</xdr:col>
      <xdr:colOff>1196283</xdr:colOff>
      <xdr:row>33</xdr:row>
      <xdr:rowOff>1066800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42041862"/>
          <a:ext cx="1148658" cy="906363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11</xdr:row>
      <xdr:rowOff>80962</xdr:rowOff>
    </xdr:from>
    <xdr:to>
      <xdr:col>3</xdr:col>
      <xdr:colOff>1038226</xdr:colOff>
      <xdr:row>11</xdr:row>
      <xdr:rowOff>1281112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13254037"/>
          <a:ext cx="800100" cy="120015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257174</xdr:colOff>
      <xdr:row>34</xdr:row>
      <xdr:rowOff>28576</xdr:rowOff>
    </xdr:from>
    <xdr:to>
      <xdr:col>3</xdr:col>
      <xdr:colOff>1200150</xdr:colOff>
      <xdr:row>34</xdr:row>
      <xdr:rowOff>1285876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4" y="43214926"/>
          <a:ext cx="942976" cy="1257300"/>
        </a:xfrm>
        <a:prstGeom prst="rect">
          <a:avLst/>
        </a:prstGeom>
      </xdr:spPr>
    </xdr:pic>
    <xdr:clientData/>
  </xdr:twoCellAnchor>
  <xdr:twoCellAnchor editAs="oneCell">
    <xdr:from>
      <xdr:col>3</xdr:col>
      <xdr:colOff>253413</xdr:colOff>
      <xdr:row>35</xdr:row>
      <xdr:rowOff>28574</xdr:rowOff>
    </xdr:from>
    <xdr:to>
      <xdr:col>3</xdr:col>
      <xdr:colOff>1095375</xdr:colOff>
      <xdr:row>35</xdr:row>
      <xdr:rowOff>1290584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5163" y="44519849"/>
          <a:ext cx="841962" cy="126201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36</xdr:row>
      <xdr:rowOff>19050</xdr:rowOff>
    </xdr:from>
    <xdr:to>
      <xdr:col>3</xdr:col>
      <xdr:colOff>1114425</xdr:colOff>
      <xdr:row>36</xdr:row>
      <xdr:rowOff>1262063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45815250"/>
          <a:ext cx="828675" cy="1243013"/>
        </a:xfrm>
        <a:prstGeom prst="rect">
          <a:avLst/>
        </a:prstGeom>
      </xdr:spPr>
    </xdr:pic>
    <xdr:clientData/>
  </xdr:twoCellAnchor>
  <xdr:twoCellAnchor editAs="oneCell">
    <xdr:from>
      <xdr:col>3</xdr:col>
      <xdr:colOff>316088</xdr:colOff>
      <xdr:row>39</xdr:row>
      <xdr:rowOff>95250</xdr:rowOff>
    </xdr:from>
    <xdr:to>
      <xdr:col>3</xdr:col>
      <xdr:colOff>1015999</xdr:colOff>
      <xdr:row>39</xdr:row>
      <xdr:rowOff>1276350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688" y="49806225"/>
          <a:ext cx="699911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38</xdr:row>
      <xdr:rowOff>83903</xdr:rowOff>
    </xdr:from>
    <xdr:to>
      <xdr:col>3</xdr:col>
      <xdr:colOff>1101103</xdr:colOff>
      <xdr:row>38</xdr:row>
      <xdr:rowOff>1238249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48489953"/>
          <a:ext cx="824878" cy="1154346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40</xdr:row>
      <xdr:rowOff>77987</xdr:rowOff>
    </xdr:from>
    <xdr:to>
      <xdr:col>3</xdr:col>
      <xdr:colOff>981074</xdr:colOff>
      <xdr:row>40</xdr:row>
      <xdr:rowOff>1219199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51170087"/>
          <a:ext cx="676274" cy="1141212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41</xdr:row>
      <xdr:rowOff>15268</xdr:rowOff>
    </xdr:from>
    <xdr:to>
      <xdr:col>3</xdr:col>
      <xdr:colOff>1219199</xdr:colOff>
      <xdr:row>41</xdr:row>
      <xdr:rowOff>1209675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52412293"/>
          <a:ext cx="1000125" cy="1194407"/>
        </a:xfrm>
        <a:prstGeom prst="rect">
          <a:avLst/>
        </a:prstGeom>
      </xdr:spPr>
    </xdr:pic>
    <xdr:clientData/>
  </xdr:twoCellAnchor>
  <xdr:twoCellAnchor editAs="oneCell">
    <xdr:from>
      <xdr:col>3</xdr:col>
      <xdr:colOff>407356</xdr:colOff>
      <xdr:row>43</xdr:row>
      <xdr:rowOff>47625</xdr:rowOff>
    </xdr:from>
    <xdr:to>
      <xdr:col>3</xdr:col>
      <xdr:colOff>962024</xdr:colOff>
      <xdr:row>43</xdr:row>
      <xdr:rowOff>1238249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956" y="55054500"/>
          <a:ext cx="554668" cy="11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42</xdr:row>
      <xdr:rowOff>88434</xdr:rowOff>
    </xdr:from>
    <xdr:to>
      <xdr:col>3</xdr:col>
      <xdr:colOff>1190625</xdr:colOff>
      <xdr:row>42</xdr:row>
      <xdr:rowOff>1238248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53790384"/>
          <a:ext cx="857250" cy="114981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45</xdr:row>
      <xdr:rowOff>27100</xdr:rowOff>
    </xdr:from>
    <xdr:to>
      <xdr:col>3</xdr:col>
      <xdr:colOff>1095375</xdr:colOff>
      <xdr:row>45</xdr:row>
      <xdr:rowOff>1168350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57643825"/>
          <a:ext cx="790575" cy="11412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37</xdr:row>
      <xdr:rowOff>34923</xdr:rowOff>
    </xdr:from>
    <xdr:to>
      <xdr:col>3</xdr:col>
      <xdr:colOff>1009649</xdr:colOff>
      <xdr:row>37</xdr:row>
      <xdr:rowOff>1254122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47136048"/>
          <a:ext cx="914399" cy="1219199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46</xdr:row>
      <xdr:rowOff>82117</xdr:rowOff>
    </xdr:from>
    <xdr:to>
      <xdr:col>3</xdr:col>
      <xdr:colOff>1076325</xdr:colOff>
      <xdr:row>46</xdr:row>
      <xdr:rowOff>1247775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59003767"/>
          <a:ext cx="781050" cy="1165658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47</xdr:row>
      <xdr:rowOff>38100</xdr:rowOff>
    </xdr:from>
    <xdr:to>
      <xdr:col>3</xdr:col>
      <xdr:colOff>1071859</xdr:colOff>
      <xdr:row>47</xdr:row>
      <xdr:rowOff>1276349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60264675"/>
          <a:ext cx="824209" cy="123824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48</xdr:row>
      <xdr:rowOff>43912</xdr:rowOff>
    </xdr:from>
    <xdr:to>
      <xdr:col>3</xdr:col>
      <xdr:colOff>1066800</xdr:colOff>
      <xdr:row>48</xdr:row>
      <xdr:rowOff>1285796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61575412"/>
          <a:ext cx="828675" cy="124188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50</xdr:row>
      <xdr:rowOff>56746</xdr:rowOff>
    </xdr:from>
    <xdr:to>
      <xdr:col>3</xdr:col>
      <xdr:colOff>1095375</xdr:colOff>
      <xdr:row>50</xdr:row>
      <xdr:rowOff>1250465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67465171"/>
          <a:ext cx="904875" cy="1193719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51</xdr:row>
      <xdr:rowOff>63641</xdr:rowOff>
    </xdr:from>
    <xdr:to>
      <xdr:col>3</xdr:col>
      <xdr:colOff>1123950</xdr:colOff>
      <xdr:row>51</xdr:row>
      <xdr:rowOff>1390649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68053091"/>
          <a:ext cx="885825" cy="1327008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49</xdr:row>
      <xdr:rowOff>130364</xdr:rowOff>
    </xdr:from>
    <xdr:to>
      <xdr:col>3</xdr:col>
      <xdr:colOff>1085850</xdr:colOff>
      <xdr:row>49</xdr:row>
      <xdr:rowOff>1399660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63566864"/>
          <a:ext cx="847725" cy="126929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52</xdr:row>
      <xdr:rowOff>104775</xdr:rowOff>
    </xdr:from>
    <xdr:to>
      <xdr:col>3</xdr:col>
      <xdr:colOff>1255456</xdr:colOff>
      <xdr:row>52</xdr:row>
      <xdr:rowOff>1228725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69618225"/>
          <a:ext cx="1160206" cy="11239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53</xdr:row>
      <xdr:rowOff>38100</xdr:rowOff>
    </xdr:from>
    <xdr:to>
      <xdr:col>3</xdr:col>
      <xdr:colOff>1076325</xdr:colOff>
      <xdr:row>53</xdr:row>
      <xdr:rowOff>1252538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71266050"/>
          <a:ext cx="971550" cy="1214438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54</xdr:row>
      <xdr:rowOff>19049</xdr:rowOff>
    </xdr:from>
    <xdr:to>
      <xdr:col>3</xdr:col>
      <xdr:colOff>1143730</xdr:colOff>
      <xdr:row>54</xdr:row>
      <xdr:rowOff>1419224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72961499"/>
          <a:ext cx="934179" cy="14001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55</xdr:row>
      <xdr:rowOff>66674</xdr:rowOff>
    </xdr:from>
    <xdr:to>
      <xdr:col>3</xdr:col>
      <xdr:colOff>1152525</xdr:colOff>
      <xdr:row>55</xdr:row>
      <xdr:rowOff>1476373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6" y="75114149"/>
          <a:ext cx="990599" cy="1409699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56</xdr:row>
      <xdr:rowOff>66675</xdr:rowOff>
    </xdr:from>
    <xdr:to>
      <xdr:col>3</xdr:col>
      <xdr:colOff>1139825</xdr:colOff>
      <xdr:row>56</xdr:row>
      <xdr:rowOff>1390650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76609575"/>
          <a:ext cx="882650" cy="132397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57</xdr:row>
      <xdr:rowOff>28575</xdr:rowOff>
    </xdr:from>
    <xdr:to>
      <xdr:col>3</xdr:col>
      <xdr:colOff>1157343</xdr:colOff>
      <xdr:row>57</xdr:row>
      <xdr:rowOff>1276350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1" y="74533125"/>
          <a:ext cx="1043042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58</xdr:row>
      <xdr:rowOff>95250</xdr:rowOff>
    </xdr:from>
    <xdr:to>
      <xdr:col>3</xdr:col>
      <xdr:colOff>1190625</xdr:colOff>
      <xdr:row>59</xdr:row>
      <xdr:rowOff>38100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75952350"/>
          <a:ext cx="1114425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59</xdr:row>
      <xdr:rowOff>0</xdr:rowOff>
    </xdr:from>
    <xdr:to>
      <xdr:col>3</xdr:col>
      <xdr:colOff>1133475</xdr:colOff>
      <xdr:row>59</xdr:row>
      <xdr:rowOff>1450467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77314425"/>
          <a:ext cx="1028700" cy="1450467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60</xdr:row>
      <xdr:rowOff>53974</xdr:rowOff>
    </xdr:from>
    <xdr:to>
      <xdr:col>3</xdr:col>
      <xdr:colOff>1171575</xdr:colOff>
      <xdr:row>60</xdr:row>
      <xdr:rowOff>1258433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78625699"/>
          <a:ext cx="895350" cy="1204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61</xdr:row>
      <xdr:rowOff>28575</xdr:rowOff>
    </xdr:from>
    <xdr:to>
      <xdr:col>3</xdr:col>
      <xdr:colOff>1200150</xdr:colOff>
      <xdr:row>61</xdr:row>
      <xdr:rowOff>1181100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43225" y="79943325"/>
          <a:ext cx="1152525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101600</xdr:colOff>
      <xdr:row>1</xdr:row>
      <xdr:rowOff>28574</xdr:rowOff>
    </xdr:from>
    <xdr:to>
      <xdr:col>3</xdr:col>
      <xdr:colOff>1180869</xdr:colOff>
      <xdr:row>1</xdr:row>
      <xdr:rowOff>1200149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200" y="219074"/>
          <a:ext cx="1079269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</xdr:row>
      <xdr:rowOff>28911</xdr:rowOff>
    </xdr:from>
    <xdr:to>
      <xdr:col>3</xdr:col>
      <xdr:colOff>1152525</xdr:colOff>
      <xdr:row>2</xdr:row>
      <xdr:rowOff>1228725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1524336"/>
          <a:ext cx="990600" cy="1199814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3</xdr:row>
      <xdr:rowOff>66675</xdr:rowOff>
    </xdr:from>
    <xdr:to>
      <xdr:col>3</xdr:col>
      <xdr:colOff>1257300</xdr:colOff>
      <xdr:row>3</xdr:row>
      <xdr:rowOff>1095375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2867025"/>
          <a:ext cx="1104900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412750</xdr:colOff>
      <xdr:row>7</xdr:row>
      <xdr:rowOff>85725</xdr:rowOff>
    </xdr:from>
    <xdr:to>
      <xdr:col>3</xdr:col>
      <xdr:colOff>1209675</xdr:colOff>
      <xdr:row>7</xdr:row>
      <xdr:rowOff>1123951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350" y="8105775"/>
          <a:ext cx="796925" cy="1038226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8</xdr:row>
      <xdr:rowOff>0</xdr:rowOff>
    </xdr:from>
    <xdr:to>
      <xdr:col>3</xdr:col>
      <xdr:colOff>609600</xdr:colOff>
      <xdr:row>8</xdr:row>
      <xdr:rowOff>1280054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7116425"/>
          <a:ext cx="866775" cy="1203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8</xdr:row>
      <xdr:rowOff>0</xdr:rowOff>
    </xdr:from>
    <xdr:to>
      <xdr:col>3</xdr:col>
      <xdr:colOff>609600</xdr:colOff>
      <xdr:row>8</xdr:row>
      <xdr:rowOff>1228643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18472853"/>
          <a:ext cx="866775" cy="1152443"/>
        </a:xfrm>
        <a:prstGeom prst="rect">
          <a:avLst/>
        </a:prstGeom>
      </xdr:spPr>
    </xdr:pic>
    <xdr:clientData/>
  </xdr:twoCellAnchor>
  <xdr:twoCellAnchor editAs="oneCell">
    <xdr:from>
      <xdr:col>3</xdr:col>
      <xdr:colOff>183701</xdr:colOff>
      <xdr:row>8</xdr:row>
      <xdr:rowOff>38099</xdr:rowOff>
    </xdr:from>
    <xdr:to>
      <xdr:col>3</xdr:col>
      <xdr:colOff>1047750</xdr:colOff>
      <xdr:row>9</xdr:row>
      <xdr:rowOff>1448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301" y="9363074"/>
          <a:ext cx="864049" cy="126827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11</xdr:row>
      <xdr:rowOff>78105</xdr:rowOff>
    </xdr:from>
    <xdr:to>
      <xdr:col>3</xdr:col>
      <xdr:colOff>1123950</xdr:colOff>
      <xdr:row>11</xdr:row>
      <xdr:rowOff>1266825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13317855"/>
          <a:ext cx="838200" cy="118872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12</xdr:row>
      <xdr:rowOff>57152</xdr:rowOff>
    </xdr:from>
    <xdr:to>
      <xdr:col>3</xdr:col>
      <xdr:colOff>981074</xdr:colOff>
      <xdr:row>12</xdr:row>
      <xdr:rowOff>1209676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14601827"/>
          <a:ext cx="666749" cy="1152524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219074</xdr:colOff>
      <xdr:row>13</xdr:row>
      <xdr:rowOff>6995</xdr:rowOff>
    </xdr:from>
    <xdr:to>
      <xdr:col>3</xdr:col>
      <xdr:colOff>1047750</xdr:colOff>
      <xdr:row>14</xdr:row>
      <xdr:rowOff>1460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4" y="15856595"/>
          <a:ext cx="828676" cy="129939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6</xdr:row>
      <xdr:rowOff>80962</xdr:rowOff>
    </xdr:from>
    <xdr:to>
      <xdr:col>3</xdr:col>
      <xdr:colOff>1133475</xdr:colOff>
      <xdr:row>7</xdr:row>
      <xdr:rowOff>4762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6" y="6796087"/>
          <a:ext cx="895349" cy="1228725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21</xdr:row>
      <xdr:rowOff>82117</xdr:rowOff>
    </xdr:from>
    <xdr:to>
      <xdr:col>3</xdr:col>
      <xdr:colOff>1000125</xdr:colOff>
      <xdr:row>22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26371117"/>
          <a:ext cx="704850" cy="122280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24</xdr:row>
      <xdr:rowOff>114300</xdr:rowOff>
    </xdr:from>
    <xdr:to>
      <xdr:col>3</xdr:col>
      <xdr:colOff>1133475</xdr:colOff>
      <xdr:row>24</xdr:row>
      <xdr:rowOff>1419225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30451425"/>
          <a:ext cx="990600" cy="13049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276224</xdr:colOff>
      <xdr:row>26</xdr:row>
      <xdr:rowOff>76200</xdr:rowOff>
    </xdr:from>
    <xdr:to>
      <xdr:col>3</xdr:col>
      <xdr:colOff>1181099</xdr:colOff>
      <xdr:row>27</xdr:row>
      <xdr:rowOff>9525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4" y="33318450"/>
          <a:ext cx="904875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5</xdr:row>
      <xdr:rowOff>59448</xdr:rowOff>
    </xdr:from>
    <xdr:to>
      <xdr:col>3</xdr:col>
      <xdr:colOff>1162050</xdr:colOff>
      <xdr:row>5</xdr:row>
      <xdr:rowOff>1238248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5469648"/>
          <a:ext cx="923925" cy="11788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9</xdr:row>
      <xdr:rowOff>152400</xdr:rowOff>
    </xdr:from>
    <xdr:to>
      <xdr:col>3</xdr:col>
      <xdr:colOff>1157289</xdr:colOff>
      <xdr:row>9</xdr:row>
      <xdr:rowOff>1171575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" y="10782300"/>
          <a:ext cx="1071564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19</xdr:row>
      <xdr:rowOff>57150</xdr:rowOff>
    </xdr:from>
    <xdr:to>
      <xdr:col>3</xdr:col>
      <xdr:colOff>1085849</xdr:colOff>
      <xdr:row>19</xdr:row>
      <xdr:rowOff>1209675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4" y="23736300"/>
          <a:ext cx="714375" cy="115252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10</xdr:row>
      <xdr:rowOff>76200</xdr:rowOff>
    </xdr:from>
    <xdr:to>
      <xdr:col>3</xdr:col>
      <xdr:colOff>1149492</xdr:colOff>
      <xdr:row>10</xdr:row>
      <xdr:rowOff>1266826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1" y="12011025"/>
          <a:ext cx="939941" cy="1190626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27</xdr:row>
      <xdr:rowOff>95249</xdr:rowOff>
    </xdr:from>
    <xdr:to>
      <xdr:col>3</xdr:col>
      <xdr:colOff>1249680</xdr:colOff>
      <xdr:row>27</xdr:row>
      <xdr:rowOff>1362074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5528249"/>
          <a:ext cx="1097280" cy="1266825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14</xdr:row>
      <xdr:rowOff>47625</xdr:rowOff>
    </xdr:from>
    <xdr:to>
      <xdr:col>3</xdr:col>
      <xdr:colOff>1049820</xdr:colOff>
      <xdr:row>14</xdr:row>
      <xdr:rowOff>1219200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099" y="17202150"/>
          <a:ext cx="859321" cy="11715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18</xdr:row>
      <xdr:rowOff>65000</xdr:rowOff>
    </xdr:from>
    <xdr:to>
      <xdr:col>3</xdr:col>
      <xdr:colOff>1152525</xdr:colOff>
      <xdr:row>18</xdr:row>
      <xdr:rowOff>1419224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6" y="22439225"/>
          <a:ext cx="1009649" cy="1354224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20</xdr:row>
      <xdr:rowOff>57149</xdr:rowOff>
    </xdr:from>
    <xdr:to>
      <xdr:col>3</xdr:col>
      <xdr:colOff>1162050</xdr:colOff>
      <xdr:row>20</xdr:row>
      <xdr:rowOff>1295398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25260299"/>
          <a:ext cx="923925" cy="1238249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15</xdr:row>
      <xdr:rowOff>38100</xdr:rowOff>
    </xdr:from>
    <xdr:to>
      <xdr:col>3</xdr:col>
      <xdr:colOff>986602</xdr:colOff>
      <xdr:row>15</xdr:row>
      <xdr:rowOff>1266824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6" y="18497550"/>
          <a:ext cx="691326" cy="1228724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16</xdr:row>
      <xdr:rowOff>180974</xdr:rowOff>
    </xdr:from>
    <xdr:to>
      <xdr:col>3</xdr:col>
      <xdr:colOff>1219200</xdr:colOff>
      <xdr:row>16</xdr:row>
      <xdr:rowOff>1476374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9945349"/>
          <a:ext cx="971550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17</xdr:row>
      <xdr:rowOff>85724</xdr:rowOff>
    </xdr:from>
    <xdr:to>
      <xdr:col>3</xdr:col>
      <xdr:colOff>1114426</xdr:colOff>
      <xdr:row>17</xdr:row>
      <xdr:rowOff>1279524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6" y="21326474"/>
          <a:ext cx="895350" cy="11938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28</xdr:row>
      <xdr:rowOff>95250</xdr:rowOff>
    </xdr:from>
    <xdr:to>
      <xdr:col>3</xdr:col>
      <xdr:colOff>1190625</xdr:colOff>
      <xdr:row>28</xdr:row>
      <xdr:rowOff>1457325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75952350"/>
          <a:ext cx="1114425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25</xdr:row>
      <xdr:rowOff>9525</xdr:rowOff>
    </xdr:from>
    <xdr:to>
      <xdr:col>3</xdr:col>
      <xdr:colOff>1148740</xdr:colOff>
      <xdr:row>25</xdr:row>
      <xdr:rowOff>1476375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1" y="32242125"/>
          <a:ext cx="977289" cy="146685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228601</xdr:colOff>
      <xdr:row>23</xdr:row>
      <xdr:rowOff>38100</xdr:rowOff>
    </xdr:from>
    <xdr:to>
      <xdr:col>3</xdr:col>
      <xdr:colOff>1112401</xdr:colOff>
      <xdr:row>23</xdr:row>
      <xdr:rowOff>1362075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1" y="29356050"/>
          <a:ext cx="883800" cy="13239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22</xdr:row>
      <xdr:rowOff>71307</xdr:rowOff>
    </xdr:from>
    <xdr:to>
      <xdr:col>3</xdr:col>
      <xdr:colOff>1038225</xdr:colOff>
      <xdr:row>22</xdr:row>
      <xdr:rowOff>1277655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6" y="28055757"/>
          <a:ext cx="895349" cy="1206348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4</xdr:row>
      <xdr:rowOff>47624</xdr:rowOff>
    </xdr:from>
    <xdr:to>
      <xdr:col>3</xdr:col>
      <xdr:colOff>1066800</xdr:colOff>
      <xdr:row>4</xdr:row>
      <xdr:rowOff>1390649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4152899"/>
          <a:ext cx="895350" cy="13430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28</xdr:row>
      <xdr:rowOff>95250</xdr:rowOff>
    </xdr:from>
    <xdr:to>
      <xdr:col>3</xdr:col>
      <xdr:colOff>1190625</xdr:colOff>
      <xdr:row>28</xdr:row>
      <xdr:rowOff>228600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75904725"/>
          <a:ext cx="1114425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29</xdr:row>
      <xdr:rowOff>0</xdr:rowOff>
    </xdr:from>
    <xdr:to>
      <xdr:col>3</xdr:col>
      <xdr:colOff>1133475</xdr:colOff>
      <xdr:row>30</xdr:row>
      <xdr:rowOff>2667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77114400"/>
          <a:ext cx="1028700" cy="1450467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30</xdr:row>
      <xdr:rowOff>53974</xdr:rowOff>
    </xdr:from>
    <xdr:to>
      <xdr:col>3</xdr:col>
      <xdr:colOff>1171575</xdr:colOff>
      <xdr:row>31</xdr:row>
      <xdr:rowOff>1133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78625699"/>
          <a:ext cx="895350" cy="1204459"/>
        </a:xfrm>
        <a:prstGeom prst="rect">
          <a:avLst/>
        </a:prstGeom>
      </xdr:spPr>
    </xdr:pic>
    <xdr:clientData/>
  </xdr:twoCellAnchor>
  <xdr:twoCellAnchor editAs="oneCell">
    <xdr:from>
      <xdr:col>3</xdr:col>
      <xdr:colOff>47624</xdr:colOff>
      <xdr:row>31</xdr:row>
      <xdr:rowOff>28575</xdr:rowOff>
    </xdr:from>
    <xdr:to>
      <xdr:col>3</xdr:col>
      <xdr:colOff>1200149</xdr:colOff>
      <xdr:row>31</xdr:row>
      <xdr:rowOff>1238250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943224" y="42605325"/>
          <a:ext cx="1152525" cy="1209675"/>
        </a:xfrm>
        <a:prstGeom prst="rect">
          <a:avLst/>
        </a:prstGeom>
      </xdr:spPr>
    </xdr:pic>
    <xdr:clientData/>
  </xdr:twoCellAnchor>
  <xdr:twoCellAnchor editAs="oneCell">
    <xdr:from>
      <xdr:col>3</xdr:col>
      <xdr:colOff>203576</xdr:colOff>
      <xdr:row>32</xdr:row>
      <xdr:rowOff>73595</xdr:rowOff>
    </xdr:from>
    <xdr:to>
      <xdr:col>3</xdr:col>
      <xdr:colOff>1152699</xdr:colOff>
      <xdr:row>32</xdr:row>
      <xdr:rowOff>1495425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99176" y="42640820"/>
          <a:ext cx="949123" cy="142183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33</xdr:row>
      <xdr:rowOff>33973</xdr:rowOff>
    </xdr:from>
    <xdr:to>
      <xdr:col>3</xdr:col>
      <xdr:colOff>1095375</xdr:colOff>
      <xdr:row>33</xdr:row>
      <xdr:rowOff>1224226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1" y="44153773"/>
          <a:ext cx="790574" cy="119025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171451</xdr:colOff>
      <xdr:row>34</xdr:row>
      <xdr:rowOff>9524</xdr:rowOff>
    </xdr:from>
    <xdr:to>
      <xdr:col>3</xdr:col>
      <xdr:colOff>1066801</xdr:colOff>
      <xdr:row>34</xdr:row>
      <xdr:rowOff>1352549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1" y="45405674"/>
          <a:ext cx="895350" cy="13430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35</xdr:row>
      <xdr:rowOff>133350</xdr:rowOff>
    </xdr:from>
    <xdr:to>
      <xdr:col>3</xdr:col>
      <xdr:colOff>1019174</xdr:colOff>
      <xdr:row>35</xdr:row>
      <xdr:rowOff>1362074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46977300"/>
          <a:ext cx="819149" cy="1228724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36</xdr:row>
      <xdr:rowOff>76200</xdr:rowOff>
    </xdr:from>
    <xdr:to>
      <xdr:col>3</xdr:col>
      <xdr:colOff>1145624</xdr:colOff>
      <xdr:row>36</xdr:row>
      <xdr:rowOff>1409700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067050" y="48367950"/>
          <a:ext cx="974174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37</xdr:row>
      <xdr:rowOff>57150</xdr:rowOff>
    </xdr:from>
    <xdr:to>
      <xdr:col>3</xdr:col>
      <xdr:colOff>1231900</xdr:colOff>
      <xdr:row>37</xdr:row>
      <xdr:rowOff>1476375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49796700"/>
          <a:ext cx="946150" cy="14192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</xdr:row>
      <xdr:rowOff>85724</xdr:rowOff>
    </xdr:from>
    <xdr:to>
      <xdr:col>3</xdr:col>
      <xdr:colOff>1236877</xdr:colOff>
      <xdr:row>38</xdr:row>
      <xdr:rowOff>1428749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51349274"/>
          <a:ext cx="1008277" cy="134302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39</xdr:row>
      <xdr:rowOff>40767</xdr:rowOff>
    </xdr:from>
    <xdr:to>
      <xdr:col>3</xdr:col>
      <xdr:colOff>1171575</xdr:colOff>
      <xdr:row>39</xdr:row>
      <xdr:rowOff>1373505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52866417"/>
          <a:ext cx="1009650" cy="13327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n.ru/community/pokupka/glavpristroi/?do=read&amp;thread=30780876&amp;topic_id=136448536" TargetMode="External"/><Relationship Id="rId2" Type="http://schemas.openxmlformats.org/officeDocument/2006/relationships/hyperlink" Target="http://ytn.www.nn.ru/" TargetMode="External"/><Relationship Id="rId1" Type="http://schemas.openxmlformats.org/officeDocument/2006/relationships/hyperlink" Target="http://www.nn.ru/community/pokupka/glavpristroi/?do=read&amp;thread=30779742&amp;topic_id=136416706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nn.ru/community/pokupka/glavpristroi/?do=read&amp;thread=30779914&amp;topic_id=13642124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2"/>
  <sheetViews>
    <sheetView topLeftCell="A61" workbookViewId="0">
      <selection activeCell="A62" sqref="A62:E62"/>
    </sheetView>
  </sheetViews>
  <sheetFormatPr defaultRowHeight="15" x14ac:dyDescent="0.25"/>
  <cols>
    <col min="2" max="2" width="19.5703125" bestFit="1" customWidth="1"/>
    <col min="3" max="3" width="14.7109375" customWidth="1"/>
    <col min="4" max="4" width="20.140625" customWidth="1"/>
    <col min="5" max="5" width="16.140625" customWidth="1"/>
    <col min="6" max="6" width="109.85546875" style="6" customWidth="1"/>
    <col min="7" max="7" width="23.140625" style="6" bestFit="1" customWidth="1"/>
  </cols>
  <sheetData>
    <row r="1" spans="1:7" s="1" customFormat="1" x14ac:dyDescent="0.25">
      <c r="A1" s="1" t="s">
        <v>0</v>
      </c>
      <c r="B1" s="1" t="s">
        <v>1</v>
      </c>
      <c r="C1" s="1" t="s">
        <v>5</v>
      </c>
      <c r="D1" s="1" t="s">
        <v>2</v>
      </c>
      <c r="E1" s="1" t="s">
        <v>26</v>
      </c>
      <c r="F1" s="5" t="s">
        <v>3</v>
      </c>
      <c r="G1" s="5" t="s">
        <v>7</v>
      </c>
    </row>
    <row r="2" spans="1:7" s="2" customFormat="1" ht="97.5" customHeight="1" x14ac:dyDescent="0.25">
      <c r="A2" s="2">
        <v>1</v>
      </c>
      <c r="B2" s="2" t="s">
        <v>4</v>
      </c>
      <c r="C2" s="2" t="s">
        <v>6</v>
      </c>
      <c r="E2" s="2">
        <v>456</v>
      </c>
      <c r="F2" s="3" t="s">
        <v>8</v>
      </c>
      <c r="G2" s="3" t="s">
        <v>88</v>
      </c>
    </row>
    <row r="3" spans="1:7" s="2" customFormat="1" ht="102.75" customHeight="1" x14ac:dyDescent="0.25">
      <c r="A3" s="2">
        <v>2</v>
      </c>
      <c r="B3" s="2" t="s">
        <v>10</v>
      </c>
      <c r="C3" s="2" t="s">
        <v>11</v>
      </c>
      <c r="E3" s="2">
        <v>585</v>
      </c>
      <c r="F3" s="3" t="s">
        <v>9</v>
      </c>
      <c r="G3" s="3"/>
    </row>
    <row r="4" spans="1:7" s="2" customFormat="1" ht="102.75" customHeight="1" x14ac:dyDescent="0.25">
      <c r="A4" s="2">
        <v>3</v>
      </c>
      <c r="B4" s="2" t="s">
        <v>12</v>
      </c>
      <c r="C4" s="2" t="s">
        <v>13</v>
      </c>
      <c r="E4" s="2">
        <v>588</v>
      </c>
      <c r="F4" s="3" t="s">
        <v>14</v>
      </c>
      <c r="G4" s="4" t="s">
        <v>91</v>
      </c>
    </row>
    <row r="5" spans="1:7" s="2" customFormat="1" ht="102.75" customHeight="1" x14ac:dyDescent="0.25">
      <c r="A5" s="2">
        <v>4</v>
      </c>
      <c r="B5" s="2" t="s">
        <v>15</v>
      </c>
      <c r="C5" s="2" t="s">
        <v>16</v>
      </c>
      <c r="E5" s="2">
        <v>257</v>
      </c>
      <c r="F5" s="3" t="s">
        <v>17</v>
      </c>
      <c r="G5" s="4" t="s">
        <v>87</v>
      </c>
    </row>
    <row r="6" spans="1:7" s="2" customFormat="1" ht="102.75" customHeight="1" x14ac:dyDescent="0.25">
      <c r="A6" s="2">
        <v>5</v>
      </c>
      <c r="B6" s="2" t="s">
        <v>18</v>
      </c>
      <c r="C6" s="2" t="s">
        <v>19</v>
      </c>
      <c r="E6" s="2">
        <v>526</v>
      </c>
      <c r="F6" s="3" t="s">
        <v>20</v>
      </c>
      <c r="G6" s="3"/>
    </row>
    <row r="7" spans="1:7" s="2" customFormat="1" ht="102.75" customHeight="1" x14ac:dyDescent="0.25">
      <c r="A7" s="2">
        <v>6</v>
      </c>
      <c r="B7" s="2" t="s">
        <v>21</v>
      </c>
      <c r="C7" s="2" t="s">
        <v>22</v>
      </c>
      <c r="E7" s="2">
        <v>1228</v>
      </c>
      <c r="F7" s="3" t="s">
        <v>23</v>
      </c>
      <c r="G7" s="3"/>
    </row>
    <row r="8" spans="1:7" s="2" customFormat="1" ht="102.75" customHeight="1" x14ac:dyDescent="0.25">
      <c r="A8" s="2">
        <v>7</v>
      </c>
      <c r="B8" s="2" t="s">
        <v>12</v>
      </c>
      <c r="C8" s="2" t="s">
        <v>24</v>
      </c>
      <c r="E8" s="2">
        <v>1521</v>
      </c>
      <c r="F8" s="3" t="s">
        <v>25</v>
      </c>
      <c r="G8" s="2" t="s">
        <v>92</v>
      </c>
    </row>
    <row r="9" spans="1:7" s="2" customFormat="1" ht="102.75" customHeight="1" x14ac:dyDescent="0.25">
      <c r="A9" s="2">
        <v>8</v>
      </c>
      <c r="B9" s="2" t="s">
        <v>27</v>
      </c>
      <c r="C9" s="2" t="s">
        <v>28</v>
      </c>
      <c r="E9" s="2">
        <v>1158</v>
      </c>
      <c r="F9" s="3" t="s">
        <v>29</v>
      </c>
      <c r="G9" s="4" t="s">
        <v>91</v>
      </c>
    </row>
    <row r="10" spans="1:7" s="2" customFormat="1" ht="102.75" customHeight="1" x14ac:dyDescent="0.25">
      <c r="A10" s="2">
        <v>9</v>
      </c>
      <c r="B10" s="2" t="s">
        <v>12</v>
      </c>
      <c r="C10" s="2" t="s">
        <v>31</v>
      </c>
      <c r="E10" s="2">
        <v>1556</v>
      </c>
      <c r="F10" s="3" t="s">
        <v>30</v>
      </c>
      <c r="G10" s="3"/>
    </row>
    <row r="11" spans="1:7" s="2" customFormat="1" ht="102.75" customHeight="1" x14ac:dyDescent="0.25">
      <c r="A11" s="2">
        <v>10</v>
      </c>
      <c r="B11" s="2" t="s">
        <v>12</v>
      </c>
      <c r="C11" s="2" t="s">
        <v>31</v>
      </c>
      <c r="E11" s="2">
        <v>1439</v>
      </c>
      <c r="F11" s="3" t="s">
        <v>32</v>
      </c>
      <c r="G11" s="3"/>
    </row>
    <row r="12" spans="1:7" s="2" customFormat="1" ht="102.75" customHeight="1" x14ac:dyDescent="0.25">
      <c r="A12" s="2">
        <v>11</v>
      </c>
      <c r="B12" s="2" t="s">
        <v>12</v>
      </c>
      <c r="C12" s="2" t="s">
        <v>31</v>
      </c>
      <c r="E12" s="2">
        <v>1700</v>
      </c>
      <c r="F12" s="3" t="s">
        <v>82</v>
      </c>
      <c r="G12" s="3"/>
    </row>
    <row r="13" spans="1:7" s="2" customFormat="1" ht="102.75" customHeight="1" x14ac:dyDescent="0.25">
      <c r="A13" s="2">
        <v>12</v>
      </c>
      <c r="B13" s="2" t="s">
        <v>33</v>
      </c>
      <c r="C13" s="2" t="s">
        <v>16</v>
      </c>
      <c r="E13" s="2">
        <v>280</v>
      </c>
      <c r="F13" s="3" t="s">
        <v>34</v>
      </c>
      <c r="G13" s="3" t="s">
        <v>91</v>
      </c>
    </row>
    <row r="14" spans="1:7" s="2" customFormat="1" ht="102.75" customHeight="1" x14ac:dyDescent="0.25">
      <c r="A14" s="2">
        <v>13</v>
      </c>
      <c r="B14" s="2" t="s">
        <v>35</v>
      </c>
      <c r="C14" s="2" t="s">
        <v>36</v>
      </c>
      <c r="E14" s="2">
        <v>466</v>
      </c>
      <c r="F14" s="3" t="s">
        <v>37</v>
      </c>
      <c r="G14" s="3"/>
    </row>
    <row r="15" spans="1:7" s="2" customFormat="1" ht="102.75" customHeight="1" x14ac:dyDescent="0.25">
      <c r="A15" s="2">
        <v>14</v>
      </c>
      <c r="B15" s="2" t="s">
        <v>33</v>
      </c>
      <c r="C15" s="2" t="s">
        <v>38</v>
      </c>
      <c r="E15" s="2">
        <v>456</v>
      </c>
      <c r="F15" s="3" t="s">
        <v>39</v>
      </c>
      <c r="G15" s="3" t="s">
        <v>40</v>
      </c>
    </row>
    <row r="16" spans="1:7" s="2" customFormat="1" ht="102.75" customHeight="1" x14ac:dyDescent="0.25">
      <c r="A16" s="2">
        <v>15</v>
      </c>
      <c r="B16" s="2" t="s">
        <v>41</v>
      </c>
      <c r="C16" s="2" t="s">
        <v>42</v>
      </c>
      <c r="E16" s="2">
        <v>573</v>
      </c>
      <c r="F16" s="3" t="s">
        <v>43</v>
      </c>
      <c r="G16" s="4" t="s">
        <v>91</v>
      </c>
    </row>
    <row r="17" spans="1:7" s="2" customFormat="1" ht="102.75" customHeight="1" x14ac:dyDescent="0.25">
      <c r="A17" s="2">
        <v>16</v>
      </c>
      <c r="B17" s="2" t="s">
        <v>41</v>
      </c>
      <c r="C17" s="2" t="s">
        <v>45</v>
      </c>
      <c r="E17" s="2">
        <v>456</v>
      </c>
      <c r="F17" s="3" t="s">
        <v>44</v>
      </c>
      <c r="G17" s="3"/>
    </row>
    <row r="18" spans="1:7" s="2" customFormat="1" ht="102.75" customHeight="1" x14ac:dyDescent="0.25">
      <c r="A18" s="2">
        <v>17</v>
      </c>
      <c r="B18" s="2" t="s">
        <v>46</v>
      </c>
      <c r="C18" s="2" t="s">
        <v>47</v>
      </c>
      <c r="E18" s="2">
        <v>820</v>
      </c>
      <c r="F18" s="7" t="s">
        <v>48</v>
      </c>
      <c r="G18" s="3" t="s">
        <v>91</v>
      </c>
    </row>
    <row r="19" spans="1:7" s="2" customFormat="1" ht="102.75" customHeight="1" x14ac:dyDescent="0.25">
      <c r="A19" s="2">
        <v>18</v>
      </c>
      <c r="B19" s="2" t="s">
        <v>41</v>
      </c>
      <c r="C19" s="2" t="s">
        <v>49</v>
      </c>
      <c r="E19" s="2">
        <v>351</v>
      </c>
      <c r="F19" s="3" t="s">
        <v>50</v>
      </c>
      <c r="G19" s="3"/>
    </row>
    <row r="20" spans="1:7" s="2" customFormat="1" ht="102.75" customHeight="1" x14ac:dyDescent="0.25">
      <c r="A20" s="2">
        <v>19</v>
      </c>
      <c r="B20" s="2" t="s">
        <v>4</v>
      </c>
      <c r="C20" s="2" t="s">
        <v>51</v>
      </c>
      <c r="E20" s="2">
        <v>410</v>
      </c>
      <c r="F20" s="3" t="s">
        <v>52</v>
      </c>
      <c r="G20" s="3"/>
    </row>
    <row r="21" spans="1:7" s="2" customFormat="1" ht="102.75" customHeight="1" x14ac:dyDescent="0.25">
      <c r="A21" s="2">
        <v>20</v>
      </c>
      <c r="B21" s="2" t="s">
        <v>4</v>
      </c>
      <c r="C21" s="2" t="s">
        <v>53</v>
      </c>
      <c r="E21" s="2">
        <v>526</v>
      </c>
      <c r="F21" s="3" t="s">
        <v>54</v>
      </c>
      <c r="G21" s="4" t="s">
        <v>91</v>
      </c>
    </row>
    <row r="22" spans="1:7" s="2" customFormat="1" ht="102.75" customHeight="1" x14ac:dyDescent="0.25">
      <c r="A22" s="2">
        <v>21</v>
      </c>
      <c r="B22" s="2" t="s">
        <v>55</v>
      </c>
      <c r="C22" s="2" t="s">
        <v>6</v>
      </c>
      <c r="E22" s="2">
        <v>585</v>
      </c>
      <c r="F22" s="3" t="s">
        <v>56</v>
      </c>
      <c r="G22" s="3"/>
    </row>
    <row r="23" spans="1:7" s="2" customFormat="1" ht="102.75" customHeight="1" x14ac:dyDescent="0.25">
      <c r="A23" s="2">
        <v>22</v>
      </c>
      <c r="B23" s="2" t="s">
        <v>57</v>
      </c>
      <c r="C23" s="2" t="s">
        <v>58</v>
      </c>
      <c r="E23" s="2">
        <v>456</v>
      </c>
      <c r="F23" s="7" t="s">
        <v>107</v>
      </c>
      <c r="G23" s="3"/>
    </row>
    <row r="24" spans="1:7" s="2" customFormat="1" ht="102.75" customHeight="1" x14ac:dyDescent="0.25">
      <c r="A24" s="2">
        <v>23</v>
      </c>
      <c r="B24" s="2" t="s">
        <v>4</v>
      </c>
      <c r="C24" s="2" t="s">
        <v>60</v>
      </c>
      <c r="E24" s="2">
        <v>429</v>
      </c>
      <c r="F24" s="3" t="s">
        <v>59</v>
      </c>
      <c r="G24" s="3"/>
    </row>
    <row r="25" spans="1:7" s="2" customFormat="1" ht="102.75" customHeight="1" x14ac:dyDescent="0.25">
      <c r="A25" s="2">
        <v>24</v>
      </c>
      <c r="B25" s="2" t="s">
        <v>57</v>
      </c>
      <c r="C25" s="2" t="s">
        <v>62</v>
      </c>
      <c r="E25" s="2">
        <v>410</v>
      </c>
      <c r="F25" s="3" t="s">
        <v>61</v>
      </c>
      <c r="G25" s="4" t="s">
        <v>91</v>
      </c>
    </row>
    <row r="26" spans="1:7" s="2" customFormat="1" ht="102.75" customHeight="1" x14ac:dyDescent="0.25">
      <c r="A26" s="2">
        <v>25</v>
      </c>
      <c r="B26" s="2" t="s">
        <v>12</v>
      </c>
      <c r="C26" s="2" t="s">
        <v>64</v>
      </c>
      <c r="E26" s="2">
        <v>234</v>
      </c>
      <c r="F26" s="3" t="s">
        <v>63</v>
      </c>
      <c r="G26" s="3" t="s">
        <v>91</v>
      </c>
    </row>
    <row r="27" spans="1:7" s="2" customFormat="1" ht="102.75" customHeight="1" x14ac:dyDescent="0.25">
      <c r="A27" s="2">
        <v>26</v>
      </c>
      <c r="B27" s="2" t="s">
        <v>10</v>
      </c>
      <c r="C27" s="2" t="s">
        <v>60</v>
      </c>
      <c r="E27" s="2">
        <v>379</v>
      </c>
      <c r="F27" s="3" t="s">
        <v>65</v>
      </c>
      <c r="G27" s="3" t="s">
        <v>91</v>
      </c>
    </row>
    <row r="28" spans="1:7" s="2" customFormat="1" ht="102.75" customHeight="1" x14ac:dyDescent="0.25">
      <c r="A28" s="2">
        <v>27</v>
      </c>
      <c r="B28" s="2" t="s">
        <v>4</v>
      </c>
      <c r="C28" s="2" t="s">
        <v>67</v>
      </c>
      <c r="E28" s="2">
        <v>240</v>
      </c>
      <c r="F28" s="3" t="s">
        <v>66</v>
      </c>
      <c r="G28" s="3"/>
    </row>
    <row r="29" spans="1:7" s="2" customFormat="1" ht="102.75" customHeight="1" x14ac:dyDescent="0.25">
      <c r="A29" s="2">
        <v>28</v>
      </c>
      <c r="B29" s="2" t="s">
        <v>4</v>
      </c>
      <c r="C29" s="3" t="s">
        <v>69</v>
      </c>
      <c r="E29" s="2">
        <v>198</v>
      </c>
      <c r="F29" s="3" t="s">
        <v>68</v>
      </c>
      <c r="G29" s="2" t="s">
        <v>91</v>
      </c>
    </row>
    <row r="30" spans="1:7" s="2" customFormat="1" ht="102.75" customHeight="1" x14ac:dyDescent="0.25">
      <c r="A30" s="2">
        <v>29</v>
      </c>
      <c r="B30" s="2" t="s">
        <v>71</v>
      </c>
      <c r="C30" s="2" t="s">
        <v>72</v>
      </c>
      <c r="E30" s="2">
        <v>409</v>
      </c>
      <c r="F30" s="3" t="s">
        <v>70</v>
      </c>
      <c r="G30" s="4" t="s">
        <v>91</v>
      </c>
    </row>
    <row r="31" spans="1:7" s="2" customFormat="1" ht="102.75" customHeight="1" x14ac:dyDescent="0.25">
      <c r="A31" s="2">
        <v>30</v>
      </c>
      <c r="B31" s="2" t="s">
        <v>4</v>
      </c>
      <c r="C31" s="2" t="s">
        <v>74</v>
      </c>
      <c r="E31" s="2">
        <v>210</v>
      </c>
      <c r="F31" s="3" t="s">
        <v>73</v>
      </c>
      <c r="G31" s="3"/>
    </row>
    <row r="32" spans="1:7" s="2" customFormat="1" ht="102.75" customHeight="1" x14ac:dyDescent="0.25">
      <c r="A32" s="2">
        <v>31</v>
      </c>
      <c r="B32" s="2" t="s">
        <v>10</v>
      </c>
      <c r="C32" s="2" t="s">
        <v>76</v>
      </c>
      <c r="E32" s="2">
        <v>456</v>
      </c>
      <c r="F32" s="3" t="s">
        <v>75</v>
      </c>
      <c r="G32" s="3" t="s">
        <v>91</v>
      </c>
    </row>
    <row r="33" spans="1:7" s="2" customFormat="1" ht="102.75" customHeight="1" x14ac:dyDescent="0.25">
      <c r="A33" s="2">
        <v>32</v>
      </c>
      <c r="B33" s="2" t="s">
        <v>77</v>
      </c>
      <c r="C33" s="2" t="s">
        <v>79</v>
      </c>
      <c r="E33" s="2">
        <v>1170</v>
      </c>
      <c r="F33" s="3" t="s">
        <v>78</v>
      </c>
      <c r="G33" s="3"/>
    </row>
    <row r="34" spans="1:7" s="2" customFormat="1" ht="102.75" customHeight="1" x14ac:dyDescent="0.25">
      <c r="A34" s="2">
        <v>33</v>
      </c>
      <c r="B34" s="2" t="s">
        <v>35</v>
      </c>
      <c r="C34" s="2" t="s">
        <v>80</v>
      </c>
      <c r="E34" s="2">
        <v>1100</v>
      </c>
      <c r="F34" s="3" t="s">
        <v>81</v>
      </c>
      <c r="G34" s="4" t="s">
        <v>91</v>
      </c>
    </row>
    <row r="35" spans="1:7" s="2" customFormat="1" ht="102.75" customHeight="1" x14ac:dyDescent="0.25">
      <c r="A35" s="2">
        <v>34</v>
      </c>
      <c r="B35" s="2" t="s">
        <v>83</v>
      </c>
      <c r="C35" s="2" t="s">
        <v>84</v>
      </c>
      <c r="E35" s="2">
        <v>375</v>
      </c>
      <c r="F35" s="7" t="s">
        <v>85</v>
      </c>
      <c r="G35" s="3" t="s">
        <v>91</v>
      </c>
    </row>
    <row r="36" spans="1:7" s="2" customFormat="1" ht="102.75" customHeight="1" x14ac:dyDescent="0.25">
      <c r="A36" s="2">
        <v>35</v>
      </c>
      <c r="B36" s="2" t="s">
        <v>4</v>
      </c>
      <c r="C36" s="2" t="s">
        <v>64</v>
      </c>
      <c r="E36" s="2">
        <v>234</v>
      </c>
      <c r="F36" s="3" t="s">
        <v>86</v>
      </c>
      <c r="G36" s="3" t="s">
        <v>91</v>
      </c>
    </row>
    <row r="37" spans="1:7" s="2" customFormat="1" ht="102.75" customHeight="1" x14ac:dyDescent="0.25">
      <c r="A37" s="2">
        <v>36</v>
      </c>
      <c r="B37" s="2" t="s">
        <v>12</v>
      </c>
      <c r="C37" s="2" t="s">
        <v>89</v>
      </c>
      <c r="E37" s="2">
        <v>573</v>
      </c>
      <c r="F37" s="3" t="s">
        <v>90</v>
      </c>
      <c r="G37" s="4" t="s">
        <v>91</v>
      </c>
    </row>
    <row r="38" spans="1:7" s="2" customFormat="1" ht="102.75" customHeight="1" x14ac:dyDescent="0.25">
      <c r="A38" s="2">
        <v>37</v>
      </c>
      <c r="B38" s="2" t="s">
        <v>41</v>
      </c>
      <c r="C38" s="2" t="s">
        <v>94</v>
      </c>
      <c r="E38" s="2">
        <v>389</v>
      </c>
      <c r="F38" s="3" t="s">
        <v>113</v>
      </c>
      <c r="G38" s="3"/>
    </row>
    <row r="39" spans="1:7" s="2" customFormat="1" ht="102.75" customHeight="1" x14ac:dyDescent="0.25">
      <c r="A39" s="2">
        <v>38</v>
      </c>
      <c r="B39" s="2" t="s">
        <v>93</v>
      </c>
      <c r="C39" s="2" t="s">
        <v>51</v>
      </c>
      <c r="E39" s="2">
        <v>389</v>
      </c>
      <c r="F39" s="3" t="s">
        <v>108</v>
      </c>
      <c r="G39" s="3" t="s">
        <v>91</v>
      </c>
    </row>
    <row r="40" spans="1:7" s="2" customFormat="1" ht="108.75" customHeight="1" x14ac:dyDescent="0.25">
      <c r="A40" s="2">
        <v>39</v>
      </c>
      <c r="B40" s="2" t="s">
        <v>15</v>
      </c>
      <c r="C40" s="2" t="s">
        <v>95</v>
      </c>
      <c r="E40" s="2">
        <v>184</v>
      </c>
      <c r="F40" s="3" t="s">
        <v>105</v>
      </c>
      <c r="G40" s="4" t="s">
        <v>91</v>
      </c>
    </row>
    <row r="41" spans="1:7" s="2" customFormat="1" ht="102.75" customHeight="1" x14ac:dyDescent="0.25">
      <c r="A41" s="2">
        <v>40</v>
      </c>
      <c r="B41" s="2" t="s">
        <v>96</v>
      </c>
      <c r="C41" s="2" t="s">
        <v>95</v>
      </c>
      <c r="E41" s="2">
        <v>200</v>
      </c>
      <c r="F41" s="3" t="s">
        <v>104</v>
      </c>
      <c r="G41" s="4" t="s">
        <v>91</v>
      </c>
    </row>
    <row r="42" spans="1:7" s="2" customFormat="1" ht="102.75" customHeight="1" x14ac:dyDescent="0.25">
      <c r="A42" s="2">
        <v>41</v>
      </c>
      <c r="B42" s="2" t="s">
        <v>55</v>
      </c>
      <c r="C42" s="2" t="s">
        <v>97</v>
      </c>
      <c r="E42" s="2">
        <v>357</v>
      </c>
      <c r="F42" s="3" t="s">
        <v>100</v>
      </c>
      <c r="G42" s="4" t="s">
        <v>91</v>
      </c>
    </row>
    <row r="43" spans="1:7" s="2" customFormat="1" ht="102.75" customHeight="1" x14ac:dyDescent="0.25">
      <c r="A43" s="2">
        <v>42</v>
      </c>
      <c r="B43" s="2" t="s">
        <v>98</v>
      </c>
      <c r="C43" s="2" t="s">
        <v>99</v>
      </c>
      <c r="E43" s="2">
        <v>389</v>
      </c>
      <c r="F43" s="3" t="s">
        <v>103</v>
      </c>
      <c r="G43" s="3"/>
    </row>
    <row r="44" spans="1:7" s="2" customFormat="1" ht="102.75" customHeight="1" x14ac:dyDescent="0.25">
      <c r="A44" s="2">
        <v>43</v>
      </c>
      <c r="B44" s="2" t="s">
        <v>101</v>
      </c>
      <c r="C44" s="2" t="s">
        <v>102</v>
      </c>
      <c r="E44" s="2">
        <v>597</v>
      </c>
      <c r="F44" s="3" t="s">
        <v>106</v>
      </c>
      <c r="G44" s="3"/>
    </row>
    <row r="45" spans="1:7" s="2" customFormat="1" ht="102.75" customHeight="1" x14ac:dyDescent="0.25">
      <c r="A45" s="2">
        <v>44</v>
      </c>
      <c r="B45" s="2" t="s">
        <v>83</v>
      </c>
      <c r="C45" s="2" t="s">
        <v>109</v>
      </c>
      <c r="E45" s="2">
        <v>300</v>
      </c>
      <c r="F45" s="3" t="s">
        <v>110</v>
      </c>
      <c r="G45" s="4" t="s">
        <v>91</v>
      </c>
    </row>
    <row r="46" spans="1:7" s="2" customFormat="1" ht="102.75" customHeight="1" x14ac:dyDescent="0.25">
      <c r="A46" s="2">
        <v>45</v>
      </c>
      <c r="B46" s="2" t="s">
        <v>4</v>
      </c>
      <c r="C46" s="2" t="s">
        <v>112</v>
      </c>
      <c r="E46" s="2">
        <v>616</v>
      </c>
      <c r="F46" s="3" t="s">
        <v>111</v>
      </c>
      <c r="G46" s="3"/>
    </row>
    <row r="47" spans="1:7" s="2" customFormat="1" ht="102.75" customHeight="1" x14ac:dyDescent="0.25">
      <c r="A47" s="2">
        <v>46</v>
      </c>
      <c r="B47" s="2" t="s">
        <v>55</v>
      </c>
      <c r="C47" s="2" t="s">
        <v>115</v>
      </c>
      <c r="E47" s="2">
        <v>420</v>
      </c>
      <c r="F47" s="3" t="s">
        <v>114</v>
      </c>
      <c r="G47" s="3"/>
    </row>
    <row r="48" spans="1:7" s="2" customFormat="1" ht="102.75" customHeight="1" x14ac:dyDescent="0.25">
      <c r="A48" s="2">
        <v>47</v>
      </c>
      <c r="B48" s="2" t="s">
        <v>55</v>
      </c>
      <c r="C48" s="2" t="s">
        <v>117</v>
      </c>
      <c r="E48" s="2">
        <v>642</v>
      </c>
      <c r="F48" s="3" t="s">
        <v>116</v>
      </c>
      <c r="G48" s="3" t="s">
        <v>91</v>
      </c>
    </row>
    <row r="49" spans="1:7" s="2" customFormat="1" ht="105" customHeight="1" x14ac:dyDescent="0.25">
      <c r="A49" s="2">
        <v>48</v>
      </c>
      <c r="B49" s="2" t="s">
        <v>33</v>
      </c>
      <c r="C49" s="2" t="s">
        <v>118</v>
      </c>
      <c r="E49" s="2">
        <f>490*1.12</f>
        <v>548.80000000000007</v>
      </c>
      <c r="F49" s="3" t="s">
        <v>134</v>
      </c>
      <c r="G49" s="3"/>
    </row>
    <row r="50" spans="1:7" s="2" customFormat="1" ht="120" customHeight="1" x14ac:dyDescent="0.25">
      <c r="A50" s="2">
        <v>49</v>
      </c>
      <c r="B50" s="2" t="s">
        <v>119</v>
      </c>
      <c r="C50" s="2" t="s">
        <v>120</v>
      </c>
      <c r="E50" s="2">
        <f>625*1.17</f>
        <v>731.25</v>
      </c>
      <c r="F50" s="3" t="s">
        <v>133</v>
      </c>
      <c r="G50" s="3" t="s">
        <v>91</v>
      </c>
    </row>
    <row r="51" spans="1:7" s="2" customFormat="1" ht="115.5" customHeight="1" x14ac:dyDescent="0.25">
      <c r="A51" s="2">
        <v>50</v>
      </c>
      <c r="B51" s="2" t="s">
        <v>71</v>
      </c>
      <c r="C51" s="2" t="s">
        <v>6</v>
      </c>
      <c r="E51" s="2">
        <f>315*1.17</f>
        <v>368.54999999999995</v>
      </c>
      <c r="F51" s="3" t="s">
        <v>132</v>
      </c>
      <c r="G51" s="3" t="s">
        <v>91</v>
      </c>
    </row>
    <row r="52" spans="1:7" s="2" customFormat="1" ht="111" customHeight="1" x14ac:dyDescent="0.25">
      <c r="A52" s="2">
        <v>51</v>
      </c>
      <c r="B52" s="2" t="s">
        <v>4</v>
      </c>
      <c r="C52" s="2" t="s">
        <v>60</v>
      </c>
      <c r="E52" s="2">
        <f>446*1.17</f>
        <v>521.81999999999994</v>
      </c>
      <c r="F52" s="3" t="s">
        <v>129</v>
      </c>
      <c r="G52" s="3"/>
    </row>
    <row r="53" spans="1:7" s="2" customFormat="1" ht="111" customHeight="1" x14ac:dyDescent="0.25">
      <c r="A53" s="2">
        <v>52</v>
      </c>
      <c r="B53" s="2" t="s">
        <v>55</v>
      </c>
      <c r="C53" s="2" t="s">
        <v>121</v>
      </c>
      <c r="E53" s="2">
        <f>450*1.12</f>
        <v>504.00000000000006</v>
      </c>
      <c r="F53" s="3" t="s">
        <v>131</v>
      </c>
      <c r="G53" s="3"/>
    </row>
    <row r="54" spans="1:7" s="2" customFormat="1" ht="102.75" customHeight="1" x14ac:dyDescent="0.25">
      <c r="A54" s="2">
        <v>53</v>
      </c>
      <c r="B54" s="2" t="s">
        <v>10</v>
      </c>
      <c r="C54" s="2" t="s">
        <v>121</v>
      </c>
      <c r="E54" s="2">
        <f>525*1.12</f>
        <v>588</v>
      </c>
      <c r="F54" s="3" t="s">
        <v>130</v>
      </c>
      <c r="G54" s="3" t="s">
        <v>91</v>
      </c>
    </row>
    <row r="55" spans="1:7" s="9" customFormat="1" ht="117.75" customHeight="1" x14ac:dyDescent="0.25">
      <c r="A55" s="2">
        <v>54</v>
      </c>
      <c r="B55" s="2" t="s">
        <v>12</v>
      </c>
      <c r="C55" s="2" t="s">
        <v>122</v>
      </c>
      <c r="E55" s="2">
        <f>1050*1.17</f>
        <v>1228.5</v>
      </c>
      <c r="F55" s="2" t="s">
        <v>128</v>
      </c>
      <c r="G55" s="3" t="s">
        <v>91</v>
      </c>
    </row>
    <row r="56" spans="1:7" s="8" customFormat="1" ht="117.75" customHeight="1" x14ac:dyDescent="0.25">
      <c r="A56" s="2">
        <v>55</v>
      </c>
      <c r="B56" s="2" t="s">
        <v>12</v>
      </c>
      <c r="C56" s="2" t="s">
        <v>123</v>
      </c>
      <c r="E56" s="2">
        <f>750*1.17</f>
        <v>877.5</v>
      </c>
      <c r="F56" s="2" t="s">
        <v>127</v>
      </c>
      <c r="G56" s="10"/>
    </row>
    <row r="57" spans="1:7" ht="120.75" customHeight="1" x14ac:dyDescent="0.25">
      <c r="A57" s="2">
        <v>56</v>
      </c>
      <c r="B57" s="2" t="s">
        <v>124</v>
      </c>
      <c r="C57" s="2" t="s">
        <v>112</v>
      </c>
      <c r="E57" s="2">
        <f>550*1.12</f>
        <v>616.00000000000011</v>
      </c>
      <c r="F57" s="2" t="s">
        <v>126</v>
      </c>
    </row>
    <row r="58" spans="1:7" s="2" customFormat="1" ht="102.75" customHeight="1" x14ac:dyDescent="0.25">
      <c r="A58" s="2">
        <v>57</v>
      </c>
      <c r="B58" s="2" t="s">
        <v>83</v>
      </c>
      <c r="C58" s="2" t="s">
        <v>60</v>
      </c>
      <c r="E58" s="2">
        <f>402*1.17</f>
        <v>470.34</v>
      </c>
      <c r="F58" s="3" t="s">
        <v>125</v>
      </c>
      <c r="G58" s="3"/>
    </row>
    <row r="59" spans="1:7" s="2" customFormat="1" ht="102.75" customHeight="1" x14ac:dyDescent="0.25">
      <c r="A59" s="2">
        <v>58</v>
      </c>
      <c r="B59" s="2" t="s">
        <v>4</v>
      </c>
      <c r="C59" s="2" t="s">
        <v>155</v>
      </c>
      <c r="E59" s="2">
        <v>463</v>
      </c>
      <c r="F59" s="3" t="s">
        <v>154</v>
      </c>
      <c r="G59" s="3"/>
    </row>
    <row r="60" spans="1:7" s="2" customFormat="1" ht="114.75" customHeight="1" x14ac:dyDescent="0.25">
      <c r="A60" s="2">
        <v>59</v>
      </c>
      <c r="B60" s="2" t="s">
        <v>4</v>
      </c>
      <c r="C60" s="2" t="s">
        <v>156</v>
      </c>
      <c r="E60" s="2">
        <v>350</v>
      </c>
      <c r="F60" s="3" t="s">
        <v>157</v>
      </c>
      <c r="G60" s="3"/>
    </row>
    <row r="61" spans="1:7" s="2" customFormat="1" ht="102.75" customHeight="1" x14ac:dyDescent="0.25">
      <c r="A61" s="2">
        <v>60</v>
      </c>
      <c r="B61" s="2" t="s">
        <v>4</v>
      </c>
      <c r="C61" s="2" t="s">
        <v>156</v>
      </c>
      <c r="E61" s="2">
        <v>350</v>
      </c>
      <c r="F61" s="3" t="s">
        <v>159</v>
      </c>
      <c r="G61" s="3"/>
    </row>
    <row r="62" spans="1:7" s="2" customFormat="1" ht="102.75" customHeight="1" x14ac:dyDescent="0.25">
      <c r="A62" s="2">
        <v>61</v>
      </c>
      <c r="B62" s="2" t="s">
        <v>158</v>
      </c>
      <c r="C62" s="2" t="s">
        <v>160</v>
      </c>
      <c r="E62" s="2">
        <f>469*1.17</f>
        <v>548.73</v>
      </c>
      <c r="F62" s="3"/>
      <c r="G62" s="3"/>
    </row>
  </sheetData>
  <hyperlinks>
    <hyperlink ref="F18" r:id="rId1"/>
    <hyperlink ref="G5" r:id="rId2" display="http://ytn.www.nn.ru/"/>
    <hyperlink ref="F35" r:id="rId3" location="136448536"/>
    <hyperlink ref="F23" r:id="rId4" display="http://www.nn.ru/community/pokupka/glavpristroi/?do=read&amp;thread=30779914&amp;topic_id=136421242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abSelected="1" topLeftCell="A39" workbookViewId="0">
      <selection activeCell="F42" sqref="F42"/>
    </sheetView>
  </sheetViews>
  <sheetFormatPr defaultRowHeight="15" x14ac:dyDescent="0.25"/>
  <cols>
    <col min="2" max="2" width="19.5703125" bestFit="1" customWidth="1"/>
    <col min="3" max="3" width="14.7109375" customWidth="1"/>
    <col min="4" max="4" width="20.140625" customWidth="1"/>
    <col min="5" max="5" width="16.140625" customWidth="1"/>
    <col min="6" max="6" width="109.85546875" style="6" customWidth="1"/>
    <col min="7" max="7" width="23.140625" style="6" bestFit="1" customWidth="1"/>
  </cols>
  <sheetData>
    <row r="1" spans="1:7" s="1" customFormat="1" x14ac:dyDescent="0.25">
      <c r="A1" s="1" t="s">
        <v>0</v>
      </c>
      <c r="B1" s="1" t="s">
        <v>1</v>
      </c>
      <c r="C1" s="1" t="s">
        <v>5</v>
      </c>
      <c r="E1" s="1" t="s">
        <v>26</v>
      </c>
      <c r="F1" s="5" t="s">
        <v>3</v>
      </c>
      <c r="G1" s="5" t="s">
        <v>7</v>
      </c>
    </row>
    <row r="2" spans="1:7" s="2" customFormat="1" ht="102.75" customHeight="1" x14ac:dyDescent="0.25">
      <c r="A2" s="2">
        <v>1</v>
      </c>
      <c r="B2" s="2" t="s">
        <v>10</v>
      </c>
      <c r="C2" s="2" t="s">
        <v>11</v>
      </c>
      <c r="E2" s="2">
        <v>585</v>
      </c>
      <c r="F2" s="3" t="s">
        <v>139</v>
      </c>
      <c r="G2" s="3"/>
    </row>
    <row r="3" spans="1:7" s="2" customFormat="1" ht="102.75" customHeight="1" x14ac:dyDescent="0.25">
      <c r="A3" s="2">
        <v>2</v>
      </c>
      <c r="B3" s="2" t="s">
        <v>18</v>
      </c>
      <c r="C3" s="2" t="s">
        <v>19</v>
      </c>
      <c r="E3" s="2">
        <v>526</v>
      </c>
      <c r="F3" s="3" t="s">
        <v>136</v>
      </c>
      <c r="G3" s="3"/>
    </row>
    <row r="4" spans="1:7" s="2" customFormat="1" ht="102.75" customHeight="1" x14ac:dyDescent="0.25">
      <c r="A4" s="2">
        <v>3</v>
      </c>
      <c r="B4" s="2" t="s">
        <v>21</v>
      </c>
      <c r="C4" s="2" t="s">
        <v>22</v>
      </c>
      <c r="E4" s="2">
        <v>1228</v>
      </c>
      <c r="F4" s="3" t="s">
        <v>135</v>
      </c>
      <c r="G4" s="3"/>
    </row>
    <row r="5" spans="1:7" s="2" customFormat="1" ht="116.25" customHeight="1" x14ac:dyDescent="0.25">
      <c r="A5" s="2">
        <v>4</v>
      </c>
      <c r="B5" s="2" t="s">
        <v>12</v>
      </c>
      <c r="C5" s="2" t="s">
        <v>31</v>
      </c>
      <c r="E5" s="2">
        <v>1556</v>
      </c>
      <c r="F5" s="3" t="s">
        <v>30</v>
      </c>
      <c r="G5" s="3" t="s">
        <v>91</v>
      </c>
    </row>
    <row r="6" spans="1:7" s="2" customFormat="1" ht="102.75" customHeight="1" x14ac:dyDescent="0.25">
      <c r="A6" s="2">
        <v>5</v>
      </c>
      <c r="B6" s="2" t="s">
        <v>12</v>
      </c>
      <c r="C6" s="2" t="s">
        <v>31</v>
      </c>
      <c r="E6" s="2">
        <v>1439</v>
      </c>
      <c r="F6" s="3" t="s">
        <v>137</v>
      </c>
      <c r="G6" s="3" t="s">
        <v>91</v>
      </c>
    </row>
    <row r="7" spans="1:7" s="2" customFormat="1" ht="102.75" customHeight="1" x14ac:dyDescent="0.25">
      <c r="A7" s="2">
        <v>6</v>
      </c>
      <c r="B7" s="2" t="s">
        <v>12</v>
      </c>
      <c r="C7" s="2" t="s">
        <v>31</v>
      </c>
      <c r="E7" s="2">
        <v>1700</v>
      </c>
      <c r="F7" s="3" t="s">
        <v>153</v>
      </c>
      <c r="G7" s="3"/>
    </row>
    <row r="8" spans="1:7" s="2" customFormat="1" ht="102.75" customHeight="1" x14ac:dyDescent="0.25">
      <c r="A8" s="2">
        <v>7</v>
      </c>
      <c r="B8" s="2" t="s">
        <v>35</v>
      </c>
      <c r="C8" s="2" t="s">
        <v>36</v>
      </c>
      <c r="E8" s="2">
        <v>466</v>
      </c>
      <c r="F8" s="3" t="s">
        <v>37</v>
      </c>
      <c r="G8" s="3"/>
    </row>
    <row r="9" spans="1:7" s="2" customFormat="1" ht="102.75" customHeight="1" x14ac:dyDescent="0.25">
      <c r="A9" s="2">
        <v>8</v>
      </c>
      <c r="B9" s="2" t="s">
        <v>41</v>
      </c>
      <c r="C9" s="2" t="s">
        <v>45</v>
      </c>
      <c r="E9" s="2">
        <v>456</v>
      </c>
      <c r="F9" s="3" t="s">
        <v>144</v>
      </c>
      <c r="G9" s="3"/>
    </row>
    <row r="10" spans="1:7" s="2" customFormat="1" ht="102.75" customHeight="1" x14ac:dyDescent="0.25">
      <c r="A10" s="2">
        <v>9</v>
      </c>
      <c r="B10" s="2" t="s">
        <v>41</v>
      </c>
      <c r="C10" s="2" t="s">
        <v>49</v>
      </c>
      <c r="E10" s="2">
        <v>351</v>
      </c>
      <c r="F10" s="3" t="s">
        <v>138</v>
      </c>
      <c r="G10" s="3"/>
    </row>
    <row r="11" spans="1:7" s="2" customFormat="1" ht="102.75" customHeight="1" x14ac:dyDescent="0.25">
      <c r="A11" s="2">
        <v>10</v>
      </c>
      <c r="B11" s="2" t="s">
        <v>4</v>
      </c>
      <c r="C11" s="2" t="s">
        <v>51</v>
      </c>
      <c r="E11" s="2">
        <v>410</v>
      </c>
      <c r="F11" s="3" t="s">
        <v>142</v>
      </c>
      <c r="G11" s="3"/>
    </row>
    <row r="12" spans="1:7" s="2" customFormat="1" ht="102.75" customHeight="1" x14ac:dyDescent="0.25">
      <c r="A12" s="2">
        <v>11</v>
      </c>
      <c r="B12" s="2" t="s">
        <v>55</v>
      </c>
      <c r="C12" s="2" t="s">
        <v>6</v>
      </c>
      <c r="E12" s="2">
        <v>585</v>
      </c>
      <c r="F12" s="3" t="s">
        <v>141</v>
      </c>
      <c r="G12" s="3"/>
    </row>
    <row r="13" spans="1:7" s="2" customFormat="1" ht="102.75" customHeight="1" x14ac:dyDescent="0.25">
      <c r="A13" s="2">
        <v>12</v>
      </c>
      <c r="B13" s="2" t="s">
        <v>57</v>
      </c>
      <c r="C13" s="2" t="s">
        <v>58</v>
      </c>
      <c r="E13" s="2">
        <v>456</v>
      </c>
      <c r="F13" s="7" t="s">
        <v>162</v>
      </c>
      <c r="G13" s="3"/>
    </row>
    <row r="14" spans="1:7" s="2" customFormat="1" ht="102.75" customHeight="1" x14ac:dyDescent="0.25">
      <c r="A14" s="2">
        <v>13</v>
      </c>
      <c r="B14" s="2" t="s">
        <v>4</v>
      </c>
      <c r="C14" s="2" t="s">
        <v>60</v>
      </c>
      <c r="E14" s="2">
        <v>429</v>
      </c>
      <c r="F14" s="3" t="s">
        <v>143</v>
      </c>
      <c r="G14" s="3"/>
    </row>
    <row r="15" spans="1:7" s="2" customFormat="1" ht="102.75" customHeight="1" x14ac:dyDescent="0.25">
      <c r="A15" s="2">
        <v>14</v>
      </c>
      <c r="B15" s="2" t="s">
        <v>4</v>
      </c>
      <c r="C15" s="2" t="s">
        <v>67</v>
      </c>
      <c r="E15" s="2">
        <v>240</v>
      </c>
      <c r="F15" s="3" t="s">
        <v>146</v>
      </c>
      <c r="G15" s="3"/>
    </row>
    <row r="16" spans="1:7" s="2" customFormat="1" ht="102.75" customHeight="1" x14ac:dyDescent="0.25">
      <c r="A16" s="2">
        <v>15</v>
      </c>
      <c r="B16" s="2" t="s">
        <v>4</v>
      </c>
      <c r="C16" s="2" t="s">
        <v>74</v>
      </c>
      <c r="E16" s="2">
        <v>210</v>
      </c>
      <c r="F16" s="3" t="s">
        <v>150</v>
      </c>
      <c r="G16" s="3"/>
    </row>
    <row r="17" spans="1:7" s="2" customFormat="1" ht="116.25" customHeight="1" x14ac:dyDescent="0.25">
      <c r="A17" s="2">
        <v>16</v>
      </c>
      <c r="B17" s="2" t="s">
        <v>77</v>
      </c>
      <c r="C17" s="2" t="s">
        <v>79</v>
      </c>
      <c r="E17" s="2">
        <v>1170</v>
      </c>
      <c r="F17" s="3" t="s">
        <v>151</v>
      </c>
      <c r="G17" s="3"/>
    </row>
    <row r="18" spans="1:7" s="2" customFormat="1" ht="102.75" customHeight="1" x14ac:dyDescent="0.25">
      <c r="A18" s="2">
        <v>17</v>
      </c>
      <c r="B18" s="2" t="s">
        <v>41</v>
      </c>
      <c r="C18" s="2" t="s">
        <v>94</v>
      </c>
      <c r="E18" s="2">
        <v>389</v>
      </c>
      <c r="F18" s="3" t="s">
        <v>152</v>
      </c>
      <c r="G18" s="3"/>
    </row>
    <row r="19" spans="1:7" s="2" customFormat="1" ht="120" customHeight="1" x14ac:dyDescent="0.25">
      <c r="A19" s="2">
        <v>18</v>
      </c>
      <c r="B19" s="2" t="s">
        <v>98</v>
      </c>
      <c r="C19" s="2" t="s">
        <v>99</v>
      </c>
      <c r="E19" s="2">
        <v>389</v>
      </c>
      <c r="F19" s="3" t="s">
        <v>147</v>
      </c>
      <c r="G19" s="3"/>
    </row>
    <row r="20" spans="1:7" s="2" customFormat="1" ht="102.75" customHeight="1" x14ac:dyDescent="0.25">
      <c r="A20" s="2">
        <v>19</v>
      </c>
      <c r="B20" s="2" t="s">
        <v>101</v>
      </c>
      <c r="C20" s="2" t="s">
        <v>102</v>
      </c>
      <c r="E20" s="2">
        <v>597</v>
      </c>
      <c r="F20" s="3" t="s">
        <v>140</v>
      </c>
      <c r="G20" s="3"/>
    </row>
    <row r="21" spans="1:7" s="2" customFormat="1" ht="102.75" customHeight="1" x14ac:dyDescent="0.25">
      <c r="A21" s="2">
        <v>20</v>
      </c>
      <c r="B21" s="2" t="s">
        <v>4</v>
      </c>
      <c r="C21" s="2" t="s">
        <v>112</v>
      </c>
      <c r="E21" s="2">
        <v>616</v>
      </c>
      <c r="F21" s="3" t="s">
        <v>149</v>
      </c>
      <c r="G21" s="3"/>
    </row>
    <row r="22" spans="1:7" s="2" customFormat="1" ht="102.75" customHeight="1" x14ac:dyDescent="0.25">
      <c r="A22" s="2">
        <v>21</v>
      </c>
      <c r="B22" s="2" t="s">
        <v>55</v>
      </c>
      <c r="C22" s="2" t="s">
        <v>115</v>
      </c>
      <c r="E22" s="2">
        <v>420</v>
      </c>
      <c r="F22" s="3" t="s">
        <v>148</v>
      </c>
      <c r="G22" s="3"/>
    </row>
    <row r="23" spans="1:7" s="2" customFormat="1" ht="105" customHeight="1" x14ac:dyDescent="0.25">
      <c r="A23" s="2">
        <v>22</v>
      </c>
      <c r="B23" s="2" t="s">
        <v>33</v>
      </c>
      <c r="C23" s="2" t="s">
        <v>118</v>
      </c>
      <c r="E23" s="2">
        <f>490*1.12</f>
        <v>548.80000000000007</v>
      </c>
      <c r="F23" s="3" t="s">
        <v>134</v>
      </c>
      <c r="G23" s="3"/>
    </row>
    <row r="24" spans="1:7" s="2" customFormat="1" ht="111" customHeight="1" x14ac:dyDescent="0.25">
      <c r="A24" s="2">
        <v>23</v>
      </c>
      <c r="B24" s="2" t="s">
        <v>4</v>
      </c>
      <c r="C24" s="2" t="s">
        <v>60</v>
      </c>
      <c r="E24" s="2">
        <f>446*1.17</f>
        <v>521.81999999999994</v>
      </c>
      <c r="F24" s="3" t="s">
        <v>129</v>
      </c>
      <c r="G24" s="3"/>
    </row>
    <row r="25" spans="1:7" s="2" customFormat="1" ht="118.5" customHeight="1" x14ac:dyDescent="0.25">
      <c r="A25" s="2">
        <v>24</v>
      </c>
      <c r="B25" s="2" t="s">
        <v>55</v>
      </c>
      <c r="C25" s="2" t="s">
        <v>121</v>
      </c>
      <c r="E25" s="2">
        <f>450*1.12</f>
        <v>504.00000000000006</v>
      </c>
      <c r="F25" s="3" t="s">
        <v>131</v>
      </c>
      <c r="G25" s="3"/>
    </row>
    <row r="26" spans="1:7" s="8" customFormat="1" ht="117.75" customHeight="1" x14ac:dyDescent="0.25">
      <c r="A26" s="2">
        <v>25</v>
      </c>
      <c r="B26" s="2" t="s">
        <v>12</v>
      </c>
      <c r="C26" s="2" t="s">
        <v>123</v>
      </c>
      <c r="E26" s="2">
        <f>750*1.17</f>
        <v>877.5</v>
      </c>
      <c r="F26" s="2" t="s">
        <v>127</v>
      </c>
      <c r="G26" s="10"/>
    </row>
    <row r="27" spans="1:7" ht="120.75" customHeight="1" x14ac:dyDescent="0.25">
      <c r="A27" s="2">
        <v>26</v>
      </c>
      <c r="B27" s="2" t="s">
        <v>124</v>
      </c>
      <c r="C27" s="2" t="s">
        <v>112</v>
      </c>
      <c r="E27" s="2">
        <f>550*1.12</f>
        <v>616.00000000000011</v>
      </c>
      <c r="F27" s="2" t="s">
        <v>126</v>
      </c>
      <c r="G27" s="3" t="s">
        <v>91</v>
      </c>
    </row>
    <row r="28" spans="1:7" s="8" customFormat="1" ht="117.75" customHeight="1" x14ac:dyDescent="0.25">
      <c r="A28" s="2">
        <v>27</v>
      </c>
      <c r="B28" s="2" t="s">
        <v>33</v>
      </c>
      <c r="C28" s="2" t="s">
        <v>38</v>
      </c>
      <c r="E28" s="2">
        <v>456</v>
      </c>
      <c r="F28" s="2" t="s">
        <v>145</v>
      </c>
      <c r="G28" s="10"/>
    </row>
    <row r="29" spans="1:7" s="8" customFormat="1" ht="117.75" customHeight="1" x14ac:dyDescent="0.25">
      <c r="A29" s="2">
        <v>28</v>
      </c>
      <c r="B29" s="2" t="s">
        <v>4</v>
      </c>
      <c r="C29" s="2" t="s">
        <v>155</v>
      </c>
      <c r="E29" s="2">
        <v>463</v>
      </c>
      <c r="F29" s="2" t="s">
        <v>154</v>
      </c>
      <c r="G29" s="10"/>
    </row>
    <row r="30" spans="1:7" s="2" customFormat="1" ht="114.75" customHeight="1" x14ac:dyDescent="0.25">
      <c r="A30" s="2">
        <v>29</v>
      </c>
      <c r="B30" s="2" t="s">
        <v>4</v>
      </c>
      <c r="C30" s="2" t="s">
        <v>156</v>
      </c>
      <c r="E30" s="2">
        <v>350</v>
      </c>
      <c r="F30" s="3" t="s">
        <v>157</v>
      </c>
      <c r="G30" s="3"/>
    </row>
    <row r="31" spans="1:7" ht="105.75" customHeight="1" x14ac:dyDescent="0.25">
      <c r="A31" s="2">
        <v>30</v>
      </c>
      <c r="B31" s="2" t="s">
        <v>4</v>
      </c>
      <c r="C31" s="2" t="s">
        <v>156</v>
      </c>
      <c r="E31" s="2">
        <v>350</v>
      </c>
      <c r="F31" s="6" t="s">
        <v>159</v>
      </c>
      <c r="G31" s="3" t="s">
        <v>91</v>
      </c>
    </row>
    <row r="32" spans="1:7" ht="105.75" customHeight="1" thickBot="1" x14ac:dyDescent="0.3">
      <c r="A32" s="11">
        <v>31</v>
      </c>
      <c r="B32" s="11" t="s">
        <v>158</v>
      </c>
      <c r="C32" s="11" t="s">
        <v>160</v>
      </c>
      <c r="D32" s="11"/>
      <c r="E32" s="11">
        <v>549</v>
      </c>
      <c r="F32" s="12" t="s">
        <v>161</v>
      </c>
      <c r="G32" s="12" t="s">
        <v>91</v>
      </c>
    </row>
    <row r="33" spans="1:7" s="2" customFormat="1" ht="122.25" customHeight="1" thickTop="1" x14ac:dyDescent="0.25">
      <c r="A33" s="2">
        <v>32</v>
      </c>
      <c r="B33" s="13" t="s">
        <v>124</v>
      </c>
      <c r="C33" s="13" t="s">
        <v>84</v>
      </c>
      <c r="E33" s="2">
        <f>376*1.17</f>
        <v>439.91999999999996</v>
      </c>
      <c r="F33" s="3" t="s">
        <v>163</v>
      </c>
      <c r="G33" s="3"/>
    </row>
    <row r="34" spans="1:7" s="2" customFormat="1" ht="100.5" customHeight="1" x14ac:dyDescent="0.25">
      <c r="A34" s="2">
        <v>33</v>
      </c>
      <c r="B34" s="13" t="s">
        <v>4</v>
      </c>
      <c r="C34" s="13" t="s">
        <v>84</v>
      </c>
      <c r="E34" s="2">
        <f>605*1.17</f>
        <v>707.84999999999991</v>
      </c>
      <c r="F34" s="3" t="s">
        <v>165</v>
      </c>
      <c r="G34" s="3"/>
    </row>
    <row r="35" spans="1:7" s="2" customFormat="1" ht="114" customHeight="1" x14ac:dyDescent="0.25">
      <c r="A35" s="2">
        <v>34</v>
      </c>
      <c r="B35" s="13" t="s">
        <v>10</v>
      </c>
      <c r="C35" s="13" t="s">
        <v>84</v>
      </c>
      <c r="E35" s="2">
        <f>436*1.17</f>
        <v>510.11999999999995</v>
      </c>
      <c r="F35" s="3" t="s">
        <v>164</v>
      </c>
      <c r="G35" s="3"/>
    </row>
    <row r="36" spans="1:7" s="2" customFormat="1" ht="114" customHeight="1" x14ac:dyDescent="0.25">
      <c r="A36" s="2">
        <v>35</v>
      </c>
      <c r="B36" s="13" t="s">
        <v>124</v>
      </c>
      <c r="C36" s="13" t="s">
        <v>76</v>
      </c>
      <c r="E36" s="2">
        <f>540*1.12</f>
        <v>604.80000000000007</v>
      </c>
      <c r="F36" s="3" t="s">
        <v>166</v>
      </c>
      <c r="G36" s="3"/>
    </row>
    <row r="37" spans="1:7" s="2" customFormat="1" ht="114" customHeight="1" x14ac:dyDescent="0.25">
      <c r="A37" s="2">
        <v>36</v>
      </c>
      <c r="B37" s="13" t="s">
        <v>10</v>
      </c>
      <c r="C37" s="13" t="s">
        <v>13</v>
      </c>
      <c r="E37" s="2">
        <f>499*1.17</f>
        <v>583.82999999999993</v>
      </c>
      <c r="F37" s="3" t="s">
        <v>167</v>
      </c>
      <c r="G37" s="3"/>
    </row>
    <row r="38" spans="1:7" s="2" customFormat="1" ht="120" customHeight="1" x14ac:dyDescent="0.25">
      <c r="A38" s="2">
        <v>37</v>
      </c>
      <c r="B38" s="13" t="s">
        <v>41</v>
      </c>
      <c r="C38" s="13" t="s">
        <v>24</v>
      </c>
      <c r="E38" s="2">
        <f>650*1.12</f>
        <v>728.00000000000011</v>
      </c>
      <c r="F38" s="3" t="s">
        <v>168</v>
      </c>
      <c r="G38" s="3"/>
    </row>
    <row r="39" spans="1:7" s="2" customFormat="1" ht="123" customHeight="1" x14ac:dyDescent="0.25">
      <c r="A39" s="2">
        <v>38</v>
      </c>
      <c r="B39" s="13" t="s">
        <v>41</v>
      </c>
      <c r="C39" s="13" t="s">
        <v>169</v>
      </c>
      <c r="E39" s="2">
        <f>580*1.17</f>
        <v>678.59999999999991</v>
      </c>
      <c r="F39" s="3" t="s">
        <v>170</v>
      </c>
      <c r="G39" s="3"/>
    </row>
    <row r="40" spans="1:7" s="2" customFormat="1" ht="115.5" customHeight="1" x14ac:dyDescent="0.25">
      <c r="A40" s="2">
        <v>39</v>
      </c>
      <c r="B40" s="13" t="s">
        <v>12</v>
      </c>
      <c r="C40" s="13" t="s">
        <v>6</v>
      </c>
      <c r="E40" s="2">
        <f>500*1.17</f>
        <v>585</v>
      </c>
      <c r="F40" s="3" t="s">
        <v>171</v>
      </c>
      <c r="G40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15.02</vt:lpstr>
      <vt:lpstr>16.02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2016-02-25T14:02:16Z</dcterms:modified>
</cp:coreProperties>
</file>