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355" windowWidth="15705" windowHeight="11415" activeTab="0"/>
  </bookViews>
  <sheets>
    <sheet name="Бланк Заказа" sheetId="1" r:id="rId1"/>
  </sheets>
  <definedNames>
    <definedName name="_xlnm._FilterDatabase" localSheetId="0" hidden="1">'Бланк Заказа'!$A$1:$J$84</definedName>
  </definedNames>
  <calcPr fullCalcOnLoad="1" refMode="R1C1"/>
</workbook>
</file>

<file path=xl/sharedStrings.xml><?xml version="1.0" encoding="utf-8"?>
<sst xmlns="http://schemas.openxmlformats.org/spreadsheetml/2006/main" count="298" uniqueCount="148">
  <si>
    <t>B.149</t>
  </si>
  <si>
    <t>графит</t>
  </si>
  <si>
    <t>46/164</t>
  </si>
  <si>
    <t>necz</t>
  </si>
  <si>
    <t>J.55</t>
  </si>
  <si>
    <t>алый</t>
  </si>
  <si>
    <t>J.72</t>
  </si>
  <si>
    <t>меланж</t>
  </si>
  <si>
    <t>Малинка28</t>
  </si>
  <si>
    <t>B.165</t>
  </si>
  <si>
    <t>44/164</t>
  </si>
  <si>
    <t>B.171</t>
  </si>
  <si>
    <t>черный</t>
  </si>
  <si>
    <t>48/170</t>
  </si>
  <si>
    <t>Мартовская кошка</t>
  </si>
  <si>
    <t>J.76</t>
  </si>
  <si>
    <t>красный</t>
  </si>
  <si>
    <t>B.160</t>
  </si>
  <si>
    <t>B.152</t>
  </si>
  <si>
    <t>NataliKa27</t>
  </si>
  <si>
    <t>48/164</t>
  </si>
  <si>
    <t>joki-joki</t>
  </si>
  <si>
    <t>B.155</t>
  </si>
  <si>
    <t>черный-зеленый</t>
  </si>
  <si>
    <t>T.70</t>
  </si>
  <si>
    <t>Top.111</t>
  </si>
  <si>
    <t>розовый/василек</t>
  </si>
  <si>
    <t>J.59</t>
  </si>
  <si>
    <t>фиолет/ цикламен/ асфальт</t>
  </si>
  <si>
    <t>L.14</t>
  </si>
  <si>
    <t>т.синий</t>
  </si>
  <si>
    <t>manx</t>
  </si>
  <si>
    <t>Top.001</t>
  </si>
  <si>
    <t>лимон</t>
  </si>
  <si>
    <t>Top.005</t>
  </si>
  <si>
    <t>желтый</t>
  </si>
  <si>
    <t>Top.003</t>
  </si>
  <si>
    <t>аквамарин</t>
  </si>
  <si>
    <t>Anytab</t>
  </si>
  <si>
    <t>B.138</t>
  </si>
  <si>
    <t>T.53</t>
  </si>
  <si>
    <t>ulko</t>
  </si>
  <si>
    <t>Top.097</t>
  </si>
  <si>
    <t>черный/роз/неон/аквамарин</t>
  </si>
  <si>
    <t>асфальт</t>
  </si>
  <si>
    <t>Womaninred</t>
  </si>
  <si>
    <t>Top.019</t>
  </si>
  <si>
    <t>черный/зеленый</t>
  </si>
  <si>
    <t>B.113</t>
  </si>
  <si>
    <t>Top.031</t>
  </si>
  <si>
    <t>розовый</t>
  </si>
  <si>
    <t>Sh.07</t>
  </si>
  <si>
    <t>ментол</t>
  </si>
  <si>
    <t>Top.080</t>
  </si>
  <si>
    <t>лайм</t>
  </si>
  <si>
    <t>Top.085</t>
  </si>
  <si>
    <t>шоколад/изумруд</t>
  </si>
  <si>
    <t>OKKs</t>
  </si>
  <si>
    <t>T.69</t>
  </si>
  <si>
    <t>шоколад</t>
  </si>
  <si>
    <t>48/176</t>
  </si>
  <si>
    <t>Top.088</t>
  </si>
  <si>
    <t>зеленый/т.синий</t>
  </si>
  <si>
    <t>лимон/св.серый или зеленый/т.синий</t>
  </si>
  <si>
    <t>ira2102</t>
  </si>
  <si>
    <t>Top.103</t>
  </si>
  <si>
    <t>ulyana.sarov</t>
  </si>
  <si>
    <t>T.74</t>
  </si>
  <si>
    <t>Olga Tolkunova</t>
  </si>
  <si>
    <t>серый</t>
  </si>
  <si>
    <t>ментол или меланж</t>
  </si>
  <si>
    <t>Kn.02</t>
  </si>
  <si>
    <t>бирюза</t>
  </si>
  <si>
    <t>Strawberry69</t>
  </si>
  <si>
    <t>Top.089</t>
  </si>
  <si>
    <t>L.11</t>
  </si>
  <si>
    <t>Дева</t>
  </si>
  <si>
    <t>B.114+</t>
  </si>
  <si>
    <t>Top.103+</t>
  </si>
  <si>
    <t>56/170</t>
  </si>
  <si>
    <t>mulipuz</t>
  </si>
  <si>
    <t>B.170</t>
  </si>
  <si>
    <t>B.125</t>
  </si>
  <si>
    <t>54/182</t>
  </si>
  <si>
    <t>Top.63</t>
  </si>
  <si>
    <t>синий</t>
  </si>
  <si>
    <t>natirok</t>
  </si>
  <si>
    <t>Pv.02</t>
  </si>
  <si>
    <t>коралл</t>
  </si>
  <si>
    <t>Tanchiki</t>
  </si>
  <si>
    <t>Pv.01</t>
  </si>
  <si>
    <t>салат</t>
  </si>
  <si>
    <t>Tr.08</t>
  </si>
  <si>
    <t>Tr.16</t>
  </si>
  <si>
    <t>св.розовый</t>
  </si>
  <si>
    <t>Alijena</t>
  </si>
  <si>
    <t>Tr.11</t>
  </si>
  <si>
    <t>черные</t>
  </si>
  <si>
    <t>nadyniy</t>
  </si>
  <si>
    <t>Tr.03</t>
  </si>
  <si>
    <t>мята</t>
  </si>
  <si>
    <t>Tr.02</t>
  </si>
  <si>
    <t>бежевый</t>
  </si>
  <si>
    <t>Tr.07</t>
  </si>
  <si>
    <t>Tr.04</t>
  </si>
  <si>
    <t>распродажа</t>
  </si>
  <si>
    <t>B.114</t>
  </si>
  <si>
    <t>лайм/василек</t>
  </si>
  <si>
    <t>J.41</t>
  </si>
  <si>
    <t>фиолет/рубин</t>
  </si>
  <si>
    <t>Top.064</t>
  </si>
  <si>
    <t>графит/василек/лайм</t>
  </si>
  <si>
    <t>Top.032</t>
  </si>
  <si>
    <t>nuti</t>
  </si>
  <si>
    <t>T.68</t>
  </si>
  <si>
    <t>Top.087</t>
  </si>
  <si>
    <t>Top.091</t>
  </si>
  <si>
    <t>J.48</t>
  </si>
  <si>
    <t>зеленый</t>
  </si>
  <si>
    <t>Top.077</t>
  </si>
  <si>
    <t>мокко/лимон или черный/коралл</t>
  </si>
  <si>
    <t>Top.34</t>
  </si>
  <si>
    <t>шафран или черный (не из распродажи)</t>
  </si>
  <si>
    <t>B.18</t>
  </si>
  <si>
    <t>цикламен</t>
  </si>
  <si>
    <t>Julik82</t>
  </si>
  <si>
    <t>белый</t>
  </si>
  <si>
    <t>Top.010</t>
  </si>
  <si>
    <t>голубой</t>
  </si>
  <si>
    <t>MilkyWay;)</t>
  </si>
  <si>
    <t>B.119</t>
  </si>
  <si>
    <t>изумруд/асфальт</t>
  </si>
  <si>
    <t>черный/рубин</t>
  </si>
  <si>
    <t>42/164</t>
  </si>
  <si>
    <t>Top.073</t>
  </si>
  <si>
    <t>M/176</t>
  </si>
  <si>
    <t>положили меланж</t>
  </si>
  <si>
    <t>положили платье Pl.02</t>
  </si>
  <si>
    <t>Ник</t>
  </si>
  <si>
    <t>Модель</t>
  </si>
  <si>
    <t>Цвет</t>
  </si>
  <si>
    <t>Размер</t>
  </si>
  <si>
    <t>Кол-во</t>
  </si>
  <si>
    <t>Цена</t>
  </si>
  <si>
    <t>Сумма</t>
  </si>
  <si>
    <t>Цена с орг%</t>
  </si>
  <si>
    <t>Итог (можно перевести на карту 4276420023886541 Татьяна Викторовна З., но НИКАКИХ КОММЕНТАРИЕВ)</t>
  </si>
  <si>
    <t>ira_sh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</si>
</sst>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22">
      <selection activeCell="H35" sqref="H35"/>
    </sheetView>
  </sheetViews>
  <sheetFormatPr defaultColWidth="9.140625" defaultRowHeight="15"/>
  <cols>
    <col min="1" max="1" width="15.140625" style="49" customWidth="1"/>
    <col min="2" max="2" width="11.140625" style="50" customWidth="1"/>
    <col min="3" max="3" width="20.421875" style="49" customWidth="1"/>
    <col min="4" max="4" width="15.28125" style="50" customWidth="1"/>
    <col min="5" max="5" width="9.7109375" style="50" customWidth="1"/>
    <col min="6" max="7" width="9.421875" style="50" customWidth="1"/>
    <col min="8" max="8" width="9.57421875" style="51" customWidth="1"/>
    <col min="9" max="9" width="39.57421875" style="52" customWidth="1"/>
    <col min="10" max="10" width="30.57421875" style="52" customWidth="1"/>
    <col min="11" max="16384" width="9.140625" style="1" customWidth="1"/>
  </cols>
  <sheetData>
    <row r="1" spans="1:10" ht="63">
      <c r="A1" s="7" t="s">
        <v>138</v>
      </c>
      <c r="B1" s="8" t="s">
        <v>139</v>
      </c>
      <c r="C1" s="9" t="s">
        <v>140</v>
      </c>
      <c r="D1" s="5" t="s">
        <v>141</v>
      </c>
      <c r="E1" s="5" t="s">
        <v>142</v>
      </c>
      <c r="F1" s="5" t="s">
        <v>143</v>
      </c>
      <c r="G1" s="6" t="s">
        <v>145</v>
      </c>
      <c r="H1" s="10" t="s">
        <v>144</v>
      </c>
      <c r="I1" s="11" t="s">
        <v>146</v>
      </c>
      <c r="J1" s="12"/>
    </row>
    <row r="2" spans="1:10" ht="15.75">
      <c r="A2" s="13" t="s">
        <v>95</v>
      </c>
      <c r="B2" s="14" t="s">
        <v>106</v>
      </c>
      <c r="C2" s="15" t="s">
        <v>7</v>
      </c>
      <c r="D2" s="2" t="s">
        <v>10</v>
      </c>
      <c r="E2" s="16">
        <v>1</v>
      </c>
      <c r="F2" s="16">
        <v>760</v>
      </c>
      <c r="G2" s="3">
        <f aca="true" t="shared" si="0" ref="G2:G11">PRODUCT(F2,1.16)</f>
        <v>881.5999999999999</v>
      </c>
      <c r="H2" s="17">
        <f>PRODUCT(G2,E2)</f>
        <v>881.5999999999999</v>
      </c>
      <c r="I2" s="18"/>
      <c r="J2" s="19" t="s">
        <v>105</v>
      </c>
    </row>
    <row r="3" spans="1:10" ht="15.75">
      <c r="A3" s="20" t="s">
        <v>95</v>
      </c>
      <c r="B3" s="21" t="s">
        <v>99</v>
      </c>
      <c r="C3" s="22" t="s">
        <v>100</v>
      </c>
      <c r="D3" s="23">
        <v>44</v>
      </c>
      <c r="E3" s="23">
        <v>1</v>
      </c>
      <c r="F3" s="23">
        <v>195</v>
      </c>
      <c r="G3" s="3">
        <f t="shared" si="0"/>
        <v>226.2</v>
      </c>
      <c r="H3" s="17">
        <f aca="true" t="shared" si="1" ref="H3:H39">PRODUCT(G3,E3)</f>
        <v>226.2</v>
      </c>
      <c r="I3" s="18"/>
      <c r="J3" s="24"/>
    </row>
    <row r="4" spans="1:10" ht="15.75">
      <c r="A4" s="13" t="s">
        <v>95</v>
      </c>
      <c r="B4" s="14" t="s">
        <v>93</v>
      </c>
      <c r="C4" s="15" t="s">
        <v>94</v>
      </c>
      <c r="D4" s="16">
        <v>44</v>
      </c>
      <c r="E4" s="16">
        <v>1</v>
      </c>
      <c r="F4" s="16">
        <v>195</v>
      </c>
      <c r="G4" s="3">
        <f t="shared" si="0"/>
        <v>226.2</v>
      </c>
      <c r="H4" s="17">
        <f t="shared" si="1"/>
        <v>226.2</v>
      </c>
      <c r="I4" s="25">
        <f>SUM(H2:H4)</f>
        <v>1334</v>
      </c>
      <c r="J4" s="19"/>
    </row>
    <row r="5" spans="1:10" ht="15.75">
      <c r="A5" s="26" t="s">
        <v>38</v>
      </c>
      <c r="B5" s="14" t="s">
        <v>48</v>
      </c>
      <c r="C5" s="15" t="s">
        <v>12</v>
      </c>
      <c r="D5" s="2" t="s">
        <v>10</v>
      </c>
      <c r="E5" s="2">
        <v>1</v>
      </c>
      <c r="F5" s="2">
        <v>600</v>
      </c>
      <c r="G5" s="3">
        <f t="shared" si="0"/>
        <v>696</v>
      </c>
      <c r="H5" s="17">
        <f t="shared" si="1"/>
        <v>696</v>
      </c>
      <c r="I5" s="18"/>
      <c r="J5" s="27"/>
    </row>
    <row r="6" spans="1:10" ht="15.75">
      <c r="A6" s="13" t="s">
        <v>38</v>
      </c>
      <c r="B6" s="14" t="s">
        <v>39</v>
      </c>
      <c r="C6" s="15" t="s">
        <v>7</v>
      </c>
      <c r="D6" s="16" t="s">
        <v>20</v>
      </c>
      <c r="E6" s="16">
        <v>1</v>
      </c>
      <c r="F6" s="16">
        <v>990</v>
      </c>
      <c r="G6" s="3">
        <f t="shared" si="0"/>
        <v>1148.3999999999999</v>
      </c>
      <c r="H6" s="17">
        <f t="shared" si="1"/>
        <v>1148.3999999999999</v>
      </c>
      <c r="I6" s="18"/>
      <c r="J6" s="19"/>
    </row>
    <row r="7" spans="1:10" ht="15.75">
      <c r="A7" s="13" t="s">
        <v>38</v>
      </c>
      <c r="B7" s="14" t="s">
        <v>67</v>
      </c>
      <c r="C7" s="15" t="s">
        <v>12</v>
      </c>
      <c r="D7" s="16">
        <v>44</v>
      </c>
      <c r="E7" s="16">
        <v>1</v>
      </c>
      <c r="F7" s="16">
        <v>660</v>
      </c>
      <c r="G7" s="3">
        <f t="shared" si="0"/>
        <v>765.5999999999999</v>
      </c>
      <c r="H7" s="17">
        <f t="shared" si="1"/>
        <v>765.5999999999999</v>
      </c>
      <c r="I7" s="18"/>
      <c r="J7" s="19"/>
    </row>
    <row r="8" spans="1:10" ht="15.75">
      <c r="A8" s="13" t="s">
        <v>38</v>
      </c>
      <c r="B8" s="14" t="s">
        <v>67</v>
      </c>
      <c r="C8" s="15" t="s">
        <v>12</v>
      </c>
      <c r="D8" s="16">
        <v>48</v>
      </c>
      <c r="E8" s="16">
        <v>1</v>
      </c>
      <c r="F8" s="16">
        <v>660</v>
      </c>
      <c r="G8" s="3">
        <f t="shared" si="0"/>
        <v>765.5999999999999</v>
      </c>
      <c r="H8" s="17">
        <f t="shared" si="1"/>
        <v>765.5999999999999</v>
      </c>
      <c r="I8" s="18"/>
      <c r="J8" s="19"/>
    </row>
    <row r="9" spans="1:10" ht="15.75">
      <c r="A9" s="13" t="s">
        <v>38</v>
      </c>
      <c r="B9" s="14" t="s">
        <v>36</v>
      </c>
      <c r="C9" s="15" t="s">
        <v>37</v>
      </c>
      <c r="D9" s="16">
        <v>48</v>
      </c>
      <c r="E9" s="16">
        <v>1</v>
      </c>
      <c r="F9" s="16">
        <v>560</v>
      </c>
      <c r="G9" s="3">
        <f t="shared" si="0"/>
        <v>649.5999999999999</v>
      </c>
      <c r="H9" s="17">
        <f t="shared" si="1"/>
        <v>649.5999999999999</v>
      </c>
      <c r="I9" s="18"/>
      <c r="J9" s="19"/>
    </row>
    <row r="10" spans="1:10" ht="15.75">
      <c r="A10" s="13" t="s">
        <v>38</v>
      </c>
      <c r="B10" s="14" t="s">
        <v>49</v>
      </c>
      <c r="C10" s="15" t="s">
        <v>50</v>
      </c>
      <c r="D10" s="16">
        <v>48</v>
      </c>
      <c r="E10" s="16">
        <v>1</v>
      </c>
      <c r="F10" s="16">
        <v>550</v>
      </c>
      <c r="G10" s="3">
        <f t="shared" si="0"/>
        <v>638</v>
      </c>
      <c r="H10" s="17">
        <f t="shared" si="1"/>
        <v>638</v>
      </c>
      <c r="I10" s="18"/>
      <c r="J10" s="19"/>
    </row>
    <row r="11" spans="1:10" ht="15.75">
      <c r="A11" s="13" t="s">
        <v>38</v>
      </c>
      <c r="B11" s="14" t="s">
        <v>61</v>
      </c>
      <c r="C11" s="15" t="s">
        <v>62</v>
      </c>
      <c r="D11" s="16">
        <v>44</v>
      </c>
      <c r="E11" s="16">
        <v>1</v>
      </c>
      <c r="F11" s="16">
        <v>410</v>
      </c>
      <c r="G11" s="3">
        <f t="shared" si="0"/>
        <v>475.59999999999997</v>
      </c>
      <c r="H11" s="17">
        <f t="shared" si="1"/>
        <v>475.59999999999997</v>
      </c>
      <c r="I11" s="25">
        <f>SUM(H5:H11)</f>
        <v>5138.8</v>
      </c>
      <c r="J11" s="19"/>
    </row>
    <row r="12" spans="1:10" ht="45">
      <c r="A12" s="13" t="s">
        <v>64</v>
      </c>
      <c r="B12" s="14" t="s">
        <v>61</v>
      </c>
      <c r="C12" s="15" t="s">
        <v>63</v>
      </c>
      <c r="D12" s="16">
        <v>44</v>
      </c>
      <c r="E12" s="16">
        <v>1</v>
      </c>
      <c r="F12" s="16">
        <v>410</v>
      </c>
      <c r="G12" s="3">
        <f aca="true" t="shared" si="2" ref="G12:G38">PRODUCT(F12,1.16)</f>
        <v>475.59999999999997</v>
      </c>
      <c r="H12" s="17">
        <f t="shared" si="1"/>
        <v>475.59999999999997</v>
      </c>
      <c r="I12" s="18"/>
      <c r="J12" s="19"/>
    </row>
    <row r="13" spans="1:10" ht="30">
      <c r="A13" s="13" t="s">
        <v>64</v>
      </c>
      <c r="B13" s="28" t="s">
        <v>65</v>
      </c>
      <c r="C13" s="29" t="s">
        <v>70</v>
      </c>
      <c r="D13" s="2">
        <v>44</v>
      </c>
      <c r="E13" s="2">
        <v>1</v>
      </c>
      <c r="F13" s="2">
        <v>570</v>
      </c>
      <c r="G13" s="3">
        <f t="shared" si="2"/>
        <v>661.1999999999999</v>
      </c>
      <c r="H13" s="17">
        <f t="shared" si="1"/>
        <v>661.1999999999999</v>
      </c>
      <c r="I13" s="25">
        <f>SUM(H12:H13)</f>
        <v>1136.8</v>
      </c>
      <c r="J13" s="19"/>
    </row>
    <row r="14" spans="1:10" ht="15.75">
      <c r="A14" s="13" t="s">
        <v>21</v>
      </c>
      <c r="B14" s="14" t="s">
        <v>18</v>
      </c>
      <c r="C14" s="15" t="s">
        <v>12</v>
      </c>
      <c r="D14" s="16" t="s">
        <v>20</v>
      </c>
      <c r="E14" s="16">
        <v>1</v>
      </c>
      <c r="F14" s="16">
        <v>990</v>
      </c>
      <c r="G14" s="3">
        <f t="shared" si="2"/>
        <v>1148.3999999999999</v>
      </c>
      <c r="H14" s="17">
        <f t="shared" si="1"/>
        <v>1148.3999999999999</v>
      </c>
      <c r="I14" s="18"/>
      <c r="J14" s="19"/>
    </row>
    <row r="15" spans="1:10" ht="15.75">
      <c r="A15" s="13" t="s">
        <v>21</v>
      </c>
      <c r="B15" s="14" t="s">
        <v>22</v>
      </c>
      <c r="C15" s="15" t="s">
        <v>23</v>
      </c>
      <c r="D15" s="16" t="s">
        <v>20</v>
      </c>
      <c r="E15" s="16">
        <v>0</v>
      </c>
      <c r="F15" s="16">
        <v>870</v>
      </c>
      <c r="G15" s="3">
        <f t="shared" si="2"/>
        <v>1009.1999999999999</v>
      </c>
      <c r="H15" s="17">
        <f t="shared" si="1"/>
        <v>0</v>
      </c>
      <c r="I15" s="18"/>
      <c r="J15" s="19"/>
    </row>
    <row r="16" spans="1:10" ht="15.75">
      <c r="A16" s="13" t="s">
        <v>21</v>
      </c>
      <c r="B16" s="14" t="s">
        <v>81</v>
      </c>
      <c r="C16" s="15" t="s">
        <v>7</v>
      </c>
      <c r="D16" s="16" t="s">
        <v>135</v>
      </c>
      <c r="E16" s="16">
        <v>1</v>
      </c>
      <c r="F16" s="16">
        <v>970</v>
      </c>
      <c r="G16" s="3">
        <f t="shared" si="2"/>
        <v>1125.1999999999998</v>
      </c>
      <c r="H16" s="17">
        <f t="shared" si="1"/>
        <v>1125.1999999999998</v>
      </c>
      <c r="I16" s="18"/>
      <c r="J16" s="30"/>
    </row>
    <row r="17" spans="1:10" ht="15.75">
      <c r="A17" s="31" t="s">
        <v>21</v>
      </c>
      <c r="B17" s="32" t="s">
        <v>108</v>
      </c>
      <c r="C17" s="33" t="s">
        <v>109</v>
      </c>
      <c r="D17" s="34">
        <v>48</v>
      </c>
      <c r="E17" s="34">
        <v>1</v>
      </c>
      <c r="F17" s="34">
        <v>600</v>
      </c>
      <c r="G17" s="3">
        <f t="shared" si="2"/>
        <v>696</v>
      </c>
      <c r="H17" s="17">
        <f t="shared" si="1"/>
        <v>696</v>
      </c>
      <c r="I17" s="18"/>
      <c r="J17" s="35" t="s">
        <v>105</v>
      </c>
    </row>
    <row r="18" spans="1:10" ht="15.75">
      <c r="A18" s="31" t="s">
        <v>21</v>
      </c>
      <c r="B18" s="32" t="s">
        <v>58</v>
      </c>
      <c r="C18" s="33" t="s">
        <v>59</v>
      </c>
      <c r="D18" s="34" t="s">
        <v>60</v>
      </c>
      <c r="E18" s="34">
        <v>1</v>
      </c>
      <c r="F18" s="34">
        <v>650</v>
      </c>
      <c r="G18" s="3">
        <f t="shared" si="2"/>
        <v>754</v>
      </c>
      <c r="H18" s="17">
        <f t="shared" si="1"/>
        <v>754</v>
      </c>
      <c r="I18" s="18"/>
      <c r="J18" s="35"/>
    </row>
    <row r="19" spans="1:10" ht="15.75">
      <c r="A19" s="31" t="s">
        <v>21</v>
      </c>
      <c r="B19" s="36" t="s">
        <v>32</v>
      </c>
      <c r="C19" s="33" t="s">
        <v>33</v>
      </c>
      <c r="D19" s="34">
        <v>48</v>
      </c>
      <c r="E19" s="34">
        <v>1</v>
      </c>
      <c r="F19" s="34">
        <v>550</v>
      </c>
      <c r="G19" s="3">
        <f t="shared" si="2"/>
        <v>638</v>
      </c>
      <c r="H19" s="17">
        <f t="shared" si="1"/>
        <v>638</v>
      </c>
      <c r="I19" s="18"/>
      <c r="J19" s="35"/>
    </row>
    <row r="20" spans="1:10" ht="15.75">
      <c r="A20" s="31" t="s">
        <v>21</v>
      </c>
      <c r="B20" s="36" t="s">
        <v>34</v>
      </c>
      <c r="C20" s="33" t="s">
        <v>35</v>
      </c>
      <c r="D20" s="34">
        <v>48</v>
      </c>
      <c r="E20" s="34">
        <v>1</v>
      </c>
      <c r="F20" s="34">
        <v>530</v>
      </c>
      <c r="G20" s="3">
        <f t="shared" si="2"/>
        <v>614.8</v>
      </c>
      <c r="H20" s="17">
        <f t="shared" si="1"/>
        <v>614.8</v>
      </c>
      <c r="I20" s="18"/>
      <c r="J20" s="35"/>
    </row>
    <row r="21" spans="1:10" ht="30">
      <c r="A21" s="31" t="s">
        <v>21</v>
      </c>
      <c r="B21" s="32" t="s">
        <v>110</v>
      </c>
      <c r="C21" s="33" t="s">
        <v>111</v>
      </c>
      <c r="D21" s="34">
        <v>48</v>
      </c>
      <c r="E21" s="34">
        <v>0</v>
      </c>
      <c r="F21" s="34">
        <v>380</v>
      </c>
      <c r="G21" s="3">
        <f t="shared" si="2"/>
        <v>440.79999999999995</v>
      </c>
      <c r="H21" s="17">
        <f t="shared" si="1"/>
        <v>0</v>
      </c>
      <c r="I21" s="25">
        <f>SUM(H14:H21)</f>
        <v>4976.4</v>
      </c>
      <c r="J21" s="35" t="s">
        <v>105</v>
      </c>
    </row>
    <row r="22" spans="1:10" ht="15.75">
      <c r="A22" s="31" t="s">
        <v>125</v>
      </c>
      <c r="B22" s="32" t="s">
        <v>11</v>
      </c>
      <c r="C22" s="33" t="s">
        <v>7</v>
      </c>
      <c r="D22" s="34" t="s">
        <v>2</v>
      </c>
      <c r="E22" s="34">
        <v>1</v>
      </c>
      <c r="F22" s="34">
        <v>890</v>
      </c>
      <c r="G22" s="3">
        <f t="shared" si="2"/>
        <v>1032.3999999999999</v>
      </c>
      <c r="H22" s="17">
        <f t="shared" si="1"/>
        <v>1032.3999999999999</v>
      </c>
      <c r="I22" s="18"/>
      <c r="J22" s="37"/>
    </row>
    <row r="23" spans="1:10" ht="15.75">
      <c r="A23" s="31" t="s">
        <v>125</v>
      </c>
      <c r="B23" s="32" t="s">
        <v>123</v>
      </c>
      <c r="C23" s="33" t="s">
        <v>124</v>
      </c>
      <c r="D23" s="34" t="s">
        <v>2</v>
      </c>
      <c r="E23" s="34">
        <v>1</v>
      </c>
      <c r="F23" s="34">
        <v>870</v>
      </c>
      <c r="G23" s="3">
        <f t="shared" si="2"/>
        <v>1009.1999999999999</v>
      </c>
      <c r="H23" s="17">
        <f t="shared" si="1"/>
        <v>1009.1999999999999</v>
      </c>
      <c r="I23" s="18"/>
      <c r="J23" s="37"/>
    </row>
    <row r="24" spans="1:10" ht="15.75">
      <c r="A24" s="31" t="s">
        <v>125</v>
      </c>
      <c r="B24" s="36" t="s">
        <v>65</v>
      </c>
      <c r="C24" s="38" t="s">
        <v>52</v>
      </c>
      <c r="D24" s="39">
        <v>46</v>
      </c>
      <c r="E24" s="39">
        <v>1</v>
      </c>
      <c r="F24" s="39">
        <v>570</v>
      </c>
      <c r="G24" s="3">
        <f t="shared" si="2"/>
        <v>661.1999999999999</v>
      </c>
      <c r="H24" s="17">
        <f t="shared" si="1"/>
        <v>661.1999999999999</v>
      </c>
      <c r="I24" s="25">
        <f>SUM(H22:H24)</f>
        <v>2702.7999999999997</v>
      </c>
      <c r="J24" s="35" t="s">
        <v>105</v>
      </c>
    </row>
    <row r="25" spans="1:10" ht="15.75">
      <c r="A25" s="31" t="s">
        <v>31</v>
      </c>
      <c r="B25" s="32" t="s">
        <v>48</v>
      </c>
      <c r="C25" s="33" t="s">
        <v>132</v>
      </c>
      <c r="D25" s="34" t="s">
        <v>133</v>
      </c>
      <c r="E25" s="34">
        <v>1</v>
      </c>
      <c r="F25" s="34">
        <v>560</v>
      </c>
      <c r="G25" s="3">
        <f t="shared" si="2"/>
        <v>649.5999999999999</v>
      </c>
      <c r="H25" s="17">
        <f t="shared" si="1"/>
        <v>649.5999999999999</v>
      </c>
      <c r="I25" s="18"/>
      <c r="J25" s="35"/>
    </row>
    <row r="26" spans="1:10" ht="15.75">
      <c r="A26" s="31" t="s">
        <v>31</v>
      </c>
      <c r="B26" s="32" t="s">
        <v>29</v>
      </c>
      <c r="C26" s="33" t="s">
        <v>30</v>
      </c>
      <c r="D26" s="34">
        <v>44</v>
      </c>
      <c r="E26" s="34">
        <v>1</v>
      </c>
      <c r="F26" s="34">
        <v>750</v>
      </c>
      <c r="G26" s="3">
        <f t="shared" si="2"/>
        <v>869.9999999999999</v>
      </c>
      <c r="H26" s="17">
        <f t="shared" si="1"/>
        <v>869.9999999999999</v>
      </c>
      <c r="I26" s="25">
        <f>SUM(H25:H26)</f>
        <v>1519.6</v>
      </c>
      <c r="J26" s="35"/>
    </row>
    <row r="27" spans="1:10" ht="15.75">
      <c r="A27" s="31" t="s">
        <v>129</v>
      </c>
      <c r="B27" s="40" t="s">
        <v>130</v>
      </c>
      <c r="C27" s="41" t="s">
        <v>12</v>
      </c>
      <c r="D27" s="42">
        <v>44</v>
      </c>
      <c r="E27" s="34">
        <v>0</v>
      </c>
      <c r="F27" s="34">
        <v>1070</v>
      </c>
      <c r="G27" s="3">
        <f t="shared" si="2"/>
        <v>1241.1999999999998</v>
      </c>
      <c r="H27" s="17">
        <f t="shared" si="1"/>
        <v>0</v>
      </c>
      <c r="I27" s="18"/>
      <c r="J27" s="35"/>
    </row>
    <row r="28" spans="1:10" ht="15.75">
      <c r="A28" s="31" t="s">
        <v>129</v>
      </c>
      <c r="B28" s="32" t="s">
        <v>127</v>
      </c>
      <c r="C28" s="33" t="s">
        <v>128</v>
      </c>
      <c r="D28" s="34">
        <v>44</v>
      </c>
      <c r="E28" s="34">
        <v>1</v>
      </c>
      <c r="F28" s="34">
        <v>550</v>
      </c>
      <c r="G28" s="3">
        <f t="shared" si="2"/>
        <v>638</v>
      </c>
      <c r="H28" s="17">
        <f t="shared" si="1"/>
        <v>638</v>
      </c>
      <c r="I28" s="18"/>
      <c r="J28" s="35"/>
    </row>
    <row r="29" spans="1:10" ht="15.75">
      <c r="A29" s="31" t="s">
        <v>129</v>
      </c>
      <c r="B29" s="32" t="s">
        <v>46</v>
      </c>
      <c r="C29" s="33" t="s">
        <v>47</v>
      </c>
      <c r="D29" s="34">
        <v>44</v>
      </c>
      <c r="E29" s="34">
        <v>1</v>
      </c>
      <c r="F29" s="34">
        <v>570</v>
      </c>
      <c r="G29" s="3">
        <f t="shared" si="2"/>
        <v>661.1999999999999</v>
      </c>
      <c r="H29" s="17">
        <f t="shared" si="1"/>
        <v>661.1999999999999</v>
      </c>
      <c r="I29" s="18"/>
      <c r="J29" s="35"/>
    </row>
    <row r="30" spans="1:10" ht="15.75">
      <c r="A30" s="31" t="s">
        <v>129</v>
      </c>
      <c r="B30" s="32" t="s">
        <v>116</v>
      </c>
      <c r="C30" s="33" t="s">
        <v>131</v>
      </c>
      <c r="D30" s="34">
        <v>44</v>
      </c>
      <c r="E30" s="34">
        <v>1</v>
      </c>
      <c r="F30" s="34">
        <v>480</v>
      </c>
      <c r="G30" s="3">
        <f t="shared" si="2"/>
        <v>556.8</v>
      </c>
      <c r="H30" s="17">
        <f t="shared" si="1"/>
        <v>556.8</v>
      </c>
      <c r="I30" s="18"/>
      <c r="J30" s="35"/>
    </row>
    <row r="31" spans="1:10" ht="15.75">
      <c r="A31" s="31" t="s">
        <v>129</v>
      </c>
      <c r="B31" s="32" t="s">
        <v>93</v>
      </c>
      <c r="C31" s="33" t="s">
        <v>12</v>
      </c>
      <c r="D31" s="34">
        <v>44</v>
      </c>
      <c r="E31" s="34">
        <v>0</v>
      </c>
      <c r="F31" s="34">
        <v>195</v>
      </c>
      <c r="G31" s="3">
        <f t="shared" si="2"/>
        <v>226.2</v>
      </c>
      <c r="H31" s="17">
        <f t="shared" si="1"/>
        <v>0</v>
      </c>
      <c r="I31" s="25">
        <f>SUM(H27:H31)</f>
        <v>1855.9999999999998</v>
      </c>
      <c r="J31" s="35"/>
    </row>
    <row r="32" spans="1:10" ht="15.75">
      <c r="A32" s="31" t="s">
        <v>147</v>
      </c>
      <c r="B32" s="32" t="s">
        <v>134</v>
      </c>
      <c r="C32" s="33" t="s">
        <v>126</v>
      </c>
      <c r="D32" s="34">
        <v>42</v>
      </c>
      <c r="E32" s="34">
        <v>1</v>
      </c>
      <c r="F32" s="34">
        <v>340</v>
      </c>
      <c r="G32" s="3">
        <f t="shared" si="2"/>
        <v>394.4</v>
      </c>
      <c r="H32" s="17">
        <f t="shared" si="1"/>
        <v>394.4</v>
      </c>
      <c r="I32" s="25">
        <f>SUM(H32)</f>
        <v>394.4</v>
      </c>
      <c r="J32" s="35"/>
    </row>
    <row r="33" spans="1:10" ht="15.75">
      <c r="A33" s="31" t="s">
        <v>80</v>
      </c>
      <c r="B33" s="40" t="s">
        <v>77</v>
      </c>
      <c r="C33" s="41" t="s">
        <v>12</v>
      </c>
      <c r="D33" s="42" t="s">
        <v>79</v>
      </c>
      <c r="E33" s="34">
        <v>1</v>
      </c>
      <c r="F33" s="34">
        <v>1090</v>
      </c>
      <c r="G33" s="3">
        <f t="shared" si="2"/>
        <v>1264.3999999999999</v>
      </c>
      <c r="H33" s="17">
        <f t="shared" si="1"/>
        <v>1264.3999999999999</v>
      </c>
      <c r="I33" s="18"/>
      <c r="J33" s="35"/>
    </row>
    <row r="34" spans="1:10" ht="15.75">
      <c r="A34" s="31" t="s">
        <v>80</v>
      </c>
      <c r="B34" s="32" t="s">
        <v>82</v>
      </c>
      <c r="C34" s="33" t="s">
        <v>12</v>
      </c>
      <c r="D34" s="34" t="s">
        <v>83</v>
      </c>
      <c r="E34" s="34">
        <v>1</v>
      </c>
      <c r="F34" s="34">
        <v>1090</v>
      </c>
      <c r="G34" s="3">
        <f t="shared" si="2"/>
        <v>1264.3999999999999</v>
      </c>
      <c r="H34" s="17">
        <f t="shared" si="1"/>
        <v>1264.3999999999999</v>
      </c>
      <c r="I34" s="25">
        <f>SUM(H33:H34)</f>
        <v>2528.7999999999997</v>
      </c>
      <c r="J34" s="35"/>
    </row>
    <row r="35" spans="1:10" ht="15.75">
      <c r="A35" s="31" t="s">
        <v>98</v>
      </c>
      <c r="B35" s="32" t="s">
        <v>103</v>
      </c>
      <c r="C35" s="33" t="s">
        <v>50</v>
      </c>
      <c r="D35" s="34">
        <v>46</v>
      </c>
      <c r="E35" s="34">
        <v>1</v>
      </c>
      <c r="F35" s="34">
        <v>195</v>
      </c>
      <c r="G35" s="3">
        <f t="shared" si="2"/>
        <v>226.2</v>
      </c>
      <c r="H35" s="17">
        <f t="shared" si="1"/>
        <v>226.2</v>
      </c>
      <c r="I35" s="18"/>
      <c r="J35" s="35"/>
    </row>
    <row r="36" spans="1:10" ht="15.75">
      <c r="A36" s="31" t="s">
        <v>98</v>
      </c>
      <c r="B36" s="32" t="s">
        <v>96</v>
      </c>
      <c r="C36" s="33" t="s">
        <v>97</v>
      </c>
      <c r="D36" s="34">
        <v>46</v>
      </c>
      <c r="E36" s="34">
        <v>2</v>
      </c>
      <c r="F36" s="34">
        <v>195</v>
      </c>
      <c r="G36" s="3">
        <f t="shared" si="2"/>
        <v>226.2</v>
      </c>
      <c r="H36" s="17">
        <f t="shared" si="1"/>
        <v>452.4</v>
      </c>
      <c r="I36" s="25">
        <f>SUM(H35:H36)</f>
        <v>678.5999999999999</v>
      </c>
      <c r="J36" s="35"/>
    </row>
    <row r="37" spans="1:10" ht="15.75">
      <c r="A37" s="31" t="s">
        <v>19</v>
      </c>
      <c r="B37" s="32" t="s">
        <v>18</v>
      </c>
      <c r="C37" s="33" t="s">
        <v>12</v>
      </c>
      <c r="D37" s="39" t="s">
        <v>2</v>
      </c>
      <c r="E37" s="34">
        <v>1</v>
      </c>
      <c r="F37" s="34">
        <v>990</v>
      </c>
      <c r="G37" s="3">
        <f t="shared" si="2"/>
        <v>1148.3999999999999</v>
      </c>
      <c r="H37" s="17">
        <f t="shared" si="1"/>
        <v>1148.3999999999999</v>
      </c>
      <c r="I37" s="18"/>
      <c r="J37" s="35"/>
    </row>
    <row r="38" spans="1:10" ht="45">
      <c r="A38" s="31" t="s">
        <v>19</v>
      </c>
      <c r="B38" s="32" t="s">
        <v>27</v>
      </c>
      <c r="C38" s="33" t="s">
        <v>28</v>
      </c>
      <c r="D38" s="34">
        <v>42</v>
      </c>
      <c r="E38" s="34">
        <v>0</v>
      </c>
      <c r="F38" s="34">
        <v>890</v>
      </c>
      <c r="G38" s="3">
        <f t="shared" si="2"/>
        <v>1032.3999999999999</v>
      </c>
      <c r="H38" s="17">
        <f t="shared" si="1"/>
        <v>0</v>
      </c>
      <c r="I38" s="18"/>
      <c r="J38" s="35"/>
    </row>
    <row r="39" spans="1:10" ht="15.75">
      <c r="A39" s="15" t="s">
        <v>19</v>
      </c>
      <c r="B39" s="32" t="s">
        <v>116</v>
      </c>
      <c r="C39" s="33" t="s">
        <v>33</v>
      </c>
      <c r="D39" s="16">
        <v>46</v>
      </c>
      <c r="E39" s="16">
        <v>0</v>
      </c>
      <c r="F39" s="16">
        <v>480</v>
      </c>
      <c r="G39" s="3">
        <f aca="true" t="shared" si="3" ref="G39:G67">PRODUCT(F39,1.16)</f>
        <v>556.8</v>
      </c>
      <c r="H39" s="17">
        <f t="shared" si="1"/>
        <v>0</v>
      </c>
      <c r="I39" s="25">
        <f>SUM(H37:H39)</f>
        <v>1148.3999999999999</v>
      </c>
      <c r="J39" s="16" t="s">
        <v>105</v>
      </c>
    </row>
    <row r="40" spans="1:10" ht="15.75">
      <c r="A40" s="15" t="s">
        <v>86</v>
      </c>
      <c r="B40" s="32" t="s">
        <v>84</v>
      </c>
      <c r="C40" s="33" t="s">
        <v>85</v>
      </c>
      <c r="D40" s="16">
        <v>52</v>
      </c>
      <c r="E40" s="16">
        <v>1</v>
      </c>
      <c r="F40" s="16">
        <v>690</v>
      </c>
      <c r="G40" s="3">
        <f t="shared" si="3"/>
        <v>800.4</v>
      </c>
      <c r="H40" s="17">
        <f aca="true" t="shared" si="4" ref="H40:H81">PRODUCT(G40,E40)</f>
        <v>800.4</v>
      </c>
      <c r="I40" s="18"/>
      <c r="J40" s="16"/>
    </row>
    <row r="41" spans="1:10" ht="15.75">
      <c r="A41" s="15" t="s">
        <v>86</v>
      </c>
      <c r="B41" s="32" t="s">
        <v>101</v>
      </c>
      <c r="C41" s="33" t="s">
        <v>30</v>
      </c>
      <c r="D41" s="16">
        <v>44</v>
      </c>
      <c r="E41" s="16">
        <v>2</v>
      </c>
      <c r="F41" s="16">
        <v>195</v>
      </c>
      <c r="G41" s="3">
        <f t="shared" si="3"/>
        <v>226.2</v>
      </c>
      <c r="H41" s="17">
        <f t="shared" si="4"/>
        <v>452.4</v>
      </c>
      <c r="I41" s="18"/>
      <c r="J41" s="16"/>
    </row>
    <row r="42" spans="1:10" ht="15.75">
      <c r="A42" s="15" t="s">
        <v>86</v>
      </c>
      <c r="B42" s="36" t="s">
        <v>104</v>
      </c>
      <c r="C42" s="33" t="s">
        <v>102</v>
      </c>
      <c r="D42" s="16">
        <v>44</v>
      </c>
      <c r="E42" s="16">
        <v>0</v>
      </c>
      <c r="F42" s="16">
        <v>195</v>
      </c>
      <c r="G42" s="3">
        <f t="shared" si="3"/>
        <v>226.2</v>
      </c>
      <c r="H42" s="17">
        <f t="shared" si="4"/>
        <v>0</v>
      </c>
      <c r="I42" s="25">
        <f>SUM(H40:H42)</f>
        <v>1252.8</v>
      </c>
      <c r="J42" s="16"/>
    </row>
    <row r="43" spans="1:10" ht="15.75">
      <c r="A43" s="15" t="s">
        <v>3</v>
      </c>
      <c r="B43" s="32" t="s">
        <v>0</v>
      </c>
      <c r="C43" s="33" t="s">
        <v>1</v>
      </c>
      <c r="D43" s="16" t="s">
        <v>2</v>
      </c>
      <c r="E43" s="16">
        <v>1</v>
      </c>
      <c r="F43" s="16">
        <v>990</v>
      </c>
      <c r="G43" s="3">
        <f t="shared" si="3"/>
        <v>1148.3999999999999</v>
      </c>
      <c r="H43" s="17">
        <f t="shared" si="4"/>
        <v>1148.3999999999999</v>
      </c>
      <c r="I43" s="18"/>
      <c r="J43" s="16"/>
    </row>
    <row r="44" spans="1:10" ht="15.75">
      <c r="A44" s="15" t="s">
        <v>3</v>
      </c>
      <c r="B44" s="32" t="s">
        <v>17</v>
      </c>
      <c r="C44" s="33" t="s">
        <v>12</v>
      </c>
      <c r="D44" s="16" t="s">
        <v>2</v>
      </c>
      <c r="E44" s="16">
        <v>1</v>
      </c>
      <c r="F44" s="16">
        <v>1070</v>
      </c>
      <c r="G44" s="3">
        <f t="shared" si="3"/>
        <v>1241.1999999999998</v>
      </c>
      <c r="H44" s="17">
        <f t="shared" si="4"/>
        <v>1241.1999999999998</v>
      </c>
      <c r="I44" s="18"/>
      <c r="J44" s="16"/>
    </row>
    <row r="45" spans="1:10" ht="15.75">
      <c r="A45" s="15" t="s">
        <v>3</v>
      </c>
      <c r="B45" s="32" t="s">
        <v>4</v>
      </c>
      <c r="C45" s="33" t="s">
        <v>5</v>
      </c>
      <c r="D45" s="16">
        <v>46</v>
      </c>
      <c r="E45" s="16">
        <v>1</v>
      </c>
      <c r="F45" s="16">
        <v>1050</v>
      </c>
      <c r="G45" s="3">
        <f t="shared" si="3"/>
        <v>1218</v>
      </c>
      <c r="H45" s="17">
        <f t="shared" si="4"/>
        <v>1218</v>
      </c>
      <c r="I45" s="18"/>
      <c r="J45" s="16"/>
    </row>
    <row r="46" spans="1:10" ht="15.75">
      <c r="A46" s="15" t="s">
        <v>3</v>
      </c>
      <c r="B46" s="32" t="s">
        <v>24</v>
      </c>
      <c r="C46" s="33" t="s">
        <v>12</v>
      </c>
      <c r="D46" s="16">
        <v>46</v>
      </c>
      <c r="E46" s="16">
        <v>1</v>
      </c>
      <c r="F46" s="16">
        <v>570</v>
      </c>
      <c r="G46" s="3">
        <f t="shared" si="3"/>
        <v>661.1999999999999</v>
      </c>
      <c r="H46" s="17">
        <f t="shared" si="4"/>
        <v>661.1999999999999</v>
      </c>
      <c r="I46" s="18"/>
      <c r="J46" s="16"/>
    </row>
    <row r="47" spans="1:10" ht="15.75">
      <c r="A47" s="15" t="s">
        <v>3</v>
      </c>
      <c r="B47" s="32" t="s">
        <v>46</v>
      </c>
      <c r="C47" s="33" t="s">
        <v>47</v>
      </c>
      <c r="D47" s="16">
        <v>46</v>
      </c>
      <c r="E47" s="16">
        <v>0</v>
      </c>
      <c r="F47" s="16">
        <v>570</v>
      </c>
      <c r="G47" s="3">
        <f t="shared" si="3"/>
        <v>661.1999999999999</v>
      </c>
      <c r="H47" s="17">
        <f t="shared" si="4"/>
        <v>0</v>
      </c>
      <c r="I47" s="18"/>
      <c r="J47" s="16"/>
    </row>
    <row r="48" spans="1:10" ht="15.75">
      <c r="A48" s="15" t="s">
        <v>3</v>
      </c>
      <c r="B48" s="32" t="s">
        <v>53</v>
      </c>
      <c r="C48" s="33" t="s">
        <v>54</v>
      </c>
      <c r="D48" s="16">
        <v>46</v>
      </c>
      <c r="E48" s="16">
        <v>1</v>
      </c>
      <c r="F48" s="16">
        <v>570</v>
      </c>
      <c r="G48" s="3">
        <f t="shared" si="3"/>
        <v>661.1999999999999</v>
      </c>
      <c r="H48" s="17">
        <f t="shared" si="4"/>
        <v>661.1999999999999</v>
      </c>
      <c r="I48" s="18"/>
      <c r="J48" s="16"/>
    </row>
    <row r="49" spans="1:10" ht="15.75">
      <c r="A49" s="15" t="s">
        <v>3</v>
      </c>
      <c r="B49" s="32" t="s">
        <v>115</v>
      </c>
      <c r="C49" s="33" t="s">
        <v>37</v>
      </c>
      <c r="D49" s="16">
        <v>46</v>
      </c>
      <c r="E49" s="16">
        <v>0</v>
      </c>
      <c r="F49" s="16">
        <v>480</v>
      </c>
      <c r="G49" s="3">
        <f t="shared" si="3"/>
        <v>556.8</v>
      </c>
      <c r="H49" s="17">
        <f t="shared" si="4"/>
        <v>0</v>
      </c>
      <c r="I49" s="18"/>
      <c r="J49" s="16" t="s">
        <v>105</v>
      </c>
    </row>
    <row r="50" spans="1:10" ht="15.75">
      <c r="A50" s="15" t="s">
        <v>3</v>
      </c>
      <c r="B50" s="36" t="s">
        <v>25</v>
      </c>
      <c r="C50" s="38" t="s">
        <v>26</v>
      </c>
      <c r="D50" s="2">
        <v>46</v>
      </c>
      <c r="E50" s="2">
        <v>0</v>
      </c>
      <c r="F50" s="2">
        <v>590</v>
      </c>
      <c r="G50" s="3">
        <f t="shared" si="3"/>
        <v>684.4</v>
      </c>
      <c r="H50" s="17">
        <f t="shared" si="4"/>
        <v>0</v>
      </c>
      <c r="I50" s="25">
        <f>SUM(H43:H50)</f>
        <v>4929.999999999999</v>
      </c>
      <c r="J50" s="16"/>
    </row>
    <row r="51" spans="1:10" ht="15.75">
      <c r="A51" s="15" t="s">
        <v>113</v>
      </c>
      <c r="B51" s="32" t="s">
        <v>114</v>
      </c>
      <c r="C51" s="33" t="s">
        <v>7</v>
      </c>
      <c r="D51" s="16">
        <v>42</v>
      </c>
      <c r="E51" s="16">
        <v>0</v>
      </c>
      <c r="F51" s="16">
        <v>500</v>
      </c>
      <c r="G51" s="3">
        <f t="shared" si="3"/>
        <v>580</v>
      </c>
      <c r="H51" s="17">
        <f t="shared" si="4"/>
        <v>0</v>
      </c>
      <c r="I51" s="18"/>
      <c r="J51" s="16" t="s">
        <v>105</v>
      </c>
    </row>
    <row r="52" spans="1:10" ht="15.75">
      <c r="A52" s="15" t="s">
        <v>113</v>
      </c>
      <c r="B52" s="32" t="s">
        <v>112</v>
      </c>
      <c r="C52" s="33" t="s">
        <v>88</v>
      </c>
      <c r="D52" s="16">
        <v>44</v>
      </c>
      <c r="E52" s="16">
        <v>0</v>
      </c>
      <c r="F52" s="16">
        <v>300</v>
      </c>
      <c r="G52" s="3">
        <f t="shared" si="3"/>
        <v>348</v>
      </c>
      <c r="H52" s="17">
        <f t="shared" si="4"/>
        <v>0</v>
      </c>
      <c r="I52" s="25">
        <f>SUM(H51:H52)</f>
        <v>0</v>
      </c>
      <c r="J52" s="16" t="s">
        <v>105</v>
      </c>
    </row>
    <row r="53" spans="1:10" ht="15.75">
      <c r="A53" s="15" t="s">
        <v>57</v>
      </c>
      <c r="B53" s="32" t="s">
        <v>75</v>
      </c>
      <c r="C53" s="33" t="s">
        <v>12</v>
      </c>
      <c r="D53" s="16">
        <v>42</v>
      </c>
      <c r="E53" s="16">
        <v>1</v>
      </c>
      <c r="F53" s="16">
        <v>750</v>
      </c>
      <c r="G53" s="3">
        <f t="shared" si="3"/>
        <v>869.9999999999999</v>
      </c>
      <c r="H53" s="17">
        <f t="shared" si="4"/>
        <v>869.9999999999999</v>
      </c>
      <c r="I53" s="18"/>
      <c r="J53" s="16"/>
    </row>
    <row r="54" spans="1:10" ht="15.75">
      <c r="A54" s="15" t="s">
        <v>57</v>
      </c>
      <c r="B54" s="32" t="s">
        <v>58</v>
      </c>
      <c r="C54" s="33" t="s">
        <v>59</v>
      </c>
      <c r="D54" s="16">
        <v>42</v>
      </c>
      <c r="E54" s="16">
        <v>1</v>
      </c>
      <c r="F54" s="16">
        <v>650</v>
      </c>
      <c r="G54" s="3">
        <f t="shared" si="3"/>
        <v>754</v>
      </c>
      <c r="H54" s="17">
        <f t="shared" si="4"/>
        <v>754</v>
      </c>
      <c r="I54" s="18"/>
      <c r="J54" s="16"/>
    </row>
    <row r="55" spans="1:10" ht="15.75">
      <c r="A55" s="15" t="s">
        <v>57</v>
      </c>
      <c r="B55" s="32" t="s">
        <v>55</v>
      </c>
      <c r="C55" s="33" t="s">
        <v>56</v>
      </c>
      <c r="D55" s="16">
        <v>42</v>
      </c>
      <c r="E55" s="16">
        <v>1</v>
      </c>
      <c r="F55" s="16">
        <v>550</v>
      </c>
      <c r="G55" s="3">
        <f t="shared" si="3"/>
        <v>638</v>
      </c>
      <c r="H55" s="17">
        <f t="shared" si="4"/>
        <v>638</v>
      </c>
      <c r="I55" s="18"/>
      <c r="J55" s="16"/>
    </row>
    <row r="56" spans="1:10" ht="15.75">
      <c r="A56" s="15" t="s">
        <v>57</v>
      </c>
      <c r="B56" s="32" t="s">
        <v>74</v>
      </c>
      <c r="C56" s="33" t="s">
        <v>12</v>
      </c>
      <c r="D56" s="16">
        <v>42</v>
      </c>
      <c r="E56" s="16">
        <v>1</v>
      </c>
      <c r="F56" s="16">
        <v>750</v>
      </c>
      <c r="G56" s="3">
        <f t="shared" si="3"/>
        <v>869.9999999999999</v>
      </c>
      <c r="H56" s="17">
        <f t="shared" si="4"/>
        <v>869.9999999999999</v>
      </c>
      <c r="I56" s="25">
        <f>SUM(H53:H56)</f>
        <v>3132</v>
      </c>
      <c r="J56" s="16"/>
    </row>
    <row r="57" spans="1:10" ht="30">
      <c r="A57" s="31" t="s">
        <v>68</v>
      </c>
      <c r="B57" s="43" t="s">
        <v>67</v>
      </c>
      <c r="C57" s="44" t="s">
        <v>12</v>
      </c>
      <c r="D57" s="43">
        <v>48</v>
      </c>
      <c r="E57" s="34">
        <v>1</v>
      </c>
      <c r="F57" s="34">
        <v>660</v>
      </c>
      <c r="G57" s="3">
        <f t="shared" si="3"/>
        <v>765.5999999999999</v>
      </c>
      <c r="H57" s="17">
        <f t="shared" si="4"/>
        <v>765.5999999999999</v>
      </c>
      <c r="I57" s="18"/>
      <c r="J57" s="35"/>
    </row>
    <row r="58" spans="1:10" ht="30">
      <c r="A58" s="31" t="s">
        <v>68</v>
      </c>
      <c r="B58" s="32" t="s">
        <v>67</v>
      </c>
      <c r="C58" s="33" t="s">
        <v>69</v>
      </c>
      <c r="D58" s="34">
        <v>48</v>
      </c>
      <c r="E58" s="34">
        <v>1</v>
      </c>
      <c r="F58" s="34">
        <v>660</v>
      </c>
      <c r="G58" s="3">
        <f t="shared" si="3"/>
        <v>765.5999999999999</v>
      </c>
      <c r="H58" s="17">
        <f t="shared" si="4"/>
        <v>765.5999999999999</v>
      </c>
      <c r="I58" s="18"/>
      <c r="J58" s="35"/>
    </row>
    <row r="59" spans="1:10" ht="45">
      <c r="A59" s="31" t="s">
        <v>68</v>
      </c>
      <c r="B59" s="36" t="s">
        <v>121</v>
      </c>
      <c r="C59" s="38" t="s">
        <v>122</v>
      </c>
      <c r="D59" s="39">
        <v>48</v>
      </c>
      <c r="E59" s="39">
        <v>1</v>
      </c>
      <c r="F59" s="39">
        <v>300</v>
      </c>
      <c r="G59" s="3">
        <f t="shared" si="3"/>
        <v>348</v>
      </c>
      <c r="H59" s="17">
        <f t="shared" si="4"/>
        <v>348</v>
      </c>
      <c r="I59" s="25">
        <f>SUM(H57:H59)</f>
        <v>1879.1999999999998</v>
      </c>
      <c r="J59" s="35" t="s">
        <v>105</v>
      </c>
    </row>
    <row r="60" spans="1:10" ht="15.75">
      <c r="A60" s="31" t="s">
        <v>73</v>
      </c>
      <c r="B60" s="45" t="s">
        <v>71</v>
      </c>
      <c r="C60" s="33" t="s">
        <v>72</v>
      </c>
      <c r="D60" s="34">
        <v>42</v>
      </c>
      <c r="E60" s="34">
        <v>0</v>
      </c>
      <c r="F60" s="34">
        <v>790</v>
      </c>
      <c r="G60" s="3">
        <f t="shared" si="3"/>
        <v>916.4</v>
      </c>
      <c r="H60" s="17">
        <f t="shared" si="4"/>
        <v>0</v>
      </c>
      <c r="I60" s="18"/>
      <c r="J60" s="46" t="s">
        <v>137</v>
      </c>
    </row>
    <row r="61" spans="1:10" ht="15.75">
      <c r="A61" s="31" t="s">
        <v>73</v>
      </c>
      <c r="B61" s="32" t="s">
        <v>93</v>
      </c>
      <c r="C61" s="33" t="s">
        <v>94</v>
      </c>
      <c r="D61" s="34">
        <v>46</v>
      </c>
      <c r="E61" s="34">
        <v>1</v>
      </c>
      <c r="F61" s="34">
        <v>195</v>
      </c>
      <c r="G61" s="3">
        <f t="shared" si="3"/>
        <v>226.2</v>
      </c>
      <c r="H61" s="17">
        <f t="shared" si="4"/>
        <v>226.2</v>
      </c>
      <c r="I61" s="25">
        <f>SUM(H60:H61)</f>
        <v>226.2</v>
      </c>
      <c r="J61" s="35"/>
    </row>
    <row r="62" spans="1:10" ht="15.75">
      <c r="A62" s="31" t="s">
        <v>89</v>
      </c>
      <c r="B62" s="32" t="s">
        <v>90</v>
      </c>
      <c r="C62" s="33" t="s">
        <v>91</v>
      </c>
      <c r="D62" s="34"/>
      <c r="E62" s="34">
        <v>1</v>
      </c>
      <c r="F62" s="34">
        <v>95</v>
      </c>
      <c r="G62" s="3">
        <f t="shared" si="3"/>
        <v>110.19999999999999</v>
      </c>
      <c r="H62" s="17">
        <f t="shared" si="4"/>
        <v>110.19999999999999</v>
      </c>
      <c r="I62" s="18"/>
      <c r="J62" s="35"/>
    </row>
    <row r="63" spans="1:10" ht="15.75">
      <c r="A63" s="31" t="s">
        <v>89</v>
      </c>
      <c r="B63" s="32" t="s">
        <v>87</v>
      </c>
      <c r="C63" s="33" t="s">
        <v>88</v>
      </c>
      <c r="D63" s="34"/>
      <c r="E63" s="34">
        <v>1</v>
      </c>
      <c r="F63" s="34">
        <v>120</v>
      </c>
      <c r="G63" s="3">
        <f t="shared" si="3"/>
        <v>139.2</v>
      </c>
      <c r="H63" s="17">
        <f t="shared" si="4"/>
        <v>139.2</v>
      </c>
      <c r="I63" s="18"/>
      <c r="J63" s="35"/>
    </row>
    <row r="64" spans="1:10" ht="15.75">
      <c r="A64" s="31" t="s">
        <v>89</v>
      </c>
      <c r="B64" s="32" t="s">
        <v>34</v>
      </c>
      <c r="C64" s="33" t="s">
        <v>91</v>
      </c>
      <c r="D64" s="34">
        <v>44</v>
      </c>
      <c r="E64" s="34">
        <v>0</v>
      </c>
      <c r="F64" s="34">
        <v>370</v>
      </c>
      <c r="G64" s="3">
        <f t="shared" si="3"/>
        <v>429.2</v>
      </c>
      <c r="H64" s="17">
        <f t="shared" si="4"/>
        <v>0</v>
      </c>
      <c r="I64" s="18"/>
      <c r="J64" s="35" t="s">
        <v>105</v>
      </c>
    </row>
    <row r="65" spans="1:10" ht="15.75">
      <c r="A65" s="31" t="s">
        <v>89</v>
      </c>
      <c r="B65" s="32" t="s">
        <v>61</v>
      </c>
      <c r="C65" s="33" t="s">
        <v>107</v>
      </c>
      <c r="D65" s="34">
        <v>56</v>
      </c>
      <c r="E65" s="34">
        <v>1</v>
      </c>
      <c r="F65" s="34">
        <v>410</v>
      </c>
      <c r="G65" s="3">
        <f t="shared" si="3"/>
        <v>475.59999999999997</v>
      </c>
      <c r="H65" s="17">
        <f t="shared" si="4"/>
        <v>475.59999999999997</v>
      </c>
      <c r="I65" s="18"/>
      <c r="J65" s="35" t="s">
        <v>105</v>
      </c>
    </row>
    <row r="66" spans="1:10" ht="15.75">
      <c r="A66" s="20" t="s">
        <v>89</v>
      </c>
      <c r="B66" s="21" t="s">
        <v>101</v>
      </c>
      <c r="C66" s="22" t="s">
        <v>102</v>
      </c>
      <c r="D66" s="23">
        <v>46</v>
      </c>
      <c r="E66" s="23">
        <v>1</v>
      </c>
      <c r="F66" s="23">
        <v>195</v>
      </c>
      <c r="G66" s="3">
        <f t="shared" si="3"/>
        <v>226.2</v>
      </c>
      <c r="H66" s="17">
        <f t="shared" si="4"/>
        <v>226.2</v>
      </c>
      <c r="I66" s="18"/>
      <c r="J66" s="24"/>
    </row>
    <row r="67" spans="1:10" ht="15.75">
      <c r="A67" s="13" t="s">
        <v>89</v>
      </c>
      <c r="B67" s="14" t="s">
        <v>93</v>
      </c>
      <c r="C67" s="15" t="s">
        <v>94</v>
      </c>
      <c r="D67" s="16">
        <v>46</v>
      </c>
      <c r="E67" s="16">
        <v>1</v>
      </c>
      <c r="F67" s="16">
        <v>195</v>
      </c>
      <c r="G67" s="3">
        <f t="shared" si="3"/>
        <v>226.2</v>
      </c>
      <c r="H67" s="17">
        <f t="shared" si="4"/>
        <v>226.2</v>
      </c>
      <c r="I67" s="25">
        <f>SUM(H62:H67)</f>
        <v>1177.4</v>
      </c>
      <c r="J67" s="19"/>
    </row>
    <row r="68" spans="1:10" ht="15.75">
      <c r="A68" s="31" t="s">
        <v>41</v>
      </c>
      <c r="B68" s="32" t="s">
        <v>40</v>
      </c>
      <c r="C68" s="33" t="s">
        <v>12</v>
      </c>
      <c r="D68" s="34" t="s">
        <v>13</v>
      </c>
      <c r="E68" s="34">
        <v>1</v>
      </c>
      <c r="F68" s="34">
        <v>620</v>
      </c>
      <c r="G68" s="3">
        <f aca="true" t="shared" si="5" ref="G68:G80">PRODUCT(F68,1.16)</f>
        <v>719.1999999999999</v>
      </c>
      <c r="H68" s="17">
        <f t="shared" si="4"/>
        <v>719.1999999999999</v>
      </c>
      <c r="I68" s="18"/>
      <c r="J68" s="35"/>
    </row>
    <row r="69" spans="1:10" ht="30">
      <c r="A69" s="31" t="s">
        <v>41</v>
      </c>
      <c r="B69" s="32" t="s">
        <v>42</v>
      </c>
      <c r="C69" s="33" t="s">
        <v>43</v>
      </c>
      <c r="D69" s="34">
        <v>48</v>
      </c>
      <c r="E69" s="34">
        <v>1</v>
      </c>
      <c r="F69" s="34">
        <v>550</v>
      </c>
      <c r="G69" s="3">
        <f t="shared" si="5"/>
        <v>638</v>
      </c>
      <c r="H69" s="17">
        <f t="shared" si="4"/>
        <v>638</v>
      </c>
      <c r="I69" s="25">
        <f>SUM(H68:H69)</f>
        <v>1357.1999999999998</v>
      </c>
      <c r="J69" s="35"/>
    </row>
    <row r="70" spans="1:10" ht="15.75">
      <c r="A70" s="31" t="s">
        <v>66</v>
      </c>
      <c r="B70" s="32" t="s">
        <v>65</v>
      </c>
      <c r="C70" s="33" t="s">
        <v>52</v>
      </c>
      <c r="D70" s="34">
        <v>44</v>
      </c>
      <c r="E70" s="34">
        <v>1</v>
      </c>
      <c r="F70" s="34">
        <v>570</v>
      </c>
      <c r="G70" s="3">
        <f t="shared" si="5"/>
        <v>661.1999999999999</v>
      </c>
      <c r="H70" s="17">
        <f t="shared" si="4"/>
        <v>661.1999999999999</v>
      </c>
      <c r="I70" s="25">
        <f>SUM(H70)</f>
        <v>661.1999999999999</v>
      </c>
      <c r="J70" s="35"/>
    </row>
    <row r="71" spans="1:10" ht="30">
      <c r="A71" s="31" t="s">
        <v>45</v>
      </c>
      <c r="B71" s="32" t="s">
        <v>48</v>
      </c>
      <c r="C71" s="33" t="s">
        <v>120</v>
      </c>
      <c r="D71" s="34" t="s">
        <v>13</v>
      </c>
      <c r="E71" s="34">
        <v>1</v>
      </c>
      <c r="F71" s="34">
        <v>600</v>
      </c>
      <c r="G71" s="3">
        <f t="shared" si="5"/>
        <v>696</v>
      </c>
      <c r="H71" s="17">
        <f t="shared" si="4"/>
        <v>696</v>
      </c>
      <c r="I71" s="18"/>
      <c r="J71" s="35" t="s">
        <v>105</v>
      </c>
    </row>
    <row r="72" spans="1:10" ht="15.75">
      <c r="A72" s="31" t="s">
        <v>45</v>
      </c>
      <c r="B72" s="32" t="s">
        <v>106</v>
      </c>
      <c r="C72" s="33" t="s">
        <v>7</v>
      </c>
      <c r="D72" s="34" t="s">
        <v>13</v>
      </c>
      <c r="E72" s="34">
        <v>1</v>
      </c>
      <c r="F72" s="34">
        <v>760</v>
      </c>
      <c r="G72" s="3">
        <f t="shared" si="5"/>
        <v>881.5999999999999</v>
      </c>
      <c r="H72" s="17">
        <f t="shared" si="4"/>
        <v>881.5999999999999</v>
      </c>
      <c r="I72" s="18"/>
      <c r="J72" s="35" t="s">
        <v>105</v>
      </c>
    </row>
    <row r="73" spans="1:10" ht="15.75">
      <c r="A73" s="13" t="s">
        <v>45</v>
      </c>
      <c r="B73" s="14" t="s">
        <v>51</v>
      </c>
      <c r="C73" s="15" t="s">
        <v>52</v>
      </c>
      <c r="D73" s="16" t="s">
        <v>13</v>
      </c>
      <c r="E73" s="16">
        <v>1</v>
      </c>
      <c r="F73" s="16">
        <v>550</v>
      </c>
      <c r="G73" s="3">
        <f t="shared" si="5"/>
        <v>638</v>
      </c>
      <c r="H73" s="17">
        <f t="shared" si="4"/>
        <v>638</v>
      </c>
      <c r="I73" s="18"/>
      <c r="J73" s="19"/>
    </row>
    <row r="74" spans="1:10" ht="15.75">
      <c r="A74" s="31" t="s">
        <v>45</v>
      </c>
      <c r="B74" s="32" t="s">
        <v>40</v>
      </c>
      <c r="C74" s="33" t="s">
        <v>44</v>
      </c>
      <c r="D74" s="34" t="s">
        <v>13</v>
      </c>
      <c r="E74" s="34">
        <v>1</v>
      </c>
      <c r="F74" s="34">
        <v>620</v>
      </c>
      <c r="G74" s="3">
        <f t="shared" si="5"/>
        <v>719.1999999999999</v>
      </c>
      <c r="H74" s="17">
        <f t="shared" si="4"/>
        <v>719.1999999999999</v>
      </c>
      <c r="I74" s="18"/>
      <c r="J74" s="35"/>
    </row>
    <row r="75" spans="1:10" ht="15.75">
      <c r="A75" s="31" t="s">
        <v>45</v>
      </c>
      <c r="B75" s="32" t="s">
        <v>92</v>
      </c>
      <c r="C75" s="33" t="s">
        <v>37</v>
      </c>
      <c r="D75" s="34">
        <v>48</v>
      </c>
      <c r="E75" s="34">
        <v>1</v>
      </c>
      <c r="F75" s="34">
        <v>195</v>
      </c>
      <c r="G75" s="3">
        <f t="shared" si="5"/>
        <v>226.2</v>
      </c>
      <c r="H75" s="17">
        <f t="shared" si="4"/>
        <v>226.2</v>
      </c>
      <c r="I75" s="25">
        <f>SUM(H71:H75)</f>
        <v>3160.9999999999995</v>
      </c>
      <c r="J75" s="35"/>
    </row>
    <row r="76" spans="1:10" ht="15.75">
      <c r="A76" s="31" t="s">
        <v>76</v>
      </c>
      <c r="B76" s="36" t="s">
        <v>78</v>
      </c>
      <c r="C76" s="38" t="s">
        <v>52</v>
      </c>
      <c r="D76" s="39">
        <v>50</v>
      </c>
      <c r="E76" s="39">
        <v>1</v>
      </c>
      <c r="F76" s="39">
        <v>650</v>
      </c>
      <c r="G76" s="3">
        <f t="shared" si="5"/>
        <v>754</v>
      </c>
      <c r="H76" s="17">
        <f t="shared" si="4"/>
        <v>754</v>
      </c>
      <c r="I76" s="25">
        <f>SUM(H76)</f>
        <v>754</v>
      </c>
      <c r="J76" s="35"/>
    </row>
    <row r="77" spans="1:10" ht="15.75">
      <c r="A77" s="31" t="s">
        <v>8</v>
      </c>
      <c r="B77" s="32" t="s">
        <v>9</v>
      </c>
      <c r="C77" s="33" t="s">
        <v>7</v>
      </c>
      <c r="D77" s="34" t="s">
        <v>10</v>
      </c>
      <c r="E77" s="34">
        <v>1</v>
      </c>
      <c r="F77" s="34">
        <v>890</v>
      </c>
      <c r="G77" s="3">
        <f t="shared" si="5"/>
        <v>1032.3999999999999</v>
      </c>
      <c r="H77" s="17">
        <f t="shared" si="4"/>
        <v>1032.3999999999999</v>
      </c>
      <c r="I77" s="18"/>
      <c r="J77" s="35"/>
    </row>
    <row r="78" spans="1:10" ht="15.75">
      <c r="A78" s="31" t="s">
        <v>8</v>
      </c>
      <c r="B78" s="32" t="s">
        <v>6</v>
      </c>
      <c r="C78" s="33" t="s">
        <v>7</v>
      </c>
      <c r="D78" s="34">
        <v>44</v>
      </c>
      <c r="E78" s="34">
        <v>1</v>
      </c>
      <c r="F78" s="34">
        <v>890</v>
      </c>
      <c r="G78" s="3">
        <f t="shared" si="5"/>
        <v>1032.3999999999999</v>
      </c>
      <c r="H78" s="17">
        <f t="shared" si="4"/>
        <v>1032.3999999999999</v>
      </c>
      <c r="I78" s="18"/>
      <c r="J78" s="35"/>
    </row>
    <row r="79" spans="1:10" ht="15.75">
      <c r="A79" s="31" t="s">
        <v>8</v>
      </c>
      <c r="B79" s="32" t="s">
        <v>119</v>
      </c>
      <c r="C79" s="33" t="s">
        <v>37</v>
      </c>
      <c r="D79" s="34">
        <v>44</v>
      </c>
      <c r="E79" s="34">
        <v>0</v>
      </c>
      <c r="F79" s="34">
        <v>390</v>
      </c>
      <c r="G79" s="3">
        <f t="shared" si="5"/>
        <v>452.4</v>
      </c>
      <c r="H79" s="17">
        <f t="shared" si="4"/>
        <v>0</v>
      </c>
      <c r="I79" s="18"/>
      <c r="J79" s="35" t="s">
        <v>105</v>
      </c>
    </row>
    <row r="80" spans="1:10" ht="15.75">
      <c r="A80" s="31" t="s">
        <v>8</v>
      </c>
      <c r="B80" s="32" t="s">
        <v>115</v>
      </c>
      <c r="C80" s="33" t="s">
        <v>16</v>
      </c>
      <c r="D80" s="34">
        <v>44</v>
      </c>
      <c r="E80" s="34">
        <v>1</v>
      </c>
      <c r="F80" s="34">
        <v>480</v>
      </c>
      <c r="G80" s="3">
        <f t="shared" si="5"/>
        <v>556.8</v>
      </c>
      <c r="H80" s="17">
        <f t="shared" si="4"/>
        <v>556.8</v>
      </c>
      <c r="I80" s="25">
        <f>SUM(H77:H80)</f>
        <v>2621.5999999999995</v>
      </c>
      <c r="J80" s="35" t="s">
        <v>105</v>
      </c>
    </row>
    <row r="81" spans="1:10" ht="30">
      <c r="A81" s="31" t="s">
        <v>14</v>
      </c>
      <c r="B81" s="45" t="s">
        <v>11</v>
      </c>
      <c r="C81" s="33" t="s">
        <v>12</v>
      </c>
      <c r="D81" s="34" t="s">
        <v>13</v>
      </c>
      <c r="E81" s="34">
        <v>0</v>
      </c>
      <c r="F81" s="34">
        <v>890</v>
      </c>
      <c r="G81" s="3">
        <f>PRODUCT(F81,1.16)</f>
        <v>1032.3999999999999</v>
      </c>
      <c r="H81" s="17">
        <f t="shared" si="4"/>
        <v>0</v>
      </c>
      <c r="I81" s="18"/>
      <c r="J81" s="47" t="s">
        <v>136</v>
      </c>
    </row>
    <row r="82" spans="1:10" ht="30">
      <c r="A82" s="31" t="s">
        <v>14</v>
      </c>
      <c r="B82" s="32" t="s">
        <v>117</v>
      </c>
      <c r="C82" s="33" t="s">
        <v>118</v>
      </c>
      <c r="D82" s="34">
        <v>52</v>
      </c>
      <c r="E82" s="34">
        <v>1</v>
      </c>
      <c r="F82" s="34">
        <v>690</v>
      </c>
      <c r="G82" s="3">
        <f>PRODUCT(F82,1.16)</f>
        <v>800.4</v>
      </c>
      <c r="H82" s="17">
        <f>PRODUCT(G82,E82)</f>
        <v>800.4</v>
      </c>
      <c r="I82" s="18"/>
      <c r="J82" s="35" t="s">
        <v>105</v>
      </c>
    </row>
    <row r="83" spans="1:10" ht="30">
      <c r="A83" s="31" t="s">
        <v>14</v>
      </c>
      <c r="B83" s="32" t="s">
        <v>15</v>
      </c>
      <c r="C83" s="33" t="s">
        <v>16</v>
      </c>
      <c r="D83" s="34">
        <v>48</v>
      </c>
      <c r="E83" s="34">
        <v>1</v>
      </c>
      <c r="F83" s="34">
        <v>950</v>
      </c>
      <c r="G83" s="3">
        <f>PRODUCT(F83,1.16)</f>
        <v>1102</v>
      </c>
      <c r="H83" s="17">
        <f>PRODUCT(G83,E83)</f>
        <v>1102</v>
      </c>
      <c r="I83" s="18"/>
      <c r="J83" s="35"/>
    </row>
    <row r="84" spans="1:10" ht="30">
      <c r="A84" s="13" t="s">
        <v>14</v>
      </c>
      <c r="B84" s="14" t="s">
        <v>67</v>
      </c>
      <c r="C84" s="15" t="s">
        <v>12</v>
      </c>
      <c r="D84" s="16">
        <v>48</v>
      </c>
      <c r="E84" s="16">
        <v>1</v>
      </c>
      <c r="F84" s="16">
        <v>660</v>
      </c>
      <c r="G84" s="4">
        <f>PRODUCT(F84,1.16)</f>
        <v>765.5999999999999</v>
      </c>
      <c r="H84" s="48">
        <f>PRODUCT(G84,E84)</f>
        <v>765.5999999999999</v>
      </c>
      <c r="I84" s="25">
        <f>SUM(H81:H84)</f>
        <v>2668</v>
      </c>
      <c r="J84" s="19"/>
    </row>
  </sheetData>
  <sheetProtection/>
  <autoFilter ref="A1:J84">
    <sortState ref="A2:J84">
      <sortCondition sortBy="value" ref="A2:A84"/>
    </sortState>
  </autoFilter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3"/>
  <legacyDrawing r:id="rId2"/>
  <oleObjects>
    <oleObject progId="CorelDRAW.Graphic.13" shapeId="14637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Смородин</dc:creator>
  <cp:keywords/>
  <dc:description/>
  <cp:lastModifiedBy>Alex</cp:lastModifiedBy>
  <cp:lastPrinted>2016-01-29T07:49:52Z</cp:lastPrinted>
  <dcterms:created xsi:type="dcterms:W3CDTF">2009-04-23T07:13:53Z</dcterms:created>
  <dcterms:modified xsi:type="dcterms:W3CDTF">2016-02-08T17:05:01Z</dcterms:modified>
  <cp:category/>
  <cp:version/>
  <cp:contentType/>
  <cp:contentStatus/>
</cp:coreProperties>
</file>