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2385" windowWidth="12015" windowHeight="3315" tabRatio="872" activeTab="0"/>
  </bookViews>
  <sheets>
    <sheet name="НЦ с 5.10.16" sheetId="1" r:id="rId1"/>
  </sheets>
  <definedNames>
    <definedName name="_xlnm.Print_Area" localSheetId="0">'НЦ с 5.10.16'!$A$1:$N$217</definedName>
  </definedNames>
  <calcPr fullCalcOnLoad="1"/>
</workbook>
</file>

<file path=xl/sharedStrings.xml><?xml version="1.0" encoding="utf-8"?>
<sst xmlns="http://schemas.openxmlformats.org/spreadsheetml/2006/main" count="179" uniqueCount="93">
  <si>
    <t>вид тары</t>
  </si>
  <si>
    <t>итого по разделу 1</t>
  </si>
  <si>
    <t>итого по разделу 2</t>
  </si>
  <si>
    <t>наименование 
продукции</t>
  </si>
  <si>
    <t>№ п/п</t>
  </si>
  <si>
    <t>вес</t>
  </si>
  <si>
    <t>вес/фас</t>
  </si>
  <si>
    <t>кг</t>
  </si>
  <si>
    <t>фас</t>
  </si>
  <si>
    <t>в месте</t>
  </si>
  <si>
    <t>шт</t>
  </si>
  <si>
    <t>итого по разделу 3</t>
  </si>
  <si>
    <t>на</t>
  </si>
  <si>
    <t>паллете</t>
  </si>
  <si>
    <t>КОСТА БРАВО с апельсиновым мармеладом (вес)</t>
  </si>
  <si>
    <t>КОСТА БРАВО с вишневыммармеладом (вес)</t>
  </si>
  <si>
    <t>БИСКОТТИ с апельсиновым мармеладом (вес)</t>
  </si>
  <si>
    <t>БИСКОТТИ с вишневым мармеладом (вес)</t>
  </si>
  <si>
    <t>БИСКОТТИ с апельсиновым мармеладом (фирм.  коробочка с коррексом)</t>
  </si>
  <si>
    <t>БИСКОТТИ с вишневым мармеладом (фирм.  коробочка с коррексом)</t>
  </si>
  <si>
    <t>БИСКОТТИ с кремом, глазиров. (фирм.  коробочка с коррексом)</t>
  </si>
  <si>
    <t>БИСКОТТИ шокко, глазированное (фирм.  коробочка с коррексом)</t>
  </si>
  <si>
    <t>БИСКОТТИ с орехом, глазированное (фирм.  коробочка с коррексом)</t>
  </si>
  <si>
    <t>БИСКОТТИ с кокосом, глазированное (фирм.  коробочка с коррексом)</t>
  </si>
  <si>
    <t>БИСКОТТИ  НОТТЭ, глазированное (фирм.  коробочка с коррексом)</t>
  </si>
  <si>
    <t>БИСКОТТИ с кремом (вес)</t>
  </si>
  <si>
    <t>БИСКОТТИ шокко (вес)</t>
  </si>
  <si>
    <t>БИСКОТТИ с орехом (вес)</t>
  </si>
  <si>
    <t>БИСКОТТИ с кокосом (вес)</t>
  </si>
  <si>
    <t>БИСКОТТИ ноттэ (вес)</t>
  </si>
  <si>
    <t>БИСКОТТИ неробьянко (вес)</t>
  </si>
  <si>
    <t>БИСКОТТИ  НЕРОБЬЯНКО, глазированное (фирм.  коробочка с коррексом)</t>
  </si>
  <si>
    <t>БИСКОТТИ неробьянко (коррекс)</t>
  </si>
  <si>
    <t>БИСКОТТИ шокко (коррекс)</t>
  </si>
  <si>
    <t>БИСКОТТИ с апельсиновым мармеладом (коррекс)</t>
  </si>
  <si>
    <t>БИСКОТТИ с вишневым мармеладом (коррекс)</t>
  </si>
  <si>
    <t>КОСТА БРАВО с апельсиновым мармеладом (коррекс)</t>
  </si>
  <si>
    <t>КОСТА БРАВО с вишневым мармеладом (коррекс)</t>
  </si>
  <si>
    <t>БИСКОТТИ АССОРТИ (вес)</t>
  </si>
  <si>
    <t>ПЕЧЕНЬЕ  И ФУНДУК В ШОКОЛАДЕ</t>
  </si>
  <si>
    <t>БИСКОТТИ  МИНДАЛЬНОЕ С ШОКОЛАДОМ</t>
  </si>
  <si>
    <t>ПЕЧЕНЬЕ И ФУНДУК В ШОКОЛАДЕ</t>
  </si>
  <si>
    <t>ПЕЧЕНЬЕ С ФУНДУКОМ И ШОКОЛАДОМ</t>
  </si>
  <si>
    <t>БИСКОТТИ  ДЕСЕРТНОЕ</t>
  </si>
  <si>
    <t>БИСКОТТИ  ФИТНЕС</t>
  </si>
  <si>
    <t>БИСКОТТИ  КОФЕ С МОЛОКОМ</t>
  </si>
  <si>
    <t>БИСКОТТИ  ПОСТНОЕ  С  ЛЬНЯНОЙ  СЕМЕЧКОЙ</t>
  </si>
  <si>
    <t>Кол-во мест</t>
  </si>
  <si>
    <t>Кол-во штук</t>
  </si>
  <si>
    <t>Сумма</t>
  </si>
  <si>
    <t>Вес нетто</t>
  </si>
  <si>
    <t>ИТОГО</t>
  </si>
  <si>
    <t>БИСКОТТИ  топленое  молоко</t>
  </si>
  <si>
    <t>БИСКОТТИ  с  корицей</t>
  </si>
  <si>
    <t>БИСКОТТИ  творожное</t>
  </si>
  <si>
    <t>Весовое печенье  ТМ  "БИСКОТТИ"</t>
  </si>
  <si>
    <t>Печенье, фасованное в коробочки с коррексом  ТМ  "БИСКОТТИ"</t>
  </si>
  <si>
    <t>Печенье, фасованное в прозрачный коррекс  ТМ  "БИСКОТТИ"</t>
  </si>
  <si>
    <t>Печенье, фасованное в шоу-бокс  ТМ  "БИСКОТТИ"</t>
  </si>
  <si>
    <t xml:space="preserve"> Печенье, фасованное в шоу-бокс  ТМ  "SANTA  BАKERY"</t>
  </si>
  <si>
    <t>Печенье, фасованное в коробку  ТМ  "SANTA  BАKERY" (5 ячеек)</t>
  </si>
  <si>
    <t>БИСКОТТИ  ОРЕШЕК</t>
  </si>
  <si>
    <t>БИСКОТТИ  ВОСТОЧНОЕ</t>
  </si>
  <si>
    <t>БИСКОТТИ  КОКОСАНКА</t>
  </si>
  <si>
    <t>ПОСТНЫЕ РОГАЛИКИ</t>
  </si>
  <si>
    <t>ДОМАШНИЕ РОГАЛИКИ</t>
  </si>
  <si>
    <t>СЫРНЫЕ РОГАЛИКИ</t>
  </si>
  <si>
    <t>МАСЛЯНЫЕ РОГАЛИКИ</t>
  </si>
  <si>
    <t>ФУНДУЧНЫЕ РОГАЛИКИ</t>
  </si>
  <si>
    <t>МАКОВЫЕ РОГАЛИКИ</t>
  </si>
  <si>
    <t>СЫРНЫЕ ПАЛОЧКИ</t>
  </si>
  <si>
    <t>ШОКОЛАДНЫЕ ПАЛОЧКИ</t>
  </si>
  <si>
    <t xml:space="preserve">БИСКОТТИ ассорти  </t>
  </si>
  <si>
    <t xml:space="preserve">АССОРТИ  ПЕЧЕНЬЯ, 12 видов </t>
  </si>
  <si>
    <t>АССОРТИ  ПЕЧЕНЬЯ,  9  видов</t>
  </si>
  <si>
    <t>АССОРТИ  ПЕЧЕНЬЯ с мармеладными начинками</t>
  </si>
  <si>
    <t>АССОРТИ  ПЕЧЕНЬЯ с кремовыми начинками</t>
  </si>
  <si>
    <t>ПЕЧЕНЬЕ  МИНДАЛЬНОЕ С ШОКОЛАДОМ</t>
  </si>
  <si>
    <t>ПЕЧЕНЬЕ  КОКОСОВОЕ С ШОКОЛАДОМ</t>
  </si>
  <si>
    <t>Рогалики и палочки - флоу-паки</t>
  </si>
  <si>
    <t>Печенье, фасованное в флоупак в бандаже ТМ  "БИСКОТТИ" (3 ячейки)</t>
  </si>
  <si>
    <t>БИСКОТТИ ассорти НГ бандаж</t>
  </si>
  <si>
    <t>БИСКОТТИ  КЛУБНИЧКА</t>
  </si>
  <si>
    <t xml:space="preserve">БИСКОТТИ  КУРАБЬЕ </t>
  </si>
  <si>
    <t>ПЕЧЕНЬЕ,  ФАСОВАННОЕ  В  Family Pack  ТМ  «БИСКОТТИ»</t>
  </si>
  <si>
    <t>БИСКОТТИ  ШОККО</t>
  </si>
  <si>
    <t>БЦ+2%</t>
  </si>
  <si>
    <t>ИП Прошин О.С.</t>
  </si>
  <si>
    <t>БЦ с НДС</t>
  </si>
  <si>
    <t>Печенье, фасованное в флоупак  ТМ  "SANTA  BАKERY" (3 ячейки)</t>
  </si>
  <si>
    <t>ПЕЧЕНЬЕ СДОБНОЕ С АПЕЛЬСИНОВЫМ МАРМЕЛАДОМ</t>
  </si>
  <si>
    <t>ПЕЧЕНЬЕ СДОБНОЕ С ВИШНЕВЫМ МАРМЕЛАДОМ</t>
  </si>
  <si>
    <t>ПЕЧЕНЬЕ СДОБНОЕ С КЛУБНИЧНЫМ МАРМЕЛАДОМ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</si>
</sst>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"/>
    <numFmt numFmtId="168" formatCode="0.000"/>
    <numFmt numFmtId="169" formatCode="0.0000"/>
    <numFmt numFmtId="170" formatCode="0.0%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000"/>
    <numFmt numFmtId="178" formatCode="0.00000"/>
  </numFmts>
  <fonts count="43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20"/>
      <name val="Arial Cyr"/>
      <family val="2"/>
    </font>
    <font>
      <sz val="18"/>
      <name val="Arial Cyr"/>
      <family val="2"/>
    </font>
    <font>
      <b/>
      <i/>
      <sz val="18"/>
      <color indexed="10"/>
      <name val="Arial Cyr"/>
      <family val="2"/>
    </font>
    <font>
      <b/>
      <sz val="36"/>
      <color indexed="56"/>
      <name val="Arial Cyr"/>
      <family val="2"/>
    </font>
    <font>
      <b/>
      <sz val="24"/>
      <name val="Arial Cyr"/>
      <family val="2"/>
    </font>
    <font>
      <b/>
      <sz val="24"/>
      <color indexed="5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22"/>
      <name val="Arial Cyr"/>
      <family val="2"/>
    </font>
    <font>
      <b/>
      <i/>
      <sz val="22"/>
      <color indexed="10"/>
      <name val="Arial Cyr"/>
      <family val="2"/>
    </font>
    <font>
      <b/>
      <sz val="26"/>
      <name val="Arial Cyr"/>
      <family val="2"/>
    </font>
    <font>
      <b/>
      <sz val="20"/>
      <color indexed="12"/>
      <name val="Arial Cyr"/>
      <family val="2"/>
    </font>
    <font>
      <b/>
      <sz val="16"/>
      <color indexed="12"/>
      <name val="Arial Cyr"/>
      <family val="2"/>
    </font>
    <font>
      <b/>
      <sz val="24"/>
      <color indexed="12"/>
      <name val="Arial Cyr"/>
      <family val="2"/>
    </font>
    <font>
      <b/>
      <i/>
      <sz val="22"/>
      <color indexed="12"/>
      <name val="Arial Cyr"/>
      <family val="2"/>
    </font>
    <font>
      <b/>
      <i/>
      <sz val="25"/>
      <name val="Arial Cyr"/>
      <family val="0"/>
    </font>
    <font>
      <b/>
      <sz val="25"/>
      <name val="Arial Cyr"/>
      <family val="0"/>
    </font>
    <font>
      <b/>
      <sz val="25"/>
      <color indexed="12"/>
      <name val="Arial Cyr"/>
      <family val="0"/>
    </font>
    <font>
      <sz val="25"/>
      <name val="Arial Cyr"/>
      <family val="0"/>
    </font>
    <font>
      <b/>
      <sz val="48"/>
      <name val="Arial Cyr"/>
      <family val="2"/>
    </font>
    <font>
      <b/>
      <sz val="28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1" applyNumberFormat="0" applyAlignment="0" applyProtection="0"/>
    <xf numFmtId="0" fontId="29" fillId="14" borderId="2" applyNumberFormat="0" applyAlignment="0" applyProtection="0"/>
    <xf numFmtId="0" fontId="30" fillId="14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4" fillId="15" borderId="7" applyNumberFormat="0" applyAlignment="0" applyProtection="0"/>
    <xf numFmtId="0" fontId="35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8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17" borderId="10" xfId="0" applyFont="1" applyFill="1" applyBorder="1" applyAlignment="1">
      <alignment/>
    </xf>
    <xf numFmtId="0" fontId="6" fillId="17" borderId="11" xfId="0" applyFont="1" applyFill="1" applyBorder="1" applyAlignment="1">
      <alignment/>
    </xf>
    <xf numFmtId="0" fontId="6" fillId="17" borderId="12" xfId="0" applyFont="1" applyFill="1" applyBorder="1" applyAlignment="1">
      <alignment/>
    </xf>
    <xf numFmtId="0" fontId="6" fillId="17" borderId="13" xfId="0" applyFont="1" applyFill="1" applyBorder="1" applyAlignment="1">
      <alignment/>
    </xf>
    <xf numFmtId="0" fontId="6" fillId="17" borderId="14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17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17" borderId="12" xfId="0" applyFont="1" applyFill="1" applyBorder="1" applyAlignment="1">
      <alignment/>
    </xf>
    <xf numFmtId="0" fontId="3" fillId="19" borderId="16" xfId="0" applyFont="1" applyFill="1" applyBorder="1" applyAlignment="1">
      <alignment/>
    </xf>
    <xf numFmtId="166" fontId="3" fillId="19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0" borderId="17" xfId="0" applyFont="1" applyFill="1" applyBorder="1" applyAlignment="1">
      <alignment horizontal="left"/>
    </xf>
    <xf numFmtId="0" fontId="9" fillId="20" borderId="18" xfId="0" applyFont="1" applyFill="1" applyBorder="1" applyAlignment="1">
      <alignment horizontal="center"/>
    </xf>
    <xf numFmtId="166" fontId="9" fillId="2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19" borderId="17" xfId="0" applyFont="1" applyFill="1" applyBorder="1" applyAlignment="1">
      <alignment/>
    </xf>
    <xf numFmtId="0" fontId="6" fillId="17" borderId="10" xfId="0" applyFont="1" applyFill="1" applyBorder="1" applyAlignment="1">
      <alignment/>
    </xf>
    <xf numFmtId="0" fontId="17" fillId="21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2" fontId="9" fillId="20" borderId="18" xfId="0" applyNumberFormat="1" applyFont="1" applyFill="1" applyBorder="1" applyAlignment="1">
      <alignment horizontal="center"/>
    </xf>
    <xf numFmtId="168" fontId="9" fillId="20" borderId="18" xfId="0" applyNumberFormat="1" applyFont="1" applyFill="1" applyBorder="1" applyAlignment="1">
      <alignment horizontal="center"/>
    </xf>
    <xf numFmtId="0" fontId="20" fillId="22" borderId="12" xfId="0" applyFont="1" applyFill="1" applyBorder="1" applyAlignment="1">
      <alignment/>
    </xf>
    <xf numFmtId="0" fontId="20" fillId="22" borderId="12" xfId="0" applyFont="1" applyFill="1" applyBorder="1" applyAlignment="1">
      <alignment/>
    </xf>
    <xf numFmtId="0" fontId="20" fillId="22" borderId="20" xfId="0" applyFont="1" applyFill="1" applyBorder="1" applyAlignment="1">
      <alignment/>
    </xf>
    <xf numFmtId="0" fontId="20" fillId="22" borderId="21" xfId="0" applyFont="1" applyFill="1" applyBorder="1" applyAlignment="1">
      <alignment horizontal="center"/>
    </xf>
    <xf numFmtId="0" fontId="20" fillId="22" borderId="22" xfId="0" applyFont="1" applyFill="1" applyBorder="1" applyAlignment="1">
      <alignment horizontal="center"/>
    </xf>
    <xf numFmtId="0" fontId="21" fillId="22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2" borderId="14" xfId="0" applyFont="1" applyFill="1" applyBorder="1" applyAlignment="1">
      <alignment/>
    </xf>
    <xf numFmtId="0" fontId="20" fillId="22" borderId="14" xfId="0" applyFont="1" applyFill="1" applyBorder="1" applyAlignment="1">
      <alignment/>
    </xf>
    <xf numFmtId="0" fontId="21" fillId="22" borderId="12" xfId="0" applyFont="1" applyFill="1" applyBorder="1" applyAlignment="1">
      <alignment horizontal="center"/>
    </xf>
    <xf numFmtId="2" fontId="21" fillId="22" borderId="1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68" fontId="21" fillId="22" borderId="12" xfId="0" applyNumberFormat="1" applyFont="1" applyFill="1" applyBorder="1" applyAlignment="1">
      <alignment horizontal="center"/>
    </xf>
    <xf numFmtId="2" fontId="8" fillId="19" borderId="23" xfId="0" applyNumberFormat="1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0" fontId="6" fillId="17" borderId="14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21" fillId="22" borderId="15" xfId="0" applyNumberFormat="1" applyFont="1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0" fillId="22" borderId="0" xfId="0" applyFont="1" applyFill="1" applyBorder="1" applyAlignment="1">
      <alignment/>
    </xf>
    <xf numFmtId="0" fontId="20" fillId="22" borderId="0" xfId="0" applyFont="1" applyFill="1" applyBorder="1" applyAlignment="1">
      <alignment/>
    </xf>
    <xf numFmtId="0" fontId="6" fillId="17" borderId="25" xfId="0" applyFont="1" applyFill="1" applyBorder="1" applyAlignment="1">
      <alignment/>
    </xf>
    <xf numFmtId="0" fontId="6" fillId="23" borderId="24" xfId="0" applyFont="1" applyFill="1" applyBorder="1" applyAlignment="1">
      <alignment/>
    </xf>
    <xf numFmtId="0" fontId="6" fillId="23" borderId="24" xfId="0" applyFont="1" applyFill="1" applyBorder="1" applyAlignment="1">
      <alignment/>
    </xf>
    <xf numFmtId="0" fontId="20" fillId="24" borderId="24" xfId="0" applyFont="1" applyFill="1" applyBorder="1" applyAlignment="1">
      <alignment/>
    </xf>
    <xf numFmtId="0" fontId="20" fillId="24" borderId="24" xfId="0" applyFont="1" applyFill="1" applyBorder="1" applyAlignment="1">
      <alignment/>
    </xf>
    <xf numFmtId="2" fontId="42" fillId="25" borderId="24" xfId="64" applyNumberFormat="1" applyFont="1" applyFill="1" applyBorder="1" applyAlignment="1">
      <alignment horizontal="center"/>
      <protection/>
    </xf>
    <xf numFmtId="2" fontId="42" fillId="25" borderId="24" xfId="53" applyNumberFormat="1" applyFont="1" applyFill="1" applyBorder="1" applyAlignment="1">
      <alignment horizontal="center"/>
      <protection/>
    </xf>
    <xf numFmtId="2" fontId="42" fillId="25" borderId="24" xfId="56" applyNumberFormat="1" applyFont="1" applyFill="1" applyBorder="1" applyAlignment="1">
      <alignment horizontal="center"/>
      <protection/>
    </xf>
    <xf numFmtId="2" fontId="42" fillId="25" borderId="24" xfId="65" applyNumberFormat="1" applyFont="1" applyFill="1" applyBorder="1" applyAlignment="1">
      <alignment horizontal="center"/>
      <protection/>
    </xf>
    <xf numFmtId="2" fontId="42" fillId="25" borderId="24" xfId="54" applyNumberFormat="1" applyFont="1" applyFill="1" applyBorder="1" applyAlignment="1">
      <alignment horizontal="center"/>
      <protection/>
    </xf>
    <xf numFmtId="2" fontId="42" fillId="25" borderId="24" xfId="55" applyNumberFormat="1" applyFont="1" applyFill="1" applyBorder="1" applyAlignment="1">
      <alignment horizontal="center"/>
      <protection/>
    </xf>
    <xf numFmtId="2" fontId="42" fillId="25" borderId="24" xfId="60" applyNumberFormat="1" applyFont="1" applyFill="1" applyBorder="1" applyAlignment="1">
      <alignment horizontal="center"/>
      <protection/>
    </xf>
    <xf numFmtId="2" fontId="42" fillId="25" borderId="24" xfId="61" applyNumberFormat="1" applyFont="1" applyFill="1" applyBorder="1" applyAlignment="1">
      <alignment horizontal="center"/>
      <protection/>
    </xf>
    <xf numFmtId="2" fontId="42" fillId="25" borderId="24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 horizontal="center"/>
    </xf>
    <xf numFmtId="168" fontId="4" fillId="0" borderId="2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4" fillId="0" borderId="37" xfId="0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/>
    </xf>
    <xf numFmtId="168" fontId="4" fillId="0" borderId="35" xfId="0" applyNumberFormat="1" applyFont="1" applyFill="1" applyBorder="1" applyAlignment="1">
      <alignment horizontal="center"/>
    </xf>
    <xf numFmtId="0" fontId="20" fillId="22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/>
    </xf>
    <xf numFmtId="0" fontId="16" fillId="21" borderId="2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22" fillId="22" borderId="23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20" fillId="22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66" fontId="19" fillId="17" borderId="23" xfId="71" applyNumberFormat="1" applyFont="1" applyFill="1" applyBorder="1" applyAlignment="1">
      <alignment horizontal="center"/>
    </xf>
    <xf numFmtId="2" fontId="14" fillId="17" borderId="13" xfId="71" applyNumberFormat="1" applyFont="1" applyFill="1" applyBorder="1" applyAlignment="1">
      <alignment horizontal="center"/>
    </xf>
    <xf numFmtId="2" fontId="14" fillId="17" borderId="25" xfId="71" applyNumberFormat="1" applyFont="1" applyFill="1" applyBorder="1" applyAlignment="1">
      <alignment horizontal="center"/>
    </xf>
    <xf numFmtId="2" fontId="14" fillId="17" borderId="12" xfId="71" applyNumberFormat="1" applyFont="1" applyFill="1" applyBorder="1" applyAlignment="1">
      <alignment horizontal="center"/>
    </xf>
    <xf numFmtId="2" fontId="14" fillId="17" borderId="14" xfId="71" applyNumberFormat="1" applyFont="1" applyFill="1" applyBorder="1" applyAlignment="1">
      <alignment horizontal="center"/>
    </xf>
    <xf numFmtId="166" fontId="14" fillId="17" borderId="26" xfId="71" applyNumberFormat="1" applyFont="1" applyFill="1" applyBorder="1" applyAlignment="1">
      <alignment horizontal="center"/>
    </xf>
    <xf numFmtId="166" fontId="14" fillId="17" borderId="42" xfId="7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2" fontId="42" fillId="0" borderId="0" xfId="60" applyNumberFormat="1" applyFont="1" applyFill="1" applyBorder="1" applyAlignment="1">
      <alignment horizontal="center"/>
      <protection/>
    </xf>
    <xf numFmtId="2" fontId="8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19" fillId="0" borderId="0" xfId="70" applyNumberFormat="1" applyFont="1" applyFill="1" applyBorder="1" applyAlignment="1">
      <alignment horizontal="center"/>
    </xf>
    <xf numFmtId="2" fontId="14" fillId="0" borderId="0" xfId="70" applyNumberFormat="1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42" fillId="0" borderId="0" xfId="61" applyNumberFormat="1" applyFont="1" applyFill="1" applyBorder="1" applyAlignment="1">
      <alignment horizontal="center"/>
      <protection/>
    </xf>
    <xf numFmtId="168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2" fillId="0" borderId="0" xfId="63" applyNumberFormat="1" applyFont="1" applyFill="1" applyBorder="1" applyAlignment="1">
      <alignment horizontal="center"/>
      <protection/>
    </xf>
    <xf numFmtId="2" fontId="42" fillId="0" borderId="0" xfId="64" applyNumberFormat="1" applyFont="1" applyFill="1" applyBorder="1" applyAlignment="1">
      <alignment horizontal="center"/>
      <protection/>
    </xf>
    <xf numFmtId="168" fontId="4" fillId="0" borderId="0" xfId="0" applyNumberFormat="1" applyFont="1" applyFill="1" applyBorder="1" applyAlignment="1">
      <alignment horizontal="center"/>
    </xf>
    <xf numFmtId="2" fontId="42" fillId="0" borderId="0" xfId="65" applyNumberFormat="1" applyFont="1" applyFill="1" applyBorder="1" applyAlignment="1">
      <alignment horizontal="center"/>
      <protection/>
    </xf>
    <xf numFmtId="2" fontId="42" fillId="0" borderId="0" xfId="53" applyNumberFormat="1" applyFont="1" applyFill="1" applyBorder="1" applyAlignment="1">
      <alignment horizontal="center"/>
      <protection/>
    </xf>
    <xf numFmtId="166" fontId="14" fillId="0" borderId="0" xfId="70" applyNumberFormat="1" applyFont="1" applyFill="1" applyBorder="1" applyAlignment="1">
      <alignment horizontal="center"/>
    </xf>
    <xf numFmtId="2" fontId="42" fillId="0" borderId="0" xfId="54" applyNumberFormat="1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42" fillId="0" borderId="0" xfId="55" applyNumberFormat="1" applyFont="1" applyFill="1" applyBorder="1" applyAlignment="1">
      <alignment horizontal="center"/>
      <protection/>
    </xf>
    <xf numFmtId="2" fontId="42" fillId="0" borderId="0" xfId="56" applyNumberFormat="1" applyFont="1" applyFill="1" applyBorder="1" applyAlignment="1">
      <alignment horizontal="center"/>
      <protection/>
    </xf>
    <xf numFmtId="2" fontId="42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vertical="top" wrapText="1"/>
    </xf>
    <xf numFmtId="0" fontId="13" fillId="5" borderId="43" xfId="0" applyFont="1" applyFill="1" applyBorder="1" applyAlignment="1">
      <alignment horizontal="center"/>
    </xf>
    <xf numFmtId="166" fontId="7" fillId="10" borderId="0" xfId="0" applyNumberFormat="1" applyFont="1" applyFill="1" applyAlignment="1">
      <alignment horizontal="center"/>
    </xf>
    <xf numFmtId="14" fontId="15" fillId="0" borderId="44" xfId="0" applyNumberFormat="1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24" fillId="0" borderId="44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5" borderId="25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0" fontId="13" fillId="0" borderId="49" xfId="0" applyFont="1" applyFill="1" applyBorder="1" applyAlignment="1">
      <alignment horizontal="left" wrapText="1"/>
    </xf>
    <xf numFmtId="49" fontId="25" fillId="0" borderId="20" xfId="0" applyNumberFormat="1" applyFont="1" applyBorder="1" applyAlignment="1">
      <alignment horizontal="left" vertical="top" wrapText="1"/>
    </xf>
    <xf numFmtId="49" fontId="25" fillId="0" borderId="15" xfId="0" applyNumberFormat="1" applyFont="1" applyBorder="1" applyAlignment="1">
      <alignment horizontal="left" vertical="top" wrapText="1"/>
    </xf>
    <xf numFmtId="49" fontId="25" fillId="0" borderId="42" xfId="0" applyNumberFormat="1" applyFont="1" applyBorder="1" applyAlignment="1">
      <alignment horizontal="left" vertical="top" wrapText="1"/>
    </xf>
    <xf numFmtId="49" fontId="25" fillId="0" borderId="36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43" xfId="0" applyNumberFormat="1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left" vertical="top" wrapText="1"/>
    </xf>
    <xf numFmtId="49" fontId="25" fillId="0" borderId="25" xfId="0" applyNumberFormat="1" applyFont="1" applyBorder="1" applyAlignment="1">
      <alignment horizontal="left" vertical="top" wrapText="1"/>
    </xf>
    <xf numFmtId="0" fontId="12" fillId="0" borderId="2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13" fillId="0" borderId="5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51" xfId="0" applyFont="1" applyFill="1" applyBorder="1" applyAlignment="1">
      <alignment horizontal="left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6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AB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4FEF4"/>
      <rgbColor rgb="00339966"/>
      <rgbColor rgb="00EDFDFF"/>
      <rgbColor rgb="00FDFADC"/>
      <rgbColor rgb="00D2E4F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rgb="FF92D050"/>
    <pageSetUpPr fitToPage="1"/>
  </sheetPr>
  <dimension ref="A1:P225"/>
  <sheetViews>
    <sheetView tabSelected="1" zoomScale="38" zoomScaleNormal="38" zoomScalePageLayoutView="0" workbookViewId="0" topLeftCell="A67">
      <selection activeCell="Q27" sqref="Q27"/>
    </sheetView>
  </sheetViews>
  <sheetFormatPr defaultColWidth="9.00390625" defaultRowHeight="12.75"/>
  <cols>
    <col min="1" max="1" width="7.00390625" style="1" customWidth="1"/>
    <col min="2" max="2" width="22.00390625" style="2" customWidth="1"/>
    <col min="3" max="3" width="30.75390625" style="2" customWidth="1"/>
    <col min="4" max="4" width="50.125" style="1" customWidth="1"/>
    <col min="5" max="5" width="9.00390625" style="2" customWidth="1"/>
    <col min="6" max="6" width="15.125" style="2" customWidth="1"/>
    <col min="7" max="8" width="14.25390625" style="2" customWidth="1"/>
    <col min="9" max="9" width="15.375" style="29" customWidth="1"/>
    <col min="10" max="10" width="34.75390625" style="3" customWidth="1"/>
    <col min="11" max="11" width="30.375" style="3" customWidth="1"/>
    <col min="12" max="12" width="29.25390625" style="3" customWidth="1"/>
    <col min="13" max="13" width="28.25390625" style="56" customWidth="1"/>
    <col min="14" max="14" width="34.00390625" style="3" customWidth="1"/>
    <col min="15" max="28" width="20.75390625" style="1" customWidth="1"/>
    <col min="29" max="16384" width="9.125" style="1" customWidth="1"/>
  </cols>
  <sheetData>
    <row r="1" spans="2:14" s="4" customFormat="1" ht="40.5" customHeight="1">
      <c r="B1" s="175">
        <f>L207</f>
        <v>0</v>
      </c>
      <c r="C1" s="175"/>
      <c r="D1" s="30"/>
      <c r="E1" s="176">
        <v>42690</v>
      </c>
      <c r="F1" s="177"/>
      <c r="G1" s="177"/>
      <c r="H1" s="177"/>
      <c r="I1" s="178"/>
      <c r="J1" s="182" t="s">
        <v>87</v>
      </c>
      <c r="K1" s="183"/>
      <c r="L1" s="183"/>
      <c r="M1" s="183"/>
      <c r="N1" s="184"/>
    </row>
    <row r="2" spans="5:14" s="5" customFormat="1" ht="24" customHeight="1" thickBot="1">
      <c r="E2" s="179"/>
      <c r="F2" s="180"/>
      <c r="G2" s="180"/>
      <c r="H2" s="180"/>
      <c r="I2" s="181"/>
      <c r="J2" s="185"/>
      <c r="K2" s="186"/>
      <c r="L2" s="186"/>
      <c r="M2" s="186"/>
      <c r="N2" s="187"/>
    </row>
    <row r="3" spans="1:14" s="12" customFormat="1" ht="27" customHeight="1">
      <c r="A3" s="210" t="s">
        <v>4</v>
      </c>
      <c r="B3" s="212" t="s">
        <v>3</v>
      </c>
      <c r="C3" s="213"/>
      <c r="D3" s="214"/>
      <c r="E3" s="218" t="s">
        <v>0</v>
      </c>
      <c r="F3" s="219"/>
      <c r="G3" s="222" t="s">
        <v>9</v>
      </c>
      <c r="H3" s="104"/>
      <c r="I3" s="106" t="s">
        <v>12</v>
      </c>
      <c r="J3" s="174" t="s">
        <v>47</v>
      </c>
      <c r="K3" s="194" t="s">
        <v>48</v>
      </c>
      <c r="L3" s="194" t="s">
        <v>50</v>
      </c>
      <c r="M3" s="194" t="s">
        <v>88</v>
      </c>
      <c r="N3" s="194" t="s">
        <v>49</v>
      </c>
    </row>
    <row r="4" spans="1:14" s="6" customFormat="1" ht="28.5" customHeight="1" thickBot="1">
      <c r="A4" s="211"/>
      <c r="B4" s="215"/>
      <c r="C4" s="216"/>
      <c r="D4" s="217"/>
      <c r="E4" s="220"/>
      <c r="F4" s="221"/>
      <c r="G4" s="223"/>
      <c r="H4" s="73"/>
      <c r="I4" s="28" t="s">
        <v>13</v>
      </c>
      <c r="J4" s="193"/>
      <c r="K4" s="195"/>
      <c r="L4" s="195"/>
      <c r="M4" s="195"/>
      <c r="N4" s="195"/>
    </row>
    <row r="5" spans="1:14" s="39" customFormat="1" ht="34.5" customHeight="1" thickBot="1">
      <c r="A5" s="33" t="s">
        <v>55</v>
      </c>
      <c r="B5" s="33"/>
      <c r="C5" s="33"/>
      <c r="D5" s="34"/>
      <c r="E5" s="35" t="s">
        <v>6</v>
      </c>
      <c r="F5" s="36" t="s">
        <v>7</v>
      </c>
      <c r="G5" s="37" t="s">
        <v>10</v>
      </c>
      <c r="H5" s="100"/>
      <c r="I5" s="107"/>
      <c r="J5" s="38"/>
      <c r="K5" s="38"/>
      <c r="L5" s="38"/>
      <c r="M5" s="54"/>
      <c r="N5" s="38"/>
    </row>
    <row r="6" spans="1:16" s="24" customFormat="1" ht="34.5" customHeight="1">
      <c r="A6" s="74">
        <v>1</v>
      </c>
      <c r="B6" s="196" t="s">
        <v>14</v>
      </c>
      <c r="C6" s="197"/>
      <c r="D6" s="197"/>
      <c r="E6" s="77" t="s">
        <v>5</v>
      </c>
      <c r="F6" s="78">
        <v>2</v>
      </c>
      <c r="G6" s="79">
        <v>1</v>
      </c>
      <c r="H6" s="101"/>
      <c r="I6" s="108">
        <v>200</v>
      </c>
      <c r="J6" s="105"/>
      <c r="K6" s="51">
        <f aca="true" t="shared" si="0" ref="K6:K16">J6*G6</f>
        <v>0</v>
      </c>
      <c r="L6" s="80">
        <f aca="true" t="shared" si="1" ref="L6:L16">J6*F6</f>
        <v>0</v>
      </c>
      <c r="M6" s="70">
        <v>255</v>
      </c>
      <c r="N6" s="52">
        <f>L6*M6</f>
        <v>0</v>
      </c>
      <c r="O6" s="112"/>
      <c r="P6" s="112"/>
    </row>
    <row r="7" spans="1:16" s="25" customFormat="1" ht="34.5" customHeight="1" thickBot="1">
      <c r="A7" s="81">
        <v>2</v>
      </c>
      <c r="B7" s="196" t="s">
        <v>15</v>
      </c>
      <c r="C7" s="197"/>
      <c r="D7" s="197"/>
      <c r="E7" s="82" t="s">
        <v>5</v>
      </c>
      <c r="F7" s="83">
        <v>2</v>
      </c>
      <c r="G7" s="84">
        <v>1</v>
      </c>
      <c r="H7" s="102"/>
      <c r="I7" s="108">
        <v>200</v>
      </c>
      <c r="J7" s="105">
        <v>1</v>
      </c>
      <c r="K7" s="51">
        <f t="shared" si="0"/>
        <v>1</v>
      </c>
      <c r="L7" s="80">
        <f t="shared" si="1"/>
        <v>2</v>
      </c>
      <c r="M7" s="70">
        <v>255</v>
      </c>
      <c r="N7" s="52">
        <f aca="true" t="shared" si="2" ref="N7:N16">L7*M7</f>
        <v>510</v>
      </c>
      <c r="O7" s="112"/>
      <c r="P7" s="112"/>
    </row>
    <row r="8" spans="1:16" s="25" customFormat="1" ht="34.5" customHeight="1">
      <c r="A8" s="81">
        <v>3</v>
      </c>
      <c r="B8" s="196" t="s">
        <v>16</v>
      </c>
      <c r="C8" s="197"/>
      <c r="D8" s="197"/>
      <c r="E8" s="77" t="s">
        <v>5</v>
      </c>
      <c r="F8" s="85">
        <v>1.75</v>
      </c>
      <c r="G8" s="79">
        <v>1</v>
      </c>
      <c r="H8" s="101"/>
      <c r="I8" s="108">
        <v>200</v>
      </c>
      <c r="J8" s="105">
        <v>1</v>
      </c>
      <c r="K8" s="51">
        <f t="shared" si="0"/>
        <v>1</v>
      </c>
      <c r="L8" s="80">
        <f t="shared" si="1"/>
        <v>1.75</v>
      </c>
      <c r="M8" s="70">
        <v>249.9</v>
      </c>
      <c r="N8" s="52">
        <f t="shared" si="2"/>
        <v>437.325</v>
      </c>
      <c r="O8" s="112"/>
      <c r="P8" s="112"/>
    </row>
    <row r="9" spans="1:16" s="25" customFormat="1" ht="34.5" customHeight="1" thickBot="1">
      <c r="A9" s="81">
        <v>4</v>
      </c>
      <c r="B9" s="196" t="s">
        <v>17</v>
      </c>
      <c r="C9" s="197"/>
      <c r="D9" s="197"/>
      <c r="E9" s="82" t="s">
        <v>5</v>
      </c>
      <c r="F9" s="85">
        <v>1.75</v>
      </c>
      <c r="G9" s="84">
        <v>1</v>
      </c>
      <c r="H9" s="102"/>
      <c r="I9" s="108">
        <v>200</v>
      </c>
      <c r="J9" s="105">
        <v>1</v>
      </c>
      <c r="K9" s="51">
        <f t="shared" si="0"/>
        <v>1</v>
      </c>
      <c r="L9" s="80">
        <f t="shared" si="1"/>
        <v>1.75</v>
      </c>
      <c r="M9" s="70">
        <v>249.9</v>
      </c>
      <c r="N9" s="52">
        <f t="shared" si="2"/>
        <v>437.325</v>
      </c>
      <c r="O9" s="112"/>
      <c r="P9" s="112"/>
    </row>
    <row r="10" spans="1:16" s="25" customFormat="1" ht="34.5" customHeight="1">
      <c r="A10" s="81">
        <v>5</v>
      </c>
      <c r="B10" s="196" t="s">
        <v>25</v>
      </c>
      <c r="C10" s="197"/>
      <c r="D10" s="197"/>
      <c r="E10" s="77" t="s">
        <v>5</v>
      </c>
      <c r="F10" s="85">
        <v>1.95</v>
      </c>
      <c r="G10" s="79">
        <v>1</v>
      </c>
      <c r="H10" s="101"/>
      <c r="I10" s="108">
        <v>200</v>
      </c>
      <c r="J10" s="105"/>
      <c r="K10" s="51">
        <f t="shared" si="0"/>
        <v>0</v>
      </c>
      <c r="L10" s="80">
        <f t="shared" si="1"/>
        <v>0</v>
      </c>
      <c r="M10" s="70">
        <v>280.5</v>
      </c>
      <c r="N10" s="52">
        <f t="shared" si="2"/>
        <v>0</v>
      </c>
      <c r="O10" s="112"/>
      <c r="P10" s="112"/>
    </row>
    <row r="11" spans="1:16" s="24" customFormat="1" ht="34.5" customHeight="1" thickBot="1">
      <c r="A11" s="81">
        <v>6</v>
      </c>
      <c r="B11" s="196" t="s">
        <v>26</v>
      </c>
      <c r="C11" s="197"/>
      <c r="D11" s="197"/>
      <c r="E11" s="82" t="s">
        <v>5</v>
      </c>
      <c r="F11" s="85">
        <v>1.75</v>
      </c>
      <c r="G11" s="84">
        <v>1</v>
      </c>
      <c r="H11" s="102"/>
      <c r="I11" s="108">
        <v>200</v>
      </c>
      <c r="J11" s="105"/>
      <c r="K11" s="51">
        <f t="shared" si="0"/>
        <v>0</v>
      </c>
      <c r="L11" s="80">
        <f t="shared" si="1"/>
        <v>0</v>
      </c>
      <c r="M11" s="70">
        <v>255</v>
      </c>
      <c r="N11" s="52">
        <f t="shared" si="2"/>
        <v>0</v>
      </c>
      <c r="O11" s="112"/>
      <c r="P11" s="112"/>
    </row>
    <row r="12" spans="1:16" s="24" customFormat="1" ht="34.5" customHeight="1">
      <c r="A12" s="81">
        <v>7</v>
      </c>
      <c r="B12" s="196" t="s">
        <v>27</v>
      </c>
      <c r="C12" s="197"/>
      <c r="D12" s="197"/>
      <c r="E12" s="77" t="s">
        <v>5</v>
      </c>
      <c r="F12" s="85">
        <v>1.8</v>
      </c>
      <c r="G12" s="79">
        <v>1</v>
      </c>
      <c r="H12" s="101"/>
      <c r="I12" s="108">
        <v>200</v>
      </c>
      <c r="J12" s="105">
        <v>1</v>
      </c>
      <c r="K12" s="51">
        <f t="shared" si="0"/>
        <v>1</v>
      </c>
      <c r="L12" s="80">
        <f t="shared" si="1"/>
        <v>1.8</v>
      </c>
      <c r="M12" s="70">
        <v>290.7</v>
      </c>
      <c r="N12" s="52">
        <f t="shared" si="2"/>
        <v>523.26</v>
      </c>
      <c r="O12" s="112"/>
      <c r="P12" s="112"/>
    </row>
    <row r="13" spans="1:16" s="25" customFormat="1" ht="34.5" customHeight="1">
      <c r="A13" s="81">
        <v>8</v>
      </c>
      <c r="B13" s="196" t="s">
        <v>28</v>
      </c>
      <c r="C13" s="197"/>
      <c r="D13" s="197"/>
      <c r="E13" s="82" t="s">
        <v>5</v>
      </c>
      <c r="F13" s="83">
        <v>1.95</v>
      </c>
      <c r="G13" s="84">
        <v>1</v>
      </c>
      <c r="H13" s="102"/>
      <c r="I13" s="108">
        <v>200</v>
      </c>
      <c r="J13" s="105">
        <v>1</v>
      </c>
      <c r="K13" s="51">
        <f t="shared" si="0"/>
        <v>1</v>
      </c>
      <c r="L13" s="80">
        <f t="shared" si="1"/>
        <v>1.95</v>
      </c>
      <c r="M13" s="70">
        <v>279.48</v>
      </c>
      <c r="N13" s="52">
        <f t="shared" si="2"/>
        <v>544.986</v>
      </c>
      <c r="O13" s="112"/>
      <c r="P13" s="112"/>
    </row>
    <row r="14" spans="1:16" s="25" customFormat="1" ht="34.5" customHeight="1" thickBot="1">
      <c r="A14" s="81">
        <v>9</v>
      </c>
      <c r="B14" s="196" t="s">
        <v>29</v>
      </c>
      <c r="C14" s="197"/>
      <c r="D14" s="197"/>
      <c r="E14" s="82" t="s">
        <v>5</v>
      </c>
      <c r="F14" s="86">
        <v>2</v>
      </c>
      <c r="G14" s="84">
        <v>1</v>
      </c>
      <c r="H14" s="102"/>
      <c r="I14" s="108">
        <v>200</v>
      </c>
      <c r="J14" s="105">
        <v>1</v>
      </c>
      <c r="K14" s="51">
        <f t="shared" si="0"/>
        <v>1</v>
      </c>
      <c r="L14" s="80">
        <f t="shared" si="1"/>
        <v>2</v>
      </c>
      <c r="M14" s="70">
        <v>285.6</v>
      </c>
      <c r="N14" s="52">
        <f t="shared" si="2"/>
        <v>571.2</v>
      </c>
      <c r="O14" s="112"/>
      <c r="P14" s="112"/>
    </row>
    <row r="15" spans="1:16" s="25" customFormat="1" ht="34.5" customHeight="1" thickBot="1">
      <c r="A15" s="81">
        <v>10</v>
      </c>
      <c r="B15" s="196" t="s">
        <v>30</v>
      </c>
      <c r="C15" s="197"/>
      <c r="D15" s="197"/>
      <c r="E15" s="82" t="s">
        <v>5</v>
      </c>
      <c r="F15" s="86">
        <v>1.95</v>
      </c>
      <c r="G15" s="84">
        <v>1</v>
      </c>
      <c r="H15" s="102"/>
      <c r="I15" s="108">
        <v>200</v>
      </c>
      <c r="J15" s="105">
        <v>1</v>
      </c>
      <c r="K15" s="51">
        <f t="shared" si="0"/>
        <v>1</v>
      </c>
      <c r="L15" s="80">
        <f t="shared" si="1"/>
        <v>1.95</v>
      </c>
      <c r="M15" s="70">
        <v>300.9</v>
      </c>
      <c r="N15" s="52">
        <f t="shared" si="2"/>
        <v>586.755</v>
      </c>
      <c r="O15" s="112"/>
      <c r="P15" s="112"/>
    </row>
    <row r="16" spans="1:16" s="25" customFormat="1" ht="34.5" customHeight="1" thickBot="1">
      <c r="A16" s="87">
        <v>11</v>
      </c>
      <c r="B16" s="196" t="s">
        <v>38</v>
      </c>
      <c r="C16" s="197"/>
      <c r="D16" s="197"/>
      <c r="E16" s="82" t="s">
        <v>5</v>
      </c>
      <c r="F16" s="86">
        <v>1.9</v>
      </c>
      <c r="G16" s="84">
        <v>1</v>
      </c>
      <c r="H16" s="102"/>
      <c r="I16" s="108">
        <v>200</v>
      </c>
      <c r="J16" s="105">
        <v>8</v>
      </c>
      <c r="K16" s="51">
        <f t="shared" si="0"/>
        <v>8</v>
      </c>
      <c r="L16" s="80">
        <f t="shared" si="1"/>
        <v>15.2</v>
      </c>
      <c r="M16" s="70">
        <v>382.5</v>
      </c>
      <c r="N16" s="52">
        <f t="shared" si="2"/>
        <v>5814</v>
      </c>
      <c r="O16" s="112"/>
      <c r="P16" s="112"/>
    </row>
    <row r="17" spans="1:16" s="23" customFormat="1" ht="34.5" customHeight="1" thickBot="1">
      <c r="A17" s="27" t="s">
        <v>1</v>
      </c>
      <c r="B17" s="16"/>
      <c r="C17" s="16"/>
      <c r="D17" s="10" t="s">
        <v>7</v>
      </c>
      <c r="E17" s="8"/>
      <c r="F17" s="11"/>
      <c r="G17" s="11"/>
      <c r="H17" s="11"/>
      <c r="I17" s="113"/>
      <c r="J17" s="114">
        <f>SUM(J6:J16)</f>
        <v>15</v>
      </c>
      <c r="K17" s="114">
        <f>SUM(K6:K16)</f>
        <v>15</v>
      </c>
      <c r="L17" s="114">
        <f>SUM(L6:L16)</f>
        <v>28.4</v>
      </c>
      <c r="M17" s="115">
        <v>0</v>
      </c>
      <c r="N17" s="114">
        <f>SUM(N6:N16)</f>
        <v>9424.851</v>
      </c>
      <c r="O17" s="112"/>
      <c r="P17" s="112"/>
    </row>
    <row r="18" spans="1:16" s="39" customFormat="1" ht="34.5" customHeight="1" thickBot="1">
      <c r="A18" s="40"/>
      <c r="B18" s="41"/>
      <c r="C18" s="41"/>
      <c r="D18" s="42"/>
      <c r="E18" s="34"/>
      <c r="F18" s="34"/>
      <c r="G18" s="34"/>
      <c r="H18" s="34"/>
      <c r="I18" s="109"/>
      <c r="J18" s="43"/>
      <c r="K18" s="43"/>
      <c r="L18" s="46"/>
      <c r="M18" s="53">
        <v>0</v>
      </c>
      <c r="N18" s="44"/>
      <c r="O18" s="112"/>
      <c r="P18" s="112"/>
    </row>
    <row r="19" spans="1:16" s="25" customFormat="1" ht="34.5" customHeight="1" thickBot="1">
      <c r="A19" s="81">
        <v>1</v>
      </c>
      <c r="B19" s="75" t="s">
        <v>52</v>
      </c>
      <c r="C19" s="76"/>
      <c r="D19" s="76"/>
      <c r="E19" s="77" t="s">
        <v>5</v>
      </c>
      <c r="F19" s="88">
        <v>1.8</v>
      </c>
      <c r="G19" s="79">
        <v>1</v>
      </c>
      <c r="H19" s="101"/>
      <c r="I19" s="108">
        <v>120</v>
      </c>
      <c r="J19" s="105"/>
      <c r="K19" s="51">
        <f aca="true" t="shared" si="3" ref="K19:K29">J19*G19</f>
        <v>0</v>
      </c>
      <c r="L19" s="80">
        <f aca="true" t="shared" si="4" ref="L19:L29">J19*F19</f>
        <v>0</v>
      </c>
      <c r="M19" s="71">
        <v>163.2</v>
      </c>
      <c r="N19" s="52">
        <f aca="true" t="shared" si="5" ref="N19:N29">L19*M19</f>
        <v>0</v>
      </c>
      <c r="O19" s="112"/>
      <c r="P19" s="112"/>
    </row>
    <row r="20" spans="1:16" s="25" customFormat="1" ht="34.5" customHeight="1" thickBot="1">
      <c r="A20" s="81">
        <v>2</v>
      </c>
      <c r="B20" s="75" t="s">
        <v>53</v>
      </c>
      <c r="C20" s="76"/>
      <c r="D20" s="76"/>
      <c r="E20" s="77" t="s">
        <v>5</v>
      </c>
      <c r="F20" s="88">
        <v>1.8</v>
      </c>
      <c r="G20" s="79">
        <v>1</v>
      </c>
      <c r="H20" s="101"/>
      <c r="I20" s="108">
        <v>120</v>
      </c>
      <c r="J20" s="105">
        <v>1</v>
      </c>
      <c r="K20" s="51">
        <f t="shared" si="3"/>
        <v>1</v>
      </c>
      <c r="L20" s="80">
        <f t="shared" si="4"/>
        <v>1.8</v>
      </c>
      <c r="M20" s="71">
        <v>165.24</v>
      </c>
      <c r="N20" s="52">
        <f t="shared" si="5"/>
        <v>297.432</v>
      </c>
      <c r="O20" s="112"/>
      <c r="P20" s="112"/>
    </row>
    <row r="21" spans="1:16" s="25" customFormat="1" ht="34.5" customHeight="1" thickBot="1">
      <c r="A21" s="81">
        <v>3</v>
      </c>
      <c r="B21" s="75" t="s">
        <v>54</v>
      </c>
      <c r="C21" s="76"/>
      <c r="D21" s="76"/>
      <c r="E21" s="77" t="s">
        <v>5</v>
      </c>
      <c r="F21" s="88">
        <v>1.8</v>
      </c>
      <c r="G21" s="79">
        <v>1</v>
      </c>
      <c r="H21" s="101"/>
      <c r="I21" s="108">
        <v>120</v>
      </c>
      <c r="J21" s="105">
        <v>2</v>
      </c>
      <c r="K21" s="51">
        <f t="shared" si="3"/>
        <v>2</v>
      </c>
      <c r="L21" s="80">
        <f t="shared" si="4"/>
        <v>3.6</v>
      </c>
      <c r="M21" s="71">
        <v>173.4</v>
      </c>
      <c r="N21" s="52">
        <f t="shared" si="5"/>
        <v>624.24</v>
      </c>
      <c r="O21" s="112"/>
      <c r="P21" s="112"/>
    </row>
    <row r="22" spans="1:16" s="25" customFormat="1" ht="34.5" customHeight="1" thickBot="1">
      <c r="A22" s="81">
        <v>4</v>
      </c>
      <c r="B22" s="75" t="s">
        <v>61</v>
      </c>
      <c r="C22" s="76"/>
      <c r="D22" s="76"/>
      <c r="E22" s="77" t="s">
        <v>5</v>
      </c>
      <c r="F22" s="88">
        <v>1.8</v>
      </c>
      <c r="G22" s="79">
        <v>1</v>
      </c>
      <c r="H22" s="101"/>
      <c r="I22" s="108">
        <v>120</v>
      </c>
      <c r="J22" s="105">
        <v>1</v>
      </c>
      <c r="K22" s="51">
        <f t="shared" si="3"/>
        <v>1</v>
      </c>
      <c r="L22" s="80">
        <f t="shared" si="4"/>
        <v>1.8</v>
      </c>
      <c r="M22" s="71">
        <v>197.88</v>
      </c>
      <c r="N22" s="52">
        <f t="shared" si="5"/>
        <v>356.184</v>
      </c>
      <c r="O22" s="112"/>
      <c r="P22" s="112"/>
    </row>
    <row r="23" spans="1:16" s="25" customFormat="1" ht="34.5" customHeight="1" thickBot="1">
      <c r="A23" s="81">
        <v>5</v>
      </c>
      <c r="B23" s="75" t="s">
        <v>62</v>
      </c>
      <c r="C23" s="76"/>
      <c r="D23" s="76"/>
      <c r="E23" s="77" t="s">
        <v>5</v>
      </c>
      <c r="F23" s="88">
        <v>1.8</v>
      </c>
      <c r="G23" s="79">
        <v>1</v>
      </c>
      <c r="H23" s="101"/>
      <c r="I23" s="108">
        <v>120</v>
      </c>
      <c r="J23" s="105">
        <v>2</v>
      </c>
      <c r="K23" s="51">
        <f t="shared" si="3"/>
        <v>2</v>
      </c>
      <c r="L23" s="80">
        <f t="shared" si="4"/>
        <v>3.6</v>
      </c>
      <c r="M23" s="71">
        <v>192.78</v>
      </c>
      <c r="N23" s="52">
        <f t="shared" si="5"/>
        <v>694.008</v>
      </c>
      <c r="O23" s="112"/>
      <c r="P23" s="112"/>
    </row>
    <row r="24" spans="1:16" s="25" customFormat="1" ht="34.5" customHeight="1" thickBot="1">
      <c r="A24" s="81">
        <v>6</v>
      </c>
      <c r="B24" s="75" t="s">
        <v>63</v>
      </c>
      <c r="C24" s="76"/>
      <c r="D24" s="76"/>
      <c r="E24" s="77" t="s">
        <v>5</v>
      </c>
      <c r="F24" s="88">
        <v>1.8</v>
      </c>
      <c r="G24" s="79">
        <v>1</v>
      </c>
      <c r="H24" s="101"/>
      <c r="I24" s="108">
        <v>120</v>
      </c>
      <c r="J24" s="105"/>
      <c r="K24" s="51">
        <f t="shared" si="3"/>
        <v>0</v>
      </c>
      <c r="L24" s="80">
        <f t="shared" si="4"/>
        <v>0</v>
      </c>
      <c r="M24" s="71">
        <v>209.1</v>
      </c>
      <c r="N24" s="52">
        <f t="shared" si="5"/>
        <v>0</v>
      </c>
      <c r="O24" s="112"/>
      <c r="P24" s="112"/>
    </row>
    <row r="25" spans="1:16" s="25" customFormat="1" ht="34.5" customHeight="1" thickBot="1">
      <c r="A25" s="81">
        <v>7</v>
      </c>
      <c r="B25" s="75" t="s">
        <v>64</v>
      </c>
      <c r="C25" s="76"/>
      <c r="D25" s="76"/>
      <c r="E25" s="77" t="s">
        <v>5</v>
      </c>
      <c r="F25" s="88">
        <v>1.5</v>
      </c>
      <c r="G25" s="79">
        <v>1</v>
      </c>
      <c r="H25" s="101"/>
      <c r="I25" s="108">
        <v>120</v>
      </c>
      <c r="J25" s="105">
        <v>1</v>
      </c>
      <c r="K25" s="51">
        <f t="shared" si="3"/>
        <v>1</v>
      </c>
      <c r="L25" s="80">
        <f t="shared" si="4"/>
        <v>1.5</v>
      </c>
      <c r="M25" s="71">
        <v>175.44</v>
      </c>
      <c r="N25" s="52">
        <f t="shared" si="5"/>
        <v>263.15999999999997</v>
      </c>
      <c r="O25" s="112"/>
      <c r="P25" s="112"/>
    </row>
    <row r="26" spans="1:16" s="25" customFormat="1" ht="34.5" customHeight="1" thickBot="1">
      <c r="A26" s="81">
        <v>8</v>
      </c>
      <c r="B26" s="75" t="s">
        <v>65</v>
      </c>
      <c r="C26" s="76"/>
      <c r="D26" s="76"/>
      <c r="E26" s="77" t="s">
        <v>5</v>
      </c>
      <c r="F26" s="88">
        <v>1.5</v>
      </c>
      <c r="G26" s="79">
        <v>1</v>
      </c>
      <c r="H26" s="101"/>
      <c r="I26" s="108">
        <v>120</v>
      </c>
      <c r="J26" s="105"/>
      <c r="K26" s="51">
        <f t="shared" si="3"/>
        <v>0</v>
      </c>
      <c r="L26" s="80">
        <f t="shared" si="4"/>
        <v>0</v>
      </c>
      <c r="M26" s="71">
        <v>175.44</v>
      </c>
      <c r="N26" s="52">
        <f t="shared" si="5"/>
        <v>0</v>
      </c>
      <c r="O26" s="112"/>
      <c r="P26" s="112"/>
    </row>
    <row r="27" spans="1:16" s="25" customFormat="1" ht="34.5" customHeight="1" thickBot="1">
      <c r="A27" s="81">
        <v>9</v>
      </c>
      <c r="B27" s="75" t="s">
        <v>66</v>
      </c>
      <c r="C27" s="76"/>
      <c r="D27" s="76"/>
      <c r="E27" s="77" t="s">
        <v>5</v>
      </c>
      <c r="F27" s="88">
        <v>1.5</v>
      </c>
      <c r="G27" s="79">
        <v>1</v>
      </c>
      <c r="H27" s="101"/>
      <c r="I27" s="108">
        <v>120</v>
      </c>
      <c r="J27" s="105">
        <v>4</v>
      </c>
      <c r="K27" s="51">
        <f t="shared" si="3"/>
        <v>4</v>
      </c>
      <c r="L27" s="80">
        <f t="shared" si="4"/>
        <v>6</v>
      </c>
      <c r="M27" s="71">
        <v>222.36</v>
      </c>
      <c r="N27" s="52">
        <f t="shared" si="5"/>
        <v>1334.16</v>
      </c>
      <c r="O27" s="112"/>
      <c r="P27" s="112"/>
    </row>
    <row r="28" spans="1:16" s="25" customFormat="1" ht="34.5" customHeight="1" thickBot="1">
      <c r="A28" s="81">
        <v>10</v>
      </c>
      <c r="B28" s="75" t="s">
        <v>67</v>
      </c>
      <c r="C28" s="76"/>
      <c r="D28" s="76"/>
      <c r="E28" s="77" t="s">
        <v>5</v>
      </c>
      <c r="F28" s="88">
        <v>1.5</v>
      </c>
      <c r="G28" s="79">
        <v>1</v>
      </c>
      <c r="H28" s="101"/>
      <c r="I28" s="108">
        <v>120</v>
      </c>
      <c r="J28" s="105">
        <v>1</v>
      </c>
      <c r="K28" s="51">
        <f t="shared" si="3"/>
        <v>1</v>
      </c>
      <c r="L28" s="80">
        <f t="shared" si="4"/>
        <v>1.5</v>
      </c>
      <c r="M28" s="71">
        <v>234.6</v>
      </c>
      <c r="N28" s="52">
        <f t="shared" si="5"/>
        <v>351.9</v>
      </c>
      <c r="O28" s="112"/>
      <c r="P28" s="112"/>
    </row>
    <row r="29" spans="1:16" s="25" customFormat="1" ht="34.5" customHeight="1" thickBot="1">
      <c r="A29" s="81">
        <v>11</v>
      </c>
      <c r="B29" s="75" t="s">
        <v>69</v>
      </c>
      <c r="C29" s="76"/>
      <c r="D29" s="76"/>
      <c r="E29" s="77" t="s">
        <v>5</v>
      </c>
      <c r="F29" s="88">
        <v>1.5</v>
      </c>
      <c r="G29" s="79">
        <v>1</v>
      </c>
      <c r="H29" s="101"/>
      <c r="I29" s="108">
        <v>120</v>
      </c>
      <c r="J29" s="105"/>
      <c r="K29" s="51">
        <f t="shared" si="3"/>
        <v>0</v>
      </c>
      <c r="L29" s="80">
        <f t="shared" si="4"/>
        <v>0</v>
      </c>
      <c r="M29" s="71">
        <v>187.68</v>
      </c>
      <c r="N29" s="52">
        <f t="shared" si="5"/>
        <v>0</v>
      </c>
      <c r="O29" s="112"/>
      <c r="P29" s="112"/>
    </row>
    <row r="30" spans="1:16" s="23" customFormat="1" ht="34.5" customHeight="1" thickBot="1">
      <c r="A30" s="48"/>
      <c r="B30" s="49"/>
      <c r="C30" s="49"/>
      <c r="D30" s="11"/>
      <c r="E30" s="11"/>
      <c r="F30" s="11"/>
      <c r="G30" s="11"/>
      <c r="H30" s="11"/>
      <c r="I30" s="113"/>
      <c r="J30" s="116">
        <f>SUM(J19:J29)</f>
        <v>12</v>
      </c>
      <c r="K30" s="116">
        <f>SUM(K19:K29)</f>
        <v>12</v>
      </c>
      <c r="L30" s="116">
        <f>SUM(L19:L29)</f>
        <v>19.8</v>
      </c>
      <c r="M30" s="117">
        <v>0</v>
      </c>
      <c r="N30" s="116">
        <f>SUM(N19:N29)</f>
        <v>3921.0840000000003</v>
      </c>
      <c r="O30" s="112"/>
      <c r="P30" s="112"/>
    </row>
    <row r="31" spans="1:16" s="39" customFormat="1" ht="34.5" customHeight="1" thickBot="1">
      <c r="A31" s="40" t="s">
        <v>56</v>
      </c>
      <c r="B31" s="41"/>
      <c r="C31" s="41"/>
      <c r="D31" s="42"/>
      <c r="E31" s="34"/>
      <c r="F31" s="34"/>
      <c r="G31" s="34"/>
      <c r="H31" s="34"/>
      <c r="I31" s="109"/>
      <c r="J31" s="43"/>
      <c r="K31" s="43"/>
      <c r="L31" s="46"/>
      <c r="M31" s="53">
        <v>0</v>
      </c>
      <c r="N31" s="44"/>
      <c r="O31" s="112"/>
      <c r="P31" s="112"/>
    </row>
    <row r="32" spans="1:16" s="25" customFormat="1" ht="34.5" customHeight="1">
      <c r="A32" s="81">
        <v>1</v>
      </c>
      <c r="B32" s="196" t="s">
        <v>18</v>
      </c>
      <c r="C32" s="197"/>
      <c r="D32" s="197"/>
      <c r="E32" s="89" t="s">
        <v>8</v>
      </c>
      <c r="F32" s="90">
        <v>0.235</v>
      </c>
      <c r="G32" s="91">
        <v>9</v>
      </c>
      <c r="H32" s="103"/>
      <c r="I32" s="108">
        <v>126</v>
      </c>
      <c r="J32" s="105"/>
      <c r="K32" s="51">
        <f aca="true" t="shared" si="6" ref="K32:K39">J32*G32</f>
        <v>0</v>
      </c>
      <c r="L32" s="80">
        <f aca="true" t="shared" si="7" ref="L32:L39">K32*F32</f>
        <v>0</v>
      </c>
      <c r="M32" s="64">
        <v>88.74</v>
      </c>
      <c r="N32" s="52">
        <f>K32*M32</f>
        <v>0</v>
      </c>
      <c r="O32" s="112"/>
      <c r="P32" s="112"/>
    </row>
    <row r="33" spans="1:16" s="25" customFormat="1" ht="34.5" customHeight="1">
      <c r="A33" s="81">
        <v>2</v>
      </c>
      <c r="B33" s="196" t="s">
        <v>19</v>
      </c>
      <c r="C33" s="197"/>
      <c r="D33" s="197"/>
      <c r="E33" s="89" t="s">
        <v>8</v>
      </c>
      <c r="F33" s="90">
        <v>0.235</v>
      </c>
      <c r="G33" s="84">
        <v>9</v>
      </c>
      <c r="H33" s="102"/>
      <c r="I33" s="108">
        <v>126</v>
      </c>
      <c r="J33" s="105"/>
      <c r="K33" s="51">
        <f t="shared" si="6"/>
        <v>0</v>
      </c>
      <c r="L33" s="80">
        <f t="shared" si="7"/>
        <v>0</v>
      </c>
      <c r="M33" s="64">
        <v>88.74</v>
      </c>
      <c r="N33" s="52">
        <f aca="true" t="shared" si="8" ref="N33:N39">K33*M33</f>
        <v>0</v>
      </c>
      <c r="O33" s="112"/>
      <c r="P33" s="112"/>
    </row>
    <row r="34" spans="1:16" s="25" customFormat="1" ht="38.25" customHeight="1">
      <c r="A34" s="81">
        <v>3</v>
      </c>
      <c r="B34" s="196" t="s">
        <v>20</v>
      </c>
      <c r="C34" s="197"/>
      <c r="D34" s="197"/>
      <c r="E34" s="82" t="s">
        <v>8</v>
      </c>
      <c r="F34" s="90">
        <v>0.265</v>
      </c>
      <c r="G34" s="84">
        <v>9</v>
      </c>
      <c r="H34" s="102"/>
      <c r="I34" s="108">
        <v>126</v>
      </c>
      <c r="J34" s="105"/>
      <c r="K34" s="51">
        <f t="shared" si="6"/>
        <v>0</v>
      </c>
      <c r="L34" s="80">
        <f t="shared" si="7"/>
        <v>0</v>
      </c>
      <c r="M34" s="64">
        <v>105.06</v>
      </c>
      <c r="N34" s="52">
        <f t="shared" si="8"/>
        <v>0</v>
      </c>
      <c r="O34" s="112"/>
      <c r="P34" s="112"/>
    </row>
    <row r="35" spans="1:16" s="24" customFormat="1" ht="34.5" customHeight="1">
      <c r="A35" s="81">
        <v>4</v>
      </c>
      <c r="B35" s="196" t="s">
        <v>21</v>
      </c>
      <c r="C35" s="197"/>
      <c r="D35" s="197"/>
      <c r="E35" s="82" t="s">
        <v>8</v>
      </c>
      <c r="F35" s="90">
        <v>0.265</v>
      </c>
      <c r="G35" s="84">
        <v>9</v>
      </c>
      <c r="H35" s="102"/>
      <c r="I35" s="108">
        <v>126</v>
      </c>
      <c r="J35" s="105"/>
      <c r="K35" s="51">
        <f t="shared" si="6"/>
        <v>0</v>
      </c>
      <c r="L35" s="80">
        <f t="shared" si="7"/>
        <v>0</v>
      </c>
      <c r="M35" s="64">
        <v>100.98</v>
      </c>
      <c r="N35" s="52">
        <f t="shared" si="8"/>
        <v>0</v>
      </c>
      <c r="O35" s="112"/>
      <c r="P35" s="112"/>
    </row>
    <row r="36" spans="1:16" s="25" customFormat="1" ht="34.5" customHeight="1">
      <c r="A36" s="81">
        <v>5</v>
      </c>
      <c r="B36" s="196" t="s">
        <v>22</v>
      </c>
      <c r="C36" s="197"/>
      <c r="D36" s="197"/>
      <c r="E36" s="82" t="s">
        <v>8</v>
      </c>
      <c r="F36" s="92">
        <v>0.245</v>
      </c>
      <c r="G36" s="91">
        <v>9</v>
      </c>
      <c r="H36" s="103"/>
      <c r="I36" s="108">
        <v>126</v>
      </c>
      <c r="J36" s="105">
        <v>1</v>
      </c>
      <c r="K36" s="51">
        <f t="shared" si="6"/>
        <v>9</v>
      </c>
      <c r="L36" s="80">
        <f t="shared" si="7"/>
        <v>2.205</v>
      </c>
      <c r="M36" s="64">
        <v>107.55900000000001</v>
      </c>
      <c r="N36" s="52">
        <f t="shared" si="8"/>
        <v>968.0310000000001</v>
      </c>
      <c r="O36" s="112"/>
      <c r="P36" s="112"/>
    </row>
    <row r="37" spans="1:16" s="25" customFormat="1" ht="38.25" customHeight="1">
      <c r="A37" s="81">
        <v>6</v>
      </c>
      <c r="B37" s="196" t="s">
        <v>23</v>
      </c>
      <c r="C37" s="197"/>
      <c r="D37" s="197"/>
      <c r="E37" s="82" t="s">
        <v>8</v>
      </c>
      <c r="F37" s="92">
        <v>0.265</v>
      </c>
      <c r="G37" s="84">
        <v>9</v>
      </c>
      <c r="H37" s="102"/>
      <c r="I37" s="108">
        <v>126</v>
      </c>
      <c r="J37" s="105">
        <v>1</v>
      </c>
      <c r="K37" s="51">
        <f t="shared" si="6"/>
        <v>9</v>
      </c>
      <c r="L37" s="80">
        <f t="shared" si="7"/>
        <v>2.3850000000000002</v>
      </c>
      <c r="M37" s="64">
        <v>107.10000000000001</v>
      </c>
      <c r="N37" s="52">
        <f t="shared" si="8"/>
        <v>963.9000000000001</v>
      </c>
      <c r="O37" s="112"/>
      <c r="P37" s="112"/>
    </row>
    <row r="38" spans="1:16" s="24" customFormat="1" ht="34.5" customHeight="1">
      <c r="A38" s="81">
        <v>7</v>
      </c>
      <c r="B38" s="196" t="s">
        <v>24</v>
      </c>
      <c r="C38" s="197"/>
      <c r="D38" s="197"/>
      <c r="E38" s="82" t="s">
        <v>8</v>
      </c>
      <c r="F38" s="92">
        <v>0.27</v>
      </c>
      <c r="G38" s="84">
        <v>9</v>
      </c>
      <c r="H38" s="102"/>
      <c r="I38" s="108">
        <v>126</v>
      </c>
      <c r="J38" s="105"/>
      <c r="K38" s="51">
        <f t="shared" si="6"/>
        <v>0</v>
      </c>
      <c r="L38" s="80">
        <f t="shared" si="7"/>
        <v>0</v>
      </c>
      <c r="M38" s="64">
        <v>112.149</v>
      </c>
      <c r="N38" s="52">
        <f t="shared" si="8"/>
        <v>0</v>
      </c>
      <c r="O38" s="112"/>
      <c r="P38" s="112"/>
    </row>
    <row r="39" spans="1:16" s="24" customFormat="1" ht="34.5" customHeight="1" thickBot="1">
      <c r="A39" s="81">
        <v>8</v>
      </c>
      <c r="B39" s="196" t="s">
        <v>31</v>
      </c>
      <c r="C39" s="197"/>
      <c r="D39" s="197"/>
      <c r="E39" s="82" t="s">
        <v>8</v>
      </c>
      <c r="F39" s="92">
        <v>0.265</v>
      </c>
      <c r="G39" s="84">
        <v>9</v>
      </c>
      <c r="H39" s="102"/>
      <c r="I39" s="108">
        <v>126</v>
      </c>
      <c r="J39" s="105">
        <v>2</v>
      </c>
      <c r="K39" s="51">
        <f t="shared" si="6"/>
        <v>18</v>
      </c>
      <c r="L39" s="80">
        <f t="shared" si="7"/>
        <v>4.7700000000000005</v>
      </c>
      <c r="M39" s="64">
        <v>121.176</v>
      </c>
      <c r="N39" s="52">
        <f t="shared" si="8"/>
        <v>2181.168</v>
      </c>
      <c r="O39" s="112"/>
      <c r="P39" s="112"/>
    </row>
    <row r="40" spans="1:16" s="23" customFormat="1" ht="34.5" customHeight="1" thickBot="1">
      <c r="A40" s="27" t="s">
        <v>2</v>
      </c>
      <c r="B40" s="16"/>
      <c r="C40" s="9"/>
      <c r="D40" s="10" t="s">
        <v>7</v>
      </c>
      <c r="E40" s="7"/>
      <c r="F40" s="9"/>
      <c r="G40" s="9"/>
      <c r="H40" s="9"/>
      <c r="I40" s="113"/>
      <c r="J40" s="114">
        <f>SUM(J32:J39)</f>
        <v>4</v>
      </c>
      <c r="K40" s="114">
        <f>SUM(K32:K39)</f>
        <v>36</v>
      </c>
      <c r="L40" s="114">
        <f>SUM(L32:L39)</f>
        <v>9.36</v>
      </c>
      <c r="M40" s="115">
        <v>0</v>
      </c>
      <c r="N40" s="114">
        <f>SUM(N32:N39)</f>
        <v>4113.099</v>
      </c>
      <c r="O40" s="112"/>
      <c r="P40" s="112"/>
    </row>
    <row r="41" spans="1:16" s="39" customFormat="1" ht="34.5" customHeight="1" thickBot="1">
      <c r="A41" s="40" t="s">
        <v>57</v>
      </c>
      <c r="B41" s="41"/>
      <c r="C41" s="41"/>
      <c r="D41" s="42"/>
      <c r="E41" s="34"/>
      <c r="F41" s="34"/>
      <c r="G41" s="34"/>
      <c r="H41" s="34"/>
      <c r="I41" s="109"/>
      <c r="J41" s="43"/>
      <c r="K41" s="43"/>
      <c r="L41" s="46"/>
      <c r="M41" s="53">
        <v>0</v>
      </c>
      <c r="N41" s="44"/>
      <c r="O41" s="112"/>
      <c r="P41" s="112"/>
    </row>
    <row r="42" spans="1:16" s="25" customFormat="1" ht="34.5" customHeight="1">
      <c r="A42" s="81">
        <v>1</v>
      </c>
      <c r="B42" s="196" t="s">
        <v>32</v>
      </c>
      <c r="C42" s="197"/>
      <c r="D42" s="197"/>
      <c r="E42" s="82" t="s">
        <v>8</v>
      </c>
      <c r="F42" s="92">
        <v>0.21</v>
      </c>
      <c r="G42" s="84">
        <v>9</v>
      </c>
      <c r="H42" s="102"/>
      <c r="I42" s="108">
        <v>162</v>
      </c>
      <c r="J42" s="105"/>
      <c r="K42" s="51">
        <f aca="true" t="shared" si="9" ref="K42:K47">J42*G42</f>
        <v>0</v>
      </c>
      <c r="L42" s="80">
        <f aca="true" t="shared" si="10" ref="L42:L47">K42*F42</f>
        <v>0</v>
      </c>
      <c r="M42" s="67">
        <v>81.09</v>
      </c>
      <c r="N42" s="52">
        <f aca="true" t="shared" si="11" ref="N42:N47">K42*M42</f>
        <v>0</v>
      </c>
      <c r="O42" s="112"/>
      <c r="P42" s="112"/>
    </row>
    <row r="43" spans="1:16" s="25" customFormat="1" ht="34.5" customHeight="1">
      <c r="A43" s="81">
        <v>2</v>
      </c>
      <c r="B43" s="196" t="s">
        <v>33</v>
      </c>
      <c r="C43" s="197"/>
      <c r="D43" s="197"/>
      <c r="E43" s="82" t="s">
        <v>8</v>
      </c>
      <c r="F43" s="92">
        <v>0.21</v>
      </c>
      <c r="G43" s="84">
        <v>8</v>
      </c>
      <c r="H43" s="102"/>
      <c r="I43" s="108">
        <v>162</v>
      </c>
      <c r="J43" s="105"/>
      <c r="K43" s="51">
        <f t="shared" si="9"/>
        <v>0</v>
      </c>
      <c r="L43" s="80">
        <f t="shared" si="10"/>
        <v>0</v>
      </c>
      <c r="M43" s="67">
        <v>75.48</v>
      </c>
      <c r="N43" s="52">
        <f t="shared" si="11"/>
        <v>0</v>
      </c>
      <c r="O43" s="112"/>
      <c r="P43" s="112"/>
    </row>
    <row r="44" spans="1:16" s="25" customFormat="1" ht="34.5" customHeight="1">
      <c r="A44" s="81">
        <v>3</v>
      </c>
      <c r="B44" s="196" t="s">
        <v>34</v>
      </c>
      <c r="C44" s="197"/>
      <c r="D44" s="197"/>
      <c r="E44" s="82" t="s">
        <v>8</v>
      </c>
      <c r="F44" s="92">
        <v>0.19</v>
      </c>
      <c r="G44" s="84">
        <v>9</v>
      </c>
      <c r="H44" s="102"/>
      <c r="I44" s="108">
        <v>162</v>
      </c>
      <c r="J44" s="105"/>
      <c r="K44" s="51">
        <f t="shared" si="9"/>
        <v>0</v>
      </c>
      <c r="L44" s="80">
        <f t="shared" si="10"/>
        <v>0</v>
      </c>
      <c r="M44" s="67">
        <v>71.349</v>
      </c>
      <c r="N44" s="52">
        <f t="shared" si="11"/>
        <v>0</v>
      </c>
      <c r="O44" s="112"/>
      <c r="P44" s="112"/>
    </row>
    <row r="45" spans="1:16" s="25" customFormat="1" ht="34.5" customHeight="1">
      <c r="A45" s="81">
        <v>4</v>
      </c>
      <c r="B45" s="196" t="s">
        <v>35</v>
      </c>
      <c r="C45" s="197"/>
      <c r="D45" s="197"/>
      <c r="E45" s="82" t="s">
        <v>8</v>
      </c>
      <c r="F45" s="92">
        <v>0.19</v>
      </c>
      <c r="G45" s="84">
        <v>9</v>
      </c>
      <c r="H45" s="102"/>
      <c r="I45" s="108">
        <v>162</v>
      </c>
      <c r="J45" s="105"/>
      <c r="K45" s="51">
        <f t="shared" si="9"/>
        <v>0</v>
      </c>
      <c r="L45" s="80">
        <f t="shared" si="10"/>
        <v>0</v>
      </c>
      <c r="M45" s="67">
        <v>71.349</v>
      </c>
      <c r="N45" s="52">
        <f t="shared" si="11"/>
        <v>0</v>
      </c>
      <c r="O45" s="112"/>
      <c r="P45" s="112"/>
    </row>
    <row r="46" spans="1:16" s="25" customFormat="1" ht="34.5" customHeight="1">
      <c r="A46" s="81">
        <v>5</v>
      </c>
      <c r="B46" s="196" t="s">
        <v>36</v>
      </c>
      <c r="C46" s="197"/>
      <c r="D46" s="197"/>
      <c r="E46" s="82" t="s">
        <v>8</v>
      </c>
      <c r="F46" s="92">
        <v>0.21</v>
      </c>
      <c r="G46" s="84">
        <v>9</v>
      </c>
      <c r="H46" s="102"/>
      <c r="I46" s="108">
        <v>162</v>
      </c>
      <c r="J46" s="105"/>
      <c r="K46" s="51">
        <f t="shared" si="9"/>
        <v>0</v>
      </c>
      <c r="L46" s="80">
        <f t="shared" si="10"/>
        <v>0</v>
      </c>
      <c r="M46" s="67">
        <v>76.5</v>
      </c>
      <c r="N46" s="52">
        <f t="shared" si="11"/>
        <v>0</v>
      </c>
      <c r="O46" s="112"/>
      <c r="P46" s="112"/>
    </row>
    <row r="47" spans="1:16" s="25" customFormat="1" ht="34.5" customHeight="1" thickBot="1">
      <c r="A47" s="81">
        <v>6</v>
      </c>
      <c r="B47" s="196" t="s">
        <v>37</v>
      </c>
      <c r="C47" s="197"/>
      <c r="D47" s="197"/>
      <c r="E47" s="82" t="s">
        <v>8</v>
      </c>
      <c r="F47" s="92">
        <v>0.21</v>
      </c>
      <c r="G47" s="84">
        <v>9</v>
      </c>
      <c r="H47" s="102"/>
      <c r="I47" s="108">
        <v>162</v>
      </c>
      <c r="J47" s="105">
        <v>1</v>
      </c>
      <c r="K47" s="51">
        <f t="shared" si="9"/>
        <v>9</v>
      </c>
      <c r="L47" s="80">
        <f t="shared" si="10"/>
        <v>1.89</v>
      </c>
      <c r="M47" s="67">
        <v>76.5</v>
      </c>
      <c r="N47" s="52">
        <f t="shared" si="11"/>
        <v>688.5</v>
      </c>
      <c r="O47" s="112"/>
      <c r="P47" s="112"/>
    </row>
    <row r="48" spans="1:16" s="23" customFormat="1" ht="34.5" customHeight="1" thickBot="1">
      <c r="A48" s="27" t="s">
        <v>2</v>
      </c>
      <c r="B48" s="16"/>
      <c r="C48" s="9"/>
      <c r="D48" s="10" t="s">
        <v>7</v>
      </c>
      <c r="E48" s="7"/>
      <c r="F48" s="9"/>
      <c r="G48" s="9"/>
      <c r="H48" s="9"/>
      <c r="I48" s="113"/>
      <c r="J48" s="114">
        <f>SUM(J42:J47)</f>
        <v>1</v>
      </c>
      <c r="K48" s="114">
        <f>SUM(K42:K47)</f>
        <v>9</v>
      </c>
      <c r="L48" s="114">
        <f>SUM(L42:L47)</f>
        <v>1.89</v>
      </c>
      <c r="M48" s="115">
        <v>0</v>
      </c>
      <c r="N48" s="114">
        <f>SUM(N42:N47)</f>
        <v>688.5</v>
      </c>
      <c r="O48" s="112"/>
      <c r="P48" s="112"/>
    </row>
    <row r="49" spans="1:16" s="39" customFormat="1" ht="34.5" customHeight="1" thickBot="1">
      <c r="A49" s="40" t="s">
        <v>58</v>
      </c>
      <c r="B49" s="41"/>
      <c r="C49" s="41"/>
      <c r="D49" s="42"/>
      <c r="E49" s="34"/>
      <c r="F49" s="34"/>
      <c r="G49" s="34"/>
      <c r="H49" s="34"/>
      <c r="I49" s="109"/>
      <c r="J49" s="43"/>
      <c r="K49" s="43"/>
      <c r="L49" s="46"/>
      <c r="M49" s="53">
        <v>0</v>
      </c>
      <c r="N49" s="44"/>
      <c r="O49" s="112"/>
      <c r="P49" s="112"/>
    </row>
    <row r="50" spans="1:16" s="14" customFormat="1" ht="34.5" customHeight="1">
      <c r="A50" s="81">
        <v>1</v>
      </c>
      <c r="B50" s="196" t="s">
        <v>72</v>
      </c>
      <c r="C50" s="197"/>
      <c r="D50" s="197"/>
      <c r="E50" s="89" t="s">
        <v>8</v>
      </c>
      <c r="F50" s="90">
        <v>0.345</v>
      </c>
      <c r="G50" s="91">
        <v>10</v>
      </c>
      <c r="H50" s="103"/>
      <c r="I50" s="108">
        <v>96</v>
      </c>
      <c r="J50" s="105">
        <v>1</v>
      </c>
      <c r="K50" s="51">
        <f>J50*G50</f>
        <v>10</v>
      </c>
      <c r="L50" s="80">
        <f>K50*F50</f>
        <v>3.4499999999999997</v>
      </c>
      <c r="M50" s="65">
        <v>175.44</v>
      </c>
      <c r="N50" s="52">
        <f>K50*M50</f>
        <v>1754.4</v>
      </c>
      <c r="O50" s="112"/>
      <c r="P50" s="112"/>
    </row>
    <row r="51" spans="1:16" s="14" customFormat="1" ht="34.5" customHeight="1" thickBot="1">
      <c r="A51" s="81">
        <v>2</v>
      </c>
      <c r="B51" s="196" t="s">
        <v>81</v>
      </c>
      <c r="C51" s="197"/>
      <c r="D51" s="197"/>
      <c r="E51" s="89" t="s">
        <v>8</v>
      </c>
      <c r="F51" s="90">
        <v>0.345</v>
      </c>
      <c r="G51" s="91">
        <v>10</v>
      </c>
      <c r="H51" s="103"/>
      <c r="I51" s="108">
        <v>96</v>
      </c>
      <c r="J51" s="105"/>
      <c r="K51" s="51">
        <f>J51*G51</f>
        <v>0</v>
      </c>
      <c r="L51" s="80">
        <f>K51*F51</f>
        <v>0</v>
      </c>
      <c r="M51" s="65">
        <v>175.44</v>
      </c>
      <c r="N51" s="52">
        <f>K51*M51</f>
        <v>0</v>
      </c>
      <c r="O51" s="112"/>
      <c r="P51" s="112"/>
    </row>
    <row r="52" spans="1:16" s="23" customFormat="1" ht="34.5" customHeight="1" thickBot="1">
      <c r="A52" s="27" t="s">
        <v>11</v>
      </c>
      <c r="B52" s="16"/>
      <c r="C52" s="16"/>
      <c r="D52" s="10" t="s">
        <v>7</v>
      </c>
      <c r="E52" s="13"/>
      <c r="F52" s="13"/>
      <c r="G52" s="13"/>
      <c r="H52" s="13"/>
      <c r="I52" s="118"/>
      <c r="J52" s="114">
        <f>SUM(J50:J51)</f>
        <v>1</v>
      </c>
      <c r="K52" s="114">
        <f>SUM(K50:K51)</f>
        <v>10</v>
      </c>
      <c r="L52" s="114">
        <f>SUM(L50:L51)</f>
        <v>3.4499999999999997</v>
      </c>
      <c r="M52" s="115">
        <v>0</v>
      </c>
      <c r="N52" s="114">
        <f>SUM(N50:N51)</f>
        <v>1754.4</v>
      </c>
      <c r="O52" s="112"/>
      <c r="P52" s="112"/>
    </row>
    <row r="53" spans="1:16" s="39" customFormat="1" ht="34.5" customHeight="1" thickBot="1">
      <c r="A53" s="40" t="s">
        <v>59</v>
      </c>
      <c r="B53" s="57"/>
      <c r="C53" s="57"/>
      <c r="D53" s="58"/>
      <c r="E53" s="34"/>
      <c r="F53" s="34"/>
      <c r="G53" s="34"/>
      <c r="H53" s="34"/>
      <c r="I53" s="109"/>
      <c r="J53" s="43"/>
      <c r="K53" s="43"/>
      <c r="L53" s="46"/>
      <c r="M53" s="53">
        <v>0</v>
      </c>
      <c r="N53" s="44"/>
      <c r="O53" s="112"/>
      <c r="P53" s="112"/>
    </row>
    <row r="54" spans="1:16" s="14" customFormat="1" ht="34.5" customHeight="1">
      <c r="A54" s="93">
        <v>1</v>
      </c>
      <c r="B54" s="94" t="s">
        <v>73</v>
      </c>
      <c r="C54" s="94"/>
      <c r="D54" s="94"/>
      <c r="E54" s="95" t="s">
        <v>8</v>
      </c>
      <c r="F54" s="90">
        <v>0.75</v>
      </c>
      <c r="G54" s="91">
        <v>6</v>
      </c>
      <c r="H54" s="103"/>
      <c r="I54" s="108">
        <v>96</v>
      </c>
      <c r="J54" s="105">
        <v>3</v>
      </c>
      <c r="K54" s="51">
        <f>J54*G54</f>
        <v>18</v>
      </c>
      <c r="L54" s="80">
        <f>K54*F54</f>
        <v>13.5</v>
      </c>
      <c r="M54" s="68">
        <v>372.3</v>
      </c>
      <c r="N54" s="52">
        <f>K54*M54</f>
        <v>6701.400000000001</v>
      </c>
      <c r="O54" s="112"/>
      <c r="P54" s="112"/>
    </row>
    <row r="55" spans="1:16" s="14" customFormat="1" ht="34.5" customHeight="1">
      <c r="A55" s="93">
        <v>2</v>
      </c>
      <c r="B55" s="94" t="s">
        <v>74</v>
      </c>
      <c r="C55" s="94"/>
      <c r="D55" s="94"/>
      <c r="E55" s="96" t="s">
        <v>8</v>
      </c>
      <c r="F55" s="90">
        <v>0.345</v>
      </c>
      <c r="G55" s="91">
        <v>10</v>
      </c>
      <c r="H55" s="103"/>
      <c r="I55" s="108">
        <v>96</v>
      </c>
      <c r="J55" s="105"/>
      <c r="K55" s="51">
        <f>J55*G55</f>
        <v>0</v>
      </c>
      <c r="L55" s="80">
        <f>K55*F55</f>
        <v>0</v>
      </c>
      <c r="M55" s="68">
        <v>185.64000000000001</v>
      </c>
      <c r="N55" s="52">
        <f>K55*M55</f>
        <v>0</v>
      </c>
      <c r="O55" s="112"/>
      <c r="P55" s="112"/>
    </row>
    <row r="56" spans="1:16" s="14" customFormat="1" ht="34.5" customHeight="1">
      <c r="A56" s="93">
        <v>3</v>
      </c>
      <c r="B56" s="94" t="s">
        <v>75</v>
      </c>
      <c r="C56" s="94"/>
      <c r="D56" s="94"/>
      <c r="E56" s="96" t="s">
        <v>8</v>
      </c>
      <c r="F56" s="90">
        <v>0.33</v>
      </c>
      <c r="G56" s="84">
        <v>10</v>
      </c>
      <c r="H56" s="102"/>
      <c r="I56" s="108">
        <v>96</v>
      </c>
      <c r="J56" s="105">
        <v>2</v>
      </c>
      <c r="K56" s="51">
        <f>J56*G56</f>
        <v>20</v>
      </c>
      <c r="L56" s="80">
        <f>K56*F56</f>
        <v>6.6000000000000005</v>
      </c>
      <c r="M56" s="68">
        <v>161.16</v>
      </c>
      <c r="N56" s="52">
        <f>K56*M56</f>
        <v>3223.2</v>
      </c>
      <c r="O56" s="112"/>
      <c r="P56" s="112"/>
    </row>
    <row r="57" spans="1:16" s="14" customFormat="1" ht="34.5" customHeight="1" thickBot="1">
      <c r="A57" s="93">
        <v>4</v>
      </c>
      <c r="B57" s="94" t="s">
        <v>76</v>
      </c>
      <c r="C57" s="94"/>
      <c r="D57" s="94"/>
      <c r="E57" s="95" t="s">
        <v>8</v>
      </c>
      <c r="F57" s="90">
        <v>0.345</v>
      </c>
      <c r="G57" s="91">
        <v>10</v>
      </c>
      <c r="H57" s="103"/>
      <c r="I57" s="108">
        <v>96</v>
      </c>
      <c r="J57" s="105">
        <v>1</v>
      </c>
      <c r="K57" s="51">
        <f>J57*G57</f>
        <v>10</v>
      </c>
      <c r="L57" s="80">
        <f>K57*F57</f>
        <v>3.4499999999999997</v>
      </c>
      <c r="M57" s="68">
        <v>193.8</v>
      </c>
      <c r="N57" s="52">
        <f>K57*M57</f>
        <v>1938</v>
      </c>
      <c r="O57" s="112"/>
      <c r="P57" s="112"/>
    </row>
    <row r="58" spans="1:16" s="23" customFormat="1" ht="34.5" customHeight="1" thickBot="1">
      <c r="A58" s="27" t="s">
        <v>11</v>
      </c>
      <c r="B58" s="60"/>
      <c r="C58" s="60"/>
      <c r="D58" s="61" t="s">
        <v>7</v>
      </c>
      <c r="E58" s="13"/>
      <c r="F58" s="13"/>
      <c r="G58" s="13"/>
      <c r="H58" s="13"/>
      <c r="I58" s="118"/>
      <c r="J58" s="114">
        <f>SUM(J54:J57)</f>
        <v>6</v>
      </c>
      <c r="K58" s="114">
        <f>SUM(K54:K57)</f>
        <v>48</v>
      </c>
      <c r="L58" s="114">
        <f>SUM(L54:L57)</f>
        <v>23.55</v>
      </c>
      <c r="M58" s="115">
        <v>0</v>
      </c>
      <c r="N58" s="114">
        <f>SUM(N54:N57)</f>
        <v>11862.6</v>
      </c>
      <c r="O58" s="112"/>
      <c r="P58" s="112"/>
    </row>
    <row r="59" spans="1:16" s="39" customFormat="1" ht="34.5" customHeight="1" thickBot="1">
      <c r="A59" s="40" t="s">
        <v>60</v>
      </c>
      <c r="B59" s="62"/>
      <c r="C59" s="62"/>
      <c r="D59" s="63"/>
      <c r="E59" s="34"/>
      <c r="F59" s="34"/>
      <c r="G59" s="34"/>
      <c r="H59" s="34"/>
      <c r="I59" s="109"/>
      <c r="J59" s="43"/>
      <c r="K59" s="43"/>
      <c r="L59" s="46"/>
      <c r="M59" s="53">
        <v>0</v>
      </c>
      <c r="N59" s="44"/>
      <c r="O59" s="112"/>
      <c r="P59" s="112"/>
    </row>
    <row r="60" spans="1:16" s="14" customFormat="1" ht="34.5" customHeight="1">
      <c r="A60" s="93">
        <v>1</v>
      </c>
      <c r="B60" s="94" t="s">
        <v>39</v>
      </c>
      <c r="C60" s="94"/>
      <c r="D60" s="94"/>
      <c r="E60" s="96" t="s">
        <v>8</v>
      </c>
      <c r="F60" s="90">
        <v>0.17</v>
      </c>
      <c r="G60" s="91">
        <v>15</v>
      </c>
      <c r="H60" s="103"/>
      <c r="I60" s="108">
        <v>96</v>
      </c>
      <c r="J60" s="105"/>
      <c r="K60" s="51">
        <f>J60*G60</f>
        <v>0</v>
      </c>
      <c r="L60" s="80">
        <f>K60*F60</f>
        <v>0</v>
      </c>
      <c r="M60" s="69">
        <v>137.7</v>
      </c>
      <c r="N60" s="52">
        <f>K60*M60</f>
        <v>0</v>
      </c>
      <c r="O60" s="112"/>
      <c r="P60" s="112"/>
    </row>
    <row r="61" spans="1:16" s="14" customFormat="1" ht="34.5" customHeight="1">
      <c r="A61" s="93">
        <v>2</v>
      </c>
      <c r="B61" s="94" t="s">
        <v>77</v>
      </c>
      <c r="C61" s="94"/>
      <c r="D61" s="94"/>
      <c r="E61" s="96" t="s">
        <v>8</v>
      </c>
      <c r="F61" s="90">
        <v>0.15</v>
      </c>
      <c r="G61" s="84">
        <v>15</v>
      </c>
      <c r="H61" s="102"/>
      <c r="I61" s="108">
        <v>96</v>
      </c>
      <c r="J61" s="105"/>
      <c r="K61" s="51">
        <f>J61*G61</f>
        <v>0</v>
      </c>
      <c r="L61" s="80">
        <f>K61*F61</f>
        <v>0</v>
      </c>
      <c r="M61" s="69">
        <v>120.36</v>
      </c>
      <c r="N61" s="52">
        <f>K61*M61</f>
        <v>0</v>
      </c>
      <c r="O61" s="112"/>
      <c r="P61" s="112"/>
    </row>
    <row r="62" spans="1:16" s="14" customFormat="1" ht="34.5" customHeight="1" thickBot="1">
      <c r="A62" s="93">
        <v>3</v>
      </c>
      <c r="B62" s="94" t="s">
        <v>78</v>
      </c>
      <c r="C62" s="94"/>
      <c r="D62" s="94"/>
      <c r="E62" s="95" t="s">
        <v>8</v>
      </c>
      <c r="F62" s="90">
        <v>0.135</v>
      </c>
      <c r="G62" s="91">
        <v>15</v>
      </c>
      <c r="H62" s="103"/>
      <c r="I62" s="108">
        <v>96</v>
      </c>
      <c r="J62" s="105"/>
      <c r="K62" s="51">
        <f>J62*G62</f>
        <v>0</v>
      </c>
      <c r="L62" s="80">
        <f>K62*F62</f>
        <v>0</v>
      </c>
      <c r="M62" s="69">
        <v>93.84</v>
      </c>
      <c r="N62" s="52">
        <f>K62*M62</f>
        <v>0</v>
      </c>
      <c r="O62" s="112"/>
      <c r="P62" s="112"/>
    </row>
    <row r="63" spans="1:16" s="23" customFormat="1" ht="34.5" customHeight="1" thickBot="1">
      <c r="A63" s="27" t="s">
        <v>11</v>
      </c>
      <c r="B63" s="49"/>
      <c r="C63" s="49"/>
      <c r="D63" s="59" t="s">
        <v>7</v>
      </c>
      <c r="E63" s="13"/>
      <c r="F63" s="13"/>
      <c r="G63" s="13"/>
      <c r="H63" s="13"/>
      <c r="I63" s="118"/>
      <c r="J63" s="114">
        <f>SUM(J60:J62)</f>
        <v>0</v>
      </c>
      <c r="K63" s="114">
        <f>SUM(K60:K62)</f>
        <v>0</v>
      </c>
      <c r="L63" s="114">
        <f>SUM(L60:L62)</f>
        <v>0</v>
      </c>
      <c r="M63" s="115">
        <v>0</v>
      </c>
      <c r="N63" s="114">
        <f>SUM(N60:N62)</f>
        <v>0</v>
      </c>
      <c r="O63" s="112"/>
      <c r="P63" s="112"/>
    </row>
    <row r="64" spans="1:16" s="39" customFormat="1" ht="34.5" customHeight="1" thickBot="1">
      <c r="A64" s="40" t="s">
        <v>89</v>
      </c>
      <c r="B64" s="62"/>
      <c r="C64" s="62"/>
      <c r="D64" s="63"/>
      <c r="E64" s="34"/>
      <c r="F64" s="34"/>
      <c r="G64" s="34"/>
      <c r="H64" s="34"/>
      <c r="I64" s="109"/>
      <c r="J64" s="43"/>
      <c r="K64" s="43"/>
      <c r="L64" s="46"/>
      <c r="M64" s="53">
        <v>0</v>
      </c>
      <c r="N64" s="44"/>
      <c r="O64" s="112"/>
      <c r="P64" s="112"/>
    </row>
    <row r="65" spans="1:16" s="14" customFormat="1" ht="37.5" customHeight="1">
      <c r="A65" s="93">
        <v>1</v>
      </c>
      <c r="B65" s="94" t="s">
        <v>90</v>
      </c>
      <c r="C65" s="94"/>
      <c r="D65" s="94"/>
      <c r="E65" s="96" t="s">
        <v>8</v>
      </c>
      <c r="F65" s="90">
        <v>0.1</v>
      </c>
      <c r="G65" s="91">
        <v>25</v>
      </c>
      <c r="H65" s="103"/>
      <c r="I65" s="108">
        <v>96</v>
      </c>
      <c r="J65" s="105"/>
      <c r="K65" s="51">
        <f>J65*G65</f>
        <v>0</v>
      </c>
      <c r="L65" s="80">
        <f>K65*F65</f>
        <v>0</v>
      </c>
      <c r="M65" s="69">
        <v>36.618</v>
      </c>
      <c r="N65" s="52">
        <f>K65*M65</f>
        <v>0</v>
      </c>
      <c r="O65" s="112"/>
      <c r="P65" s="112"/>
    </row>
    <row r="66" spans="1:16" s="14" customFormat="1" ht="34.5" customHeight="1">
      <c r="A66" s="93">
        <v>2</v>
      </c>
      <c r="B66" s="94" t="s">
        <v>91</v>
      </c>
      <c r="C66" s="94"/>
      <c r="D66" s="94"/>
      <c r="E66" s="96" t="s">
        <v>8</v>
      </c>
      <c r="F66" s="90">
        <v>0.1</v>
      </c>
      <c r="G66" s="91">
        <v>25</v>
      </c>
      <c r="H66" s="102"/>
      <c r="I66" s="108">
        <v>96</v>
      </c>
      <c r="J66" s="105"/>
      <c r="K66" s="51">
        <f>J66*G66</f>
        <v>0</v>
      </c>
      <c r="L66" s="80">
        <f>K66*F66</f>
        <v>0</v>
      </c>
      <c r="M66" s="69">
        <v>36.618</v>
      </c>
      <c r="N66" s="52">
        <f>K66*M66</f>
        <v>0</v>
      </c>
      <c r="O66" s="112"/>
      <c r="P66" s="112"/>
    </row>
    <row r="67" spans="1:16" s="14" customFormat="1" ht="34.5" customHeight="1" thickBot="1">
      <c r="A67" s="93">
        <v>3</v>
      </c>
      <c r="B67" s="94" t="s">
        <v>92</v>
      </c>
      <c r="C67" s="94"/>
      <c r="D67" s="94"/>
      <c r="E67" s="95" t="s">
        <v>8</v>
      </c>
      <c r="F67" s="90">
        <v>0.1</v>
      </c>
      <c r="G67" s="91">
        <v>25</v>
      </c>
      <c r="H67" s="103"/>
      <c r="I67" s="108">
        <v>96</v>
      </c>
      <c r="J67" s="105"/>
      <c r="K67" s="51">
        <f>J67*G67</f>
        <v>0</v>
      </c>
      <c r="L67" s="80">
        <f>K67*F67</f>
        <v>0</v>
      </c>
      <c r="M67" s="69">
        <v>37.332</v>
      </c>
      <c r="N67" s="52">
        <f>K67*M67</f>
        <v>0</v>
      </c>
      <c r="O67" s="112"/>
      <c r="P67" s="112"/>
    </row>
    <row r="68" spans="1:16" s="23" customFormat="1" ht="34.5" customHeight="1" thickBot="1">
      <c r="A68" s="27" t="s">
        <v>11</v>
      </c>
      <c r="B68" s="49"/>
      <c r="C68" s="49"/>
      <c r="D68" s="59" t="s">
        <v>7</v>
      </c>
      <c r="E68" s="13"/>
      <c r="F68" s="13"/>
      <c r="G68" s="13"/>
      <c r="H68" s="13"/>
      <c r="I68" s="118"/>
      <c r="J68" s="114">
        <f>SUM(J65:J67)</f>
        <v>0</v>
      </c>
      <c r="K68" s="114">
        <f>SUM(K65:K67)</f>
        <v>0</v>
      </c>
      <c r="L68" s="114">
        <f>SUM(L65:L67)</f>
        <v>0</v>
      </c>
      <c r="M68" s="115">
        <v>0</v>
      </c>
      <c r="N68" s="114">
        <f>SUM(N65:N67)</f>
        <v>0</v>
      </c>
      <c r="O68" s="112"/>
      <c r="P68" s="112"/>
    </row>
    <row r="69" spans="1:16" s="39" customFormat="1" ht="34.5" customHeight="1" thickBot="1">
      <c r="A69" s="40" t="s">
        <v>80</v>
      </c>
      <c r="B69" s="41"/>
      <c r="C69" s="41"/>
      <c r="D69" s="42"/>
      <c r="E69" s="34"/>
      <c r="F69" s="34"/>
      <c r="G69" s="34"/>
      <c r="H69" s="34"/>
      <c r="I69" s="109"/>
      <c r="J69" s="43"/>
      <c r="K69" s="43"/>
      <c r="L69" s="46"/>
      <c r="M69" s="53">
        <v>0</v>
      </c>
      <c r="N69" s="44"/>
      <c r="O69" s="112"/>
      <c r="P69" s="112"/>
    </row>
    <row r="70" spans="1:16" s="14" customFormat="1" ht="34.5" customHeight="1">
      <c r="A70" s="81">
        <v>1</v>
      </c>
      <c r="B70" s="75" t="s">
        <v>41</v>
      </c>
      <c r="C70" s="76"/>
      <c r="D70" s="76"/>
      <c r="E70" s="82" t="s">
        <v>8</v>
      </c>
      <c r="F70" s="90">
        <v>0.1</v>
      </c>
      <c r="G70" s="91">
        <v>16</v>
      </c>
      <c r="H70" s="103"/>
      <c r="I70" s="108">
        <v>154</v>
      </c>
      <c r="J70" s="105"/>
      <c r="K70" s="51">
        <f>J70*G70</f>
        <v>0</v>
      </c>
      <c r="L70" s="80">
        <f>K70*F70</f>
        <v>0</v>
      </c>
      <c r="M70" s="66">
        <v>81.09</v>
      </c>
      <c r="N70" s="52">
        <f>K70*M70</f>
        <v>0</v>
      </c>
      <c r="O70" s="112"/>
      <c r="P70" s="112"/>
    </row>
    <row r="71" spans="1:16" s="14" customFormat="1" ht="34.5" customHeight="1">
      <c r="A71" s="81">
        <v>2</v>
      </c>
      <c r="B71" s="75" t="s">
        <v>42</v>
      </c>
      <c r="C71" s="76"/>
      <c r="D71" s="76"/>
      <c r="E71" s="82" t="s">
        <v>8</v>
      </c>
      <c r="F71" s="90">
        <v>0.1</v>
      </c>
      <c r="G71" s="91">
        <v>16</v>
      </c>
      <c r="H71" s="103"/>
      <c r="I71" s="108">
        <v>154</v>
      </c>
      <c r="J71" s="105"/>
      <c r="K71" s="51">
        <f aca="true" t="shared" si="12" ref="K71:K76">J71*G71</f>
        <v>0</v>
      </c>
      <c r="L71" s="80">
        <f aca="true" t="shared" si="13" ref="L71:L76">K71*F71</f>
        <v>0</v>
      </c>
      <c r="M71" s="66">
        <v>79.56</v>
      </c>
      <c r="N71" s="52">
        <f aca="true" t="shared" si="14" ref="N71:N78">K71*M71</f>
        <v>0</v>
      </c>
      <c r="O71" s="112"/>
      <c r="P71" s="112"/>
    </row>
    <row r="72" spans="1:16" s="14" customFormat="1" ht="34.5" customHeight="1">
      <c r="A72" s="81">
        <v>3</v>
      </c>
      <c r="B72" s="75" t="s">
        <v>40</v>
      </c>
      <c r="C72" s="76"/>
      <c r="D72" s="76"/>
      <c r="E72" s="82" t="s">
        <v>8</v>
      </c>
      <c r="F72" s="90">
        <v>0.09</v>
      </c>
      <c r="G72" s="91">
        <v>16</v>
      </c>
      <c r="H72" s="103"/>
      <c r="I72" s="108">
        <v>154</v>
      </c>
      <c r="J72" s="105"/>
      <c r="K72" s="51">
        <f t="shared" si="12"/>
        <v>0</v>
      </c>
      <c r="L72" s="80">
        <f t="shared" si="13"/>
        <v>0</v>
      </c>
      <c r="M72" s="66">
        <v>75.48</v>
      </c>
      <c r="N72" s="52">
        <f t="shared" si="14"/>
        <v>0</v>
      </c>
      <c r="O72" s="112"/>
      <c r="P72" s="112"/>
    </row>
    <row r="73" spans="1:16" s="14" customFormat="1" ht="34.5" customHeight="1">
      <c r="A73" s="81">
        <v>4</v>
      </c>
      <c r="B73" s="75" t="s">
        <v>43</v>
      </c>
      <c r="C73" s="76"/>
      <c r="D73" s="76"/>
      <c r="E73" s="89" t="s">
        <v>8</v>
      </c>
      <c r="F73" s="90">
        <v>0.085</v>
      </c>
      <c r="G73" s="91">
        <v>16</v>
      </c>
      <c r="H73" s="103"/>
      <c r="I73" s="108">
        <v>154</v>
      </c>
      <c r="J73" s="105"/>
      <c r="K73" s="51">
        <f t="shared" si="12"/>
        <v>0</v>
      </c>
      <c r="L73" s="80">
        <f t="shared" si="13"/>
        <v>0</v>
      </c>
      <c r="M73" s="66">
        <v>60.078</v>
      </c>
      <c r="N73" s="52">
        <f t="shared" si="14"/>
        <v>0</v>
      </c>
      <c r="O73" s="112"/>
      <c r="P73" s="112"/>
    </row>
    <row r="74" spans="1:16" s="14" customFormat="1" ht="34.5" customHeight="1">
      <c r="A74" s="81">
        <v>5</v>
      </c>
      <c r="B74" s="75" t="s">
        <v>44</v>
      </c>
      <c r="C74" s="76"/>
      <c r="D74" s="76"/>
      <c r="E74" s="82" t="s">
        <v>8</v>
      </c>
      <c r="F74" s="90">
        <v>0.08</v>
      </c>
      <c r="G74" s="91">
        <v>16</v>
      </c>
      <c r="H74" s="103"/>
      <c r="I74" s="108">
        <v>154</v>
      </c>
      <c r="J74" s="105">
        <v>1</v>
      </c>
      <c r="K74" s="51">
        <f t="shared" si="12"/>
        <v>16</v>
      </c>
      <c r="L74" s="80">
        <f t="shared" si="13"/>
        <v>1.28</v>
      </c>
      <c r="M74" s="66">
        <v>45.798</v>
      </c>
      <c r="N74" s="52">
        <f t="shared" si="14"/>
        <v>732.768</v>
      </c>
      <c r="O74" s="112"/>
      <c r="P74" s="112"/>
    </row>
    <row r="75" spans="1:16" s="14" customFormat="1" ht="34.5" customHeight="1">
      <c r="A75" s="81">
        <v>6</v>
      </c>
      <c r="B75" s="75" t="s">
        <v>45</v>
      </c>
      <c r="C75" s="76"/>
      <c r="D75" s="76"/>
      <c r="E75" s="82" t="s">
        <v>8</v>
      </c>
      <c r="F75" s="90">
        <v>0.085</v>
      </c>
      <c r="G75" s="91">
        <v>16</v>
      </c>
      <c r="H75" s="103"/>
      <c r="I75" s="108">
        <v>154</v>
      </c>
      <c r="J75" s="105"/>
      <c r="K75" s="51">
        <f t="shared" si="12"/>
        <v>0</v>
      </c>
      <c r="L75" s="80">
        <f t="shared" si="13"/>
        <v>0</v>
      </c>
      <c r="M75" s="66">
        <v>62.22</v>
      </c>
      <c r="N75" s="52">
        <f t="shared" si="14"/>
        <v>0</v>
      </c>
      <c r="O75" s="112"/>
      <c r="P75" s="112"/>
    </row>
    <row r="76" spans="1:16" s="14" customFormat="1" ht="34.5" customHeight="1">
      <c r="A76" s="81">
        <v>7</v>
      </c>
      <c r="B76" s="75" t="s">
        <v>46</v>
      </c>
      <c r="C76" s="76"/>
      <c r="D76" s="76"/>
      <c r="E76" s="82" t="s">
        <v>8</v>
      </c>
      <c r="F76" s="90">
        <v>0.08</v>
      </c>
      <c r="G76" s="91">
        <v>16</v>
      </c>
      <c r="H76" s="103"/>
      <c r="I76" s="108">
        <v>154</v>
      </c>
      <c r="J76" s="105"/>
      <c r="K76" s="51">
        <f t="shared" si="12"/>
        <v>0</v>
      </c>
      <c r="L76" s="80">
        <f t="shared" si="13"/>
        <v>0</v>
      </c>
      <c r="M76" s="66">
        <v>40.137</v>
      </c>
      <c r="N76" s="52">
        <f t="shared" si="14"/>
        <v>0</v>
      </c>
      <c r="O76" s="112"/>
      <c r="P76" s="112"/>
    </row>
    <row r="77" spans="1:16" s="14" customFormat="1" ht="34.5" customHeight="1">
      <c r="A77" s="81">
        <v>8</v>
      </c>
      <c r="B77" s="198" t="s">
        <v>82</v>
      </c>
      <c r="C77" s="199"/>
      <c r="D77" s="200"/>
      <c r="E77" s="82" t="s">
        <v>8</v>
      </c>
      <c r="F77" s="90">
        <v>0.1</v>
      </c>
      <c r="G77" s="91">
        <v>16</v>
      </c>
      <c r="H77" s="103"/>
      <c r="I77" s="108">
        <v>154</v>
      </c>
      <c r="J77" s="105"/>
      <c r="K77" s="51">
        <f>J77*G77</f>
        <v>0</v>
      </c>
      <c r="L77" s="80">
        <f>K77*F77</f>
        <v>0</v>
      </c>
      <c r="M77" s="66">
        <v>45.9</v>
      </c>
      <c r="N77" s="52">
        <f t="shared" si="14"/>
        <v>0</v>
      </c>
      <c r="O77" s="112"/>
      <c r="P77" s="112"/>
    </row>
    <row r="78" spans="1:16" s="14" customFormat="1" ht="34.5" customHeight="1" thickBot="1">
      <c r="A78" s="81">
        <v>9</v>
      </c>
      <c r="B78" s="198" t="s">
        <v>83</v>
      </c>
      <c r="C78" s="199"/>
      <c r="D78" s="200"/>
      <c r="E78" s="82" t="s">
        <v>8</v>
      </c>
      <c r="F78" s="90">
        <v>0.09</v>
      </c>
      <c r="G78" s="91">
        <v>16</v>
      </c>
      <c r="H78" s="103"/>
      <c r="I78" s="108">
        <v>154</v>
      </c>
      <c r="J78" s="105"/>
      <c r="K78" s="51">
        <f>J78*G78</f>
        <v>0</v>
      </c>
      <c r="L78" s="80">
        <f>K78*F78</f>
        <v>0</v>
      </c>
      <c r="M78" s="66">
        <v>44.675999999999995</v>
      </c>
      <c r="N78" s="52">
        <f t="shared" si="14"/>
        <v>0</v>
      </c>
      <c r="O78" s="112"/>
      <c r="P78" s="112"/>
    </row>
    <row r="79" spans="1:16" s="23" customFormat="1" ht="34.5" customHeight="1" thickBot="1">
      <c r="A79" s="48"/>
      <c r="B79" s="49"/>
      <c r="C79" s="49"/>
      <c r="D79" s="11"/>
      <c r="E79" s="13"/>
      <c r="F79" s="13"/>
      <c r="G79" s="13"/>
      <c r="H79" s="13"/>
      <c r="I79" s="118"/>
      <c r="J79" s="114">
        <f>SUM(J70:J78)</f>
        <v>1</v>
      </c>
      <c r="K79" s="114">
        <f>SUM(K70:K78)</f>
        <v>16</v>
      </c>
      <c r="L79" s="114">
        <f>SUM(L70:L78)</f>
        <v>1.28</v>
      </c>
      <c r="M79" s="114">
        <v>0</v>
      </c>
      <c r="N79" s="114">
        <f>SUM(N70:N78)</f>
        <v>732.768</v>
      </c>
      <c r="O79" s="112"/>
      <c r="P79" s="112"/>
    </row>
    <row r="80" spans="1:16" s="39" customFormat="1" ht="34.5" customHeight="1" thickBot="1">
      <c r="A80" s="111" t="s">
        <v>84</v>
      </c>
      <c r="B80" s="33"/>
      <c r="C80" s="41"/>
      <c r="D80" s="42"/>
      <c r="E80" s="34"/>
      <c r="F80" s="34"/>
      <c r="G80" s="34"/>
      <c r="H80" s="34"/>
      <c r="I80" s="109"/>
      <c r="J80" s="43"/>
      <c r="K80" s="43"/>
      <c r="L80" s="46"/>
      <c r="M80" s="53">
        <v>0</v>
      </c>
      <c r="N80" s="44"/>
      <c r="O80" s="112"/>
      <c r="P80" s="112"/>
    </row>
    <row r="81" spans="1:16" s="14" customFormat="1" ht="34.5" customHeight="1">
      <c r="A81" s="81">
        <v>1</v>
      </c>
      <c r="B81" s="224" t="s">
        <v>82</v>
      </c>
      <c r="C81" s="225"/>
      <c r="D81" s="226"/>
      <c r="E81" s="82" t="s">
        <v>8</v>
      </c>
      <c r="F81" s="90">
        <v>0.8</v>
      </c>
      <c r="G81" s="91">
        <v>6</v>
      </c>
      <c r="H81" s="103"/>
      <c r="I81" s="108">
        <v>96</v>
      </c>
      <c r="J81" s="105"/>
      <c r="K81" s="51">
        <f>J81*G81</f>
        <v>0</v>
      </c>
      <c r="L81" s="80">
        <f>K81*F81</f>
        <v>0</v>
      </c>
      <c r="M81" s="66">
        <v>268.26</v>
      </c>
      <c r="N81" s="52">
        <f>K81*M81</f>
        <v>0</v>
      </c>
      <c r="O81" s="112"/>
      <c r="P81" s="112"/>
    </row>
    <row r="82" spans="1:16" s="14" customFormat="1" ht="34.5" customHeight="1">
      <c r="A82" s="81">
        <v>2</v>
      </c>
      <c r="B82" s="198" t="s">
        <v>83</v>
      </c>
      <c r="C82" s="199"/>
      <c r="D82" s="200"/>
      <c r="E82" s="82" t="s">
        <v>8</v>
      </c>
      <c r="F82" s="90">
        <v>0.675</v>
      </c>
      <c r="G82" s="91">
        <v>6</v>
      </c>
      <c r="H82" s="103"/>
      <c r="I82" s="108">
        <v>96</v>
      </c>
      <c r="J82" s="105"/>
      <c r="K82" s="51">
        <f>J82*G82</f>
        <v>0</v>
      </c>
      <c r="L82" s="80">
        <f>K82*F82</f>
        <v>0</v>
      </c>
      <c r="M82" s="66">
        <v>249.9</v>
      </c>
      <c r="N82" s="52">
        <f>K82*M82</f>
        <v>0</v>
      </c>
      <c r="O82" s="112"/>
      <c r="P82" s="112"/>
    </row>
    <row r="83" spans="1:16" s="14" customFormat="1" ht="34.5" customHeight="1">
      <c r="A83" s="81">
        <v>3</v>
      </c>
      <c r="B83" s="198" t="s">
        <v>85</v>
      </c>
      <c r="C83" s="199"/>
      <c r="D83" s="200"/>
      <c r="E83" s="82" t="s">
        <v>8</v>
      </c>
      <c r="F83" s="90">
        <v>0.7</v>
      </c>
      <c r="G83" s="91">
        <v>6</v>
      </c>
      <c r="H83" s="103"/>
      <c r="I83" s="108">
        <v>96</v>
      </c>
      <c r="J83" s="105"/>
      <c r="K83" s="51">
        <f>J83*G83</f>
        <v>0</v>
      </c>
      <c r="L83" s="80">
        <f>K83*F83</f>
        <v>0</v>
      </c>
      <c r="M83" s="66">
        <v>260.1</v>
      </c>
      <c r="N83" s="52">
        <f>K83*M83</f>
        <v>0</v>
      </c>
      <c r="O83" s="112"/>
      <c r="P83" s="112"/>
    </row>
    <row r="84" spans="1:16" s="14" customFormat="1" ht="34.5" customHeight="1" thickBot="1">
      <c r="A84" s="81">
        <v>4</v>
      </c>
      <c r="B84" s="198" t="s">
        <v>61</v>
      </c>
      <c r="C84" s="199"/>
      <c r="D84" s="200"/>
      <c r="E84" s="89" t="s">
        <v>8</v>
      </c>
      <c r="F84" s="90">
        <v>0.7</v>
      </c>
      <c r="G84" s="91">
        <v>6</v>
      </c>
      <c r="H84" s="103"/>
      <c r="I84" s="108">
        <v>96</v>
      </c>
      <c r="J84" s="105"/>
      <c r="K84" s="51">
        <f>J84*G84</f>
        <v>0</v>
      </c>
      <c r="L84" s="80">
        <f>K84*F84</f>
        <v>0</v>
      </c>
      <c r="M84" s="66">
        <v>264.18</v>
      </c>
      <c r="N84" s="52">
        <f>K84*M84</f>
        <v>0</v>
      </c>
      <c r="O84" s="112"/>
      <c r="P84" s="112"/>
    </row>
    <row r="85" spans="1:16" s="23" customFormat="1" ht="34.5" customHeight="1" thickBot="1">
      <c r="A85" s="48"/>
      <c r="B85" s="49"/>
      <c r="C85" s="49"/>
      <c r="D85" s="11"/>
      <c r="E85" s="13"/>
      <c r="F85" s="13"/>
      <c r="G85" s="13"/>
      <c r="H85" s="13"/>
      <c r="I85" s="118"/>
      <c r="J85" s="114">
        <f>SUM(J81:J84)</f>
        <v>0</v>
      </c>
      <c r="K85" s="114">
        <f>SUM(K81:K84)</f>
        <v>0</v>
      </c>
      <c r="L85" s="114">
        <f>SUM(L81:L84)</f>
        <v>0</v>
      </c>
      <c r="M85" s="114">
        <v>0</v>
      </c>
      <c r="N85" s="114">
        <f>SUM(N81:N84)</f>
        <v>0</v>
      </c>
      <c r="O85" s="112"/>
      <c r="P85" s="112"/>
    </row>
    <row r="86" spans="1:16" s="14" customFormat="1" ht="34.5" customHeight="1" thickBot="1">
      <c r="A86" s="40" t="s">
        <v>79</v>
      </c>
      <c r="B86" s="41"/>
      <c r="C86" s="41"/>
      <c r="D86" s="42"/>
      <c r="E86" s="50"/>
      <c r="F86" s="34"/>
      <c r="G86" s="34"/>
      <c r="H86" s="34"/>
      <c r="I86" s="109"/>
      <c r="J86" s="43"/>
      <c r="K86" s="43"/>
      <c r="L86" s="43"/>
      <c r="M86" s="53">
        <v>0</v>
      </c>
      <c r="N86" s="43"/>
      <c r="O86" s="112"/>
      <c r="P86" s="112"/>
    </row>
    <row r="87" spans="1:16" s="14" customFormat="1" ht="34.5" customHeight="1">
      <c r="A87" s="81">
        <v>1</v>
      </c>
      <c r="B87" s="97" t="s">
        <v>64</v>
      </c>
      <c r="C87" s="98"/>
      <c r="D87" s="98"/>
      <c r="E87" s="82" t="s">
        <v>8</v>
      </c>
      <c r="F87" s="99">
        <v>0.12</v>
      </c>
      <c r="G87" s="91">
        <v>23</v>
      </c>
      <c r="H87" s="103"/>
      <c r="I87" s="108">
        <v>96</v>
      </c>
      <c r="J87" s="105"/>
      <c r="K87" s="51">
        <f aca="true" t="shared" si="15" ref="K87:K93">J87*G87</f>
        <v>0</v>
      </c>
      <c r="L87" s="80">
        <f aca="true" t="shared" si="16" ref="L87:L93">K87*F87</f>
        <v>0</v>
      </c>
      <c r="M87" s="72">
        <v>50.49</v>
      </c>
      <c r="N87" s="52">
        <f aca="true" t="shared" si="17" ref="N87:N93">K87*M87</f>
        <v>0</v>
      </c>
      <c r="O87" s="112"/>
      <c r="P87" s="112"/>
    </row>
    <row r="88" spans="1:16" s="14" customFormat="1" ht="34.5" customHeight="1">
      <c r="A88" s="81">
        <v>2</v>
      </c>
      <c r="B88" s="97" t="s">
        <v>66</v>
      </c>
      <c r="C88" s="98"/>
      <c r="D88" s="98"/>
      <c r="E88" s="82" t="s">
        <v>8</v>
      </c>
      <c r="F88" s="99">
        <v>0.1</v>
      </c>
      <c r="G88" s="84">
        <v>23</v>
      </c>
      <c r="H88" s="102"/>
      <c r="I88" s="108">
        <v>96</v>
      </c>
      <c r="J88" s="105"/>
      <c r="K88" s="51">
        <f t="shared" si="15"/>
        <v>0</v>
      </c>
      <c r="L88" s="80">
        <f t="shared" si="16"/>
        <v>0</v>
      </c>
      <c r="M88" s="72">
        <v>57.018</v>
      </c>
      <c r="N88" s="52">
        <f t="shared" si="17"/>
        <v>0</v>
      </c>
      <c r="O88" s="112"/>
      <c r="P88" s="112"/>
    </row>
    <row r="89" spans="1:16" s="14" customFormat="1" ht="34.5" customHeight="1">
      <c r="A89" s="81">
        <v>3</v>
      </c>
      <c r="B89" s="97" t="s">
        <v>67</v>
      </c>
      <c r="C89" s="98"/>
      <c r="D89" s="98"/>
      <c r="E89" s="89" t="s">
        <v>8</v>
      </c>
      <c r="F89" s="99">
        <v>0.11</v>
      </c>
      <c r="G89" s="91">
        <v>23</v>
      </c>
      <c r="H89" s="103"/>
      <c r="I89" s="108">
        <v>96</v>
      </c>
      <c r="J89" s="105"/>
      <c r="K89" s="51">
        <f t="shared" si="15"/>
        <v>0</v>
      </c>
      <c r="L89" s="80">
        <f t="shared" si="16"/>
        <v>0</v>
      </c>
      <c r="M89" s="72">
        <v>55.59</v>
      </c>
      <c r="N89" s="52">
        <f t="shared" si="17"/>
        <v>0</v>
      </c>
      <c r="O89" s="112"/>
      <c r="P89" s="112"/>
    </row>
    <row r="90" spans="1:16" s="14" customFormat="1" ht="34.5" customHeight="1">
      <c r="A90" s="81">
        <v>4</v>
      </c>
      <c r="B90" s="97" t="s">
        <v>68</v>
      </c>
      <c r="C90" s="98"/>
      <c r="D90" s="98"/>
      <c r="E90" s="82" t="s">
        <v>8</v>
      </c>
      <c r="F90" s="99">
        <v>0.11</v>
      </c>
      <c r="G90" s="91">
        <v>23</v>
      </c>
      <c r="H90" s="103"/>
      <c r="I90" s="108">
        <v>96</v>
      </c>
      <c r="J90" s="105"/>
      <c r="K90" s="51">
        <f t="shared" si="15"/>
        <v>0</v>
      </c>
      <c r="L90" s="80">
        <f t="shared" si="16"/>
        <v>0</v>
      </c>
      <c r="M90" s="72">
        <v>51</v>
      </c>
      <c r="N90" s="52">
        <f t="shared" si="17"/>
        <v>0</v>
      </c>
      <c r="O90" s="112"/>
      <c r="P90" s="112"/>
    </row>
    <row r="91" spans="1:16" s="14" customFormat="1" ht="34.5" customHeight="1">
      <c r="A91" s="81">
        <v>5</v>
      </c>
      <c r="B91" s="97" t="s">
        <v>69</v>
      </c>
      <c r="C91" s="98"/>
      <c r="D91" s="98"/>
      <c r="E91" s="82" t="s">
        <v>8</v>
      </c>
      <c r="F91" s="99">
        <v>0.11</v>
      </c>
      <c r="G91" s="84">
        <v>23</v>
      </c>
      <c r="H91" s="102"/>
      <c r="I91" s="108">
        <v>96</v>
      </c>
      <c r="J91" s="105"/>
      <c r="K91" s="51">
        <f t="shared" si="15"/>
        <v>0</v>
      </c>
      <c r="L91" s="80">
        <f t="shared" si="16"/>
        <v>0</v>
      </c>
      <c r="M91" s="72">
        <v>51</v>
      </c>
      <c r="N91" s="52">
        <f t="shared" si="17"/>
        <v>0</v>
      </c>
      <c r="O91" s="112"/>
      <c r="P91" s="112"/>
    </row>
    <row r="92" spans="1:16" s="14" customFormat="1" ht="34.5" customHeight="1">
      <c r="A92" s="81">
        <v>6</v>
      </c>
      <c r="B92" s="97" t="s">
        <v>70</v>
      </c>
      <c r="C92" s="98"/>
      <c r="D92" s="98"/>
      <c r="E92" s="82" t="s">
        <v>8</v>
      </c>
      <c r="F92" s="99">
        <v>0.12</v>
      </c>
      <c r="G92" s="91">
        <v>16</v>
      </c>
      <c r="H92" s="103"/>
      <c r="I92" s="108">
        <v>96</v>
      </c>
      <c r="J92" s="105"/>
      <c r="K92" s="51">
        <f t="shared" si="15"/>
        <v>0</v>
      </c>
      <c r="L92" s="80">
        <f t="shared" si="16"/>
        <v>0</v>
      </c>
      <c r="M92" s="72">
        <v>60.18</v>
      </c>
      <c r="N92" s="52">
        <f t="shared" si="17"/>
        <v>0</v>
      </c>
      <c r="O92" s="112"/>
      <c r="P92" s="112"/>
    </row>
    <row r="93" spans="1:16" s="14" customFormat="1" ht="34.5" customHeight="1" thickBot="1">
      <c r="A93" s="81">
        <v>7</v>
      </c>
      <c r="B93" s="97" t="s">
        <v>71</v>
      </c>
      <c r="C93" s="98"/>
      <c r="D93" s="98"/>
      <c r="E93" s="82" t="s">
        <v>8</v>
      </c>
      <c r="F93" s="99">
        <v>0.16</v>
      </c>
      <c r="G93" s="84">
        <v>27</v>
      </c>
      <c r="H93" s="102"/>
      <c r="I93" s="110">
        <v>96</v>
      </c>
      <c r="J93" s="105"/>
      <c r="K93" s="51">
        <f t="shared" si="15"/>
        <v>0</v>
      </c>
      <c r="L93" s="80">
        <f t="shared" si="16"/>
        <v>0</v>
      </c>
      <c r="M93" s="72">
        <v>86.7</v>
      </c>
      <c r="N93" s="52">
        <f t="shared" si="17"/>
        <v>0</v>
      </c>
      <c r="O93" s="112"/>
      <c r="P93" s="112"/>
    </row>
    <row r="94" spans="1:14" s="23" customFormat="1" ht="34.5" customHeight="1" thickBot="1">
      <c r="A94" s="27" t="s">
        <v>11</v>
      </c>
      <c r="B94" s="16"/>
      <c r="C94" s="16"/>
      <c r="D94" s="10" t="s">
        <v>7</v>
      </c>
      <c r="E94" s="13"/>
      <c r="F94" s="13"/>
      <c r="G94" s="13"/>
      <c r="H94" s="13"/>
      <c r="I94" s="119"/>
      <c r="J94" s="114">
        <f>SUM(J87:J93)</f>
        <v>0</v>
      </c>
      <c r="K94" s="114">
        <f>SUM(K87:K93)</f>
        <v>0</v>
      </c>
      <c r="L94" s="114">
        <f>SUM(L87:L93)</f>
        <v>0</v>
      </c>
      <c r="M94" s="115"/>
      <c r="N94" s="114">
        <f>SUM(N87:N93)</f>
        <v>0</v>
      </c>
    </row>
    <row r="95" spans="2:14" s="14" customFormat="1" ht="34.5" customHeight="1" thickBot="1">
      <c r="B95" s="15"/>
      <c r="C95" s="15"/>
      <c r="D95" s="26" t="s">
        <v>51</v>
      </c>
      <c r="E95" s="17"/>
      <c r="F95" s="17"/>
      <c r="G95" s="17"/>
      <c r="H95" s="17"/>
      <c r="I95" s="18"/>
      <c r="J95" s="47">
        <f>J17+J30+J40+J48+J52+J58+J63+J68+J79+J85+J94</f>
        <v>40</v>
      </c>
      <c r="K95" s="47">
        <f>K17+K30+K40+K48+K52+K58+K63+K68+K79+K85+K94</f>
        <v>146</v>
      </c>
      <c r="L95" s="47">
        <f>L17+L30+L40+L48+L52+L58+L63+L68+L79+L85+L94</f>
        <v>87.73</v>
      </c>
      <c r="M95" s="47"/>
      <c r="N95" s="47">
        <f>N17+N30+N40+N48+N52+N58+N63+N68+N79+N85+N94</f>
        <v>32497.302</v>
      </c>
    </row>
    <row r="96" spans="4:14" s="19" customFormat="1" ht="32.25" customHeight="1" thickBot="1">
      <c r="D96" s="20"/>
      <c r="E96" s="21"/>
      <c r="F96" s="21"/>
      <c r="G96" s="21"/>
      <c r="H96" s="21"/>
      <c r="I96" s="22"/>
      <c r="J96" s="32" t="e">
        <f>(J$6*2.15)+(J$7*2.15)+(J$8*1.9)+(J$9*1.9)+(J$10*2.1)+(J$11*1.9)+(J$12*1.95)+(J$13*2.1)+(J$14*2.15)+(J$15*2.25)+(#REF!*1.9)+(#REF!*1.25)+(#REF!*1.35)+(#REF!*1.5)+(#REF!*1.35)+(J$16*2.05)+(J$17*1.09)+(#REF!*1.09)+(#REF!*4.703)+(#REF!*4.703)+(#REF!*4.7)+(#REF!*4.7)+(#REF!*4.703)+(#REF!*5.245)+(J$32*3.015)+(J$33*3.015)+(J$34*3.3)+(J$35*2.955)+(J$36*3.195)+(J$37*3.16)+(J$38*2.94)+(J$39*3.25)+(#REF!*1.542)+(#REF!*1.574)+(#REF!*1.709)+(#REF!*1.422)+(J$42*2.294)+(J$43*2.062)+(J$44*2.114)+(J$45*2.114)+(J$46*2.294)+(J$47*2.294)+(#REF!*4.5)+(J$50*4.1)+(#REF!*4.3)+(J$51*4.2)+(#REF!*2.55)+(J$54*0)+(J$55*4.2)+(J$56*4.04)+(J$57*4.2)+(J$60*3.185)+(J$61*2.885)+(J$62*2.66)+(#REF!*2.34)+(#REF!*2.34)+(#REF!*1.94)+(#REF!*1.94)+(#REF!*2.14)+(#REF!*2.04)+(#REF!*1.94)+(#REF!*1.94)+(#REF!*2.04)+(#REF!*2.14)+(#REF!*1.9)+(#REF!*1.84)+(#REF!*1.74)+(#REF!*2.04)+(#REF!*1.64)+(#REF!*1.94)+(#REF!*2.54)+(J$21*2.04)+(J$20*2.04)+(J$19*2.14)+(#REF!*2.34)+(J22*2.24)+(J23*2.24)+(#REF!*2.34)</f>
        <v>#REF!</v>
      </c>
      <c r="K96" s="32"/>
      <c r="L96" s="32"/>
      <c r="M96" s="31"/>
      <c r="N96" s="31"/>
    </row>
    <row r="97" spans="1:14" ht="12.75">
      <c r="A97" s="201" t="s">
        <v>86</v>
      </c>
      <c r="B97" s="202"/>
      <c r="C97" s="202"/>
      <c r="D97" s="202"/>
      <c r="E97" s="202"/>
      <c r="F97" s="202"/>
      <c r="G97" s="202"/>
      <c r="H97" s="202"/>
      <c r="I97" s="203"/>
      <c r="L97" s="45"/>
      <c r="M97" s="55"/>
      <c r="N97" s="45"/>
    </row>
    <row r="98" spans="1:14" ht="12.75">
      <c r="A98" s="204"/>
      <c r="B98" s="205"/>
      <c r="C98" s="205"/>
      <c r="D98" s="205"/>
      <c r="E98" s="205"/>
      <c r="F98" s="205"/>
      <c r="G98" s="205"/>
      <c r="H98" s="205"/>
      <c r="I98" s="206"/>
      <c r="L98" s="45"/>
      <c r="M98" s="55"/>
      <c r="N98" s="45"/>
    </row>
    <row r="99" spans="1:9" ht="12.75">
      <c r="A99" s="204"/>
      <c r="B99" s="205"/>
      <c r="C99" s="205"/>
      <c r="D99" s="205"/>
      <c r="E99" s="205"/>
      <c r="F99" s="205"/>
      <c r="G99" s="205"/>
      <c r="H99" s="205"/>
      <c r="I99" s="206"/>
    </row>
    <row r="100" spans="1:9" ht="12.75">
      <c r="A100" s="204"/>
      <c r="B100" s="205"/>
      <c r="C100" s="205"/>
      <c r="D100" s="205"/>
      <c r="E100" s="205"/>
      <c r="F100" s="205"/>
      <c r="G100" s="205"/>
      <c r="H100" s="205"/>
      <c r="I100" s="206"/>
    </row>
    <row r="101" spans="1:9" ht="12.75">
      <c r="A101" s="204"/>
      <c r="B101" s="205"/>
      <c r="C101" s="205"/>
      <c r="D101" s="205"/>
      <c r="E101" s="205"/>
      <c r="F101" s="205"/>
      <c r="G101" s="205"/>
      <c r="H101" s="205"/>
      <c r="I101" s="206"/>
    </row>
    <row r="102" spans="1:9" ht="12.75">
      <c r="A102" s="204"/>
      <c r="B102" s="205"/>
      <c r="C102" s="205"/>
      <c r="D102" s="205"/>
      <c r="E102" s="205"/>
      <c r="F102" s="205"/>
      <c r="G102" s="205"/>
      <c r="H102" s="205"/>
      <c r="I102" s="206"/>
    </row>
    <row r="103" spans="1:9" ht="12.75">
      <c r="A103" s="204"/>
      <c r="B103" s="205"/>
      <c r="C103" s="205"/>
      <c r="D103" s="205"/>
      <c r="E103" s="205"/>
      <c r="F103" s="205"/>
      <c r="G103" s="205"/>
      <c r="H103" s="205"/>
      <c r="I103" s="206"/>
    </row>
    <row r="104" spans="1:9" ht="12.75">
      <c r="A104" s="204"/>
      <c r="B104" s="205"/>
      <c r="C104" s="205"/>
      <c r="D104" s="205"/>
      <c r="E104" s="205"/>
      <c r="F104" s="205"/>
      <c r="G104" s="205"/>
      <c r="H104" s="205"/>
      <c r="I104" s="206"/>
    </row>
    <row r="105" spans="1:9" ht="66.75" customHeight="1" thickBot="1">
      <c r="A105" s="207"/>
      <c r="B105" s="208"/>
      <c r="C105" s="208"/>
      <c r="D105" s="208"/>
      <c r="E105" s="208"/>
      <c r="F105" s="208"/>
      <c r="G105" s="208"/>
      <c r="H105" s="208"/>
      <c r="I105" s="209"/>
    </row>
    <row r="106" spans="1:14" s="126" customFormat="1" ht="27" customHeight="1">
      <c r="A106" s="188"/>
      <c r="B106" s="189"/>
      <c r="C106" s="189"/>
      <c r="D106" s="189"/>
      <c r="E106" s="190"/>
      <c r="F106" s="190"/>
      <c r="G106" s="189"/>
      <c r="H106" s="124"/>
      <c r="I106" s="125"/>
      <c r="J106" s="191"/>
      <c r="K106" s="191"/>
      <c r="L106" s="191"/>
      <c r="M106" s="191"/>
      <c r="N106" s="191"/>
    </row>
    <row r="107" spans="1:14" s="24" customFormat="1" ht="28.5" customHeight="1">
      <c r="A107" s="188"/>
      <c r="B107" s="189"/>
      <c r="C107" s="189"/>
      <c r="D107" s="189"/>
      <c r="E107" s="190"/>
      <c r="F107" s="190"/>
      <c r="G107" s="189"/>
      <c r="H107" s="124"/>
      <c r="I107" s="127"/>
      <c r="J107" s="191"/>
      <c r="K107" s="191"/>
      <c r="L107" s="191"/>
      <c r="M107" s="191"/>
      <c r="N107" s="191"/>
    </row>
    <row r="108" spans="1:14" s="39" customFormat="1" ht="34.5" customHeight="1">
      <c r="A108" s="122"/>
      <c r="B108" s="122"/>
      <c r="C108" s="122"/>
      <c r="D108" s="123"/>
      <c r="E108" s="123"/>
      <c r="F108" s="120"/>
      <c r="G108" s="120"/>
      <c r="H108" s="120"/>
      <c r="I108" s="128"/>
      <c r="J108" s="129"/>
      <c r="K108" s="129"/>
      <c r="L108" s="129"/>
      <c r="M108" s="121"/>
      <c r="N108" s="129"/>
    </row>
    <row r="109" spans="1:15" s="24" customFormat="1" ht="34.5" customHeight="1">
      <c r="A109" s="130"/>
      <c r="B109" s="192"/>
      <c r="C109" s="192"/>
      <c r="D109" s="192"/>
      <c r="E109" s="132"/>
      <c r="F109" s="25"/>
      <c r="G109" s="25"/>
      <c r="H109" s="25"/>
      <c r="I109" s="133"/>
      <c r="J109" s="126"/>
      <c r="K109" s="126"/>
      <c r="L109" s="134"/>
      <c r="M109" s="135"/>
      <c r="N109" s="136"/>
      <c r="O109" s="112"/>
    </row>
    <row r="110" spans="1:15" s="25" customFormat="1" ht="34.5" customHeight="1">
      <c r="A110" s="130"/>
      <c r="B110" s="192"/>
      <c r="C110" s="192"/>
      <c r="D110" s="192"/>
      <c r="E110" s="132"/>
      <c r="I110" s="133"/>
      <c r="J110" s="126"/>
      <c r="K110" s="126"/>
      <c r="L110" s="134"/>
      <c r="M110" s="135"/>
      <c r="N110" s="136"/>
      <c r="O110" s="112"/>
    </row>
    <row r="111" spans="1:15" s="25" customFormat="1" ht="34.5" customHeight="1">
      <c r="A111" s="130"/>
      <c r="B111" s="192"/>
      <c r="C111" s="192"/>
      <c r="D111" s="192"/>
      <c r="E111" s="132"/>
      <c r="F111" s="137"/>
      <c r="I111" s="133"/>
      <c r="J111" s="126"/>
      <c r="K111" s="126"/>
      <c r="L111" s="134"/>
      <c r="M111" s="135"/>
      <c r="N111" s="136"/>
      <c r="O111" s="112"/>
    </row>
    <row r="112" spans="1:15" s="25" customFormat="1" ht="34.5" customHeight="1">
      <c r="A112" s="130"/>
      <c r="B112" s="192"/>
      <c r="C112" s="192"/>
      <c r="D112" s="192"/>
      <c r="E112" s="132"/>
      <c r="F112" s="137"/>
      <c r="I112" s="133"/>
      <c r="J112" s="126"/>
      <c r="K112" s="126"/>
      <c r="L112" s="134"/>
      <c r="M112" s="135"/>
      <c r="N112" s="136"/>
      <c r="O112" s="112"/>
    </row>
    <row r="113" spans="1:15" s="25" customFormat="1" ht="34.5" customHeight="1">
      <c r="A113" s="130"/>
      <c r="B113" s="192"/>
      <c r="C113" s="192"/>
      <c r="D113" s="192"/>
      <c r="E113" s="132"/>
      <c r="F113" s="137"/>
      <c r="I113" s="133"/>
      <c r="J113" s="126"/>
      <c r="K113" s="126"/>
      <c r="L113" s="134"/>
      <c r="M113" s="135"/>
      <c r="N113" s="136"/>
      <c r="O113" s="112"/>
    </row>
    <row r="114" spans="1:15" s="24" customFormat="1" ht="34.5" customHeight="1">
      <c r="A114" s="130"/>
      <c r="B114" s="192"/>
      <c r="C114" s="192"/>
      <c r="D114" s="192"/>
      <c r="E114" s="132"/>
      <c r="F114" s="137"/>
      <c r="G114" s="25"/>
      <c r="H114" s="25"/>
      <c r="I114" s="133"/>
      <c r="J114" s="126"/>
      <c r="K114" s="126"/>
      <c r="L114" s="134"/>
      <c r="M114" s="135"/>
      <c r="N114" s="136"/>
      <c r="O114" s="112"/>
    </row>
    <row r="115" spans="1:15" s="24" customFormat="1" ht="34.5" customHeight="1">
      <c r="A115" s="130"/>
      <c r="B115" s="192"/>
      <c r="C115" s="192"/>
      <c r="D115" s="192"/>
      <c r="E115" s="132"/>
      <c r="F115" s="137"/>
      <c r="G115" s="25"/>
      <c r="H115" s="25"/>
      <c r="I115" s="133"/>
      <c r="J115" s="126"/>
      <c r="K115" s="126"/>
      <c r="L115" s="134"/>
      <c r="M115" s="135"/>
      <c r="N115" s="136"/>
      <c r="O115" s="112"/>
    </row>
    <row r="116" spans="1:15" s="25" customFormat="1" ht="34.5" customHeight="1">
      <c r="A116" s="130"/>
      <c r="B116" s="192"/>
      <c r="C116" s="192"/>
      <c r="D116" s="192"/>
      <c r="E116" s="132"/>
      <c r="I116" s="133"/>
      <c r="J116" s="126"/>
      <c r="K116" s="126"/>
      <c r="L116" s="134"/>
      <c r="M116" s="135"/>
      <c r="N116" s="136"/>
      <c r="O116" s="112"/>
    </row>
    <row r="117" spans="1:15" s="25" customFormat="1" ht="34.5" customHeight="1">
      <c r="A117" s="130"/>
      <c r="B117" s="192"/>
      <c r="C117" s="192"/>
      <c r="D117" s="192"/>
      <c r="E117" s="132"/>
      <c r="I117" s="133"/>
      <c r="J117" s="126"/>
      <c r="K117" s="126"/>
      <c r="L117" s="134"/>
      <c r="M117" s="135"/>
      <c r="N117" s="136"/>
      <c r="O117" s="112"/>
    </row>
    <row r="118" spans="1:15" s="25" customFormat="1" ht="34.5" customHeight="1">
      <c r="A118" s="130"/>
      <c r="B118" s="192"/>
      <c r="C118" s="192"/>
      <c r="D118" s="192"/>
      <c r="E118" s="132"/>
      <c r="I118" s="133"/>
      <c r="J118" s="126"/>
      <c r="K118" s="126"/>
      <c r="L118" s="134"/>
      <c r="M118" s="135"/>
      <c r="N118" s="136"/>
      <c r="O118" s="112"/>
    </row>
    <row r="119" spans="1:15" s="25" customFormat="1" ht="34.5" customHeight="1">
      <c r="A119" s="130"/>
      <c r="B119" s="192"/>
      <c r="C119" s="192"/>
      <c r="D119" s="192"/>
      <c r="E119" s="132"/>
      <c r="I119" s="133"/>
      <c r="J119" s="126"/>
      <c r="K119" s="126"/>
      <c r="L119" s="134"/>
      <c r="M119" s="135"/>
      <c r="N119" s="136"/>
      <c r="O119" s="112"/>
    </row>
    <row r="120" spans="1:15" s="23" customFormat="1" ht="34.5" customHeight="1">
      <c r="A120" s="138"/>
      <c r="B120" s="139"/>
      <c r="C120" s="139"/>
      <c r="D120" s="140"/>
      <c r="E120" s="140"/>
      <c r="F120" s="140"/>
      <c r="G120" s="140"/>
      <c r="H120" s="140"/>
      <c r="I120" s="141"/>
      <c r="J120" s="142"/>
      <c r="K120" s="142"/>
      <c r="L120" s="142"/>
      <c r="M120" s="142"/>
      <c r="N120" s="142"/>
      <c r="O120" s="112"/>
    </row>
    <row r="121" spans="1:15" s="39" customFormat="1" ht="34.5" customHeight="1">
      <c r="A121" s="122"/>
      <c r="B121" s="122"/>
      <c r="C121" s="122"/>
      <c r="D121" s="123"/>
      <c r="E121" s="123"/>
      <c r="F121" s="123"/>
      <c r="G121" s="123"/>
      <c r="H121" s="123"/>
      <c r="I121" s="128"/>
      <c r="J121" s="121"/>
      <c r="K121" s="121"/>
      <c r="L121" s="143"/>
      <c r="M121" s="144"/>
      <c r="N121" s="144"/>
      <c r="O121" s="112"/>
    </row>
    <row r="122" spans="1:15" s="25" customFormat="1" ht="34.5" customHeight="1">
      <c r="A122" s="130"/>
      <c r="B122" s="131"/>
      <c r="C122" s="131"/>
      <c r="D122" s="131"/>
      <c r="E122" s="132"/>
      <c r="I122" s="133"/>
      <c r="J122" s="126"/>
      <c r="K122" s="126"/>
      <c r="L122" s="134"/>
      <c r="M122" s="145"/>
      <c r="N122" s="136"/>
      <c r="O122" s="112"/>
    </row>
    <row r="123" spans="1:15" s="25" customFormat="1" ht="34.5" customHeight="1">
      <c r="A123" s="130"/>
      <c r="B123" s="131"/>
      <c r="C123" s="131"/>
      <c r="D123" s="131"/>
      <c r="E123" s="132"/>
      <c r="I123" s="133"/>
      <c r="J123" s="126"/>
      <c r="K123" s="126"/>
      <c r="L123" s="134"/>
      <c r="M123" s="145"/>
      <c r="N123" s="136"/>
      <c r="O123" s="112"/>
    </row>
    <row r="124" spans="1:15" s="25" customFormat="1" ht="34.5" customHeight="1">
      <c r="A124" s="130"/>
      <c r="B124" s="131"/>
      <c r="C124" s="131"/>
      <c r="D124" s="131"/>
      <c r="E124" s="132"/>
      <c r="I124" s="133"/>
      <c r="J124" s="126"/>
      <c r="K124" s="126"/>
      <c r="L124" s="134"/>
      <c r="M124" s="145"/>
      <c r="N124" s="136"/>
      <c r="O124" s="112"/>
    </row>
    <row r="125" spans="1:15" s="25" customFormat="1" ht="34.5" customHeight="1">
      <c r="A125" s="130"/>
      <c r="B125" s="131"/>
      <c r="C125" s="131"/>
      <c r="D125" s="131"/>
      <c r="E125" s="132"/>
      <c r="I125" s="133"/>
      <c r="J125" s="126"/>
      <c r="K125" s="126"/>
      <c r="L125" s="134"/>
      <c r="M125" s="145"/>
      <c r="N125" s="136"/>
      <c r="O125" s="112"/>
    </row>
    <row r="126" spans="1:15" s="25" customFormat="1" ht="34.5" customHeight="1">
      <c r="A126" s="130"/>
      <c r="B126" s="131"/>
      <c r="C126" s="131"/>
      <c r="D126" s="131"/>
      <c r="E126" s="132"/>
      <c r="I126" s="133"/>
      <c r="J126" s="126"/>
      <c r="K126" s="126"/>
      <c r="L126" s="134"/>
      <c r="M126" s="145"/>
      <c r="N126" s="136"/>
      <c r="O126" s="112"/>
    </row>
    <row r="127" spans="1:15" s="25" customFormat="1" ht="34.5" customHeight="1">
      <c r="A127" s="130"/>
      <c r="B127" s="131"/>
      <c r="C127" s="131"/>
      <c r="D127" s="131"/>
      <c r="E127" s="132"/>
      <c r="I127" s="133"/>
      <c r="J127" s="126"/>
      <c r="K127" s="126"/>
      <c r="L127" s="134"/>
      <c r="M127" s="145"/>
      <c r="N127" s="136"/>
      <c r="O127" s="112"/>
    </row>
    <row r="128" spans="1:15" s="25" customFormat="1" ht="34.5" customHeight="1">
      <c r="A128" s="130"/>
      <c r="B128" s="131"/>
      <c r="C128" s="131"/>
      <c r="D128" s="131"/>
      <c r="E128" s="132"/>
      <c r="I128" s="133"/>
      <c r="J128" s="126"/>
      <c r="K128" s="126"/>
      <c r="L128" s="134"/>
      <c r="M128" s="145"/>
      <c r="N128" s="136"/>
      <c r="O128" s="112"/>
    </row>
    <row r="129" spans="1:15" s="25" customFormat="1" ht="34.5" customHeight="1">
      <c r="A129" s="130"/>
      <c r="B129" s="131"/>
      <c r="C129" s="131"/>
      <c r="D129" s="131"/>
      <c r="E129" s="132"/>
      <c r="I129" s="133"/>
      <c r="J129" s="126"/>
      <c r="K129" s="126"/>
      <c r="L129" s="134"/>
      <c r="M129" s="145"/>
      <c r="N129" s="136"/>
      <c r="O129" s="112"/>
    </row>
    <row r="130" spans="1:15" s="25" customFormat="1" ht="34.5" customHeight="1">
      <c r="A130" s="130"/>
      <c r="B130" s="131"/>
      <c r="C130" s="131"/>
      <c r="D130" s="131"/>
      <c r="E130" s="132"/>
      <c r="I130" s="133"/>
      <c r="J130" s="126"/>
      <c r="K130" s="126"/>
      <c r="L130" s="134"/>
      <c r="M130" s="145"/>
      <c r="N130" s="136"/>
      <c r="O130" s="112"/>
    </row>
    <row r="131" spans="1:15" s="25" customFormat="1" ht="34.5" customHeight="1">
      <c r="A131" s="130"/>
      <c r="B131" s="131"/>
      <c r="C131" s="131"/>
      <c r="D131" s="131"/>
      <c r="E131" s="132"/>
      <c r="I131" s="133"/>
      <c r="J131" s="126"/>
      <c r="K131" s="126"/>
      <c r="L131" s="134"/>
      <c r="M131" s="145"/>
      <c r="N131" s="136"/>
      <c r="O131" s="112"/>
    </row>
    <row r="132" spans="1:15" s="25" customFormat="1" ht="34.5" customHeight="1">
      <c r="A132" s="130"/>
      <c r="B132" s="131"/>
      <c r="C132" s="131"/>
      <c r="D132" s="131"/>
      <c r="E132" s="132"/>
      <c r="I132" s="133"/>
      <c r="J132" s="126"/>
      <c r="K132" s="126"/>
      <c r="L132" s="134"/>
      <c r="M132" s="145"/>
      <c r="N132" s="136"/>
      <c r="O132" s="112"/>
    </row>
    <row r="133" spans="1:15" s="23" customFormat="1" ht="34.5" customHeight="1">
      <c r="A133" s="138"/>
      <c r="B133" s="139"/>
      <c r="C133" s="139"/>
      <c r="D133" s="140"/>
      <c r="E133" s="140"/>
      <c r="F133" s="140"/>
      <c r="G133" s="140"/>
      <c r="H133" s="140"/>
      <c r="I133" s="141"/>
      <c r="J133" s="142"/>
      <c r="K133" s="142"/>
      <c r="L133" s="142"/>
      <c r="M133" s="142"/>
      <c r="N133" s="142"/>
      <c r="O133" s="112"/>
    </row>
    <row r="134" spans="1:15" s="39" customFormat="1" ht="34.5" customHeight="1">
      <c r="A134" s="122"/>
      <c r="B134" s="122"/>
      <c r="C134" s="122"/>
      <c r="D134" s="123"/>
      <c r="E134" s="123"/>
      <c r="F134" s="123"/>
      <c r="G134" s="123"/>
      <c r="H134" s="123"/>
      <c r="I134" s="128"/>
      <c r="J134" s="121"/>
      <c r="K134" s="121"/>
      <c r="L134" s="143"/>
      <c r="M134" s="144"/>
      <c r="N134" s="144"/>
      <c r="O134" s="112"/>
    </row>
    <row r="135" spans="1:15" s="25" customFormat="1" ht="34.5" customHeight="1">
      <c r="A135" s="130"/>
      <c r="B135" s="192"/>
      <c r="C135" s="192"/>
      <c r="D135" s="192"/>
      <c r="E135" s="14"/>
      <c r="F135" s="146"/>
      <c r="G135" s="147"/>
      <c r="H135" s="147"/>
      <c r="I135" s="133"/>
      <c r="J135" s="126"/>
      <c r="K135" s="126"/>
      <c r="L135" s="134"/>
      <c r="M135" s="148"/>
      <c r="N135" s="136"/>
      <c r="O135" s="112"/>
    </row>
    <row r="136" spans="1:15" s="25" customFormat="1" ht="34.5" customHeight="1">
      <c r="A136" s="130"/>
      <c r="B136" s="192"/>
      <c r="C136" s="192"/>
      <c r="D136" s="192"/>
      <c r="E136" s="14"/>
      <c r="F136" s="146"/>
      <c r="G136" s="147"/>
      <c r="H136" s="147"/>
      <c r="I136" s="133"/>
      <c r="J136" s="126"/>
      <c r="K136" s="126"/>
      <c r="L136" s="134"/>
      <c r="M136" s="148"/>
      <c r="N136" s="136"/>
      <c r="O136" s="112"/>
    </row>
    <row r="137" spans="1:15" s="25" customFormat="1" ht="38.25" customHeight="1">
      <c r="A137" s="130"/>
      <c r="B137" s="192"/>
      <c r="C137" s="192"/>
      <c r="D137" s="192"/>
      <c r="E137" s="14"/>
      <c r="F137" s="146"/>
      <c r="G137" s="147"/>
      <c r="H137" s="147"/>
      <c r="I137" s="133"/>
      <c r="J137" s="126"/>
      <c r="K137" s="126"/>
      <c r="L137" s="134"/>
      <c r="M137" s="148"/>
      <c r="N137" s="136"/>
      <c r="O137" s="112"/>
    </row>
    <row r="138" spans="1:15" s="24" customFormat="1" ht="34.5" customHeight="1">
      <c r="A138" s="130"/>
      <c r="B138" s="192"/>
      <c r="C138" s="192"/>
      <c r="D138" s="192"/>
      <c r="E138" s="14"/>
      <c r="F138" s="146"/>
      <c r="G138" s="147"/>
      <c r="H138" s="147"/>
      <c r="I138" s="133"/>
      <c r="J138" s="126"/>
      <c r="K138" s="126"/>
      <c r="L138" s="134"/>
      <c r="M138" s="148"/>
      <c r="N138" s="136"/>
      <c r="O138" s="112"/>
    </row>
    <row r="139" spans="1:15" s="23" customFormat="1" ht="34.5" customHeight="1">
      <c r="A139" s="138"/>
      <c r="B139" s="139"/>
      <c r="C139" s="140"/>
      <c r="D139" s="140"/>
      <c r="E139" s="140"/>
      <c r="F139" s="140"/>
      <c r="G139" s="140"/>
      <c r="H139" s="140"/>
      <c r="I139" s="141"/>
      <c r="J139" s="142"/>
      <c r="K139" s="142"/>
      <c r="L139" s="142"/>
      <c r="M139" s="142"/>
      <c r="N139" s="142"/>
      <c r="O139" s="112"/>
    </row>
    <row r="140" spans="1:15" s="39" customFormat="1" ht="34.5" customHeight="1">
      <c r="A140" s="122"/>
      <c r="B140" s="122"/>
      <c r="C140" s="122"/>
      <c r="D140" s="123"/>
      <c r="E140" s="123"/>
      <c r="F140" s="123"/>
      <c r="G140" s="123"/>
      <c r="H140" s="123"/>
      <c r="I140" s="128"/>
      <c r="J140" s="121"/>
      <c r="K140" s="121"/>
      <c r="L140" s="143"/>
      <c r="M140" s="144"/>
      <c r="N140" s="144"/>
      <c r="O140" s="112"/>
    </row>
    <row r="141" spans="1:15" s="25" customFormat="1" ht="34.5" customHeight="1">
      <c r="A141" s="130"/>
      <c r="B141" s="192"/>
      <c r="C141" s="192"/>
      <c r="D141" s="192"/>
      <c r="E141" s="14"/>
      <c r="F141" s="146"/>
      <c r="G141" s="147"/>
      <c r="H141" s="147"/>
      <c r="I141" s="133"/>
      <c r="J141" s="126"/>
      <c r="K141" s="126"/>
      <c r="L141" s="134"/>
      <c r="M141" s="149"/>
      <c r="N141" s="136"/>
      <c r="O141" s="112"/>
    </row>
    <row r="142" spans="1:15" s="25" customFormat="1" ht="34.5" customHeight="1">
      <c r="A142" s="130"/>
      <c r="B142" s="192"/>
      <c r="C142" s="192"/>
      <c r="D142" s="192"/>
      <c r="E142" s="14"/>
      <c r="F142" s="146"/>
      <c r="I142" s="133"/>
      <c r="J142" s="126"/>
      <c r="K142" s="126"/>
      <c r="L142" s="134"/>
      <c r="M142" s="149"/>
      <c r="N142" s="136"/>
      <c r="O142" s="112"/>
    </row>
    <row r="143" spans="1:15" s="25" customFormat="1" ht="38.25" customHeight="1">
      <c r="A143" s="130"/>
      <c r="B143" s="192"/>
      <c r="C143" s="192"/>
      <c r="D143" s="192"/>
      <c r="E143" s="132"/>
      <c r="F143" s="146"/>
      <c r="I143" s="133"/>
      <c r="J143" s="126"/>
      <c r="K143" s="126"/>
      <c r="L143" s="134"/>
      <c r="M143" s="149"/>
      <c r="N143" s="136"/>
      <c r="O143" s="112"/>
    </row>
    <row r="144" spans="1:15" s="24" customFormat="1" ht="34.5" customHeight="1">
      <c r="A144" s="130"/>
      <c r="B144" s="192"/>
      <c r="C144" s="192"/>
      <c r="D144" s="192"/>
      <c r="E144" s="132"/>
      <c r="F144" s="146"/>
      <c r="G144" s="25"/>
      <c r="H144" s="25"/>
      <c r="I144" s="133"/>
      <c r="J144" s="126"/>
      <c r="K144" s="126"/>
      <c r="L144" s="134"/>
      <c r="M144" s="149"/>
      <c r="N144" s="136"/>
      <c r="O144" s="112"/>
    </row>
    <row r="145" spans="1:15" s="25" customFormat="1" ht="34.5" customHeight="1">
      <c r="A145" s="130"/>
      <c r="B145" s="192"/>
      <c r="C145" s="192"/>
      <c r="D145" s="192"/>
      <c r="E145" s="132"/>
      <c r="F145" s="150"/>
      <c r="G145" s="147"/>
      <c r="H145" s="147"/>
      <c r="I145" s="133"/>
      <c r="J145" s="126"/>
      <c r="K145" s="126"/>
      <c r="L145" s="134"/>
      <c r="M145" s="149"/>
      <c r="N145" s="136"/>
      <c r="O145" s="112"/>
    </row>
    <row r="146" spans="1:15" s="25" customFormat="1" ht="38.25" customHeight="1">
      <c r="A146" s="130"/>
      <c r="B146" s="192"/>
      <c r="C146" s="192"/>
      <c r="D146" s="192"/>
      <c r="E146" s="132"/>
      <c r="F146" s="150"/>
      <c r="I146" s="133"/>
      <c r="J146" s="126"/>
      <c r="K146" s="126"/>
      <c r="L146" s="134"/>
      <c r="M146" s="149"/>
      <c r="N146" s="136"/>
      <c r="O146" s="112"/>
    </row>
    <row r="147" spans="1:15" s="24" customFormat="1" ht="34.5" customHeight="1">
      <c r="A147" s="130"/>
      <c r="B147" s="192"/>
      <c r="C147" s="192"/>
      <c r="D147" s="192"/>
      <c r="E147" s="132"/>
      <c r="F147" s="150"/>
      <c r="G147" s="25"/>
      <c r="H147" s="25"/>
      <c r="I147" s="133"/>
      <c r="J147" s="126"/>
      <c r="K147" s="126"/>
      <c r="L147" s="134"/>
      <c r="M147" s="149"/>
      <c r="N147" s="136"/>
      <c r="O147" s="112"/>
    </row>
    <row r="148" spans="1:15" s="24" customFormat="1" ht="34.5" customHeight="1">
      <c r="A148" s="130"/>
      <c r="B148" s="192"/>
      <c r="C148" s="192"/>
      <c r="D148" s="192"/>
      <c r="E148" s="132"/>
      <c r="F148" s="150"/>
      <c r="G148" s="25"/>
      <c r="H148" s="25"/>
      <c r="I148" s="133"/>
      <c r="J148" s="126"/>
      <c r="K148" s="126"/>
      <c r="L148" s="134"/>
      <c r="M148" s="149"/>
      <c r="N148" s="136"/>
      <c r="O148" s="112"/>
    </row>
    <row r="149" spans="1:15" s="23" customFormat="1" ht="34.5" customHeight="1">
      <c r="A149" s="138"/>
      <c r="B149" s="139"/>
      <c r="C149" s="140"/>
      <c r="D149" s="140"/>
      <c r="E149" s="140"/>
      <c r="F149" s="140"/>
      <c r="G149" s="140"/>
      <c r="H149" s="140"/>
      <c r="I149" s="141"/>
      <c r="J149" s="142"/>
      <c r="K149" s="142"/>
      <c r="L149" s="142"/>
      <c r="M149" s="142"/>
      <c r="N149" s="142"/>
      <c r="O149" s="112"/>
    </row>
    <row r="150" spans="1:15" s="39" customFormat="1" ht="34.5" customHeight="1">
      <c r="A150" s="122"/>
      <c r="B150" s="122"/>
      <c r="C150" s="122"/>
      <c r="D150" s="123"/>
      <c r="E150" s="123"/>
      <c r="F150" s="123"/>
      <c r="G150" s="123"/>
      <c r="H150" s="123"/>
      <c r="I150" s="128"/>
      <c r="J150" s="121"/>
      <c r="K150" s="121"/>
      <c r="L150" s="143"/>
      <c r="M150" s="144"/>
      <c r="N150" s="144"/>
      <c r="O150" s="112"/>
    </row>
    <row r="151" spans="1:15" s="25" customFormat="1" ht="34.5" customHeight="1">
      <c r="A151" s="130"/>
      <c r="B151" s="192"/>
      <c r="C151" s="192"/>
      <c r="D151" s="192"/>
      <c r="E151" s="132"/>
      <c r="F151" s="150"/>
      <c r="I151" s="133"/>
      <c r="J151" s="126"/>
      <c r="K151" s="126"/>
      <c r="L151" s="134"/>
      <c r="M151" s="151"/>
      <c r="N151" s="136"/>
      <c r="O151" s="112"/>
    </row>
    <row r="152" spans="1:15" s="25" customFormat="1" ht="34.5" customHeight="1">
      <c r="A152" s="130"/>
      <c r="B152" s="192"/>
      <c r="C152" s="192"/>
      <c r="D152" s="192"/>
      <c r="E152" s="132"/>
      <c r="F152" s="150"/>
      <c r="I152" s="133"/>
      <c r="J152" s="126"/>
      <c r="K152" s="126"/>
      <c r="L152" s="134"/>
      <c r="M152" s="151"/>
      <c r="N152" s="136"/>
      <c r="O152" s="112"/>
    </row>
    <row r="153" spans="1:15" s="25" customFormat="1" ht="34.5" customHeight="1">
      <c r="A153" s="130"/>
      <c r="B153" s="192"/>
      <c r="C153" s="192"/>
      <c r="D153" s="192"/>
      <c r="E153" s="132"/>
      <c r="F153" s="150"/>
      <c r="I153" s="133"/>
      <c r="J153" s="126"/>
      <c r="K153" s="126"/>
      <c r="L153" s="134"/>
      <c r="M153" s="151"/>
      <c r="N153" s="136"/>
      <c r="O153" s="112"/>
    </row>
    <row r="154" spans="1:15" s="25" customFormat="1" ht="34.5" customHeight="1">
      <c r="A154" s="130"/>
      <c r="B154" s="192"/>
      <c r="C154" s="192"/>
      <c r="D154" s="192"/>
      <c r="E154" s="132"/>
      <c r="F154" s="150"/>
      <c r="I154" s="133"/>
      <c r="J154" s="126"/>
      <c r="K154" s="126"/>
      <c r="L154" s="134"/>
      <c r="M154" s="151"/>
      <c r="N154" s="136"/>
      <c r="O154" s="112"/>
    </row>
    <row r="155" spans="1:15" s="25" customFormat="1" ht="34.5" customHeight="1">
      <c r="A155" s="130"/>
      <c r="B155" s="192"/>
      <c r="C155" s="192"/>
      <c r="D155" s="192"/>
      <c r="E155" s="132"/>
      <c r="F155" s="150"/>
      <c r="I155" s="133"/>
      <c r="J155" s="126"/>
      <c r="K155" s="126"/>
      <c r="L155" s="134"/>
      <c r="M155" s="151"/>
      <c r="N155" s="136"/>
      <c r="O155" s="112"/>
    </row>
    <row r="156" spans="1:15" s="25" customFormat="1" ht="34.5" customHeight="1">
      <c r="A156" s="130"/>
      <c r="B156" s="192"/>
      <c r="C156" s="192"/>
      <c r="D156" s="192"/>
      <c r="E156" s="132"/>
      <c r="F156" s="150"/>
      <c r="I156" s="133"/>
      <c r="J156" s="126"/>
      <c r="K156" s="126"/>
      <c r="L156" s="134"/>
      <c r="M156" s="151"/>
      <c r="N156" s="136"/>
      <c r="O156" s="112"/>
    </row>
    <row r="157" spans="1:15" s="23" customFormat="1" ht="34.5" customHeight="1">
      <c r="A157" s="138"/>
      <c r="B157" s="139"/>
      <c r="C157" s="140"/>
      <c r="D157" s="140"/>
      <c r="E157" s="140"/>
      <c r="F157" s="140"/>
      <c r="G157" s="140"/>
      <c r="H157" s="140"/>
      <c r="I157" s="141"/>
      <c r="J157" s="142"/>
      <c r="K157" s="142"/>
      <c r="L157" s="142"/>
      <c r="M157" s="142"/>
      <c r="N157" s="142"/>
      <c r="O157" s="112"/>
    </row>
    <row r="158" spans="1:15" s="39" customFormat="1" ht="34.5" customHeight="1">
      <c r="A158" s="122"/>
      <c r="B158" s="122"/>
      <c r="C158" s="122"/>
      <c r="D158" s="123"/>
      <c r="E158" s="123"/>
      <c r="F158" s="123"/>
      <c r="G158" s="123"/>
      <c r="H158" s="123"/>
      <c r="I158" s="128"/>
      <c r="J158" s="121"/>
      <c r="K158" s="121"/>
      <c r="L158" s="143"/>
      <c r="M158" s="144"/>
      <c r="N158" s="144"/>
      <c r="O158" s="112"/>
    </row>
    <row r="159" spans="1:15" s="14" customFormat="1" ht="34.5" customHeight="1">
      <c r="A159" s="130"/>
      <c r="B159" s="192"/>
      <c r="C159" s="192"/>
      <c r="D159" s="192"/>
      <c r="F159" s="146"/>
      <c r="G159" s="147"/>
      <c r="H159" s="147"/>
      <c r="I159" s="133"/>
      <c r="J159" s="126"/>
      <c r="K159" s="126"/>
      <c r="L159" s="134"/>
      <c r="M159" s="152"/>
      <c r="N159" s="136"/>
      <c r="O159" s="112"/>
    </row>
    <row r="160" spans="1:15" s="14" customFormat="1" ht="34.5" customHeight="1">
      <c r="A160" s="130"/>
      <c r="B160" s="192"/>
      <c r="C160" s="192"/>
      <c r="D160" s="192"/>
      <c r="F160" s="146"/>
      <c r="G160" s="147"/>
      <c r="H160" s="147"/>
      <c r="I160" s="133"/>
      <c r="J160" s="126"/>
      <c r="K160" s="126"/>
      <c r="L160" s="134"/>
      <c r="M160" s="152"/>
      <c r="N160" s="136"/>
      <c r="O160" s="112"/>
    </row>
    <row r="161" spans="1:15" s="23" customFormat="1" ht="34.5" customHeight="1">
      <c r="A161" s="138"/>
      <c r="B161" s="139"/>
      <c r="C161" s="139"/>
      <c r="D161" s="140"/>
      <c r="E161" s="140"/>
      <c r="F161" s="140"/>
      <c r="G161" s="140"/>
      <c r="H161" s="140"/>
      <c r="I161" s="153"/>
      <c r="J161" s="142"/>
      <c r="K161" s="142"/>
      <c r="L161" s="142"/>
      <c r="M161" s="142"/>
      <c r="N161" s="142"/>
      <c r="O161" s="112"/>
    </row>
    <row r="162" spans="1:15" s="39" customFormat="1" ht="34.5" customHeight="1">
      <c r="A162" s="122"/>
      <c r="B162" s="122"/>
      <c r="C162" s="122"/>
      <c r="D162" s="123"/>
      <c r="E162" s="123"/>
      <c r="F162" s="123"/>
      <c r="G162" s="123"/>
      <c r="H162" s="123"/>
      <c r="I162" s="128"/>
      <c r="J162" s="121"/>
      <c r="K162" s="121"/>
      <c r="L162" s="143"/>
      <c r="M162" s="144"/>
      <c r="N162" s="144"/>
      <c r="O162" s="112"/>
    </row>
    <row r="163" spans="1:15" s="14" customFormat="1" ht="34.5" customHeight="1">
      <c r="A163" s="130"/>
      <c r="B163" s="131"/>
      <c r="C163" s="131"/>
      <c r="D163" s="131"/>
      <c r="F163" s="146"/>
      <c r="G163" s="147"/>
      <c r="H163" s="147"/>
      <c r="I163" s="133"/>
      <c r="J163" s="126"/>
      <c r="K163" s="126"/>
      <c r="L163" s="134"/>
      <c r="M163" s="154"/>
      <c r="N163" s="136"/>
      <c r="O163" s="112"/>
    </row>
    <row r="164" spans="1:15" s="14" customFormat="1" ht="34.5" customHeight="1">
      <c r="A164" s="130"/>
      <c r="B164" s="131"/>
      <c r="C164" s="131"/>
      <c r="D164" s="131"/>
      <c r="E164" s="132"/>
      <c r="F164" s="146"/>
      <c r="G164" s="147"/>
      <c r="H164" s="147"/>
      <c r="I164" s="133"/>
      <c r="J164" s="126"/>
      <c r="K164" s="126"/>
      <c r="L164" s="134"/>
      <c r="M164" s="154"/>
      <c r="N164" s="136"/>
      <c r="O164" s="112"/>
    </row>
    <row r="165" spans="1:15" s="14" customFormat="1" ht="34.5" customHeight="1">
      <c r="A165" s="130"/>
      <c r="B165" s="131"/>
      <c r="C165" s="131"/>
      <c r="D165" s="131"/>
      <c r="E165" s="132"/>
      <c r="F165" s="146"/>
      <c r="G165" s="25"/>
      <c r="H165" s="25"/>
      <c r="I165" s="133"/>
      <c r="J165" s="126"/>
      <c r="K165" s="126"/>
      <c r="L165" s="134"/>
      <c r="M165" s="154"/>
      <c r="N165" s="136"/>
      <c r="O165" s="112"/>
    </row>
    <row r="166" spans="1:15" s="14" customFormat="1" ht="34.5" customHeight="1">
      <c r="A166" s="130"/>
      <c r="B166" s="131"/>
      <c r="C166" s="131"/>
      <c r="D166" s="131"/>
      <c r="F166" s="146"/>
      <c r="G166" s="147"/>
      <c r="H166" s="147"/>
      <c r="I166" s="133"/>
      <c r="J166" s="126"/>
      <c r="K166" s="126"/>
      <c r="L166" s="134"/>
      <c r="M166" s="154"/>
      <c r="N166" s="136"/>
      <c r="O166" s="112"/>
    </row>
    <row r="167" spans="1:15" s="23" customFormat="1" ht="34.5" customHeight="1">
      <c r="A167" s="138"/>
      <c r="B167" s="139"/>
      <c r="C167" s="139"/>
      <c r="D167" s="140"/>
      <c r="E167" s="140"/>
      <c r="F167" s="140"/>
      <c r="G167" s="140"/>
      <c r="H167" s="140"/>
      <c r="I167" s="153"/>
      <c r="J167" s="142"/>
      <c r="K167" s="142"/>
      <c r="L167" s="142"/>
      <c r="M167" s="142"/>
      <c r="N167" s="142"/>
      <c r="O167" s="112"/>
    </row>
    <row r="168" spans="1:15" s="39" customFormat="1" ht="34.5" customHeight="1">
      <c r="A168" s="122"/>
      <c r="B168" s="155"/>
      <c r="C168" s="155"/>
      <c r="D168" s="156"/>
      <c r="E168" s="123"/>
      <c r="F168" s="123"/>
      <c r="G168" s="123"/>
      <c r="H168" s="123"/>
      <c r="I168" s="128"/>
      <c r="J168" s="121"/>
      <c r="K168" s="121"/>
      <c r="L168" s="143"/>
      <c r="M168" s="144"/>
      <c r="N168" s="144"/>
      <c r="O168" s="112"/>
    </row>
    <row r="169" spans="1:15" s="14" customFormat="1" ht="34.5" customHeight="1">
      <c r="A169" s="130"/>
      <c r="B169" s="131"/>
      <c r="C169" s="131"/>
      <c r="D169" s="131"/>
      <c r="E169" s="132"/>
      <c r="F169" s="146"/>
      <c r="G169" s="147"/>
      <c r="H169" s="147"/>
      <c r="I169" s="133"/>
      <c r="J169" s="126"/>
      <c r="K169" s="126"/>
      <c r="L169" s="134"/>
      <c r="M169" s="157"/>
      <c r="N169" s="136"/>
      <c r="O169" s="112"/>
    </row>
    <row r="170" spans="1:15" s="14" customFormat="1" ht="34.5" customHeight="1">
      <c r="A170" s="130"/>
      <c r="B170" s="131"/>
      <c r="C170" s="131"/>
      <c r="D170" s="131"/>
      <c r="E170" s="132"/>
      <c r="F170" s="146"/>
      <c r="G170" s="25"/>
      <c r="H170" s="25"/>
      <c r="I170" s="133"/>
      <c r="J170" s="126"/>
      <c r="K170" s="126"/>
      <c r="L170" s="134"/>
      <c r="M170" s="157"/>
      <c r="N170" s="136"/>
      <c r="O170" s="112"/>
    </row>
    <row r="171" spans="1:15" s="14" customFormat="1" ht="34.5" customHeight="1">
      <c r="A171" s="130"/>
      <c r="B171" s="131"/>
      <c r="C171" s="131"/>
      <c r="D171" s="131"/>
      <c r="F171" s="146"/>
      <c r="G171" s="147"/>
      <c r="H171" s="147"/>
      <c r="I171" s="133"/>
      <c r="J171" s="126"/>
      <c r="K171" s="126"/>
      <c r="L171" s="134"/>
      <c r="M171" s="157"/>
      <c r="N171" s="136"/>
      <c r="O171" s="112"/>
    </row>
    <row r="172" spans="1:15" s="23" customFormat="1" ht="34.5" customHeight="1">
      <c r="A172" s="138"/>
      <c r="B172" s="139"/>
      <c r="C172" s="139"/>
      <c r="D172" s="140"/>
      <c r="E172" s="140"/>
      <c r="F172" s="140"/>
      <c r="G172" s="140"/>
      <c r="H172" s="140"/>
      <c r="I172" s="153"/>
      <c r="J172" s="142"/>
      <c r="K172" s="142"/>
      <c r="L172" s="142"/>
      <c r="M172" s="142"/>
      <c r="N172" s="142"/>
      <c r="O172" s="112"/>
    </row>
    <row r="173" spans="1:15" s="39" customFormat="1" ht="34.5" customHeight="1">
      <c r="A173" s="122"/>
      <c r="B173" s="122"/>
      <c r="C173" s="122"/>
      <c r="D173" s="123"/>
      <c r="E173" s="123"/>
      <c r="F173" s="123"/>
      <c r="G173" s="123"/>
      <c r="H173" s="123"/>
      <c r="I173" s="128"/>
      <c r="J173" s="121"/>
      <c r="K173" s="121"/>
      <c r="L173" s="143"/>
      <c r="M173" s="144"/>
      <c r="N173" s="144"/>
      <c r="O173" s="112"/>
    </row>
    <row r="174" spans="1:15" s="14" customFormat="1" ht="34.5" customHeight="1">
      <c r="A174" s="130"/>
      <c r="B174" s="131"/>
      <c r="C174" s="131"/>
      <c r="D174" s="131"/>
      <c r="F174" s="146"/>
      <c r="G174" s="147"/>
      <c r="H174" s="147"/>
      <c r="I174" s="133"/>
      <c r="J174" s="126"/>
      <c r="K174" s="126"/>
      <c r="L174" s="134"/>
      <c r="M174" s="158"/>
      <c r="N174" s="136"/>
      <c r="O174" s="112"/>
    </row>
    <row r="175" spans="1:15" s="14" customFormat="1" ht="34.5" customHeight="1">
      <c r="A175" s="130"/>
      <c r="B175" s="131"/>
      <c r="C175" s="131"/>
      <c r="D175" s="131"/>
      <c r="E175" s="132"/>
      <c r="F175" s="146"/>
      <c r="G175" s="147"/>
      <c r="H175" s="147"/>
      <c r="I175" s="133"/>
      <c r="J175" s="126"/>
      <c r="K175" s="126"/>
      <c r="L175" s="134"/>
      <c r="M175" s="158"/>
      <c r="N175" s="136"/>
      <c r="O175" s="112"/>
    </row>
    <row r="176" spans="1:15" s="14" customFormat="1" ht="34.5" customHeight="1">
      <c r="A176" s="130"/>
      <c r="B176" s="131"/>
      <c r="C176" s="131"/>
      <c r="D176" s="131"/>
      <c r="E176" s="132"/>
      <c r="F176" s="146"/>
      <c r="G176" s="147"/>
      <c r="H176" s="147"/>
      <c r="I176" s="133"/>
      <c r="J176" s="126"/>
      <c r="K176" s="126"/>
      <c r="L176" s="134"/>
      <c r="M176" s="158"/>
      <c r="N176" s="136"/>
      <c r="O176" s="112"/>
    </row>
    <row r="177" spans="1:15" s="14" customFormat="1" ht="34.5" customHeight="1">
      <c r="A177" s="130"/>
      <c r="B177" s="131"/>
      <c r="C177" s="131"/>
      <c r="D177" s="131"/>
      <c r="E177" s="132"/>
      <c r="F177" s="146"/>
      <c r="G177" s="147"/>
      <c r="H177" s="147"/>
      <c r="I177" s="133"/>
      <c r="J177" s="126"/>
      <c r="K177" s="126"/>
      <c r="L177" s="134"/>
      <c r="M177" s="158"/>
      <c r="N177" s="136"/>
      <c r="O177" s="112"/>
    </row>
    <row r="178" spans="1:15" s="14" customFormat="1" ht="34.5" customHeight="1">
      <c r="A178" s="130"/>
      <c r="B178" s="131"/>
      <c r="C178" s="131"/>
      <c r="D178" s="131"/>
      <c r="F178" s="146"/>
      <c r="G178" s="147"/>
      <c r="H178" s="147"/>
      <c r="I178" s="133"/>
      <c r="J178" s="126"/>
      <c r="K178" s="126"/>
      <c r="L178" s="134"/>
      <c r="M178" s="158"/>
      <c r="N178" s="136"/>
      <c r="O178" s="112"/>
    </row>
    <row r="179" spans="1:15" s="23" customFormat="1" ht="34.5" customHeight="1">
      <c r="A179" s="138"/>
      <c r="B179" s="139"/>
      <c r="C179" s="139"/>
      <c r="D179" s="140"/>
      <c r="E179" s="140"/>
      <c r="F179" s="140"/>
      <c r="G179" s="140"/>
      <c r="H179" s="140"/>
      <c r="I179" s="153"/>
      <c r="J179" s="142"/>
      <c r="K179" s="142"/>
      <c r="L179" s="142"/>
      <c r="M179" s="142"/>
      <c r="N179" s="142"/>
      <c r="O179" s="112"/>
    </row>
    <row r="180" spans="1:15" s="39" customFormat="1" ht="34.5" customHeight="1">
      <c r="A180" s="122"/>
      <c r="B180" s="122"/>
      <c r="C180" s="122"/>
      <c r="D180" s="123"/>
      <c r="E180" s="123"/>
      <c r="F180" s="123"/>
      <c r="G180" s="123"/>
      <c r="H180" s="123"/>
      <c r="I180" s="128"/>
      <c r="J180" s="121"/>
      <c r="K180" s="121"/>
      <c r="L180" s="143"/>
      <c r="M180" s="144"/>
      <c r="N180" s="144"/>
      <c r="O180" s="112"/>
    </row>
    <row r="181" spans="1:15" s="14" customFormat="1" ht="34.5" customHeight="1">
      <c r="A181" s="130"/>
      <c r="B181" s="131"/>
      <c r="C181" s="131"/>
      <c r="D181" s="131"/>
      <c r="E181" s="132"/>
      <c r="F181" s="146"/>
      <c r="G181" s="147"/>
      <c r="H181" s="147"/>
      <c r="I181" s="133"/>
      <c r="J181" s="126"/>
      <c r="K181" s="126"/>
      <c r="L181" s="134"/>
      <c r="M181" s="158"/>
      <c r="N181" s="136"/>
      <c r="O181" s="112"/>
    </row>
    <row r="182" spans="1:15" s="14" customFormat="1" ht="34.5" customHeight="1">
      <c r="A182" s="130"/>
      <c r="B182" s="131"/>
      <c r="C182" s="131"/>
      <c r="D182" s="131"/>
      <c r="E182" s="132"/>
      <c r="F182" s="146"/>
      <c r="G182" s="147"/>
      <c r="H182" s="147"/>
      <c r="I182" s="133"/>
      <c r="J182" s="126"/>
      <c r="K182" s="126"/>
      <c r="L182" s="134"/>
      <c r="M182" s="158"/>
      <c r="N182" s="136"/>
      <c r="O182" s="112"/>
    </row>
    <row r="183" spans="1:15" s="14" customFormat="1" ht="34.5" customHeight="1">
      <c r="A183" s="130"/>
      <c r="B183" s="131"/>
      <c r="C183" s="131"/>
      <c r="D183" s="131"/>
      <c r="E183" s="132"/>
      <c r="F183" s="146"/>
      <c r="G183" s="147"/>
      <c r="H183" s="147"/>
      <c r="I183" s="133"/>
      <c r="J183" s="126"/>
      <c r="K183" s="126"/>
      <c r="L183" s="134"/>
      <c r="M183" s="158"/>
      <c r="N183" s="136"/>
      <c r="O183" s="112"/>
    </row>
    <row r="184" spans="1:15" s="14" customFormat="1" ht="34.5" customHeight="1">
      <c r="A184" s="130"/>
      <c r="B184" s="131"/>
      <c r="C184" s="131"/>
      <c r="D184" s="131"/>
      <c r="F184" s="146"/>
      <c r="G184" s="147"/>
      <c r="H184" s="147"/>
      <c r="I184" s="133"/>
      <c r="J184" s="126"/>
      <c r="K184" s="126"/>
      <c r="L184" s="134"/>
      <c r="M184" s="158"/>
      <c r="N184" s="136"/>
      <c r="O184" s="112"/>
    </row>
    <row r="185" spans="1:15" s="14" customFormat="1" ht="34.5" customHeight="1">
      <c r="A185" s="130"/>
      <c r="B185" s="131"/>
      <c r="C185" s="131"/>
      <c r="D185" s="131"/>
      <c r="E185" s="132"/>
      <c r="F185" s="146"/>
      <c r="G185" s="147"/>
      <c r="H185" s="147"/>
      <c r="I185" s="133"/>
      <c r="J185" s="126"/>
      <c r="K185" s="126"/>
      <c r="L185" s="134"/>
      <c r="M185" s="158"/>
      <c r="N185" s="136"/>
      <c r="O185" s="112"/>
    </row>
    <row r="186" spans="1:15" s="14" customFormat="1" ht="34.5" customHeight="1">
      <c r="A186" s="130"/>
      <c r="B186" s="131"/>
      <c r="C186" s="131"/>
      <c r="D186" s="131"/>
      <c r="E186" s="132"/>
      <c r="F186" s="146"/>
      <c r="G186" s="147"/>
      <c r="H186" s="147"/>
      <c r="I186" s="133"/>
      <c r="J186" s="126"/>
      <c r="K186" s="126"/>
      <c r="L186" s="134"/>
      <c r="M186" s="158"/>
      <c r="N186" s="136"/>
      <c r="O186" s="112"/>
    </row>
    <row r="187" spans="1:15" s="14" customFormat="1" ht="34.5" customHeight="1">
      <c r="A187" s="130"/>
      <c r="B187" s="131"/>
      <c r="C187" s="131"/>
      <c r="D187" s="131"/>
      <c r="E187" s="132"/>
      <c r="F187" s="146"/>
      <c r="G187" s="147"/>
      <c r="H187" s="147"/>
      <c r="I187" s="133"/>
      <c r="J187" s="126"/>
      <c r="K187" s="126"/>
      <c r="L187" s="134"/>
      <c r="M187" s="158"/>
      <c r="N187" s="136"/>
      <c r="O187" s="112"/>
    </row>
    <row r="188" spans="1:15" s="14" customFormat="1" ht="34.5" customHeight="1">
      <c r="A188" s="130"/>
      <c r="B188" s="172"/>
      <c r="C188" s="172"/>
      <c r="D188" s="172"/>
      <c r="E188" s="132"/>
      <c r="F188" s="146"/>
      <c r="G188" s="147"/>
      <c r="H188" s="147"/>
      <c r="I188" s="133"/>
      <c r="J188" s="126"/>
      <c r="K188" s="126"/>
      <c r="L188" s="134"/>
      <c r="M188" s="158"/>
      <c r="N188" s="136"/>
      <c r="O188" s="112"/>
    </row>
    <row r="189" spans="1:15" s="14" customFormat="1" ht="34.5" customHeight="1">
      <c r="A189" s="130"/>
      <c r="B189" s="172"/>
      <c r="C189" s="172"/>
      <c r="D189" s="172"/>
      <c r="E189" s="132"/>
      <c r="F189" s="146"/>
      <c r="G189" s="147"/>
      <c r="H189" s="147"/>
      <c r="I189" s="133"/>
      <c r="J189" s="126"/>
      <c r="K189" s="126"/>
      <c r="L189" s="134"/>
      <c r="M189" s="158"/>
      <c r="N189" s="136"/>
      <c r="O189" s="112"/>
    </row>
    <row r="190" spans="1:15" s="23" customFormat="1" ht="34.5" customHeight="1">
      <c r="A190" s="138"/>
      <c r="B190" s="139"/>
      <c r="C190" s="139"/>
      <c r="D190" s="140"/>
      <c r="E190" s="140"/>
      <c r="F190" s="140"/>
      <c r="G190" s="140"/>
      <c r="H190" s="140"/>
      <c r="I190" s="153"/>
      <c r="J190" s="142"/>
      <c r="K190" s="142"/>
      <c r="L190" s="142"/>
      <c r="M190" s="142"/>
      <c r="N190" s="142"/>
      <c r="O190" s="112"/>
    </row>
    <row r="191" spans="1:15" s="39" customFormat="1" ht="34.5" customHeight="1">
      <c r="A191" s="122"/>
      <c r="B191" s="122"/>
      <c r="C191" s="122"/>
      <c r="D191" s="123"/>
      <c r="E191" s="123"/>
      <c r="F191" s="123"/>
      <c r="G191" s="123"/>
      <c r="H191" s="123"/>
      <c r="I191" s="128"/>
      <c r="J191" s="121"/>
      <c r="K191" s="121"/>
      <c r="L191" s="143"/>
      <c r="M191" s="144"/>
      <c r="N191" s="144"/>
      <c r="O191" s="112"/>
    </row>
    <row r="192" spans="1:15" s="14" customFormat="1" ht="34.5" customHeight="1">
      <c r="A192" s="130"/>
      <c r="B192" s="172"/>
      <c r="C192" s="172"/>
      <c r="D192" s="172"/>
      <c r="E192" s="132"/>
      <c r="F192" s="146"/>
      <c r="G192" s="147"/>
      <c r="H192" s="147"/>
      <c r="I192" s="133"/>
      <c r="J192" s="126"/>
      <c r="K192" s="126"/>
      <c r="L192" s="134"/>
      <c r="M192" s="158"/>
      <c r="N192" s="136"/>
      <c r="O192" s="112"/>
    </row>
    <row r="193" spans="1:15" s="14" customFormat="1" ht="34.5" customHeight="1">
      <c r="A193" s="130"/>
      <c r="B193" s="172"/>
      <c r="C193" s="172"/>
      <c r="D193" s="172"/>
      <c r="E193" s="132"/>
      <c r="F193" s="146"/>
      <c r="G193" s="147"/>
      <c r="H193" s="147"/>
      <c r="I193" s="133"/>
      <c r="J193" s="126"/>
      <c r="K193" s="126"/>
      <c r="L193" s="134"/>
      <c r="M193" s="158"/>
      <c r="N193" s="136"/>
      <c r="O193" s="112"/>
    </row>
    <row r="194" spans="1:15" s="14" customFormat="1" ht="34.5" customHeight="1">
      <c r="A194" s="130"/>
      <c r="B194" s="172"/>
      <c r="C194" s="172"/>
      <c r="D194" s="172"/>
      <c r="E194" s="132"/>
      <c r="F194" s="146"/>
      <c r="G194" s="147"/>
      <c r="H194" s="147"/>
      <c r="I194" s="133"/>
      <c r="J194" s="126"/>
      <c r="K194" s="126"/>
      <c r="L194" s="134"/>
      <c r="M194" s="158"/>
      <c r="N194" s="136"/>
      <c r="O194" s="112"/>
    </row>
    <row r="195" spans="1:15" s="14" customFormat="1" ht="34.5" customHeight="1">
      <c r="A195" s="130"/>
      <c r="B195" s="172"/>
      <c r="C195" s="172"/>
      <c r="D195" s="172"/>
      <c r="F195" s="146"/>
      <c r="G195" s="147"/>
      <c r="H195" s="147"/>
      <c r="I195" s="133"/>
      <c r="J195" s="126"/>
      <c r="K195" s="126"/>
      <c r="L195" s="134"/>
      <c r="M195" s="158"/>
      <c r="N195" s="136"/>
      <c r="O195" s="112"/>
    </row>
    <row r="196" spans="1:15" s="23" customFormat="1" ht="34.5" customHeight="1">
      <c r="A196" s="138"/>
      <c r="B196" s="139"/>
      <c r="C196" s="139"/>
      <c r="D196" s="140"/>
      <c r="E196" s="140"/>
      <c r="F196" s="140"/>
      <c r="G196" s="140"/>
      <c r="H196" s="140"/>
      <c r="I196" s="153"/>
      <c r="J196" s="142"/>
      <c r="K196" s="142"/>
      <c r="L196" s="142"/>
      <c r="M196" s="142"/>
      <c r="N196" s="142"/>
      <c r="O196" s="112"/>
    </row>
    <row r="197" spans="1:15" s="14" customFormat="1" ht="34.5" customHeight="1">
      <c r="A197" s="122"/>
      <c r="B197" s="122"/>
      <c r="C197" s="122"/>
      <c r="D197" s="123"/>
      <c r="E197" s="123"/>
      <c r="F197" s="123"/>
      <c r="G197" s="123"/>
      <c r="H197" s="123"/>
      <c r="I197" s="128"/>
      <c r="J197" s="121"/>
      <c r="K197" s="121"/>
      <c r="L197" s="121"/>
      <c r="M197" s="144"/>
      <c r="N197" s="121"/>
      <c r="O197" s="112"/>
    </row>
    <row r="198" spans="1:15" s="14" customFormat="1" ht="34.5" customHeight="1">
      <c r="A198" s="130"/>
      <c r="B198" s="131"/>
      <c r="C198" s="131"/>
      <c r="D198" s="131"/>
      <c r="E198" s="132"/>
      <c r="F198" s="150"/>
      <c r="G198" s="147"/>
      <c r="H198" s="147"/>
      <c r="I198" s="133"/>
      <c r="J198" s="126"/>
      <c r="K198" s="126"/>
      <c r="L198" s="134"/>
      <c r="M198" s="159"/>
      <c r="N198" s="136"/>
      <c r="O198" s="112"/>
    </row>
    <row r="199" spans="1:15" s="14" customFormat="1" ht="34.5" customHeight="1">
      <c r="A199" s="130"/>
      <c r="B199" s="131"/>
      <c r="C199" s="131"/>
      <c r="D199" s="131"/>
      <c r="E199" s="132"/>
      <c r="F199" s="150"/>
      <c r="G199" s="147"/>
      <c r="H199" s="147"/>
      <c r="I199" s="133"/>
      <c r="J199" s="126"/>
      <c r="K199" s="126"/>
      <c r="L199" s="134"/>
      <c r="M199" s="159"/>
      <c r="N199" s="136"/>
      <c r="O199" s="112"/>
    </row>
    <row r="200" spans="1:15" s="14" customFormat="1" ht="34.5" customHeight="1">
      <c r="A200" s="130"/>
      <c r="B200" s="131"/>
      <c r="C200" s="131"/>
      <c r="D200" s="131"/>
      <c r="E200" s="132"/>
      <c r="F200" s="150"/>
      <c r="G200" s="25"/>
      <c r="H200" s="25"/>
      <c r="I200" s="133"/>
      <c r="J200" s="126"/>
      <c r="K200" s="126"/>
      <c r="L200" s="134"/>
      <c r="M200" s="159"/>
      <c r="N200" s="136"/>
      <c r="O200" s="112"/>
    </row>
    <row r="201" spans="1:15" s="14" customFormat="1" ht="34.5" customHeight="1">
      <c r="A201" s="130"/>
      <c r="B201" s="131"/>
      <c r="C201" s="131"/>
      <c r="D201" s="131"/>
      <c r="F201" s="150"/>
      <c r="G201" s="147"/>
      <c r="H201" s="147"/>
      <c r="I201" s="133"/>
      <c r="J201" s="126"/>
      <c r="K201" s="126"/>
      <c r="L201" s="134"/>
      <c r="M201" s="159"/>
      <c r="N201" s="136"/>
      <c r="O201" s="112"/>
    </row>
    <row r="202" spans="1:15" s="14" customFormat="1" ht="34.5" customHeight="1">
      <c r="A202" s="130"/>
      <c r="B202" s="131"/>
      <c r="C202" s="131"/>
      <c r="D202" s="131"/>
      <c r="E202" s="132"/>
      <c r="F202" s="150"/>
      <c r="G202" s="147"/>
      <c r="H202" s="147"/>
      <c r="I202" s="133"/>
      <c r="J202" s="126"/>
      <c r="K202" s="126"/>
      <c r="L202" s="134"/>
      <c r="M202" s="159"/>
      <c r="N202" s="136"/>
      <c r="O202" s="112"/>
    </row>
    <row r="203" spans="1:15" s="14" customFormat="1" ht="34.5" customHeight="1">
      <c r="A203" s="130"/>
      <c r="B203" s="131"/>
      <c r="C203" s="131"/>
      <c r="D203" s="131"/>
      <c r="E203" s="132"/>
      <c r="F203" s="150"/>
      <c r="G203" s="25"/>
      <c r="H203" s="25"/>
      <c r="I203" s="133"/>
      <c r="J203" s="126"/>
      <c r="K203" s="126"/>
      <c r="L203" s="134"/>
      <c r="M203" s="159"/>
      <c r="N203" s="136"/>
      <c r="O203" s="112"/>
    </row>
    <row r="204" spans="1:15" s="14" customFormat="1" ht="34.5" customHeight="1">
      <c r="A204" s="130"/>
      <c r="B204" s="131"/>
      <c r="C204" s="131"/>
      <c r="D204" s="131"/>
      <c r="E204" s="132"/>
      <c r="F204" s="150"/>
      <c r="G204" s="147"/>
      <c r="H204" s="147"/>
      <c r="I204" s="133"/>
      <c r="J204" s="126"/>
      <c r="K204" s="126"/>
      <c r="L204" s="134"/>
      <c r="M204" s="159"/>
      <c r="N204" s="136"/>
      <c r="O204" s="112"/>
    </row>
    <row r="205" spans="1:15" s="14" customFormat="1" ht="34.5" customHeight="1">
      <c r="A205" s="130"/>
      <c r="B205" s="131"/>
      <c r="C205" s="131"/>
      <c r="D205" s="131"/>
      <c r="E205" s="132"/>
      <c r="F205" s="150"/>
      <c r="G205" s="25"/>
      <c r="H205" s="25"/>
      <c r="I205" s="133"/>
      <c r="J205" s="126"/>
      <c r="K205" s="126"/>
      <c r="L205" s="134"/>
      <c r="M205" s="159"/>
      <c r="N205" s="136"/>
      <c r="O205" s="112"/>
    </row>
    <row r="206" spans="1:14" s="23" customFormat="1" ht="34.5" customHeight="1">
      <c r="A206" s="138"/>
      <c r="B206" s="139"/>
      <c r="C206" s="139"/>
      <c r="D206" s="140"/>
      <c r="E206" s="140"/>
      <c r="F206" s="140"/>
      <c r="G206" s="140"/>
      <c r="H206" s="140"/>
      <c r="I206" s="153"/>
      <c r="J206" s="142"/>
      <c r="K206" s="142"/>
      <c r="L206" s="142"/>
      <c r="M206" s="142"/>
      <c r="N206" s="142"/>
    </row>
    <row r="207" spans="2:14" s="14" customFormat="1" ht="34.5" customHeight="1">
      <c r="B207" s="15"/>
      <c r="C207" s="15"/>
      <c r="D207" s="15"/>
      <c r="E207" s="15"/>
      <c r="F207" s="15"/>
      <c r="G207" s="15"/>
      <c r="H207" s="15"/>
      <c r="I207" s="160"/>
      <c r="J207" s="136"/>
      <c r="K207" s="136"/>
      <c r="L207" s="136"/>
      <c r="M207" s="112"/>
      <c r="N207" s="136"/>
    </row>
    <row r="208" spans="4:14" s="19" customFormat="1" ht="32.25" customHeight="1">
      <c r="D208" s="161"/>
      <c r="I208" s="162"/>
      <c r="J208" s="163"/>
      <c r="K208" s="163"/>
      <c r="L208" s="163"/>
      <c r="M208" s="164"/>
      <c r="N208" s="164"/>
    </row>
    <row r="209" spans="1:14" s="165" customFormat="1" ht="12.75">
      <c r="A209" s="173"/>
      <c r="B209" s="173"/>
      <c r="C209" s="173"/>
      <c r="D209" s="173"/>
      <c r="E209" s="173"/>
      <c r="F209" s="173"/>
      <c r="G209" s="173"/>
      <c r="H209" s="173"/>
      <c r="I209" s="173"/>
      <c r="L209" s="166"/>
      <c r="M209" s="167"/>
      <c r="N209" s="166"/>
    </row>
    <row r="210" spans="1:14" s="165" customFormat="1" ht="12.75">
      <c r="A210" s="173"/>
      <c r="B210" s="173"/>
      <c r="C210" s="173"/>
      <c r="D210" s="173"/>
      <c r="E210" s="173"/>
      <c r="F210" s="173"/>
      <c r="G210" s="173"/>
      <c r="H210" s="173"/>
      <c r="I210" s="173"/>
      <c r="L210" s="166"/>
      <c r="M210" s="167"/>
      <c r="N210" s="166"/>
    </row>
    <row r="211" spans="1:13" s="165" customFormat="1" ht="12.75">
      <c r="A211" s="173"/>
      <c r="B211" s="173"/>
      <c r="C211" s="173"/>
      <c r="D211" s="173"/>
      <c r="E211" s="173"/>
      <c r="F211" s="173"/>
      <c r="G211" s="173"/>
      <c r="H211" s="173"/>
      <c r="I211" s="173"/>
      <c r="M211" s="168"/>
    </row>
    <row r="212" spans="1:13" s="165" customFormat="1" ht="12.75">
      <c r="A212" s="173"/>
      <c r="B212" s="173"/>
      <c r="C212" s="173"/>
      <c r="D212" s="173"/>
      <c r="E212" s="173"/>
      <c r="F212" s="173"/>
      <c r="G212" s="173"/>
      <c r="H212" s="173"/>
      <c r="I212" s="173"/>
      <c r="M212" s="168"/>
    </row>
    <row r="213" spans="1:13" s="165" customFormat="1" ht="12.75">
      <c r="A213" s="173"/>
      <c r="B213" s="173"/>
      <c r="C213" s="173"/>
      <c r="D213" s="173"/>
      <c r="E213" s="173"/>
      <c r="F213" s="173"/>
      <c r="G213" s="173"/>
      <c r="H213" s="173"/>
      <c r="I213" s="173"/>
      <c r="M213" s="168"/>
    </row>
    <row r="214" spans="1:13" s="165" customFormat="1" ht="12.75">
      <c r="A214" s="173"/>
      <c r="B214" s="173"/>
      <c r="C214" s="173"/>
      <c r="D214" s="173"/>
      <c r="E214" s="173"/>
      <c r="F214" s="173"/>
      <c r="G214" s="173"/>
      <c r="H214" s="173"/>
      <c r="I214" s="173"/>
      <c r="M214" s="168"/>
    </row>
    <row r="215" spans="1:13" s="165" customFormat="1" ht="12.75">
      <c r="A215" s="173"/>
      <c r="B215" s="173"/>
      <c r="C215" s="173"/>
      <c r="D215" s="173"/>
      <c r="E215" s="173"/>
      <c r="F215" s="173"/>
      <c r="G215" s="173"/>
      <c r="H215" s="173"/>
      <c r="I215" s="173"/>
      <c r="M215" s="168"/>
    </row>
    <row r="216" spans="1:13" s="165" customFormat="1" ht="12.75">
      <c r="A216" s="173"/>
      <c r="B216" s="173"/>
      <c r="C216" s="173"/>
      <c r="D216" s="173"/>
      <c r="E216" s="173"/>
      <c r="F216" s="173"/>
      <c r="G216" s="173"/>
      <c r="H216" s="173"/>
      <c r="I216" s="173"/>
      <c r="M216" s="168"/>
    </row>
    <row r="217" spans="1:14" s="169" customFormat="1" ht="66.75" customHeight="1">
      <c r="A217" s="173"/>
      <c r="B217" s="173"/>
      <c r="C217" s="173"/>
      <c r="D217" s="173"/>
      <c r="E217" s="173"/>
      <c r="F217" s="173"/>
      <c r="G217" s="173"/>
      <c r="H217" s="173"/>
      <c r="I217" s="173"/>
      <c r="J217" s="165"/>
      <c r="K217" s="165"/>
      <c r="L217" s="165"/>
      <c r="M217" s="168"/>
      <c r="N217" s="165"/>
    </row>
    <row r="218" spans="2:14" s="169" customFormat="1" ht="12.75">
      <c r="B218" s="170"/>
      <c r="C218" s="170"/>
      <c r="E218" s="170"/>
      <c r="F218" s="170"/>
      <c r="G218" s="170"/>
      <c r="H218" s="170"/>
      <c r="I218" s="171"/>
      <c r="J218" s="165"/>
      <c r="K218" s="165"/>
      <c r="L218" s="165"/>
      <c r="M218" s="168"/>
      <c r="N218" s="165"/>
    </row>
    <row r="219" spans="2:14" s="169" customFormat="1" ht="12.75">
      <c r="B219" s="170"/>
      <c r="C219" s="170"/>
      <c r="E219" s="170"/>
      <c r="F219" s="170"/>
      <c r="G219" s="170"/>
      <c r="H219" s="170"/>
      <c r="I219" s="171"/>
      <c r="J219" s="165"/>
      <c r="K219" s="165"/>
      <c r="L219" s="165"/>
      <c r="M219" s="168"/>
      <c r="N219" s="165"/>
    </row>
    <row r="220" spans="2:14" s="169" customFormat="1" ht="12.75">
      <c r="B220" s="170"/>
      <c r="C220" s="170"/>
      <c r="E220" s="170"/>
      <c r="F220" s="170"/>
      <c r="G220" s="170"/>
      <c r="H220" s="170"/>
      <c r="I220" s="171"/>
      <c r="J220" s="165"/>
      <c r="K220" s="165"/>
      <c r="L220" s="165"/>
      <c r="M220" s="168"/>
      <c r="N220" s="165"/>
    </row>
    <row r="221" spans="2:14" s="169" customFormat="1" ht="12.75">
      <c r="B221" s="170"/>
      <c r="C221" s="170"/>
      <c r="E221" s="170"/>
      <c r="F221" s="170"/>
      <c r="G221" s="170"/>
      <c r="H221" s="170"/>
      <c r="I221" s="171"/>
      <c r="J221" s="165"/>
      <c r="K221" s="165"/>
      <c r="L221" s="165"/>
      <c r="M221" s="168"/>
      <c r="N221" s="165"/>
    </row>
    <row r="222" spans="2:14" s="169" customFormat="1" ht="12.75">
      <c r="B222" s="170"/>
      <c r="C222" s="170"/>
      <c r="E222" s="170"/>
      <c r="F222" s="170"/>
      <c r="G222" s="170"/>
      <c r="H222" s="170"/>
      <c r="I222" s="171"/>
      <c r="J222" s="165"/>
      <c r="K222" s="165"/>
      <c r="L222" s="165"/>
      <c r="M222" s="168"/>
      <c r="N222" s="165"/>
    </row>
    <row r="223" spans="2:14" s="169" customFormat="1" ht="12.75">
      <c r="B223" s="170"/>
      <c r="C223" s="170"/>
      <c r="E223" s="170"/>
      <c r="F223" s="170"/>
      <c r="G223" s="170"/>
      <c r="H223" s="170"/>
      <c r="I223" s="171"/>
      <c r="J223" s="165"/>
      <c r="K223" s="165"/>
      <c r="L223" s="165"/>
      <c r="M223" s="168"/>
      <c r="N223" s="165"/>
    </row>
    <row r="224" spans="2:14" s="169" customFormat="1" ht="12.75">
      <c r="B224" s="170"/>
      <c r="C224" s="170"/>
      <c r="E224" s="170"/>
      <c r="F224" s="170"/>
      <c r="G224" s="170"/>
      <c r="H224" s="170"/>
      <c r="I224" s="171"/>
      <c r="J224" s="165"/>
      <c r="K224" s="165"/>
      <c r="L224" s="165"/>
      <c r="M224" s="168"/>
      <c r="N224" s="165"/>
    </row>
    <row r="225" spans="2:14" s="169" customFormat="1" ht="12.75">
      <c r="B225" s="170"/>
      <c r="C225" s="170"/>
      <c r="E225" s="170"/>
      <c r="F225" s="170"/>
      <c r="G225" s="170"/>
      <c r="H225" s="170"/>
      <c r="I225" s="171"/>
      <c r="J225" s="165"/>
      <c r="K225" s="165"/>
      <c r="L225" s="165"/>
      <c r="M225" s="168"/>
      <c r="N225" s="165"/>
    </row>
  </sheetData>
  <sheetProtection/>
  <mergeCells count="93">
    <mergeCell ref="A97:I105"/>
    <mergeCell ref="A3:A4"/>
    <mergeCell ref="B3:D4"/>
    <mergeCell ref="E3:F4"/>
    <mergeCell ref="G3:G4"/>
    <mergeCell ref="B7:D7"/>
    <mergeCell ref="B8:D8"/>
    <mergeCell ref="B77:D77"/>
    <mergeCell ref="B78:D78"/>
    <mergeCell ref="B81:D81"/>
    <mergeCell ref="B82:D82"/>
    <mergeCell ref="B83:D83"/>
    <mergeCell ref="B84:D84"/>
    <mergeCell ref="B44:D44"/>
    <mergeCell ref="B45:D45"/>
    <mergeCell ref="B46:D46"/>
    <mergeCell ref="B47:D47"/>
    <mergeCell ref="B50:D50"/>
    <mergeCell ref="B51:D51"/>
    <mergeCell ref="B38:D38"/>
    <mergeCell ref="B39:D39"/>
    <mergeCell ref="B42:D42"/>
    <mergeCell ref="B43:D43"/>
    <mergeCell ref="B34:D34"/>
    <mergeCell ref="B35:D35"/>
    <mergeCell ref="B36:D36"/>
    <mergeCell ref="B37:D37"/>
    <mergeCell ref="B15:D15"/>
    <mergeCell ref="B16:D16"/>
    <mergeCell ref="B32:D32"/>
    <mergeCell ref="B33:D33"/>
    <mergeCell ref="B11:D11"/>
    <mergeCell ref="B12:D12"/>
    <mergeCell ref="B13:D13"/>
    <mergeCell ref="B14:D14"/>
    <mergeCell ref="N3:N4"/>
    <mergeCell ref="B6:D6"/>
    <mergeCell ref="B9:D9"/>
    <mergeCell ref="B10:D10"/>
    <mergeCell ref="J3:J4"/>
    <mergeCell ref="K3:K4"/>
    <mergeCell ref="L3:L4"/>
    <mergeCell ref="M3:M4"/>
    <mergeCell ref="B195:D195"/>
    <mergeCell ref="A209:I217"/>
    <mergeCell ref="B156:D156"/>
    <mergeCell ref="B159:D159"/>
    <mergeCell ref="B160:D160"/>
    <mergeCell ref="B188:D188"/>
    <mergeCell ref="B189:D189"/>
    <mergeCell ref="B192:D192"/>
    <mergeCell ref="B154:D154"/>
    <mergeCell ref="B155:D155"/>
    <mergeCell ref="B193:D193"/>
    <mergeCell ref="B194:D194"/>
    <mergeCell ref="B148:D148"/>
    <mergeCell ref="B151:D151"/>
    <mergeCell ref="B152:D152"/>
    <mergeCell ref="B153:D153"/>
    <mergeCell ref="B144:D144"/>
    <mergeCell ref="B145:D145"/>
    <mergeCell ref="B146:D146"/>
    <mergeCell ref="B147:D147"/>
    <mergeCell ref="B138:D138"/>
    <mergeCell ref="B141:D141"/>
    <mergeCell ref="B142:D142"/>
    <mergeCell ref="B143:D143"/>
    <mergeCell ref="B119:D119"/>
    <mergeCell ref="B135:D135"/>
    <mergeCell ref="B136:D136"/>
    <mergeCell ref="B137:D137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M106:M107"/>
    <mergeCell ref="N106:N107"/>
    <mergeCell ref="B109:D109"/>
    <mergeCell ref="B110:D110"/>
    <mergeCell ref="B1:C1"/>
    <mergeCell ref="E1:I2"/>
    <mergeCell ref="J1:N2"/>
    <mergeCell ref="A106:A107"/>
    <mergeCell ref="B106:D107"/>
    <mergeCell ref="E106:F107"/>
    <mergeCell ref="G106:G107"/>
    <mergeCell ref="J106:J107"/>
    <mergeCell ref="K106:K107"/>
    <mergeCell ref="L106:L107"/>
  </mergeCells>
  <conditionalFormatting sqref="A218:I65536 J106:N106 J1 E1 B207:B208 M197 A1:D2 J108:N120 A207:A209 J207:IV65536 O1:IV2 M206:IV206 J197:L206 A183 A185 A187 A189 A190:N190 A197:B206 C197:I208 C191:N191 A191 A121:N181 P190:IV191 N197:N205 P197:IV205 P110:IV181 O110:O205 O106:IV109 A106:I120">
    <cfRule type="cellIs" priority="18" dxfId="0" operator="equal" stopIfTrue="1">
      <formula>"?"</formula>
    </cfRule>
  </conditionalFormatting>
  <conditionalFormatting sqref="B163:D171">
    <cfRule type="cellIs" priority="17" dxfId="0" operator="equal" stopIfTrue="1">
      <formula>"?"</formula>
    </cfRule>
  </conditionalFormatting>
  <conditionalFormatting sqref="A182:L182 G183:I187 N182 A184 A186 I188:I189 A188 P182:IV182">
    <cfRule type="cellIs" priority="16" dxfId="0" operator="equal" stopIfTrue="1">
      <formula>"?"</formula>
    </cfRule>
  </conditionalFormatting>
  <conditionalFormatting sqref="B183:F183 J183:N183 P183:IV183">
    <cfRule type="cellIs" priority="15" dxfId="0" operator="equal" stopIfTrue="1">
      <formula>"?"</formula>
    </cfRule>
  </conditionalFormatting>
  <conditionalFormatting sqref="B184:F185 J184:N185 P184:IV185">
    <cfRule type="cellIs" priority="14" dxfId="0" operator="equal" stopIfTrue="1">
      <formula>"?"</formula>
    </cfRule>
  </conditionalFormatting>
  <conditionalFormatting sqref="B186:F186 J186:N186 P186:IV186">
    <cfRule type="cellIs" priority="13" dxfId="0" operator="equal" stopIfTrue="1">
      <formula>"?"</formula>
    </cfRule>
  </conditionalFormatting>
  <conditionalFormatting sqref="J187:N187 B187:F187 E188:E189 K188:L189 N188:N189 P187:IV187">
    <cfRule type="cellIs" priority="12" dxfId="0" operator="equal" stopIfTrue="1">
      <formula>"?"</formula>
    </cfRule>
  </conditionalFormatting>
  <conditionalFormatting sqref="M182">
    <cfRule type="cellIs" priority="11" dxfId="0" operator="equal" stopIfTrue="1">
      <formula>"?"</formula>
    </cfRule>
  </conditionalFormatting>
  <conditionalFormatting sqref="G188:H189">
    <cfRule type="cellIs" priority="10" dxfId="0" operator="equal" stopIfTrue="1">
      <formula>"?"</formula>
    </cfRule>
  </conditionalFormatting>
  <conditionalFormatting sqref="J188:J189 F189 B188:B189 P188:IV189">
    <cfRule type="cellIs" priority="9" dxfId="0" operator="equal" stopIfTrue="1">
      <formula>"?"</formula>
    </cfRule>
  </conditionalFormatting>
  <conditionalFormatting sqref="F188">
    <cfRule type="cellIs" priority="8" dxfId="0" operator="equal" stopIfTrue="1">
      <formula>"?"</formula>
    </cfRule>
  </conditionalFormatting>
  <conditionalFormatting sqref="M188:M189">
    <cfRule type="cellIs" priority="7" dxfId="0" operator="equal" stopIfTrue="1">
      <formula>"?"</formula>
    </cfRule>
  </conditionalFormatting>
  <conditionalFormatting sqref="A192:B192 A194 A196:N196 E192:N192 I193:I195 P192:IV192 P196:IV196">
    <cfRule type="cellIs" priority="6" dxfId="0" operator="equal" stopIfTrue="1">
      <formula>"?"</formula>
    </cfRule>
  </conditionalFormatting>
  <conditionalFormatting sqref="A193:B193 G194:H195 N193 A195 E193:H193 J193:L193 P193:IV193">
    <cfRule type="cellIs" priority="5" dxfId="0" operator="equal" stopIfTrue="1">
      <formula>"?"</formula>
    </cfRule>
  </conditionalFormatting>
  <conditionalFormatting sqref="B194 J194:N194 E194:F194 P194:IV194">
    <cfRule type="cellIs" priority="4" dxfId="0" operator="equal" stopIfTrue="1">
      <formula>"?"</formula>
    </cfRule>
  </conditionalFormatting>
  <conditionalFormatting sqref="B195 J195:N195 E195:F195 P195:IV195">
    <cfRule type="cellIs" priority="3" dxfId="0" operator="equal" stopIfTrue="1">
      <formula>"?"</formula>
    </cfRule>
  </conditionalFormatting>
  <conditionalFormatting sqref="M193">
    <cfRule type="cellIs" priority="2" dxfId="0" operator="equal" stopIfTrue="1">
      <formula>"?"</formula>
    </cfRule>
  </conditionalFormatting>
  <conditionalFormatting sqref="B95:B96 A95:A97 N93:O93 M86 A86:B94 C86:I96 C80:N80 A80 N86:N92 J3:N3 A3:I17 O3:IV6 O7:O63 O69:O92 J5:N17 A18:N63 A64:O68 A79:N79 A72:I76 A77:B78 A69:N71 E77:I78 J72:N78 A85:N85 A81:B84 E81:N84 J86:L94 M94:IV94 J95:IV105 P7:IV93">
    <cfRule type="cellIs" priority="1" dxfId="0" operator="equal" stopIfTrue="1">
      <formula>"?"</formula>
    </cfRule>
  </conditionalFormatting>
  <printOptions/>
  <pageMargins left="0.2755905511811024" right="0" top="0.2362204724409449" bottom="0.1968503937007874" header="0.15748031496062992" footer="0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2014-10-27T10:30:09Z</cp:lastPrinted>
  <dcterms:created xsi:type="dcterms:W3CDTF">2000-02-24T10:33:33Z</dcterms:created>
  <dcterms:modified xsi:type="dcterms:W3CDTF">2016-11-20T05:04:53Z</dcterms:modified>
  <cp:category/>
  <cp:version/>
  <cp:contentType/>
  <cp:contentStatus/>
</cp:coreProperties>
</file>