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135" windowWidth="1738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<sst xmlns="http://schemas.openxmlformats.org/spreadsheetml/2006/main" count="154" uniqueCount="127">
  <si>
    <t>MIIS Classic Гель-Лак</t>
  </si>
  <si>
    <t xml:space="preserve">Пушер маникюрный </t>
  </si>
  <si>
    <t>ПИЛКА ДЛЯ КУТИКУЛЫ (ПЕМЗА)</t>
  </si>
  <si>
    <t>НАБОР № 01 СИЛИКОНОВЫЕ КИСТИ КРИСТАЛЛ</t>
  </si>
  <si>
    <t>НАБОР № 02 ДОТСЫ «Космос»</t>
  </si>
  <si>
    <t>НАБОР № 05 КИСТИ «Цветы» ЧЕРНЫЙ</t>
  </si>
  <si>
    <t>НАБОР № 06 КИСТИ «Цветы» ГОЛУБОЙ</t>
  </si>
  <si>
    <t>НАБОР № 07 КИСТИ «Абия»</t>
  </si>
  <si>
    <t>НАБОР № 08 КИСТИ «Чериш»</t>
  </si>
  <si>
    <t>НАБОР № 09 КИСТИ «Либерти»</t>
  </si>
  <si>
    <t>НАБОР № 10 КИСТИ «Блисс»</t>
  </si>
  <si>
    <t>КИСТЬ В ТУБЕ КРИСТАЛЛ (плоская, прямая)</t>
  </si>
  <si>
    <t>ХРУСТАЛЬНАЯ КРОШКА, 1440шт (бриллиант)</t>
  </si>
  <si>
    <t>ХРУСТАЛЬНАЯ КРОШКА, 1440шт (голография)</t>
  </si>
  <si>
    <t>ПАЛИТРА  НА КОЛЬЦЕ (50 ШТ) матовая</t>
  </si>
  <si>
    <t>ПАЛИТРА  НА КОЛЬЦЕ (50 ШТ) прозрачная</t>
  </si>
  <si>
    <t>Переводная фольга (золото)</t>
  </si>
  <si>
    <t>Фольга "битое стекло" цвет 1</t>
  </si>
  <si>
    <t>Фольга "битое стекло" цвет 3</t>
  </si>
  <si>
    <t xml:space="preserve">Фольга "битое стекло" цвет 19 </t>
  </si>
  <si>
    <t>Баф Цветной</t>
  </si>
  <si>
    <t>MiiS Classic База</t>
  </si>
  <si>
    <t>MiiS Premium Каучуковая База 7,3</t>
  </si>
  <si>
    <t>MiiS Premium Каучуковый Топ 7,3</t>
  </si>
  <si>
    <t>MiiS Premium Каучуковая База 15</t>
  </si>
  <si>
    <t>MiiS Premium Каучуковый Топ 15</t>
  </si>
  <si>
    <t>MiiS Premium Каучуковый Топ 15 Без лип.слоя</t>
  </si>
  <si>
    <t>MiiS Classic Топ</t>
  </si>
  <si>
    <t>MiiS Матовый Топ</t>
  </si>
  <si>
    <t xml:space="preserve">MiiS Бондер </t>
  </si>
  <si>
    <t>MiiS Праймер</t>
  </si>
  <si>
    <t>Наименование</t>
  </si>
  <si>
    <t>Розн. Цена</t>
  </si>
  <si>
    <t>MiiS Elegant Гель-Лак</t>
  </si>
  <si>
    <t>MiiS Magic Top (Топ Магия Цвета)</t>
  </si>
  <si>
    <t>MiiS Metallic Гель-Лак</t>
  </si>
  <si>
    <t>MiiS Cat Eye (Кошачий Глаз)</t>
  </si>
  <si>
    <t>MiiS Thermo Top (Термо Топ)</t>
  </si>
  <si>
    <t xml:space="preserve">MiiS Premium Каучуковый Гель-лак   </t>
  </si>
  <si>
    <t>для представителей</t>
  </si>
  <si>
    <t>MiiS Elegant Безкислотный Праймер 7,3</t>
  </si>
  <si>
    <t>MiiS Elegant Топ Матовый "Бархат" 7,3</t>
  </si>
  <si>
    <t>MiiS Premium Каучуковая База  7,3 с кератином</t>
  </si>
  <si>
    <t>MiiS  Топ с эфектом "Кошачий Глаз",Silver,Gold,Red,Blue</t>
  </si>
  <si>
    <t>MiiS Premium Камуфлирующая база №22</t>
  </si>
  <si>
    <t>MiiS Premium Камуфлирующая база №25</t>
  </si>
  <si>
    <t>MiiS</t>
  </si>
  <si>
    <t>Магнит MiiS</t>
  </si>
  <si>
    <t>MiiS Камифубики</t>
  </si>
  <si>
    <r>
      <t xml:space="preserve">цвет № </t>
    </r>
    <r>
      <rPr>
        <b/>
        <sz val="10"/>
        <rFont val="Arial"/>
        <family val="2"/>
      </rPr>
      <t>1</t>
    </r>
  </si>
  <si>
    <t>цвет № 2</t>
  </si>
  <si>
    <r>
      <t xml:space="preserve">цвет № </t>
    </r>
    <r>
      <rPr>
        <b/>
        <sz val="10"/>
        <rFont val="Arial"/>
        <family val="2"/>
      </rPr>
      <t>3</t>
    </r>
  </si>
  <si>
    <t>цвет № 4</t>
  </si>
  <si>
    <r>
      <t xml:space="preserve">цвет № </t>
    </r>
    <r>
      <rPr>
        <b/>
        <sz val="10"/>
        <rFont val="Arial"/>
        <family val="2"/>
      </rPr>
      <t>5</t>
    </r>
  </si>
  <si>
    <t>цвет № 6</t>
  </si>
  <si>
    <r>
      <t xml:space="preserve">цвет № </t>
    </r>
    <r>
      <rPr>
        <b/>
        <sz val="10"/>
        <rFont val="Arial"/>
        <family val="2"/>
      </rPr>
      <t>7</t>
    </r>
  </si>
  <si>
    <t>цвет № 8</t>
  </si>
  <si>
    <r>
      <t xml:space="preserve">цвет № </t>
    </r>
    <r>
      <rPr>
        <b/>
        <sz val="10"/>
        <rFont val="Arial"/>
        <family val="2"/>
      </rPr>
      <t>9</t>
    </r>
  </si>
  <si>
    <t>цвет № 10</t>
  </si>
  <si>
    <r>
      <t xml:space="preserve">цвет № </t>
    </r>
    <r>
      <rPr>
        <b/>
        <sz val="10"/>
        <rFont val="Arial"/>
        <family val="2"/>
      </rPr>
      <t>11</t>
    </r>
  </si>
  <si>
    <t>цвет № 12</t>
  </si>
  <si>
    <t>MiiS Мармелад</t>
  </si>
  <si>
    <t>Зеркальная втирка эффект хрома серебро в баночке 2 грамма</t>
  </si>
  <si>
    <t>Стразы MiiS Брилиант 200шт</t>
  </si>
  <si>
    <t>Стразы Кристал АВ, SS3</t>
  </si>
  <si>
    <t>Старзы Кристалл SS3</t>
  </si>
  <si>
    <t>Стразы Кристал АВ, SS4</t>
  </si>
  <si>
    <t>Стразы Кристал SS4</t>
  </si>
  <si>
    <r>
      <rPr>
        <b/>
        <sz val="10"/>
        <rFont val="Arial"/>
        <family val="2"/>
      </rPr>
      <t>Smart Nail Laminating</t>
    </r>
    <r>
      <rPr>
        <sz val="10"/>
        <rFont val="Arial"/>
        <family val="2"/>
      </rPr>
      <t xml:space="preserve"> гель для ламинирования ногтей 10 мл</t>
    </r>
  </si>
  <si>
    <r>
      <rPr>
        <b/>
        <sz val="10"/>
        <rFont val="Arial"/>
        <family val="2"/>
      </rPr>
      <t>Crystal Glue</t>
    </r>
    <r>
      <rPr>
        <sz val="10"/>
        <rFont val="Arial"/>
        <family val="2"/>
      </rPr>
      <t xml:space="preserve"> Клей для фольгирования и дизайна  прозрачный</t>
    </r>
  </si>
  <si>
    <r>
      <rPr>
        <b/>
        <sz val="10"/>
        <rFont val="Arial"/>
        <family val="2"/>
      </rPr>
      <t>Primer NON Acid</t>
    </r>
    <r>
      <rPr>
        <sz val="10"/>
        <rFont val="Arial"/>
        <family val="2"/>
      </rPr>
      <t>,Праймер беcкислотный 15 мл</t>
    </r>
  </si>
  <si>
    <r>
      <rPr>
        <b/>
        <sz val="10"/>
        <rFont val="Arial"/>
        <family val="2"/>
      </rPr>
      <t>Adhesion NON Acid</t>
    </r>
    <r>
      <rPr>
        <sz val="10"/>
        <rFont val="Arial"/>
        <family val="2"/>
      </rPr>
      <t>, Праймер ультра адгезия 10 мл</t>
    </r>
  </si>
  <si>
    <r>
      <rPr>
        <b/>
        <sz val="10"/>
        <rFont val="Arial"/>
        <family val="2"/>
      </rPr>
      <t>Ultra Primer</t>
    </r>
    <r>
      <rPr>
        <sz val="10"/>
        <rFont val="Arial"/>
        <family val="2"/>
      </rPr>
      <t>,Праймер кислотный 15 мл</t>
    </r>
  </si>
  <si>
    <r>
      <rPr>
        <b/>
        <sz val="10"/>
        <rFont val="Arial"/>
        <family val="2"/>
      </rPr>
      <t>Strong Bond</t>
    </r>
    <r>
      <rPr>
        <sz val="10"/>
        <rFont val="Arial"/>
        <family val="2"/>
      </rPr>
      <t>, Бондер 15 мл</t>
    </r>
  </si>
  <si>
    <r>
      <rPr>
        <b/>
        <sz val="10"/>
        <rFont val="Arial"/>
        <family val="2"/>
      </rPr>
      <t>Cuticle Remover</t>
    </r>
    <r>
      <rPr>
        <sz val="10"/>
        <rFont val="Arial"/>
        <family val="2"/>
      </rPr>
      <t>, Средство для удаления кутикулы с носиком 15 мл</t>
    </r>
  </si>
  <si>
    <r>
      <rPr>
        <b/>
        <sz val="10"/>
        <rFont val="Arial"/>
        <family val="2"/>
      </rPr>
      <t>Cuticle Remover</t>
    </r>
    <r>
      <rPr>
        <sz val="10"/>
        <rFont val="Arial"/>
        <family val="2"/>
      </rPr>
      <t>, Средство для удаления кутикулы с кисточкой 15 мл</t>
    </r>
  </si>
  <si>
    <r>
      <rPr>
        <b/>
        <sz val="10"/>
        <rFont val="Arial"/>
        <family val="2"/>
      </rPr>
      <t>Mineral Oil</t>
    </r>
    <r>
      <rPr>
        <sz val="10"/>
        <rFont val="Arial"/>
        <family val="2"/>
      </rPr>
      <t>, Масло питательное для кутикулы с клубникой 30мл</t>
    </r>
  </si>
  <si>
    <r>
      <rPr>
        <b/>
        <sz val="10"/>
        <rFont val="Arial"/>
        <family val="2"/>
      </rPr>
      <t>Argan Oil</t>
    </r>
    <r>
      <rPr>
        <sz val="10"/>
        <rFont val="Arial"/>
        <family val="2"/>
      </rPr>
      <t xml:space="preserve">, Аргановое масло </t>
    </r>
  </si>
  <si>
    <t>Жидкости 100 мл</t>
  </si>
  <si>
    <r>
      <rPr>
        <b/>
        <sz val="10"/>
        <rFont val="Arial"/>
        <family val="2"/>
      </rPr>
      <t>Cuticle Remover</t>
    </r>
    <r>
      <rPr>
        <sz val="10"/>
        <rFont val="Arial"/>
        <family val="2"/>
      </rPr>
      <t>,Средство для размягчения и удаления кутикулы 100 мл</t>
    </r>
  </si>
  <si>
    <r>
      <rPr>
        <b/>
        <sz val="10"/>
        <rFont val="Arial"/>
        <family val="2"/>
      </rPr>
      <t>Remove</t>
    </r>
    <r>
      <rPr>
        <sz val="10"/>
        <rFont val="Arial"/>
        <family val="2"/>
      </rPr>
      <t xml:space="preserve">r,средство для удаления геля, гель лака, биогеля и акрила (увлажняющее)  100 мл </t>
    </r>
  </si>
  <si>
    <r>
      <rPr>
        <b/>
        <sz val="10"/>
        <rFont val="Arial"/>
        <family val="2"/>
      </rPr>
      <t>Cleaner</t>
    </r>
    <r>
      <rPr>
        <sz val="10"/>
        <rFont val="Arial"/>
        <family val="2"/>
      </rPr>
      <t xml:space="preserve">,Жидкость для обезжиривания и снятия липкого слоя 100 мл </t>
    </r>
  </si>
  <si>
    <r>
      <rPr>
        <b/>
        <sz val="10"/>
        <rFont val="Arial"/>
        <family val="2"/>
      </rPr>
      <t>Indurate Skin Remover</t>
    </r>
    <r>
      <rPr>
        <sz val="10"/>
        <rFont val="Arial"/>
        <family val="2"/>
      </rPr>
      <t>,Средство для размягчения натоптышей  100 мл</t>
    </r>
  </si>
  <si>
    <t>Жидкости 200 мл</t>
  </si>
  <si>
    <r>
      <rPr>
        <b/>
        <sz val="10"/>
        <rFont val="Arial"/>
        <family val="2"/>
      </rPr>
      <t>Антисептик</t>
    </r>
    <r>
      <rPr>
        <sz val="10"/>
        <rFont val="Arial"/>
        <family val="2"/>
      </rPr>
      <t xml:space="preserve"> 200 мл</t>
    </r>
  </si>
  <si>
    <r>
      <rPr>
        <b/>
        <sz val="10"/>
        <rFont val="Arial"/>
        <family val="2"/>
      </rPr>
      <t>Cleaner</t>
    </r>
    <r>
      <rPr>
        <sz val="10"/>
        <rFont val="Arial"/>
        <family val="2"/>
      </rPr>
      <t xml:space="preserve">,Жидкость для обезжиривания и снятия липкого слоя 200 мл </t>
    </r>
  </si>
  <si>
    <r>
      <rPr>
        <b/>
        <sz val="10"/>
        <rFont val="Arial"/>
        <family val="2"/>
      </rPr>
      <t>Remover</t>
    </r>
    <r>
      <rPr>
        <sz val="10"/>
        <rFont val="Arial"/>
        <family val="2"/>
      </rPr>
      <t xml:space="preserve">,средство для удаления геля, гель лака, биогеля и акрила (увлажняющее)  200 мл </t>
    </r>
  </si>
  <si>
    <r>
      <rPr>
        <b/>
        <sz val="10"/>
        <rFont val="Arial"/>
        <family val="2"/>
      </rPr>
      <t>Cleaner 3 в 1</t>
    </r>
    <r>
      <rPr>
        <sz val="10"/>
        <rFont val="Arial"/>
        <family val="2"/>
      </rPr>
      <t xml:space="preserve"> для снятия  лака и обезжиривания 200 мл</t>
    </r>
  </si>
  <si>
    <r>
      <rPr>
        <b/>
        <sz val="10"/>
        <rFont val="Arial"/>
        <family val="2"/>
      </rPr>
      <t>liquid blade</t>
    </r>
    <r>
      <rPr>
        <sz val="10"/>
        <rFont val="Arial"/>
        <family val="2"/>
      </rPr>
      <t xml:space="preserve">, размягчитель и удалитель огрубевшей кожи ног 200 мл с дозатором </t>
    </r>
  </si>
  <si>
    <r>
      <rPr>
        <b/>
        <sz val="10"/>
        <rFont val="Arial"/>
        <family val="2"/>
      </rPr>
      <t>Fast foam Remover</t>
    </r>
    <r>
      <rPr>
        <sz val="10"/>
        <rFont val="Arial"/>
        <family val="2"/>
      </rPr>
      <t>, Пенный экспресс-размягчитель для педикюра 200мл</t>
    </r>
  </si>
  <si>
    <t>Жидкости 1 л</t>
  </si>
  <si>
    <r>
      <rPr>
        <b/>
        <sz val="10"/>
        <rFont val="Arial"/>
        <family val="2"/>
      </rPr>
      <t>Desinfector</t>
    </r>
    <r>
      <rPr>
        <sz val="10"/>
        <rFont val="Arial"/>
        <family val="2"/>
      </rPr>
      <t>,концентрат для стерилизации и дезинфекции</t>
    </r>
  </si>
  <si>
    <r>
      <rPr>
        <b/>
        <sz val="10"/>
        <rFont val="Arial"/>
        <family val="2"/>
      </rPr>
      <t>Cleaner</t>
    </r>
    <r>
      <rPr>
        <sz val="10"/>
        <rFont val="Arial"/>
        <family val="2"/>
      </rPr>
      <t xml:space="preserve">,Жидкость для обезжиривания и снятия липкого слоя  1 литр </t>
    </r>
  </si>
  <si>
    <r>
      <rPr>
        <b/>
        <sz val="10"/>
        <rFont val="Arial"/>
        <family val="2"/>
      </rPr>
      <t>Remover</t>
    </r>
    <r>
      <rPr>
        <sz val="10"/>
        <rFont val="Arial"/>
        <family val="2"/>
      </rPr>
      <t>,средство для удаления геля, гель лака, биогеля и акрила (увлажняющее) 1 литр</t>
    </r>
  </si>
  <si>
    <r>
      <rPr>
        <sz val="12"/>
        <rFont val="Arial"/>
        <family val="2"/>
      </rPr>
      <t xml:space="preserve">от 3 т.р. </t>
    </r>
    <r>
      <rPr>
        <sz val="24"/>
        <rFont val="Arial"/>
        <family val="2"/>
      </rPr>
      <t>3%</t>
    </r>
  </si>
  <si>
    <r>
      <rPr>
        <sz val="12"/>
        <rFont val="Arial"/>
        <family val="2"/>
      </rPr>
      <t xml:space="preserve">от 5 т.р.   </t>
    </r>
    <r>
      <rPr>
        <sz val="24"/>
        <rFont val="Arial"/>
        <family val="2"/>
      </rPr>
      <t>15%</t>
    </r>
  </si>
  <si>
    <r>
      <rPr>
        <sz val="12"/>
        <rFont val="Arial"/>
        <family val="2"/>
      </rPr>
      <t xml:space="preserve">от 10 т.р.  </t>
    </r>
    <r>
      <rPr>
        <sz val="24"/>
        <rFont val="Arial"/>
        <family val="2"/>
      </rPr>
      <t>20%</t>
    </r>
  </si>
  <si>
    <r>
      <rPr>
        <sz val="12"/>
        <rFont val="Arial"/>
        <family val="2"/>
      </rPr>
      <t xml:space="preserve">от 15 т.р.  </t>
    </r>
    <r>
      <rPr>
        <sz val="24"/>
        <rFont val="Arial"/>
        <family val="2"/>
      </rPr>
      <t>25%</t>
    </r>
  </si>
  <si>
    <r>
      <rPr>
        <sz val="12"/>
        <rFont val="Arial"/>
        <family val="2"/>
      </rPr>
      <t xml:space="preserve">от 20 т.р. </t>
    </r>
    <r>
      <rPr>
        <sz val="24"/>
        <rFont val="Arial"/>
        <family val="2"/>
      </rPr>
      <t>30%</t>
    </r>
  </si>
  <si>
    <r>
      <rPr>
        <sz val="12"/>
        <rFont val="Arial"/>
        <family val="2"/>
      </rPr>
      <t xml:space="preserve">от 30 т.р.  </t>
    </r>
    <r>
      <rPr>
        <sz val="24"/>
        <rFont val="Arial"/>
        <family val="2"/>
      </rPr>
      <t>35%</t>
    </r>
  </si>
  <si>
    <r>
      <rPr>
        <sz val="12"/>
        <rFont val="Arial"/>
        <family val="2"/>
      </rPr>
      <t xml:space="preserve">от 40 т.р.  </t>
    </r>
    <r>
      <rPr>
        <sz val="24"/>
        <rFont val="Arial"/>
        <family val="2"/>
      </rPr>
      <t>40%</t>
    </r>
  </si>
  <si>
    <t>УФ Лампа 36 Вт "Кукла"</t>
  </si>
  <si>
    <t>Набор пигментов</t>
  </si>
  <si>
    <t>ПАЛИТРА  Ромашка</t>
  </si>
  <si>
    <t>ПАЛИТРА  Сердце</t>
  </si>
  <si>
    <t>Лопатка для Педикюра MiiS</t>
  </si>
  <si>
    <t>MiiS Гель паста</t>
  </si>
  <si>
    <t>MiiS Краска для Стемпинга</t>
  </si>
  <si>
    <t>Белая</t>
  </si>
  <si>
    <t>Черная</t>
  </si>
  <si>
    <t>Красная</t>
  </si>
  <si>
    <t>Синия</t>
  </si>
  <si>
    <t>Золотая</t>
  </si>
  <si>
    <t>Серебро</t>
  </si>
  <si>
    <t xml:space="preserve">Пудра для укрепления ногтей и дизайна, специальный мелкий помол </t>
  </si>
  <si>
    <t xml:space="preserve">Стразы Микс Колор 200 шт </t>
  </si>
  <si>
    <t>Стразы Микс Голография 200 шт</t>
  </si>
  <si>
    <t>Типсы на кольце Черные</t>
  </si>
  <si>
    <r>
      <t xml:space="preserve">Mineral Oil, </t>
    </r>
    <r>
      <rPr>
        <sz val="10"/>
        <rFont val="Arial"/>
        <family val="2"/>
      </rPr>
      <t>Масло питательное для кутикулы Яблоко, с кисточкой 15 мл</t>
    </r>
  </si>
  <si>
    <t>MiiS Материалы для Ресниц</t>
  </si>
  <si>
    <t xml:space="preserve">Eyelash Remover,Ремувер для снятия ресниц 15 мл  </t>
  </si>
  <si>
    <t xml:space="preserve">Eyelash Cleaner,Обезжириватель для ресниц 15 мл </t>
  </si>
  <si>
    <t>MiiS Матриалы для Депиляции</t>
  </si>
  <si>
    <t xml:space="preserve">Hard, Сахарная паста для шугаринга Плотная 500 гр </t>
  </si>
  <si>
    <t xml:space="preserve">Caramel, Сахарная паста для шугаринга Плотная Карамель 500 грамм </t>
  </si>
  <si>
    <t xml:space="preserve">Сахарная паста для шугаринга Средняя 500 гр </t>
  </si>
  <si>
    <t xml:space="preserve">Сахарная паста для шугаринга Мягкая 500 гр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</si>
</sst>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</numFmts>
  <fonts count="51">
    <font>
      <sz val="12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46" fillId="0" borderId="0" xfId="0" applyFont="1" applyAlignment="1">
      <alignment vertical="center"/>
    </xf>
    <xf numFmtId="0" fontId="46" fillId="0" borderId="0" xfId="0" applyFont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alignment horizontal="center" vertical="top"/>
      <protection hidden="1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172" fontId="46" fillId="0" borderId="0" xfId="0" applyNumberFormat="1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13" borderId="0" xfId="0" applyFont="1" applyFill="1" applyAlignment="1">
      <alignment vertical="center"/>
    </xf>
    <xf numFmtId="0" fontId="3" fillId="7" borderId="10" xfId="0" applyFont="1" applyFill="1" applyBorder="1" applyAlignment="1" applyProtection="1">
      <alignment vertical="center"/>
      <protection/>
    </xf>
    <xf numFmtId="0" fontId="3" fillId="7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7" borderId="11" xfId="0" applyFont="1" applyFill="1" applyBorder="1" applyAlignment="1" applyProtection="1">
      <alignment vertical="center"/>
      <protection/>
    </xf>
    <xf numFmtId="0" fontId="47" fillId="35" borderId="12" xfId="0" applyFont="1" applyFill="1" applyBorder="1" applyAlignment="1" applyProtection="1">
      <alignment horizontal="left" vertical="center"/>
      <protection/>
    </xf>
    <xf numFmtId="9" fontId="6" fillId="7" borderId="13" xfId="0" applyNumberFormat="1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9" fontId="6" fillId="13" borderId="13" xfId="0" applyNumberFormat="1" applyFont="1" applyFill="1" applyBorder="1" applyAlignment="1" applyProtection="1">
      <alignment vertical="center" wrapText="1"/>
      <protection/>
    </xf>
    <xf numFmtId="0" fontId="3" fillId="13" borderId="11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49" fontId="3" fillId="36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48" fillId="37" borderId="10" xfId="0" applyFont="1" applyFill="1" applyBorder="1" applyAlignment="1" applyProtection="1">
      <alignment horizontal="left" wrapText="1"/>
      <protection/>
    </xf>
    <xf numFmtId="9" fontId="3" fillId="34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5" fillId="0" borderId="15" xfId="0" applyFont="1" applyBorder="1" applyAlignment="1">
      <alignment wrapText="1"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top"/>
    </xf>
    <xf numFmtId="0" fontId="49" fillId="37" borderId="15" xfId="0" applyNumberFormat="1" applyFont="1" applyFill="1" applyBorder="1" applyAlignment="1">
      <alignment horizontal="right" vertical="top" wrapText="1"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>
      <alignment vertical="top" wrapText="1"/>
    </xf>
    <xf numFmtId="0" fontId="49" fillId="37" borderId="15" xfId="0" applyFont="1" applyFill="1" applyBorder="1" applyAlignment="1">
      <alignment horizontal="right" wrapText="1"/>
    </xf>
    <xf numFmtId="0" fontId="49" fillId="37" borderId="15" xfId="0" applyFont="1" applyFill="1" applyBorder="1" applyAlignment="1">
      <alignment horizontal="left" wrapText="1"/>
    </xf>
    <xf numFmtId="0" fontId="48" fillId="37" borderId="15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vertical="top"/>
    </xf>
    <xf numFmtId="0" fontId="50" fillId="37" borderId="15" xfId="0" applyNumberFormat="1" applyFont="1" applyFill="1" applyBorder="1" applyAlignment="1">
      <alignment vertical="top" wrapText="1"/>
    </xf>
    <xf numFmtId="0" fontId="46" fillId="37" borderId="10" xfId="0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vertical="top" wrapText="1"/>
    </xf>
    <xf numFmtId="0" fontId="5" fillId="0" borderId="15" xfId="0" applyNumberFormat="1" applyFont="1" applyBorder="1" applyAlignment="1">
      <alignment vertical="top" wrapText="1"/>
    </xf>
    <xf numFmtId="0" fontId="46" fillId="37" borderId="10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vertical="center"/>
    </xf>
    <xf numFmtId="9" fontId="6" fillId="7" borderId="13" xfId="0" applyNumberFormat="1" applyFont="1" applyFill="1" applyBorder="1" applyAlignment="1" applyProtection="1">
      <alignment vertical="top" wrapText="1"/>
      <protection/>
    </xf>
    <xf numFmtId="9" fontId="6" fillId="34" borderId="13" xfId="0" applyNumberFormat="1" applyFont="1" applyFill="1" applyBorder="1" applyAlignment="1" applyProtection="1">
      <alignment vertical="center" wrapText="1"/>
      <protection/>
    </xf>
    <xf numFmtId="0" fontId="3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49" fillId="0" borderId="15" xfId="0" applyFont="1" applyBorder="1" applyAlignment="1">
      <alignment wrapText="1"/>
    </xf>
    <xf numFmtId="0" fontId="7" fillId="0" borderId="15" xfId="0" applyNumberFormat="1" applyFont="1" applyBorder="1" applyAlignment="1">
      <alignment vertical="top" wrapText="1"/>
    </xf>
    <xf numFmtId="0" fontId="49" fillId="0" borderId="15" xfId="0" applyNumberFormat="1" applyFont="1" applyFill="1" applyBorder="1" applyAlignment="1">
      <alignment vertical="top" wrapText="1"/>
    </xf>
    <xf numFmtId="0" fontId="49" fillId="0" borderId="15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tabSelected="1" zoomScale="80" zoomScaleNormal="80" zoomScaleSheetLayoutView="70" zoomScalePageLayoutView="0" workbookViewId="0" topLeftCell="A1">
      <pane ySplit="1" topLeftCell="A110" activePane="bottomLeft" state="frozen"/>
      <selection pane="topLeft" activeCell="A1" sqref="A1"/>
      <selection pane="bottomLeft" activeCell="B147" sqref="B147"/>
    </sheetView>
  </sheetViews>
  <sheetFormatPr defaultColWidth="9.00390625" defaultRowHeight="14.25" outlineLevelRow="1"/>
  <cols>
    <col min="1" max="1" width="61.125" style="17" customWidth="1"/>
    <col min="2" max="2" width="14.50390625" style="11" customWidth="1"/>
    <col min="3" max="3" width="9.00390625" style="15" hidden="1" customWidth="1"/>
    <col min="4" max="5" width="10.125" style="15" customWidth="1"/>
    <col min="6" max="7" width="10.125" style="13" customWidth="1"/>
    <col min="8" max="9" width="10.125" style="16" customWidth="1"/>
    <col min="10" max="10" width="10.75390625" style="16" hidden="1" customWidth="1"/>
    <col min="11" max="94" width="9.00390625" style="1" customWidth="1"/>
    <col min="95" max="95" width="9.00390625" style="3" customWidth="1"/>
    <col min="96" max="97" width="9.00390625" style="4" hidden="1" customWidth="1"/>
    <col min="98" max="98" width="13.375" style="4" hidden="1" customWidth="1"/>
    <col min="99" max="99" width="13.625" style="4" hidden="1" customWidth="1"/>
    <col min="100" max="100" width="0" style="1" hidden="1" customWidth="1"/>
    <col min="101" max="16384" width="9.00390625" style="1" customWidth="1"/>
  </cols>
  <sheetData>
    <row r="1" spans="1:10" ht="48.75" customHeight="1" thickBot="1">
      <c r="A1" s="21" t="s">
        <v>31</v>
      </c>
      <c r="B1" s="23" t="s">
        <v>32</v>
      </c>
      <c r="C1" s="54" t="s">
        <v>94</v>
      </c>
      <c r="D1" s="22" t="s">
        <v>95</v>
      </c>
      <c r="E1" s="22" t="s">
        <v>96</v>
      </c>
      <c r="F1" s="24" t="s">
        <v>97</v>
      </c>
      <c r="G1" s="24" t="s">
        <v>98</v>
      </c>
      <c r="H1" s="55" t="s">
        <v>99</v>
      </c>
      <c r="I1" s="55" t="s">
        <v>100</v>
      </c>
      <c r="J1" s="32" t="s">
        <v>39</v>
      </c>
    </row>
    <row r="2" spans="1:10" ht="15" customHeight="1" outlineLevel="1">
      <c r="A2" s="18" t="s">
        <v>0</v>
      </c>
      <c r="B2" s="19">
        <v>120</v>
      </c>
      <c r="C2" s="14">
        <f>B2*0.97</f>
        <v>116.39999999999999</v>
      </c>
      <c r="D2" s="20">
        <f>B2*0.85</f>
        <v>102</v>
      </c>
      <c r="E2" s="20">
        <f>B2*0.8</f>
        <v>96</v>
      </c>
      <c r="F2" s="25">
        <f>B2*0.75</f>
        <v>90</v>
      </c>
      <c r="G2" s="25">
        <f>B2*0.7</f>
        <v>84</v>
      </c>
      <c r="H2" s="26">
        <f>B2*0.65</f>
        <v>78</v>
      </c>
      <c r="I2" s="26">
        <f>B2*0.6</f>
        <v>72</v>
      </c>
      <c r="J2" s="26">
        <f>B2*0.6</f>
        <v>72</v>
      </c>
    </row>
    <row r="3" spans="1:99" ht="15" outlineLevel="1">
      <c r="A3" s="2" t="s">
        <v>21</v>
      </c>
      <c r="B3" s="12">
        <v>120</v>
      </c>
      <c r="C3" s="14"/>
      <c r="D3" s="20">
        <f aca="true" t="shared" si="0" ref="D3:D66">B3*0.85</f>
        <v>102</v>
      </c>
      <c r="E3" s="20">
        <f aca="true" t="shared" si="1" ref="E3:E66">B3*0.8</f>
        <v>96</v>
      </c>
      <c r="F3" s="25">
        <f aca="true" t="shared" si="2" ref="F3:F66">B3*0.75</f>
        <v>90</v>
      </c>
      <c r="G3" s="25">
        <f aca="true" t="shared" si="3" ref="G3:G66">B3*0.7</f>
        <v>84</v>
      </c>
      <c r="H3" s="26">
        <f aca="true" t="shared" si="4" ref="H3:H66">B3*0.65</f>
        <v>78</v>
      </c>
      <c r="I3" s="26">
        <f aca="true" t="shared" si="5" ref="I3:I66">B3*0.6</f>
        <v>72</v>
      </c>
      <c r="J3" s="26">
        <f>B3*0.6</f>
        <v>72</v>
      </c>
      <c r="CR3" s="6">
        <v>58</v>
      </c>
      <c r="CS3" s="7" t="e">
        <f>#REF!-CR3</f>
        <v>#REF!</v>
      </c>
      <c r="CT3" s="7" t="e">
        <f>#REF!</f>
        <v>#REF!</v>
      </c>
      <c r="CU3" s="7" t="e">
        <f>CT3*CS3</f>
        <v>#REF!</v>
      </c>
    </row>
    <row r="4" spans="1:99" ht="15" outlineLevel="1">
      <c r="A4" s="2" t="s">
        <v>27</v>
      </c>
      <c r="B4" s="12">
        <v>120</v>
      </c>
      <c r="C4" s="14"/>
      <c r="D4" s="20">
        <f t="shared" si="0"/>
        <v>102</v>
      </c>
      <c r="E4" s="20">
        <f t="shared" si="1"/>
        <v>96</v>
      </c>
      <c r="F4" s="25">
        <f t="shared" si="2"/>
        <v>90</v>
      </c>
      <c r="G4" s="25">
        <f t="shared" si="3"/>
        <v>84</v>
      </c>
      <c r="H4" s="26">
        <f t="shared" si="4"/>
        <v>78</v>
      </c>
      <c r="I4" s="26">
        <f t="shared" si="5"/>
        <v>72</v>
      </c>
      <c r="J4" s="26">
        <f>B4*0.6</f>
        <v>72</v>
      </c>
      <c r="CR4" s="6">
        <v>58</v>
      </c>
      <c r="CS4" s="7" t="e">
        <f>#REF!-CR4</f>
        <v>#REF!</v>
      </c>
      <c r="CT4" s="7" t="e">
        <f>#REF!</f>
        <v>#REF!</v>
      </c>
      <c r="CU4" s="7" t="e">
        <f>CT4*CS4</f>
        <v>#REF!</v>
      </c>
    </row>
    <row r="5" spans="1:99" ht="15" customHeight="1" outlineLevel="1">
      <c r="A5" s="2" t="s">
        <v>33</v>
      </c>
      <c r="B5" s="10">
        <v>160</v>
      </c>
      <c r="C5" s="14"/>
      <c r="D5" s="20">
        <f t="shared" si="0"/>
        <v>136</v>
      </c>
      <c r="E5" s="20">
        <f t="shared" si="1"/>
        <v>128</v>
      </c>
      <c r="F5" s="25">
        <f t="shared" si="2"/>
        <v>120</v>
      </c>
      <c r="G5" s="25">
        <f t="shared" si="3"/>
        <v>112</v>
      </c>
      <c r="H5" s="26">
        <f t="shared" si="4"/>
        <v>104</v>
      </c>
      <c r="I5" s="26">
        <f t="shared" si="5"/>
        <v>96</v>
      </c>
      <c r="J5" s="26">
        <f>B5*0.5</f>
        <v>80</v>
      </c>
      <c r="CR5" s="5"/>
      <c r="CS5" s="5"/>
      <c r="CT5" s="5"/>
      <c r="CU5" s="5"/>
    </row>
    <row r="6" spans="1:99" ht="15" customHeight="1" outlineLevel="1">
      <c r="A6" s="2" t="s">
        <v>40</v>
      </c>
      <c r="B6" s="10">
        <v>150</v>
      </c>
      <c r="C6" s="14"/>
      <c r="D6" s="20">
        <f t="shared" si="0"/>
        <v>127.5</v>
      </c>
      <c r="E6" s="20">
        <f t="shared" si="1"/>
        <v>120</v>
      </c>
      <c r="F6" s="25">
        <f t="shared" si="2"/>
        <v>112.5</v>
      </c>
      <c r="G6" s="25">
        <f t="shared" si="3"/>
        <v>105</v>
      </c>
      <c r="H6" s="26">
        <f t="shared" si="4"/>
        <v>97.5</v>
      </c>
      <c r="I6" s="26">
        <f t="shared" si="5"/>
        <v>90</v>
      </c>
      <c r="J6" s="26">
        <f>B6*0.5</f>
        <v>75</v>
      </c>
      <c r="CR6" s="5"/>
      <c r="CS6" s="5"/>
      <c r="CT6" s="5"/>
      <c r="CU6" s="5"/>
    </row>
    <row r="7" spans="1:99" ht="15" customHeight="1" outlineLevel="1">
      <c r="A7" s="2" t="s">
        <v>41</v>
      </c>
      <c r="B7" s="10">
        <v>230</v>
      </c>
      <c r="C7" s="14"/>
      <c r="D7" s="20">
        <f t="shared" si="0"/>
        <v>195.5</v>
      </c>
      <c r="E7" s="20">
        <f t="shared" si="1"/>
        <v>184</v>
      </c>
      <c r="F7" s="25">
        <f t="shared" si="2"/>
        <v>172.5</v>
      </c>
      <c r="G7" s="25">
        <f t="shared" si="3"/>
        <v>161</v>
      </c>
      <c r="H7" s="26">
        <f t="shared" si="4"/>
        <v>149.5</v>
      </c>
      <c r="I7" s="26">
        <f t="shared" si="5"/>
        <v>138</v>
      </c>
      <c r="J7" s="26">
        <f>B7*0.5</f>
        <v>115</v>
      </c>
      <c r="CR7" s="5"/>
      <c r="CS7" s="5"/>
      <c r="CT7" s="5"/>
      <c r="CU7" s="5"/>
    </row>
    <row r="8" spans="1:99" ht="15" outlineLevel="1">
      <c r="A8" s="27" t="s">
        <v>35</v>
      </c>
      <c r="B8" s="12">
        <v>230</v>
      </c>
      <c r="C8" s="14"/>
      <c r="D8" s="20">
        <f t="shared" si="0"/>
        <v>195.5</v>
      </c>
      <c r="E8" s="20">
        <f t="shared" si="1"/>
        <v>184</v>
      </c>
      <c r="F8" s="25">
        <f t="shared" si="2"/>
        <v>172.5</v>
      </c>
      <c r="G8" s="25">
        <f t="shared" si="3"/>
        <v>161</v>
      </c>
      <c r="H8" s="26">
        <f t="shared" si="4"/>
        <v>149.5</v>
      </c>
      <c r="I8" s="26">
        <f t="shared" si="5"/>
        <v>138</v>
      </c>
      <c r="J8" s="26">
        <f>B8*0.5</f>
        <v>115</v>
      </c>
      <c r="CR8" s="6">
        <v>74</v>
      </c>
      <c r="CS8" s="8" t="e">
        <f>#REF!-CR8</f>
        <v>#REF!</v>
      </c>
      <c r="CT8" s="7" t="e">
        <f>#REF!</f>
        <v>#REF!</v>
      </c>
      <c r="CU8" s="7" t="e">
        <f>CT8*CS8</f>
        <v>#REF!</v>
      </c>
    </row>
    <row r="9" spans="1:99" ht="15" customHeight="1" outlineLevel="1">
      <c r="A9" s="2" t="s">
        <v>38</v>
      </c>
      <c r="B9" s="10">
        <v>230</v>
      </c>
      <c r="C9" s="14"/>
      <c r="D9" s="20">
        <f t="shared" si="0"/>
        <v>195.5</v>
      </c>
      <c r="E9" s="20">
        <f t="shared" si="1"/>
        <v>184</v>
      </c>
      <c r="F9" s="25">
        <f t="shared" si="2"/>
        <v>172.5</v>
      </c>
      <c r="G9" s="25">
        <f t="shared" si="3"/>
        <v>161</v>
      </c>
      <c r="H9" s="26">
        <f t="shared" si="4"/>
        <v>149.5</v>
      </c>
      <c r="I9" s="26">
        <f t="shared" si="5"/>
        <v>138</v>
      </c>
      <c r="J9" s="26">
        <f aca="true" t="shared" si="6" ref="J9:J17">B9*0.5</f>
        <v>115</v>
      </c>
      <c r="CR9" s="5"/>
      <c r="CS9" s="5"/>
      <c r="CT9" s="5"/>
      <c r="CU9" s="5"/>
    </row>
    <row r="10" spans="1:99" ht="15">
      <c r="A10" s="27" t="s">
        <v>22</v>
      </c>
      <c r="B10" s="12">
        <v>220</v>
      </c>
      <c r="C10" s="14"/>
      <c r="D10" s="20">
        <f t="shared" si="0"/>
        <v>187</v>
      </c>
      <c r="E10" s="20">
        <f t="shared" si="1"/>
        <v>176</v>
      </c>
      <c r="F10" s="25">
        <f t="shared" si="2"/>
        <v>165</v>
      </c>
      <c r="G10" s="25">
        <f t="shared" si="3"/>
        <v>154</v>
      </c>
      <c r="H10" s="26">
        <f t="shared" si="4"/>
        <v>143</v>
      </c>
      <c r="I10" s="26">
        <f t="shared" si="5"/>
        <v>132</v>
      </c>
      <c r="J10" s="26">
        <f t="shared" si="6"/>
        <v>110</v>
      </c>
      <c r="CR10" s="6">
        <v>74</v>
      </c>
      <c r="CS10" s="7" t="e">
        <f>#REF!-CR10</f>
        <v>#REF!</v>
      </c>
      <c r="CT10" s="7" t="e">
        <f>#REF!</f>
        <v>#REF!</v>
      </c>
      <c r="CU10" s="7" t="e">
        <f>CT10*CS10</f>
        <v>#REF!</v>
      </c>
    </row>
    <row r="11" spans="1:99" ht="15">
      <c r="A11" s="27" t="s">
        <v>42</v>
      </c>
      <c r="B11" s="12">
        <v>240</v>
      </c>
      <c r="C11" s="14"/>
      <c r="D11" s="20">
        <f t="shared" si="0"/>
        <v>204</v>
      </c>
      <c r="E11" s="20">
        <f t="shared" si="1"/>
        <v>192</v>
      </c>
      <c r="F11" s="25">
        <f t="shared" si="2"/>
        <v>180</v>
      </c>
      <c r="G11" s="25">
        <f t="shared" si="3"/>
        <v>168</v>
      </c>
      <c r="H11" s="26">
        <f t="shared" si="4"/>
        <v>156</v>
      </c>
      <c r="I11" s="26">
        <f t="shared" si="5"/>
        <v>144</v>
      </c>
      <c r="J11" s="26">
        <f t="shared" si="6"/>
        <v>120</v>
      </c>
      <c r="CR11" s="6">
        <v>74</v>
      </c>
      <c r="CS11" s="7" t="e">
        <f>#REF!-CR11</f>
        <v>#REF!</v>
      </c>
      <c r="CT11" s="7" t="e">
        <f>#REF!</f>
        <v>#REF!</v>
      </c>
      <c r="CU11" s="7" t="e">
        <f aca="true" t="shared" si="7" ref="CU11:CU20">CT11*CS11</f>
        <v>#REF!</v>
      </c>
    </row>
    <row r="12" spans="1:99" ht="15">
      <c r="A12" s="28" t="s">
        <v>23</v>
      </c>
      <c r="B12" s="12">
        <v>220</v>
      </c>
      <c r="C12" s="14"/>
      <c r="D12" s="20">
        <f t="shared" si="0"/>
        <v>187</v>
      </c>
      <c r="E12" s="20">
        <f t="shared" si="1"/>
        <v>176</v>
      </c>
      <c r="F12" s="25">
        <f t="shared" si="2"/>
        <v>165</v>
      </c>
      <c r="G12" s="25">
        <f t="shared" si="3"/>
        <v>154</v>
      </c>
      <c r="H12" s="26">
        <f t="shared" si="4"/>
        <v>143</v>
      </c>
      <c r="I12" s="26">
        <f t="shared" si="5"/>
        <v>132</v>
      </c>
      <c r="J12" s="26">
        <f t="shared" si="6"/>
        <v>110</v>
      </c>
      <c r="CR12" s="6">
        <v>74</v>
      </c>
      <c r="CS12" s="7" t="e">
        <f>#REF!-CR12</f>
        <v>#REF!</v>
      </c>
      <c r="CT12" s="7" t="e">
        <f>#REF!</f>
        <v>#REF!</v>
      </c>
      <c r="CU12" s="7" t="e">
        <f t="shared" si="7"/>
        <v>#REF!</v>
      </c>
    </row>
    <row r="13" spans="1:99" ht="15">
      <c r="A13" s="27" t="s">
        <v>24</v>
      </c>
      <c r="B13" s="12">
        <v>330</v>
      </c>
      <c r="C13" s="14"/>
      <c r="D13" s="20">
        <f t="shared" si="0"/>
        <v>280.5</v>
      </c>
      <c r="E13" s="20">
        <f t="shared" si="1"/>
        <v>264</v>
      </c>
      <c r="F13" s="25">
        <f t="shared" si="2"/>
        <v>247.5</v>
      </c>
      <c r="G13" s="25">
        <f t="shared" si="3"/>
        <v>230.99999999999997</v>
      </c>
      <c r="H13" s="26">
        <f t="shared" si="4"/>
        <v>214.5</v>
      </c>
      <c r="I13" s="26">
        <f t="shared" si="5"/>
        <v>198</v>
      </c>
      <c r="J13" s="26">
        <f t="shared" si="6"/>
        <v>165</v>
      </c>
      <c r="CR13" s="6">
        <v>130</v>
      </c>
      <c r="CS13" s="7" t="e">
        <f>#REF!-CR13</f>
        <v>#REF!</v>
      </c>
      <c r="CT13" s="7" t="e">
        <f>#REF!</f>
        <v>#REF!</v>
      </c>
      <c r="CU13" s="7" t="e">
        <f t="shared" si="7"/>
        <v>#REF!</v>
      </c>
    </row>
    <row r="14" spans="1:99" ht="15">
      <c r="A14" s="28" t="s">
        <v>25</v>
      </c>
      <c r="B14" s="12">
        <v>330</v>
      </c>
      <c r="C14" s="14"/>
      <c r="D14" s="20">
        <f t="shared" si="0"/>
        <v>280.5</v>
      </c>
      <c r="E14" s="20">
        <f t="shared" si="1"/>
        <v>264</v>
      </c>
      <c r="F14" s="25">
        <f t="shared" si="2"/>
        <v>247.5</v>
      </c>
      <c r="G14" s="25">
        <f t="shared" si="3"/>
        <v>230.99999999999997</v>
      </c>
      <c r="H14" s="26">
        <f t="shared" si="4"/>
        <v>214.5</v>
      </c>
      <c r="I14" s="26">
        <f t="shared" si="5"/>
        <v>198</v>
      </c>
      <c r="J14" s="26">
        <f t="shared" si="6"/>
        <v>165</v>
      </c>
      <c r="CR14" s="6">
        <v>130</v>
      </c>
      <c r="CS14" s="7" t="e">
        <f>#REF!-CR14</f>
        <v>#REF!</v>
      </c>
      <c r="CT14" s="7" t="e">
        <f>#REF!</f>
        <v>#REF!</v>
      </c>
      <c r="CU14" s="7" t="e">
        <f t="shared" si="7"/>
        <v>#REF!</v>
      </c>
    </row>
    <row r="15" spans="1:99" ht="15">
      <c r="A15" s="29" t="s">
        <v>26</v>
      </c>
      <c r="B15" s="12">
        <v>330</v>
      </c>
      <c r="C15" s="14"/>
      <c r="D15" s="20">
        <f t="shared" si="0"/>
        <v>280.5</v>
      </c>
      <c r="E15" s="20">
        <f t="shared" si="1"/>
        <v>264</v>
      </c>
      <c r="F15" s="25">
        <f t="shared" si="2"/>
        <v>247.5</v>
      </c>
      <c r="G15" s="25">
        <f t="shared" si="3"/>
        <v>230.99999999999997</v>
      </c>
      <c r="H15" s="26">
        <f t="shared" si="4"/>
        <v>214.5</v>
      </c>
      <c r="I15" s="26">
        <f t="shared" si="5"/>
        <v>198</v>
      </c>
      <c r="J15" s="26">
        <f t="shared" si="6"/>
        <v>165</v>
      </c>
      <c r="CR15" s="6">
        <v>130</v>
      </c>
      <c r="CS15" s="7" t="e">
        <f>#REF!-CR15</f>
        <v>#REF!</v>
      </c>
      <c r="CT15" s="7" t="e">
        <f>#REF!</f>
        <v>#REF!</v>
      </c>
      <c r="CU15" s="7" t="e">
        <f t="shared" si="7"/>
        <v>#REF!</v>
      </c>
    </row>
    <row r="16" spans="1:99" ht="15">
      <c r="A16" s="30" t="s">
        <v>44</v>
      </c>
      <c r="B16" s="12">
        <v>250</v>
      </c>
      <c r="C16" s="14"/>
      <c r="D16" s="20">
        <f t="shared" si="0"/>
        <v>212.5</v>
      </c>
      <c r="E16" s="20">
        <f t="shared" si="1"/>
        <v>200</v>
      </c>
      <c r="F16" s="25">
        <f t="shared" si="2"/>
        <v>187.5</v>
      </c>
      <c r="G16" s="25">
        <f t="shared" si="3"/>
        <v>175</v>
      </c>
      <c r="H16" s="26">
        <f t="shared" si="4"/>
        <v>162.5</v>
      </c>
      <c r="I16" s="26">
        <f t="shared" si="5"/>
        <v>150</v>
      </c>
      <c r="J16" s="26">
        <f>B16*0.5</f>
        <v>125</v>
      </c>
      <c r="CR16" s="6">
        <v>91</v>
      </c>
      <c r="CS16" s="7" t="e">
        <f>#REF!-CR16</f>
        <v>#REF!</v>
      </c>
      <c r="CT16" s="7" t="e">
        <f>#REF!</f>
        <v>#REF!</v>
      </c>
      <c r="CU16" s="7" t="e">
        <f t="shared" si="7"/>
        <v>#REF!</v>
      </c>
    </row>
    <row r="17" spans="1:99" ht="15">
      <c r="A17" s="30" t="s">
        <v>45</v>
      </c>
      <c r="B17" s="12">
        <v>250</v>
      </c>
      <c r="C17" s="14"/>
      <c r="D17" s="20">
        <f t="shared" si="0"/>
        <v>212.5</v>
      </c>
      <c r="E17" s="20">
        <f t="shared" si="1"/>
        <v>200</v>
      </c>
      <c r="F17" s="25">
        <f t="shared" si="2"/>
        <v>187.5</v>
      </c>
      <c r="G17" s="25">
        <f t="shared" si="3"/>
        <v>175</v>
      </c>
      <c r="H17" s="26">
        <f t="shared" si="4"/>
        <v>162.5</v>
      </c>
      <c r="I17" s="26">
        <f t="shared" si="5"/>
        <v>150</v>
      </c>
      <c r="J17" s="26">
        <f t="shared" si="6"/>
        <v>125</v>
      </c>
      <c r="CR17" s="6">
        <v>91</v>
      </c>
      <c r="CS17" s="7" t="e">
        <f>#REF!-CR17</f>
        <v>#REF!</v>
      </c>
      <c r="CT17" s="7" t="e">
        <f>#REF!</f>
        <v>#REF!</v>
      </c>
      <c r="CU17" s="7" t="e">
        <f t="shared" si="7"/>
        <v>#REF!</v>
      </c>
    </row>
    <row r="18" spans="1:99" ht="15">
      <c r="A18" s="30" t="s">
        <v>28</v>
      </c>
      <c r="B18" s="12">
        <v>270</v>
      </c>
      <c r="C18" s="14"/>
      <c r="D18" s="20">
        <f t="shared" si="0"/>
        <v>229.5</v>
      </c>
      <c r="E18" s="20">
        <f t="shared" si="1"/>
        <v>216</v>
      </c>
      <c r="F18" s="25">
        <f t="shared" si="2"/>
        <v>202.5</v>
      </c>
      <c r="G18" s="25">
        <f t="shared" si="3"/>
        <v>189</v>
      </c>
      <c r="H18" s="26">
        <f t="shared" si="4"/>
        <v>175.5</v>
      </c>
      <c r="I18" s="26">
        <f t="shared" si="5"/>
        <v>162</v>
      </c>
      <c r="J18" s="26">
        <f>B18*0.5</f>
        <v>135</v>
      </c>
      <c r="CR18" s="6">
        <v>91</v>
      </c>
      <c r="CS18" s="7" t="e">
        <f>#REF!-CR18</f>
        <v>#REF!</v>
      </c>
      <c r="CT18" s="7" t="e">
        <f>#REF!</f>
        <v>#REF!</v>
      </c>
      <c r="CU18" s="7" t="e">
        <f t="shared" si="7"/>
        <v>#REF!</v>
      </c>
    </row>
    <row r="19" spans="1:99" ht="15">
      <c r="A19" s="30" t="s">
        <v>29</v>
      </c>
      <c r="B19" s="12">
        <v>230</v>
      </c>
      <c r="C19" s="14"/>
      <c r="D19" s="20">
        <f t="shared" si="0"/>
        <v>195.5</v>
      </c>
      <c r="E19" s="20">
        <f t="shared" si="1"/>
        <v>184</v>
      </c>
      <c r="F19" s="25">
        <f t="shared" si="2"/>
        <v>172.5</v>
      </c>
      <c r="G19" s="25">
        <f t="shared" si="3"/>
        <v>161</v>
      </c>
      <c r="H19" s="26">
        <f t="shared" si="4"/>
        <v>149.5</v>
      </c>
      <c r="I19" s="26">
        <f t="shared" si="5"/>
        <v>138</v>
      </c>
      <c r="J19" s="26">
        <f aca="true" t="shared" si="8" ref="J19:J24">B19*0.5</f>
        <v>115</v>
      </c>
      <c r="CR19" s="6">
        <v>78</v>
      </c>
      <c r="CS19" s="7" t="e">
        <f>#REF!-CR19</f>
        <v>#REF!</v>
      </c>
      <c r="CT19" s="7" t="e">
        <f>#REF!</f>
        <v>#REF!</v>
      </c>
      <c r="CU19" s="7" t="e">
        <f t="shared" si="7"/>
        <v>#REF!</v>
      </c>
    </row>
    <row r="20" spans="1:99" ht="15">
      <c r="A20" s="30" t="s">
        <v>30</v>
      </c>
      <c r="B20" s="12">
        <v>230</v>
      </c>
      <c r="C20" s="14"/>
      <c r="D20" s="20">
        <f t="shared" si="0"/>
        <v>195.5</v>
      </c>
      <c r="E20" s="20">
        <f t="shared" si="1"/>
        <v>184</v>
      </c>
      <c r="F20" s="25">
        <f t="shared" si="2"/>
        <v>172.5</v>
      </c>
      <c r="G20" s="25">
        <f t="shared" si="3"/>
        <v>161</v>
      </c>
      <c r="H20" s="26">
        <f t="shared" si="4"/>
        <v>149.5</v>
      </c>
      <c r="I20" s="26">
        <f t="shared" si="5"/>
        <v>138</v>
      </c>
      <c r="J20" s="26">
        <f t="shared" si="8"/>
        <v>115</v>
      </c>
      <c r="CR20" s="6">
        <v>78</v>
      </c>
      <c r="CS20" s="7" t="e">
        <f>#REF!-CR20</f>
        <v>#REF!</v>
      </c>
      <c r="CT20" s="7" t="e">
        <f>#REF!</f>
        <v>#REF!</v>
      </c>
      <c r="CU20" s="7" t="e">
        <f t="shared" si="7"/>
        <v>#REF!</v>
      </c>
    </row>
    <row r="21" spans="1:99" ht="15" outlineLevel="1">
      <c r="A21" s="30" t="s">
        <v>34</v>
      </c>
      <c r="B21" s="12">
        <v>270</v>
      </c>
      <c r="C21" s="14"/>
      <c r="D21" s="20">
        <f t="shared" si="0"/>
        <v>229.5</v>
      </c>
      <c r="E21" s="20">
        <f t="shared" si="1"/>
        <v>216</v>
      </c>
      <c r="F21" s="25">
        <f t="shared" si="2"/>
        <v>202.5</v>
      </c>
      <c r="G21" s="25">
        <f t="shared" si="3"/>
        <v>189</v>
      </c>
      <c r="H21" s="26">
        <f t="shared" si="4"/>
        <v>175.5</v>
      </c>
      <c r="I21" s="26">
        <f t="shared" si="5"/>
        <v>162</v>
      </c>
      <c r="J21" s="26">
        <f t="shared" si="8"/>
        <v>135</v>
      </c>
      <c r="CR21" s="6">
        <v>91</v>
      </c>
      <c r="CS21" s="7" t="e">
        <f>#REF!-CR21</f>
        <v>#REF!</v>
      </c>
      <c r="CT21" s="7" t="e">
        <f>#REF!</f>
        <v>#REF!</v>
      </c>
      <c r="CU21" s="7" t="e">
        <f>CT21*CS21</f>
        <v>#REF!</v>
      </c>
    </row>
    <row r="22" spans="1:99" ht="15" outlineLevel="1">
      <c r="A22" s="30" t="s">
        <v>43</v>
      </c>
      <c r="B22" s="12">
        <v>230</v>
      </c>
      <c r="C22" s="14"/>
      <c r="D22" s="20">
        <f t="shared" si="0"/>
        <v>195.5</v>
      </c>
      <c r="E22" s="20">
        <f t="shared" si="1"/>
        <v>184</v>
      </c>
      <c r="F22" s="25">
        <f t="shared" si="2"/>
        <v>172.5</v>
      </c>
      <c r="G22" s="25">
        <f t="shared" si="3"/>
        <v>161</v>
      </c>
      <c r="H22" s="26">
        <f t="shared" si="4"/>
        <v>149.5</v>
      </c>
      <c r="I22" s="26">
        <f t="shared" si="5"/>
        <v>138</v>
      </c>
      <c r="J22" s="26">
        <f t="shared" si="8"/>
        <v>115</v>
      </c>
      <c r="CR22" s="6">
        <v>98</v>
      </c>
      <c r="CS22" s="7" t="e">
        <f>#REF!-CR22</f>
        <v>#REF!</v>
      </c>
      <c r="CT22" s="7" t="e">
        <f>#REF!</f>
        <v>#REF!</v>
      </c>
      <c r="CU22" s="7" t="e">
        <f>CT22*CS22</f>
        <v>#REF!</v>
      </c>
    </row>
    <row r="23" spans="1:99" ht="15" outlineLevel="1">
      <c r="A23" s="30" t="s">
        <v>37</v>
      </c>
      <c r="B23" s="12">
        <v>230</v>
      </c>
      <c r="C23" s="14"/>
      <c r="D23" s="20">
        <f t="shared" si="0"/>
        <v>195.5</v>
      </c>
      <c r="E23" s="20">
        <f t="shared" si="1"/>
        <v>184</v>
      </c>
      <c r="F23" s="25">
        <f t="shared" si="2"/>
        <v>172.5</v>
      </c>
      <c r="G23" s="25">
        <f t="shared" si="3"/>
        <v>161</v>
      </c>
      <c r="H23" s="26">
        <f t="shared" si="4"/>
        <v>149.5</v>
      </c>
      <c r="I23" s="26">
        <f t="shared" si="5"/>
        <v>138</v>
      </c>
      <c r="J23" s="26">
        <f t="shared" si="8"/>
        <v>115</v>
      </c>
      <c r="CR23" s="6">
        <v>82</v>
      </c>
      <c r="CS23" s="7" t="e">
        <f>#REF!-CR23</f>
        <v>#REF!</v>
      </c>
      <c r="CT23" s="7" t="e">
        <f>#REF!</f>
        <v>#REF!</v>
      </c>
      <c r="CU23" s="7" t="e">
        <f>CT23*CS23</f>
        <v>#REF!</v>
      </c>
    </row>
    <row r="24" spans="1:99" ht="15" outlineLevel="1">
      <c r="A24" s="27" t="s">
        <v>36</v>
      </c>
      <c r="B24" s="12">
        <v>230</v>
      </c>
      <c r="C24" s="14"/>
      <c r="D24" s="20">
        <f t="shared" si="0"/>
        <v>195.5</v>
      </c>
      <c r="E24" s="20">
        <f t="shared" si="1"/>
        <v>184</v>
      </c>
      <c r="F24" s="25">
        <f t="shared" si="2"/>
        <v>172.5</v>
      </c>
      <c r="G24" s="25">
        <f t="shared" si="3"/>
        <v>161</v>
      </c>
      <c r="H24" s="26">
        <f t="shared" si="4"/>
        <v>149.5</v>
      </c>
      <c r="I24" s="26">
        <f t="shared" si="5"/>
        <v>138</v>
      </c>
      <c r="J24" s="26">
        <f t="shared" si="8"/>
        <v>115</v>
      </c>
      <c r="CR24" s="6">
        <v>80</v>
      </c>
      <c r="CS24" s="8" t="e">
        <f>#REF!-CR24</f>
        <v>#REF!</v>
      </c>
      <c r="CT24" s="7" t="e">
        <f>#REF!</f>
        <v>#REF!</v>
      </c>
      <c r="CU24" s="7" t="e">
        <f>CT24*CS24</f>
        <v>#REF!</v>
      </c>
    </row>
    <row r="25" spans="1:99" ht="15" outlineLevel="1">
      <c r="A25" s="39" t="s">
        <v>46</v>
      </c>
      <c r="B25" s="31"/>
      <c r="C25" s="31"/>
      <c r="D25" s="31"/>
      <c r="E25" s="31"/>
      <c r="F25" s="31"/>
      <c r="G25" s="31"/>
      <c r="H25" s="31"/>
      <c r="I25" s="31"/>
      <c r="J25" s="31"/>
      <c r="CR25" s="6"/>
      <c r="CS25" s="8"/>
      <c r="CT25" s="7"/>
      <c r="CU25" s="7"/>
    </row>
    <row r="26" spans="1:99" ht="15" outlineLevel="1">
      <c r="A26" s="35" t="s">
        <v>12</v>
      </c>
      <c r="B26" s="36">
        <v>250</v>
      </c>
      <c r="C26" s="14">
        <f aca="true" t="shared" si="9" ref="C26:C66">B26*0.97</f>
        <v>242.5</v>
      </c>
      <c r="D26" s="20">
        <f t="shared" si="0"/>
        <v>212.5</v>
      </c>
      <c r="E26" s="20">
        <f t="shared" si="1"/>
        <v>200</v>
      </c>
      <c r="F26" s="25">
        <f t="shared" si="2"/>
        <v>187.5</v>
      </c>
      <c r="G26" s="25">
        <f t="shared" si="3"/>
        <v>175</v>
      </c>
      <c r="H26" s="26">
        <f t="shared" si="4"/>
        <v>162.5</v>
      </c>
      <c r="I26" s="26">
        <f t="shared" si="5"/>
        <v>150</v>
      </c>
      <c r="J26" s="26">
        <f>B26*0.55</f>
        <v>137.5</v>
      </c>
      <c r="CR26" s="6"/>
      <c r="CS26" s="8"/>
      <c r="CT26" s="7"/>
      <c r="CU26" s="7"/>
    </row>
    <row r="27" spans="1:99" ht="15" customHeight="1" outlineLevel="1">
      <c r="A27" s="35" t="s">
        <v>13</v>
      </c>
      <c r="B27" s="36">
        <v>250</v>
      </c>
      <c r="C27" s="14">
        <f t="shared" si="9"/>
        <v>242.5</v>
      </c>
      <c r="D27" s="20">
        <f t="shared" si="0"/>
        <v>212.5</v>
      </c>
      <c r="E27" s="20">
        <f t="shared" si="1"/>
        <v>200</v>
      </c>
      <c r="F27" s="25">
        <f t="shared" si="2"/>
        <v>187.5</v>
      </c>
      <c r="G27" s="25">
        <f t="shared" si="3"/>
        <v>175</v>
      </c>
      <c r="H27" s="26">
        <f t="shared" si="4"/>
        <v>162.5</v>
      </c>
      <c r="I27" s="26">
        <f t="shared" si="5"/>
        <v>150</v>
      </c>
      <c r="J27" s="26">
        <f aca="true" t="shared" si="10" ref="J27:J71">B27*0.55</f>
        <v>137.5</v>
      </c>
      <c r="CR27" s="6"/>
      <c r="CS27" s="8"/>
      <c r="CT27" s="7"/>
      <c r="CU27" s="7"/>
    </row>
    <row r="28" spans="1:99" ht="15" customHeight="1" outlineLevel="1">
      <c r="A28" s="37" t="s">
        <v>16</v>
      </c>
      <c r="B28" s="36">
        <v>50</v>
      </c>
      <c r="C28" s="14">
        <f t="shared" si="9"/>
        <v>48.5</v>
      </c>
      <c r="D28" s="20">
        <f t="shared" si="0"/>
        <v>42.5</v>
      </c>
      <c r="E28" s="20">
        <f t="shared" si="1"/>
        <v>40</v>
      </c>
      <c r="F28" s="25">
        <f t="shared" si="2"/>
        <v>37.5</v>
      </c>
      <c r="G28" s="25">
        <f t="shared" si="3"/>
        <v>35</v>
      </c>
      <c r="H28" s="26">
        <f t="shared" si="4"/>
        <v>32.5</v>
      </c>
      <c r="I28" s="26">
        <f t="shared" si="5"/>
        <v>30</v>
      </c>
      <c r="J28" s="26">
        <f t="shared" si="10"/>
        <v>27.500000000000004</v>
      </c>
      <c r="CR28" s="6"/>
      <c r="CS28" s="8"/>
      <c r="CT28" s="7"/>
      <c r="CU28" s="7"/>
    </row>
    <row r="29" spans="1:99" ht="15" customHeight="1" outlineLevel="1">
      <c r="A29" s="38" t="s">
        <v>17</v>
      </c>
      <c r="B29" s="36">
        <v>50</v>
      </c>
      <c r="C29" s="14">
        <f t="shared" si="9"/>
        <v>48.5</v>
      </c>
      <c r="D29" s="20">
        <f t="shared" si="0"/>
        <v>42.5</v>
      </c>
      <c r="E29" s="20">
        <f t="shared" si="1"/>
        <v>40</v>
      </c>
      <c r="F29" s="25">
        <f t="shared" si="2"/>
        <v>37.5</v>
      </c>
      <c r="G29" s="25">
        <f t="shared" si="3"/>
        <v>35</v>
      </c>
      <c r="H29" s="26">
        <f t="shared" si="4"/>
        <v>32.5</v>
      </c>
      <c r="I29" s="26">
        <f t="shared" si="5"/>
        <v>30</v>
      </c>
      <c r="J29" s="26">
        <f t="shared" si="10"/>
        <v>27.500000000000004</v>
      </c>
      <c r="CR29" s="6"/>
      <c r="CS29" s="8"/>
      <c r="CT29" s="7"/>
      <c r="CU29" s="7"/>
    </row>
    <row r="30" spans="1:99" ht="15" customHeight="1" outlineLevel="1">
      <c r="A30" s="38" t="s">
        <v>18</v>
      </c>
      <c r="B30" s="36">
        <v>50</v>
      </c>
      <c r="C30" s="14">
        <f t="shared" si="9"/>
        <v>48.5</v>
      </c>
      <c r="D30" s="20">
        <f t="shared" si="0"/>
        <v>42.5</v>
      </c>
      <c r="E30" s="20">
        <f t="shared" si="1"/>
        <v>40</v>
      </c>
      <c r="F30" s="25">
        <f t="shared" si="2"/>
        <v>37.5</v>
      </c>
      <c r="G30" s="25">
        <f t="shared" si="3"/>
        <v>35</v>
      </c>
      <c r="H30" s="26">
        <f t="shared" si="4"/>
        <v>32.5</v>
      </c>
      <c r="I30" s="26">
        <f t="shared" si="5"/>
        <v>30</v>
      </c>
      <c r="J30" s="26">
        <f t="shared" si="10"/>
        <v>27.500000000000004</v>
      </c>
      <c r="CR30" s="6"/>
      <c r="CS30" s="8"/>
      <c r="CT30" s="7"/>
      <c r="CU30" s="7"/>
    </row>
    <row r="31" spans="1:99" ht="15" customHeight="1" outlineLevel="1">
      <c r="A31" s="38" t="s">
        <v>19</v>
      </c>
      <c r="B31" s="36">
        <v>50</v>
      </c>
      <c r="C31" s="14">
        <f t="shared" si="9"/>
        <v>48.5</v>
      </c>
      <c r="D31" s="20">
        <f t="shared" si="0"/>
        <v>42.5</v>
      </c>
      <c r="E31" s="20">
        <f t="shared" si="1"/>
        <v>40</v>
      </c>
      <c r="F31" s="25">
        <f t="shared" si="2"/>
        <v>37.5</v>
      </c>
      <c r="G31" s="25">
        <f t="shared" si="3"/>
        <v>35</v>
      </c>
      <c r="H31" s="26">
        <f t="shared" si="4"/>
        <v>32.5</v>
      </c>
      <c r="I31" s="26">
        <f t="shared" si="5"/>
        <v>30</v>
      </c>
      <c r="J31" s="26">
        <f t="shared" si="10"/>
        <v>27.500000000000004</v>
      </c>
      <c r="CR31" s="6"/>
      <c r="CS31" s="8"/>
      <c r="CT31" s="7"/>
      <c r="CU31" s="7"/>
    </row>
    <row r="32" spans="1:99" ht="15" customHeight="1" outlineLevel="1">
      <c r="A32" s="39" t="s">
        <v>46</v>
      </c>
      <c r="B32" s="40"/>
      <c r="C32" s="40"/>
      <c r="D32" s="40"/>
      <c r="E32" s="40"/>
      <c r="F32" s="40"/>
      <c r="G32" s="40"/>
      <c r="H32" s="40"/>
      <c r="I32" s="40"/>
      <c r="J32" s="40"/>
      <c r="CR32" s="6"/>
      <c r="CS32" s="8"/>
      <c r="CT32" s="7"/>
      <c r="CU32" s="7"/>
    </row>
    <row r="33" spans="1:99" ht="15" customHeight="1" outlineLevel="1">
      <c r="A33" s="41" t="s">
        <v>47</v>
      </c>
      <c r="B33" s="36">
        <v>100</v>
      </c>
      <c r="C33" s="14">
        <f t="shared" si="9"/>
        <v>97</v>
      </c>
      <c r="D33" s="20">
        <f t="shared" si="0"/>
        <v>85</v>
      </c>
      <c r="E33" s="20">
        <f t="shared" si="1"/>
        <v>80</v>
      </c>
      <c r="F33" s="25">
        <f t="shared" si="2"/>
        <v>75</v>
      </c>
      <c r="G33" s="25">
        <f t="shared" si="3"/>
        <v>70</v>
      </c>
      <c r="H33" s="26">
        <f t="shared" si="4"/>
        <v>65</v>
      </c>
      <c r="I33" s="26">
        <f t="shared" si="5"/>
        <v>60</v>
      </c>
      <c r="J33" s="26">
        <f t="shared" si="10"/>
        <v>55.00000000000001</v>
      </c>
      <c r="CR33" s="6"/>
      <c r="CS33" s="8"/>
      <c r="CT33" s="7"/>
      <c r="CU33" s="7"/>
    </row>
    <row r="34" spans="1:99" ht="15" customHeight="1" outlineLevel="1">
      <c r="A34" s="41" t="s">
        <v>1</v>
      </c>
      <c r="B34" s="36">
        <v>60</v>
      </c>
      <c r="C34" s="14">
        <f t="shared" si="9"/>
        <v>58.199999999999996</v>
      </c>
      <c r="D34" s="20">
        <f t="shared" si="0"/>
        <v>51</v>
      </c>
      <c r="E34" s="20">
        <f t="shared" si="1"/>
        <v>48</v>
      </c>
      <c r="F34" s="25">
        <f t="shared" si="2"/>
        <v>45</v>
      </c>
      <c r="G34" s="25">
        <f t="shared" si="3"/>
        <v>42</v>
      </c>
      <c r="H34" s="26">
        <f t="shared" si="4"/>
        <v>39</v>
      </c>
      <c r="I34" s="26">
        <f t="shared" si="5"/>
        <v>36</v>
      </c>
      <c r="J34" s="26">
        <f t="shared" si="10"/>
        <v>33</v>
      </c>
      <c r="CR34" s="6"/>
      <c r="CS34" s="8"/>
      <c r="CT34" s="7"/>
      <c r="CU34" s="7"/>
    </row>
    <row r="35" spans="1:99" ht="15" customHeight="1" outlineLevel="1">
      <c r="A35" s="35" t="s">
        <v>2</v>
      </c>
      <c r="B35" s="36">
        <v>250</v>
      </c>
      <c r="C35" s="14">
        <f t="shared" si="9"/>
        <v>242.5</v>
      </c>
      <c r="D35" s="20">
        <f t="shared" si="0"/>
        <v>212.5</v>
      </c>
      <c r="E35" s="20">
        <f t="shared" si="1"/>
        <v>200</v>
      </c>
      <c r="F35" s="25">
        <f t="shared" si="2"/>
        <v>187.5</v>
      </c>
      <c r="G35" s="25">
        <f t="shared" si="3"/>
        <v>175</v>
      </c>
      <c r="H35" s="26">
        <f t="shared" si="4"/>
        <v>162.5</v>
      </c>
      <c r="I35" s="26">
        <f t="shared" si="5"/>
        <v>150</v>
      </c>
      <c r="J35" s="26">
        <f t="shared" si="10"/>
        <v>137.5</v>
      </c>
      <c r="CR35" s="6"/>
      <c r="CS35" s="8"/>
      <c r="CT35" s="7"/>
      <c r="CU35" s="7"/>
    </row>
    <row r="36" spans="1:99" ht="15" customHeight="1" outlineLevel="1">
      <c r="A36" s="42" t="s">
        <v>46</v>
      </c>
      <c r="B36" s="40"/>
      <c r="C36" s="40"/>
      <c r="D36" s="40"/>
      <c r="E36" s="40"/>
      <c r="F36" s="40"/>
      <c r="G36" s="40"/>
      <c r="H36" s="40"/>
      <c r="I36" s="40"/>
      <c r="J36" s="40"/>
      <c r="CR36" s="6"/>
      <c r="CS36" s="8"/>
      <c r="CT36" s="7"/>
      <c r="CU36" s="7"/>
    </row>
    <row r="37" spans="1:99" ht="15" customHeight="1" outlineLevel="1">
      <c r="A37" s="35" t="s">
        <v>3</v>
      </c>
      <c r="B37" s="36">
        <v>700</v>
      </c>
      <c r="C37" s="14">
        <f t="shared" si="9"/>
        <v>679</v>
      </c>
      <c r="D37" s="20">
        <f t="shared" si="0"/>
        <v>595</v>
      </c>
      <c r="E37" s="20">
        <f t="shared" si="1"/>
        <v>560</v>
      </c>
      <c r="F37" s="25">
        <f t="shared" si="2"/>
        <v>525</v>
      </c>
      <c r="G37" s="25">
        <f t="shared" si="3"/>
        <v>489.99999999999994</v>
      </c>
      <c r="H37" s="26">
        <f t="shared" si="4"/>
        <v>455</v>
      </c>
      <c r="I37" s="26">
        <f t="shared" si="5"/>
        <v>420</v>
      </c>
      <c r="J37" s="26">
        <f t="shared" si="10"/>
        <v>385.00000000000006</v>
      </c>
      <c r="CR37" s="6"/>
      <c r="CS37" s="8"/>
      <c r="CT37" s="7"/>
      <c r="CU37" s="7"/>
    </row>
    <row r="38" spans="1:99" ht="15" customHeight="1" outlineLevel="1">
      <c r="A38" s="35" t="s">
        <v>4</v>
      </c>
      <c r="B38" s="36">
        <v>180</v>
      </c>
      <c r="C38" s="14">
        <f t="shared" si="9"/>
        <v>174.6</v>
      </c>
      <c r="D38" s="20">
        <f t="shared" si="0"/>
        <v>153</v>
      </c>
      <c r="E38" s="20">
        <f t="shared" si="1"/>
        <v>144</v>
      </c>
      <c r="F38" s="25">
        <f t="shared" si="2"/>
        <v>135</v>
      </c>
      <c r="G38" s="25">
        <f t="shared" si="3"/>
        <v>125.99999999999999</v>
      </c>
      <c r="H38" s="26">
        <f t="shared" si="4"/>
        <v>117</v>
      </c>
      <c r="I38" s="26">
        <f t="shared" si="5"/>
        <v>108</v>
      </c>
      <c r="J38" s="26">
        <f t="shared" si="10"/>
        <v>99.00000000000001</v>
      </c>
      <c r="CR38" s="6"/>
      <c r="CS38" s="8"/>
      <c r="CT38" s="7"/>
      <c r="CU38" s="7"/>
    </row>
    <row r="39" spans="1:99" ht="15" outlineLevel="1">
      <c r="A39" s="35" t="s">
        <v>5</v>
      </c>
      <c r="B39" s="36">
        <v>130</v>
      </c>
      <c r="C39" s="14">
        <f t="shared" si="9"/>
        <v>126.1</v>
      </c>
      <c r="D39" s="20">
        <f t="shared" si="0"/>
        <v>110.5</v>
      </c>
      <c r="E39" s="20">
        <f t="shared" si="1"/>
        <v>104</v>
      </c>
      <c r="F39" s="25">
        <f t="shared" si="2"/>
        <v>97.5</v>
      </c>
      <c r="G39" s="25">
        <f t="shared" si="3"/>
        <v>91</v>
      </c>
      <c r="H39" s="26">
        <f t="shared" si="4"/>
        <v>84.5</v>
      </c>
      <c r="I39" s="26">
        <f t="shared" si="5"/>
        <v>78</v>
      </c>
      <c r="J39" s="26">
        <f t="shared" si="10"/>
        <v>71.5</v>
      </c>
      <c r="CR39" s="6"/>
      <c r="CS39" s="8"/>
      <c r="CT39" s="7"/>
      <c r="CU39" s="7"/>
    </row>
    <row r="40" spans="1:99" ht="15" outlineLevel="1">
      <c r="A40" s="35" t="s">
        <v>6</v>
      </c>
      <c r="B40" s="36">
        <v>130</v>
      </c>
      <c r="C40" s="14">
        <f t="shared" si="9"/>
        <v>126.1</v>
      </c>
      <c r="D40" s="20">
        <f t="shared" si="0"/>
        <v>110.5</v>
      </c>
      <c r="E40" s="20">
        <f t="shared" si="1"/>
        <v>104</v>
      </c>
      <c r="F40" s="25">
        <f t="shared" si="2"/>
        <v>97.5</v>
      </c>
      <c r="G40" s="25">
        <f t="shared" si="3"/>
        <v>91</v>
      </c>
      <c r="H40" s="26">
        <f t="shared" si="4"/>
        <v>84.5</v>
      </c>
      <c r="I40" s="26">
        <f t="shared" si="5"/>
        <v>78</v>
      </c>
      <c r="J40" s="26">
        <f t="shared" si="10"/>
        <v>71.5</v>
      </c>
      <c r="CR40" s="6"/>
      <c r="CS40" s="8"/>
      <c r="CT40" s="7"/>
      <c r="CU40" s="7"/>
    </row>
    <row r="41" spans="1:99" ht="15" outlineLevel="1">
      <c r="A41" s="35" t="s">
        <v>7</v>
      </c>
      <c r="B41" s="36">
        <v>130</v>
      </c>
      <c r="C41" s="14">
        <f t="shared" si="9"/>
        <v>126.1</v>
      </c>
      <c r="D41" s="20">
        <f t="shared" si="0"/>
        <v>110.5</v>
      </c>
      <c r="E41" s="20">
        <f t="shared" si="1"/>
        <v>104</v>
      </c>
      <c r="F41" s="25">
        <f t="shared" si="2"/>
        <v>97.5</v>
      </c>
      <c r="G41" s="25">
        <f t="shared" si="3"/>
        <v>91</v>
      </c>
      <c r="H41" s="26">
        <f t="shared" si="4"/>
        <v>84.5</v>
      </c>
      <c r="I41" s="26">
        <f t="shared" si="5"/>
        <v>78</v>
      </c>
      <c r="J41" s="26">
        <f t="shared" si="10"/>
        <v>71.5</v>
      </c>
      <c r="CR41" s="6"/>
      <c r="CS41" s="8"/>
      <c r="CT41" s="7"/>
      <c r="CU41" s="7"/>
    </row>
    <row r="42" spans="1:99" ht="15" customHeight="1" outlineLevel="1">
      <c r="A42" s="35" t="s">
        <v>8</v>
      </c>
      <c r="B42" s="36">
        <v>100</v>
      </c>
      <c r="C42" s="14">
        <f t="shared" si="9"/>
        <v>97</v>
      </c>
      <c r="D42" s="20">
        <f t="shared" si="0"/>
        <v>85</v>
      </c>
      <c r="E42" s="20">
        <f t="shared" si="1"/>
        <v>80</v>
      </c>
      <c r="F42" s="25">
        <f t="shared" si="2"/>
        <v>75</v>
      </c>
      <c r="G42" s="25">
        <f t="shared" si="3"/>
        <v>70</v>
      </c>
      <c r="H42" s="26">
        <f t="shared" si="4"/>
        <v>65</v>
      </c>
      <c r="I42" s="26">
        <f t="shared" si="5"/>
        <v>60</v>
      </c>
      <c r="J42" s="26">
        <f t="shared" si="10"/>
        <v>55.00000000000001</v>
      </c>
      <c r="CR42" s="6"/>
      <c r="CS42" s="8"/>
      <c r="CT42" s="7"/>
      <c r="CU42" s="7"/>
    </row>
    <row r="43" spans="1:99" ht="15" customHeight="1" outlineLevel="1">
      <c r="A43" s="35" t="s">
        <v>9</v>
      </c>
      <c r="B43" s="36">
        <v>200</v>
      </c>
      <c r="C43" s="14">
        <f t="shared" si="9"/>
        <v>194</v>
      </c>
      <c r="D43" s="20">
        <f t="shared" si="0"/>
        <v>170</v>
      </c>
      <c r="E43" s="20">
        <f t="shared" si="1"/>
        <v>160</v>
      </c>
      <c r="F43" s="25">
        <f t="shared" si="2"/>
        <v>150</v>
      </c>
      <c r="G43" s="25">
        <f t="shared" si="3"/>
        <v>140</v>
      </c>
      <c r="H43" s="26">
        <f t="shared" si="4"/>
        <v>130</v>
      </c>
      <c r="I43" s="26">
        <f t="shared" si="5"/>
        <v>120</v>
      </c>
      <c r="J43" s="26">
        <f t="shared" si="10"/>
        <v>110.00000000000001</v>
      </c>
      <c r="CR43" s="6"/>
      <c r="CS43" s="8"/>
      <c r="CT43" s="7"/>
      <c r="CU43" s="7"/>
    </row>
    <row r="44" spans="1:99" ht="15" outlineLevel="1">
      <c r="A44" s="35" t="s">
        <v>10</v>
      </c>
      <c r="B44" s="36">
        <v>180</v>
      </c>
      <c r="C44" s="14">
        <f t="shared" si="9"/>
        <v>174.6</v>
      </c>
      <c r="D44" s="20">
        <f t="shared" si="0"/>
        <v>153</v>
      </c>
      <c r="E44" s="20">
        <f t="shared" si="1"/>
        <v>144</v>
      </c>
      <c r="F44" s="25">
        <f t="shared" si="2"/>
        <v>135</v>
      </c>
      <c r="G44" s="25">
        <f t="shared" si="3"/>
        <v>125.99999999999999</v>
      </c>
      <c r="H44" s="26">
        <f t="shared" si="4"/>
        <v>117</v>
      </c>
      <c r="I44" s="26">
        <f t="shared" si="5"/>
        <v>108</v>
      </c>
      <c r="J44" s="26">
        <f t="shared" si="10"/>
        <v>99.00000000000001</v>
      </c>
      <c r="CR44" s="6"/>
      <c r="CS44" s="8"/>
      <c r="CT44" s="7"/>
      <c r="CU44" s="7"/>
    </row>
    <row r="45" spans="1:99" ht="15" outlineLevel="1">
      <c r="A45" s="35" t="s">
        <v>11</v>
      </c>
      <c r="B45" s="36">
        <v>250</v>
      </c>
      <c r="C45" s="14">
        <f t="shared" si="9"/>
        <v>242.5</v>
      </c>
      <c r="D45" s="20">
        <f t="shared" si="0"/>
        <v>212.5</v>
      </c>
      <c r="E45" s="20">
        <f t="shared" si="1"/>
        <v>200</v>
      </c>
      <c r="F45" s="25">
        <f t="shared" si="2"/>
        <v>187.5</v>
      </c>
      <c r="G45" s="25">
        <f t="shared" si="3"/>
        <v>175</v>
      </c>
      <c r="H45" s="26">
        <f t="shared" si="4"/>
        <v>162.5</v>
      </c>
      <c r="I45" s="26">
        <f t="shared" si="5"/>
        <v>150</v>
      </c>
      <c r="J45" s="26">
        <f t="shared" si="10"/>
        <v>137.5</v>
      </c>
      <c r="CR45" s="6"/>
      <c r="CS45" s="8"/>
      <c r="CT45" s="7"/>
      <c r="CU45" s="7"/>
    </row>
    <row r="46" spans="1:99" ht="15" outlineLevel="1">
      <c r="A46" s="43" t="s">
        <v>48</v>
      </c>
      <c r="B46" s="40"/>
      <c r="C46" s="40"/>
      <c r="D46" s="40"/>
      <c r="E46" s="40"/>
      <c r="F46" s="40"/>
      <c r="G46" s="40"/>
      <c r="H46" s="40"/>
      <c r="I46" s="40"/>
      <c r="J46" s="40"/>
      <c r="CR46" s="6"/>
      <c r="CS46" s="8"/>
      <c r="CT46" s="7"/>
      <c r="CU46" s="7"/>
    </row>
    <row r="47" spans="1:99" ht="15" outlineLevel="1">
      <c r="A47" s="35" t="s">
        <v>49</v>
      </c>
      <c r="B47" s="36">
        <v>40</v>
      </c>
      <c r="C47" s="14">
        <f t="shared" si="9"/>
        <v>38.8</v>
      </c>
      <c r="D47" s="20">
        <f t="shared" si="0"/>
        <v>34</v>
      </c>
      <c r="E47" s="20">
        <f t="shared" si="1"/>
        <v>32</v>
      </c>
      <c r="F47" s="25">
        <f t="shared" si="2"/>
        <v>30</v>
      </c>
      <c r="G47" s="25">
        <f t="shared" si="3"/>
        <v>28</v>
      </c>
      <c r="H47" s="26">
        <f t="shared" si="4"/>
        <v>26</v>
      </c>
      <c r="I47" s="26">
        <f t="shared" si="5"/>
        <v>24</v>
      </c>
      <c r="J47" s="26">
        <f t="shared" si="10"/>
        <v>22</v>
      </c>
      <c r="CR47" s="6"/>
      <c r="CS47" s="8"/>
      <c r="CT47" s="7"/>
      <c r="CU47" s="7"/>
    </row>
    <row r="48" spans="1:99" s="33" customFormat="1" ht="15">
      <c r="A48" s="35" t="s">
        <v>50</v>
      </c>
      <c r="B48" s="36">
        <v>40</v>
      </c>
      <c r="C48" s="14">
        <f t="shared" si="9"/>
        <v>38.8</v>
      </c>
      <c r="D48" s="20">
        <f t="shared" si="0"/>
        <v>34</v>
      </c>
      <c r="E48" s="20">
        <f t="shared" si="1"/>
        <v>32</v>
      </c>
      <c r="F48" s="25">
        <f t="shared" si="2"/>
        <v>30</v>
      </c>
      <c r="G48" s="25">
        <f t="shared" si="3"/>
        <v>28</v>
      </c>
      <c r="H48" s="26">
        <f t="shared" si="4"/>
        <v>26</v>
      </c>
      <c r="I48" s="26">
        <f t="shared" si="5"/>
        <v>24</v>
      </c>
      <c r="J48" s="26">
        <f t="shared" si="10"/>
        <v>22</v>
      </c>
      <c r="CQ48" s="34"/>
      <c r="CR48" s="9"/>
      <c r="CS48" s="9"/>
      <c r="CT48" s="9"/>
      <c r="CU48" s="9"/>
    </row>
    <row r="49" spans="1:99" s="33" customFormat="1" ht="15">
      <c r="A49" s="35" t="s">
        <v>51</v>
      </c>
      <c r="B49" s="36">
        <v>40</v>
      </c>
      <c r="C49" s="14">
        <f t="shared" si="9"/>
        <v>38.8</v>
      </c>
      <c r="D49" s="20">
        <f t="shared" si="0"/>
        <v>34</v>
      </c>
      <c r="E49" s="20">
        <f t="shared" si="1"/>
        <v>32</v>
      </c>
      <c r="F49" s="25">
        <f t="shared" si="2"/>
        <v>30</v>
      </c>
      <c r="G49" s="25">
        <f t="shared" si="3"/>
        <v>28</v>
      </c>
      <c r="H49" s="26">
        <f t="shared" si="4"/>
        <v>26</v>
      </c>
      <c r="I49" s="26">
        <f t="shared" si="5"/>
        <v>24</v>
      </c>
      <c r="J49" s="26">
        <f t="shared" si="10"/>
        <v>22</v>
      </c>
      <c r="CQ49" s="34"/>
      <c r="CR49" s="9"/>
      <c r="CS49" s="9"/>
      <c r="CT49" s="9"/>
      <c r="CU49" s="9"/>
    </row>
    <row r="50" spans="1:99" s="33" customFormat="1" ht="15">
      <c r="A50" s="35" t="s">
        <v>52</v>
      </c>
      <c r="B50" s="36">
        <v>40</v>
      </c>
      <c r="C50" s="14">
        <f t="shared" si="9"/>
        <v>38.8</v>
      </c>
      <c r="D50" s="20">
        <f t="shared" si="0"/>
        <v>34</v>
      </c>
      <c r="E50" s="20">
        <f t="shared" si="1"/>
        <v>32</v>
      </c>
      <c r="F50" s="25">
        <f t="shared" si="2"/>
        <v>30</v>
      </c>
      <c r="G50" s="25">
        <f t="shared" si="3"/>
        <v>28</v>
      </c>
      <c r="H50" s="26">
        <f t="shared" si="4"/>
        <v>26</v>
      </c>
      <c r="I50" s="26">
        <f t="shared" si="5"/>
        <v>24</v>
      </c>
      <c r="J50" s="26">
        <f t="shared" si="10"/>
        <v>22</v>
      </c>
      <c r="CQ50" s="34"/>
      <c r="CR50" s="9"/>
      <c r="CS50" s="9"/>
      <c r="CT50" s="9"/>
      <c r="CU50" s="9"/>
    </row>
    <row r="51" spans="1:99" s="33" customFormat="1" ht="15">
      <c r="A51" s="35" t="s">
        <v>53</v>
      </c>
      <c r="B51" s="36">
        <v>40</v>
      </c>
      <c r="C51" s="14">
        <f t="shared" si="9"/>
        <v>38.8</v>
      </c>
      <c r="D51" s="20">
        <f t="shared" si="0"/>
        <v>34</v>
      </c>
      <c r="E51" s="20">
        <f t="shared" si="1"/>
        <v>32</v>
      </c>
      <c r="F51" s="25">
        <f t="shared" si="2"/>
        <v>30</v>
      </c>
      <c r="G51" s="25">
        <f t="shared" si="3"/>
        <v>28</v>
      </c>
      <c r="H51" s="26">
        <f t="shared" si="4"/>
        <v>26</v>
      </c>
      <c r="I51" s="26">
        <f t="shared" si="5"/>
        <v>24</v>
      </c>
      <c r="J51" s="26">
        <f t="shared" si="10"/>
        <v>22</v>
      </c>
      <c r="CQ51" s="34"/>
      <c r="CR51" s="9"/>
      <c r="CS51" s="9"/>
      <c r="CT51" s="9"/>
      <c r="CU51" s="9"/>
    </row>
    <row r="52" spans="1:99" s="33" customFormat="1" ht="15">
      <c r="A52" s="35" t="s">
        <v>54</v>
      </c>
      <c r="B52" s="36">
        <v>40</v>
      </c>
      <c r="C52" s="14">
        <f t="shared" si="9"/>
        <v>38.8</v>
      </c>
      <c r="D52" s="20">
        <f t="shared" si="0"/>
        <v>34</v>
      </c>
      <c r="E52" s="20">
        <f t="shared" si="1"/>
        <v>32</v>
      </c>
      <c r="F52" s="25">
        <f t="shared" si="2"/>
        <v>30</v>
      </c>
      <c r="G52" s="25">
        <f t="shared" si="3"/>
        <v>28</v>
      </c>
      <c r="H52" s="26">
        <f t="shared" si="4"/>
        <v>26</v>
      </c>
      <c r="I52" s="26">
        <f t="shared" si="5"/>
        <v>24</v>
      </c>
      <c r="J52" s="26">
        <f t="shared" si="10"/>
        <v>22</v>
      </c>
      <c r="CQ52" s="34"/>
      <c r="CR52" s="9"/>
      <c r="CS52" s="9"/>
      <c r="CT52" s="9"/>
      <c r="CU52" s="9"/>
    </row>
    <row r="53" spans="1:99" s="33" customFormat="1" ht="15">
      <c r="A53" s="35" t="s">
        <v>55</v>
      </c>
      <c r="B53" s="36">
        <v>40</v>
      </c>
      <c r="C53" s="14">
        <f t="shared" si="9"/>
        <v>38.8</v>
      </c>
      <c r="D53" s="20">
        <f t="shared" si="0"/>
        <v>34</v>
      </c>
      <c r="E53" s="20">
        <f t="shared" si="1"/>
        <v>32</v>
      </c>
      <c r="F53" s="25">
        <f t="shared" si="2"/>
        <v>30</v>
      </c>
      <c r="G53" s="25">
        <f t="shared" si="3"/>
        <v>28</v>
      </c>
      <c r="H53" s="26">
        <f t="shared" si="4"/>
        <v>26</v>
      </c>
      <c r="I53" s="26">
        <f t="shared" si="5"/>
        <v>24</v>
      </c>
      <c r="J53" s="26">
        <f t="shared" si="10"/>
        <v>22</v>
      </c>
      <c r="CQ53" s="34"/>
      <c r="CR53" s="9"/>
      <c r="CS53" s="9"/>
      <c r="CT53" s="9"/>
      <c r="CU53" s="9"/>
    </row>
    <row r="54" spans="1:99" s="33" customFormat="1" ht="15">
      <c r="A54" s="35" t="s">
        <v>56</v>
      </c>
      <c r="B54" s="36">
        <v>40</v>
      </c>
      <c r="C54" s="14">
        <f t="shared" si="9"/>
        <v>38.8</v>
      </c>
      <c r="D54" s="20">
        <f t="shared" si="0"/>
        <v>34</v>
      </c>
      <c r="E54" s="20">
        <f t="shared" si="1"/>
        <v>32</v>
      </c>
      <c r="F54" s="25">
        <f t="shared" si="2"/>
        <v>30</v>
      </c>
      <c r="G54" s="25">
        <f t="shared" si="3"/>
        <v>28</v>
      </c>
      <c r="H54" s="26">
        <f t="shared" si="4"/>
        <v>26</v>
      </c>
      <c r="I54" s="26">
        <f t="shared" si="5"/>
        <v>24</v>
      </c>
      <c r="J54" s="26">
        <f t="shared" si="10"/>
        <v>22</v>
      </c>
      <c r="CQ54" s="34"/>
      <c r="CR54" s="9"/>
      <c r="CS54" s="9"/>
      <c r="CT54" s="9"/>
      <c r="CU54" s="9"/>
    </row>
    <row r="55" spans="1:99" s="33" customFormat="1" ht="15">
      <c r="A55" s="35" t="s">
        <v>57</v>
      </c>
      <c r="B55" s="36">
        <v>40</v>
      </c>
      <c r="C55" s="14">
        <f t="shared" si="9"/>
        <v>38.8</v>
      </c>
      <c r="D55" s="20">
        <f t="shared" si="0"/>
        <v>34</v>
      </c>
      <c r="E55" s="20">
        <f t="shared" si="1"/>
        <v>32</v>
      </c>
      <c r="F55" s="25">
        <f t="shared" si="2"/>
        <v>30</v>
      </c>
      <c r="G55" s="25">
        <f t="shared" si="3"/>
        <v>28</v>
      </c>
      <c r="H55" s="26">
        <f t="shared" si="4"/>
        <v>26</v>
      </c>
      <c r="I55" s="26">
        <f t="shared" si="5"/>
        <v>24</v>
      </c>
      <c r="J55" s="26">
        <f t="shared" si="10"/>
        <v>22</v>
      </c>
      <c r="CQ55" s="34"/>
      <c r="CR55" s="9"/>
      <c r="CS55" s="9"/>
      <c r="CT55" s="9"/>
      <c r="CU55" s="9"/>
    </row>
    <row r="56" spans="1:99" s="33" customFormat="1" ht="15">
      <c r="A56" s="35" t="s">
        <v>58</v>
      </c>
      <c r="B56" s="36">
        <v>40</v>
      </c>
      <c r="C56" s="14">
        <f t="shared" si="9"/>
        <v>38.8</v>
      </c>
      <c r="D56" s="20">
        <f t="shared" si="0"/>
        <v>34</v>
      </c>
      <c r="E56" s="20">
        <f t="shared" si="1"/>
        <v>32</v>
      </c>
      <c r="F56" s="25">
        <f t="shared" si="2"/>
        <v>30</v>
      </c>
      <c r="G56" s="25">
        <f t="shared" si="3"/>
        <v>28</v>
      </c>
      <c r="H56" s="26">
        <f t="shared" si="4"/>
        <v>26</v>
      </c>
      <c r="I56" s="26">
        <f t="shared" si="5"/>
        <v>24</v>
      </c>
      <c r="J56" s="26">
        <f t="shared" si="10"/>
        <v>22</v>
      </c>
      <c r="CQ56" s="34"/>
      <c r="CR56" s="9"/>
      <c r="CS56" s="9"/>
      <c r="CT56" s="9"/>
      <c r="CU56" s="9"/>
    </row>
    <row r="57" spans="1:99" s="33" customFormat="1" ht="15">
      <c r="A57" s="35" t="s">
        <v>59</v>
      </c>
      <c r="B57" s="36">
        <v>40</v>
      </c>
      <c r="C57" s="14">
        <f t="shared" si="9"/>
        <v>38.8</v>
      </c>
      <c r="D57" s="20">
        <f t="shared" si="0"/>
        <v>34</v>
      </c>
      <c r="E57" s="20">
        <f t="shared" si="1"/>
        <v>32</v>
      </c>
      <c r="F57" s="25">
        <f t="shared" si="2"/>
        <v>30</v>
      </c>
      <c r="G57" s="25">
        <f t="shared" si="3"/>
        <v>28</v>
      </c>
      <c r="H57" s="26">
        <f t="shared" si="4"/>
        <v>26</v>
      </c>
      <c r="I57" s="26">
        <f t="shared" si="5"/>
        <v>24</v>
      </c>
      <c r="J57" s="26">
        <f t="shared" si="10"/>
        <v>22</v>
      </c>
      <c r="CQ57" s="34"/>
      <c r="CR57" s="9"/>
      <c r="CS57" s="9"/>
      <c r="CT57" s="9"/>
      <c r="CU57" s="9"/>
    </row>
    <row r="58" spans="1:99" s="33" customFormat="1" ht="15">
      <c r="A58" s="35" t="s">
        <v>60</v>
      </c>
      <c r="B58" s="36">
        <v>40</v>
      </c>
      <c r="C58" s="14">
        <f t="shared" si="9"/>
        <v>38.8</v>
      </c>
      <c r="D58" s="20">
        <f t="shared" si="0"/>
        <v>34</v>
      </c>
      <c r="E58" s="20">
        <f t="shared" si="1"/>
        <v>32</v>
      </c>
      <c r="F58" s="25">
        <f t="shared" si="2"/>
        <v>30</v>
      </c>
      <c r="G58" s="25">
        <f t="shared" si="3"/>
        <v>28</v>
      </c>
      <c r="H58" s="26">
        <f t="shared" si="4"/>
        <v>26</v>
      </c>
      <c r="I58" s="26">
        <f t="shared" si="5"/>
        <v>24</v>
      </c>
      <c r="J58" s="26">
        <f t="shared" si="10"/>
        <v>22</v>
      </c>
      <c r="CQ58" s="34"/>
      <c r="CR58" s="9"/>
      <c r="CS58" s="9"/>
      <c r="CT58" s="9"/>
      <c r="CU58" s="9"/>
    </row>
    <row r="59" spans="1:99" s="33" customFormat="1" ht="15">
      <c r="A59" s="43" t="s">
        <v>61</v>
      </c>
      <c r="B59" s="40"/>
      <c r="C59" s="40"/>
      <c r="D59" s="40"/>
      <c r="E59" s="40"/>
      <c r="F59" s="40"/>
      <c r="G59" s="40"/>
      <c r="H59" s="40"/>
      <c r="I59" s="40"/>
      <c r="J59" s="40"/>
      <c r="CQ59" s="34"/>
      <c r="CR59" s="9"/>
      <c r="CS59" s="9"/>
      <c r="CT59" s="9"/>
      <c r="CU59" s="9"/>
    </row>
    <row r="60" spans="1:99" s="33" customFormat="1" ht="15">
      <c r="A60" s="35" t="s">
        <v>49</v>
      </c>
      <c r="B60" s="36">
        <v>40</v>
      </c>
      <c r="C60" s="14">
        <f t="shared" si="9"/>
        <v>38.8</v>
      </c>
      <c r="D60" s="20">
        <f t="shared" si="0"/>
        <v>34</v>
      </c>
      <c r="E60" s="20">
        <f t="shared" si="1"/>
        <v>32</v>
      </c>
      <c r="F60" s="25">
        <f t="shared" si="2"/>
        <v>30</v>
      </c>
      <c r="G60" s="25">
        <f t="shared" si="3"/>
        <v>28</v>
      </c>
      <c r="H60" s="26">
        <f t="shared" si="4"/>
        <v>26</v>
      </c>
      <c r="I60" s="26">
        <f t="shared" si="5"/>
        <v>24</v>
      </c>
      <c r="J60" s="52">
        <f t="shared" si="10"/>
        <v>22</v>
      </c>
      <c r="CQ60" s="34"/>
      <c r="CR60" s="9"/>
      <c r="CS60" s="9"/>
      <c r="CT60" s="9"/>
      <c r="CU60" s="9"/>
    </row>
    <row r="61" spans="1:99" s="33" customFormat="1" ht="15">
      <c r="A61" s="35" t="s">
        <v>50</v>
      </c>
      <c r="B61" s="36">
        <v>40</v>
      </c>
      <c r="C61" s="14">
        <f t="shared" si="9"/>
        <v>38.8</v>
      </c>
      <c r="D61" s="20">
        <f t="shared" si="0"/>
        <v>34</v>
      </c>
      <c r="E61" s="20">
        <f t="shared" si="1"/>
        <v>32</v>
      </c>
      <c r="F61" s="25">
        <f t="shared" si="2"/>
        <v>30</v>
      </c>
      <c r="G61" s="25">
        <f t="shared" si="3"/>
        <v>28</v>
      </c>
      <c r="H61" s="26">
        <f t="shared" si="4"/>
        <v>26</v>
      </c>
      <c r="I61" s="26">
        <f t="shared" si="5"/>
        <v>24</v>
      </c>
      <c r="J61" s="52">
        <f t="shared" si="10"/>
        <v>22</v>
      </c>
      <c r="CQ61" s="34"/>
      <c r="CR61" s="9"/>
      <c r="CS61" s="9"/>
      <c r="CT61" s="9"/>
      <c r="CU61" s="9"/>
    </row>
    <row r="62" spans="1:99" s="33" customFormat="1" ht="15">
      <c r="A62" s="35" t="s">
        <v>51</v>
      </c>
      <c r="B62" s="36">
        <v>40</v>
      </c>
      <c r="C62" s="14">
        <f t="shared" si="9"/>
        <v>38.8</v>
      </c>
      <c r="D62" s="20">
        <f t="shared" si="0"/>
        <v>34</v>
      </c>
      <c r="E62" s="20">
        <f t="shared" si="1"/>
        <v>32</v>
      </c>
      <c r="F62" s="25">
        <f t="shared" si="2"/>
        <v>30</v>
      </c>
      <c r="G62" s="25">
        <f t="shared" si="3"/>
        <v>28</v>
      </c>
      <c r="H62" s="26">
        <f t="shared" si="4"/>
        <v>26</v>
      </c>
      <c r="I62" s="26">
        <f t="shared" si="5"/>
        <v>24</v>
      </c>
      <c r="J62" s="52">
        <f t="shared" si="10"/>
        <v>22</v>
      </c>
      <c r="CQ62" s="34"/>
      <c r="CR62" s="9"/>
      <c r="CS62" s="9"/>
      <c r="CT62" s="9"/>
      <c r="CU62" s="9"/>
    </row>
    <row r="63" spans="1:99" s="33" customFormat="1" ht="15">
      <c r="A63" s="35" t="s">
        <v>52</v>
      </c>
      <c r="B63" s="36">
        <v>40</v>
      </c>
      <c r="C63" s="14">
        <f t="shared" si="9"/>
        <v>38.8</v>
      </c>
      <c r="D63" s="20">
        <f t="shared" si="0"/>
        <v>34</v>
      </c>
      <c r="E63" s="20">
        <f t="shared" si="1"/>
        <v>32</v>
      </c>
      <c r="F63" s="25">
        <f t="shared" si="2"/>
        <v>30</v>
      </c>
      <c r="G63" s="25">
        <f t="shared" si="3"/>
        <v>28</v>
      </c>
      <c r="H63" s="26">
        <f t="shared" si="4"/>
        <v>26</v>
      </c>
      <c r="I63" s="26">
        <f t="shared" si="5"/>
        <v>24</v>
      </c>
      <c r="J63" s="52">
        <f t="shared" si="10"/>
        <v>22</v>
      </c>
      <c r="CQ63" s="34"/>
      <c r="CR63" s="9"/>
      <c r="CS63" s="9"/>
      <c r="CT63" s="9"/>
      <c r="CU63" s="9"/>
    </row>
    <row r="64" spans="1:99" s="33" customFormat="1" ht="15">
      <c r="A64" s="35" t="s">
        <v>53</v>
      </c>
      <c r="B64" s="36">
        <v>40</v>
      </c>
      <c r="C64" s="14">
        <f t="shared" si="9"/>
        <v>38.8</v>
      </c>
      <c r="D64" s="20">
        <f t="shared" si="0"/>
        <v>34</v>
      </c>
      <c r="E64" s="20">
        <f t="shared" si="1"/>
        <v>32</v>
      </c>
      <c r="F64" s="25">
        <f t="shared" si="2"/>
        <v>30</v>
      </c>
      <c r="G64" s="25">
        <f t="shared" si="3"/>
        <v>28</v>
      </c>
      <c r="H64" s="26">
        <f t="shared" si="4"/>
        <v>26</v>
      </c>
      <c r="I64" s="26">
        <f t="shared" si="5"/>
        <v>24</v>
      </c>
      <c r="J64" s="52">
        <f t="shared" si="10"/>
        <v>22</v>
      </c>
      <c r="CQ64" s="34"/>
      <c r="CR64" s="9"/>
      <c r="CS64" s="9"/>
      <c r="CT64" s="9"/>
      <c r="CU64" s="9"/>
    </row>
    <row r="65" spans="1:99" s="33" customFormat="1" ht="15">
      <c r="A65" s="35" t="s">
        <v>54</v>
      </c>
      <c r="B65" s="36">
        <v>40</v>
      </c>
      <c r="C65" s="14">
        <f t="shared" si="9"/>
        <v>38.8</v>
      </c>
      <c r="D65" s="20">
        <f t="shared" si="0"/>
        <v>34</v>
      </c>
      <c r="E65" s="20">
        <f t="shared" si="1"/>
        <v>32</v>
      </c>
      <c r="F65" s="25">
        <f t="shared" si="2"/>
        <v>30</v>
      </c>
      <c r="G65" s="25">
        <f t="shared" si="3"/>
        <v>28</v>
      </c>
      <c r="H65" s="26">
        <f t="shared" si="4"/>
        <v>26</v>
      </c>
      <c r="I65" s="26">
        <f t="shared" si="5"/>
        <v>24</v>
      </c>
      <c r="J65" s="52">
        <f t="shared" si="10"/>
        <v>22</v>
      </c>
      <c r="CQ65" s="34"/>
      <c r="CR65" s="9"/>
      <c r="CS65" s="9"/>
      <c r="CT65" s="9"/>
      <c r="CU65" s="9"/>
    </row>
    <row r="66" spans="1:99" s="33" customFormat="1" ht="15">
      <c r="A66" s="35" t="s">
        <v>55</v>
      </c>
      <c r="B66" s="36">
        <v>40</v>
      </c>
      <c r="C66" s="14">
        <f t="shared" si="9"/>
        <v>38.8</v>
      </c>
      <c r="D66" s="20">
        <f t="shared" si="0"/>
        <v>34</v>
      </c>
      <c r="E66" s="20">
        <f t="shared" si="1"/>
        <v>32</v>
      </c>
      <c r="F66" s="25">
        <f t="shared" si="2"/>
        <v>30</v>
      </c>
      <c r="G66" s="25">
        <f t="shared" si="3"/>
        <v>28</v>
      </c>
      <c r="H66" s="26">
        <f t="shared" si="4"/>
        <v>26</v>
      </c>
      <c r="I66" s="26">
        <f t="shared" si="5"/>
        <v>24</v>
      </c>
      <c r="J66" s="52">
        <f t="shared" si="10"/>
        <v>22</v>
      </c>
      <c r="CQ66" s="34"/>
      <c r="CR66" s="9"/>
      <c r="CS66" s="9"/>
      <c r="CT66" s="9"/>
      <c r="CU66" s="9"/>
    </row>
    <row r="67" spans="1:99" s="33" customFormat="1" ht="15">
      <c r="A67" s="35" t="s">
        <v>56</v>
      </c>
      <c r="B67" s="36">
        <v>40</v>
      </c>
      <c r="C67" s="14">
        <f>B67*0.97</f>
        <v>38.8</v>
      </c>
      <c r="D67" s="20">
        <f>B67*0.85</f>
        <v>34</v>
      </c>
      <c r="E67" s="20">
        <f>B67*0.8</f>
        <v>32</v>
      </c>
      <c r="F67" s="25">
        <f>B67*0.75</f>
        <v>30</v>
      </c>
      <c r="G67" s="25">
        <f>B67*0.7</f>
        <v>28</v>
      </c>
      <c r="H67" s="26">
        <f>B67*0.65</f>
        <v>26</v>
      </c>
      <c r="I67" s="26">
        <f>B67*0.6</f>
        <v>24</v>
      </c>
      <c r="J67" s="52">
        <f t="shared" si="10"/>
        <v>22</v>
      </c>
      <c r="CQ67" s="34"/>
      <c r="CR67" s="9"/>
      <c r="CS67" s="9"/>
      <c r="CT67" s="9"/>
      <c r="CU67" s="9"/>
    </row>
    <row r="68" spans="1:99" s="33" customFormat="1" ht="15">
      <c r="A68" s="35" t="s">
        <v>57</v>
      </c>
      <c r="B68" s="36">
        <v>40</v>
      </c>
      <c r="C68" s="14">
        <f>B68*0.97</f>
        <v>38.8</v>
      </c>
      <c r="D68" s="20">
        <f>B68*0.85</f>
        <v>34</v>
      </c>
      <c r="E68" s="20">
        <f>B68*0.8</f>
        <v>32</v>
      </c>
      <c r="F68" s="25">
        <f>B68*0.75</f>
        <v>30</v>
      </c>
      <c r="G68" s="25">
        <f>B68*0.7</f>
        <v>28</v>
      </c>
      <c r="H68" s="26">
        <f>B68*0.65</f>
        <v>26</v>
      </c>
      <c r="I68" s="26">
        <f>B68*0.6</f>
        <v>24</v>
      </c>
      <c r="J68" s="52">
        <f t="shared" si="10"/>
        <v>22</v>
      </c>
      <c r="CQ68" s="34"/>
      <c r="CR68" s="9"/>
      <c r="CS68" s="9"/>
      <c r="CT68" s="9"/>
      <c r="CU68" s="9"/>
    </row>
    <row r="69" spans="1:99" s="33" customFormat="1" ht="15">
      <c r="A69" s="35" t="s">
        <v>58</v>
      </c>
      <c r="B69" s="36">
        <v>40</v>
      </c>
      <c r="C69" s="14">
        <f>B69*0.97</f>
        <v>38.8</v>
      </c>
      <c r="D69" s="20">
        <f>B69*0.85</f>
        <v>34</v>
      </c>
      <c r="E69" s="20">
        <f>B69*0.8</f>
        <v>32</v>
      </c>
      <c r="F69" s="25">
        <f>B69*0.75</f>
        <v>30</v>
      </c>
      <c r="G69" s="25">
        <f>B69*0.7</f>
        <v>28</v>
      </c>
      <c r="H69" s="26">
        <f>B69*0.65</f>
        <v>26</v>
      </c>
      <c r="I69" s="26">
        <f>B69*0.6</f>
        <v>24</v>
      </c>
      <c r="J69" s="52">
        <f t="shared" si="10"/>
        <v>22</v>
      </c>
      <c r="CQ69" s="34"/>
      <c r="CR69" s="9"/>
      <c r="CS69" s="9"/>
      <c r="CT69" s="9"/>
      <c r="CU69" s="9"/>
    </row>
    <row r="70" spans="1:99" s="33" customFormat="1" ht="15">
      <c r="A70" s="35" t="s">
        <v>59</v>
      </c>
      <c r="B70" s="36">
        <v>40</v>
      </c>
      <c r="C70" s="14">
        <f>B70*0.97</f>
        <v>38.8</v>
      </c>
      <c r="D70" s="20">
        <f>B70*0.85</f>
        <v>34</v>
      </c>
      <c r="E70" s="20">
        <f>B70*0.8</f>
        <v>32</v>
      </c>
      <c r="F70" s="25">
        <f>B70*0.75</f>
        <v>30</v>
      </c>
      <c r="G70" s="25">
        <f>B70*0.7</f>
        <v>28</v>
      </c>
      <c r="H70" s="26">
        <f>B70*0.65</f>
        <v>26</v>
      </c>
      <c r="I70" s="26">
        <f>B70*0.6</f>
        <v>24</v>
      </c>
      <c r="J70" s="52">
        <f t="shared" si="10"/>
        <v>22</v>
      </c>
      <c r="CQ70" s="34"/>
      <c r="CR70" s="9"/>
      <c r="CS70" s="9"/>
      <c r="CT70" s="9"/>
      <c r="CU70" s="9"/>
    </row>
    <row r="71" spans="1:99" s="33" customFormat="1" ht="15">
      <c r="A71" s="35" t="s">
        <v>60</v>
      </c>
      <c r="B71" s="36">
        <v>40</v>
      </c>
      <c r="C71" s="14">
        <f>B71*0.97</f>
        <v>38.8</v>
      </c>
      <c r="D71" s="20">
        <f>B71*0.85</f>
        <v>34</v>
      </c>
      <c r="E71" s="20">
        <f>B71*0.8</f>
        <v>32</v>
      </c>
      <c r="F71" s="25">
        <f>B71*0.75</f>
        <v>30</v>
      </c>
      <c r="G71" s="25">
        <f>B71*0.7</f>
        <v>28</v>
      </c>
      <c r="H71" s="26">
        <f>B71*0.65</f>
        <v>26</v>
      </c>
      <c r="I71" s="26">
        <f>B71*0.6</f>
        <v>24</v>
      </c>
      <c r="J71" s="52">
        <f t="shared" si="10"/>
        <v>22</v>
      </c>
      <c r="CQ71" s="34"/>
      <c r="CR71" s="9"/>
      <c r="CS71" s="9"/>
      <c r="CT71" s="9"/>
      <c r="CU71" s="9"/>
    </row>
    <row r="72" spans="1:99" s="33" customFormat="1" ht="15">
      <c r="A72" s="43" t="s">
        <v>106</v>
      </c>
      <c r="B72" s="40"/>
      <c r="C72" s="40"/>
      <c r="D72" s="40"/>
      <c r="E72" s="40"/>
      <c r="F72" s="40"/>
      <c r="G72" s="40"/>
      <c r="H72" s="40"/>
      <c r="I72" s="40"/>
      <c r="J72" s="40"/>
      <c r="CQ72" s="34"/>
      <c r="CR72" s="9"/>
      <c r="CS72" s="9"/>
      <c r="CT72" s="9"/>
      <c r="CU72" s="9"/>
    </row>
    <row r="73" spans="1:99" s="33" customFormat="1" ht="15">
      <c r="A73" s="35" t="s">
        <v>49</v>
      </c>
      <c r="B73" s="36">
        <v>250</v>
      </c>
      <c r="D73" s="20">
        <f aca="true" t="shared" si="11" ref="D73:D91">B73*0.85</f>
        <v>212.5</v>
      </c>
      <c r="E73" s="20">
        <f aca="true" t="shared" si="12" ref="E73:E91">B73*0.8</f>
        <v>200</v>
      </c>
      <c r="F73" s="25">
        <f aca="true" t="shared" si="13" ref="F73:F91">B73*0.75</f>
        <v>187.5</v>
      </c>
      <c r="G73" s="25">
        <f aca="true" t="shared" si="14" ref="G73:G91">B73*0.7</f>
        <v>175</v>
      </c>
      <c r="H73" s="26">
        <f aca="true" t="shared" si="15" ref="H73:H91">B73*0.65</f>
        <v>162.5</v>
      </c>
      <c r="I73" s="26">
        <f aca="true" t="shared" si="16" ref="I73:I91">B73*0.6</f>
        <v>150</v>
      </c>
      <c r="J73" s="52">
        <f aca="true" t="shared" si="17" ref="J73:J84">B73*0.55</f>
        <v>137.5</v>
      </c>
      <c r="CQ73" s="34"/>
      <c r="CR73" s="9"/>
      <c r="CS73" s="9"/>
      <c r="CT73" s="9"/>
      <c r="CU73" s="9"/>
    </row>
    <row r="74" spans="1:99" s="33" customFormat="1" ht="15">
      <c r="A74" s="35" t="s">
        <v>50</v>
      </c>
      <c r="B74" s="36">
        <v>250</v>
      </c>
      <c r="D74" s="20">
        <f t="shared" si="11"/>
        <v>212.5</v>
      </c>
      <c r="E74" s="20">
        <f t="shared" si="12"/>
        <v>200</v>
      </c>
      <c r="F74" s="25">
        <f t="shared" si="13"/>
        <v>187.5</v>
      </c>
      <c r="G74" s="25">
        <f t="shared" si="14"/>
        <v>175</v>
      </c>
      <c r="H74" s="26">
        <f t="shared" si="15"/>
        <v>162.5</v>
      </c>
      <c r="I74" s="26">
        <f t="shared" si="16"/>
        <v>150</v>
      </c>
      <c r="J74" s="52">
        <f t="shared" si="17"/>
        <v>137.5</v>
      </c>
      <c r="CQ74" s="34"/>
      <c r="CR74" s="9"/>
      <c r="CS74" s="9"/>
      <c r="CT74" s="9"/>
      <c r="CU74" s="9"/>
    </row>
    <row r="75" spans="1:99" s="33" customFormat="1" ht="15">
      <c r="A75" s="35" t="s">
        <v>51</v>
      </c>
      <c r="B75" s="36">
        <v>250</v>
      </c>
      <c r="D75" s="20">
        <f t="shared" si="11"/>
        <v>212.5</v>
      </c>
      <c r="E75" s="20">
        <f t="shared" si="12"/>
        <v>200</v>
      </c>
      <c r="F75" s="25">
        <f t="shared" si="13"/>
        <v>187.5</v>
      </c>
      <c r="G75" s="25">
        <f t="shared" si="14"/>
        <v>175</v>
      </c>
      <c r="H75" s="26">
        <f t="shared" si="15"/>
        <v>162.5</v>
      </c>
      <c r="I75" s="26">
        <f t="shared" si="16"/>
        <v>150</v>
      </c>
      <c r="J75" s="52">
        <f t="shared" si="17"/>
        <v>137.5</v>
      </c>
      <c r="CQ75" s="34"/>
      <c r="CR75" s="9"/>
      <c r="CS75" s="9"/>
      <c r="CT75" s="9"/>
      <c r="CU75" s="9"/>
    </row>
    <row r="76" spans="1:99" s="33" customFormat="1" ht="15">
      <c r="A76" s="35" t="s">
        <v>52</v>
      </c>
      <c r="B76" s="36">
        <v>250</v>
      </c>
      <c r="D76" s="20">
        <f t="shared" si="11"/>
        <v>212.5</v>
      </c>
      <c r="E76" s="20">
        <f t="shared" si="12"/>
        <v>200</v>
      </c>
      <c r="F76" s="25">
        <f t="shared" si="13"/>
        <v>187.5</v>
      </c>
      <c r="G76" s="25">
        <f t="shared" si="14"/>
        <v>175</v>
      </c>
      <c r="H76" s="26">
        <f t="shared" si="15"/>
        <v>162.5</v>
      </c>
      <c r="I76" s="26">
        <f t="shared" si="16"/>
        <v>150</v>
      </c>
      <c r="J76" s="52">
        <f t="shared" si="17"/>
        <v>137.5</v>
      </c>
      <c r="CQ76" s="34"/>
      <c r="CR76" s="9"/>
      <c r="CS76" s="9"/>
      <c r="CT76" s="9"/>
      <c r="CU76" s="9"/>
    </row>
    <row r="77" spans="1:99" s="33" customFormat="1" ht="15">
      <c r="A77" s="35" t="s">
        <v>53</v>
      </c>
      <c r="B77" s="36">
        <v>250</v>
      </c>
      <c r="D77" s="20">
        <f t="shared" si="11"/>
        <v>212.5</v>
      </c>
      <c r="E77" s="20">
        <f t="shared" si="12"/>
        <v>200</v>
      </c>
      <c r="F77" s="25">
        <f t="shared" si="13"/>
        <v>187.5</v>
      </c>
      <c r="G77" s="25">
        <f t="shared" si="14"/>
        <v>175</v>
      </c>
      <c r="H77" s="26">
        <f t="shared" si="15"/>
        <v>162.5</v>
      </c>
      <c r="I77" s="26">
        <f t="shared" si="16"/>
        <v>150</v>
      </c>
      <c r="J77" s="52">
        <f t="shared" si="17"/>
        <v>137.5</v>
      </c>
      <c r="CQ77" s="34"/>
      <c r="CR77" s="9"/>
      <c r="CS77" s="9"/>
      <c r="CT77" s="9"/>
      <c r="CU77" s="9"/>
    </row>
    <row r="78" spans="1:99" s="33" customFormat="1" ht="15">
      <c r="A78" s="35" t="s">
        <v>54</v>
      </c>
      <c r="B78" s="36">
        <v>250</v>
      </c>
      <c r="D78" s="20">
        <f t="shared" si="11"/>
        <v>212.5</v>
      </c>
      <c r="E78" s="20">
        <f t="shared" si="12"/>
        <v>200</v>
      </c>
      <c r="F78" s="25">
        <f t="shared" si="13"/>
        <v>187.5</v>
      </c>
      <c r="G78" s="25">
        <f t="shared" si="14"/>
        <v>175</v>
      </c>
      <c r="H78" s="26">
        <f t="shared" si="15"/>
        <v>162.5</v>
      </c>
      <c r="I78" s="26">
        <f t="shared" si="16"/>
        <v>150</v>
      </c>
      <c r="J78" s="52">
        <f t="shared" si="17"/>
        <v>137.5</v>
      </c>
      <c r="CQ78" s="34"/>
      <c r="CR78" s="9"/>
      <c r="CS78" s="9"/>
      <c r="CT78" s="9"/>
      <c r="CU78" s="9"/>
    </row>
    <row r="79" spans="1:99" s="33" customFormat="1" ht="15">
      <c r="A79" s="35" t="s">
        <v>55</v>
      </c>
      <c r="B79" s="36">
        <v>250</v>
      </c>
      <c r="D79" s="20">
        <f t="shared" si="11"/>
        <v>212.5</v>
      </c>
      <c r="E79" s="20">
        <f t="shared" si="12"/>
        <v>200</v>
      </c>
      <c r="F79" s="25">
        <f t="shared" si="13"/>
        <v>187.5</v>
      </c>
      <c r="G79" s="25">
        <f t="shared" si="14"/>
        <v>175</v>
      </c>
      <c r="H79" s="26">
        <f t="shared" si="15"/>
        <v>162.5</v>
      </c>
      <c r="I79" s="26">
        <f t="shared" si="16"/>
        <v>150</v>
      </c>
      <c r="J79" s="52">
        <f t="shared" si="17"/>
        <v>137.5</v>
      </c>
      <c r="CQ79" s="34"/>
      <c r="CR79" s="9"/>
      <c r="CS79" s="9"/>
      <c r="CT79" s="9"/>
      <c r="CU79" s="9"/>
    </row>
    <row r="80" spans="1:99" s="33" customFormat="1" ht="15">
      <c r="A80" s="35" t="s">
        <v>56</v>
      </c>
      <c r="B80" s="36">
        <v>250</v>
      </c>
      <c r="D80" s="20">
        <f t="shared" si="11"/>
        <v>212.5</v>
      </c>
      <c r="E80" s="20">
        <f t="shared" si="12"/>
        <v>200</v>
      </c>
      <c r="F80" s="25">
        <f t="shared" si="13"/>
        <v>187.5</v>
      </c>
      <c r="G80" s="25">
        <f t="shared" si="14"/>
        <v>175</v>
      </c>
      <c r="H80" s="26">
        <f t="shared" si="15"/>
        <v>162.5</v>
      </c>
      <c r="I80" s="26">
        <f t="shared" si="16"/>
        <v>150</v>
      </c>
      <c r="J80" s="52">
        <f t="shared" si="17"/>
        <v>137.5</v>
      </c>
      <c r="CQ80" s="34"/>
      <c r="CR80" s="9"/>
      <c r="CS80" s="9"/>
      <c r="CT80" s="9"/>
      <c r="CU80" s="9"/>
    </row>
    <row r="81" spans="1:99" s="33" customFormat="1" ht="15">
      <c r="A81" s="35" t="s">
        <v>57</v>
      </c>
      <c r="B81" s="36">
        <v>250</v>
      </c>
      <c r="D81" s="20">
        <f t="shared" si="11"/>
        <v>212.5</v>
      </c>
      <c r="E81" s="20">
        <f t="shared" si="12"/>
        <v>200</v>
      </c>
      <c r="F81" s="25">
        <f t="shared" si="13"/>
        <v>187.5</v>
      </c>
      <c r="G81" s="25">
        <f t="shared" si="14"/>
        <v>175</v>
      </c>
      <c r="H81" s="26">
        <f t="shared" si="15"/>
        <v>162.5</v>
      </c>
      <c r="I81" s="26">
        <f t="shared" si="16"/>
        <v>150</v>
      </c>
      <c r="J81" s="52">
        <f t="shared" si="17"/>
        <v>137.5</v>
      </c>
      <c r="CQ81" s="34"/>
      <c r="CR81" s="9"/>
      <c r="CS81" s="9"/>
      <c r="CT81" s="9"/>
      <c r="CU81" s="9"/>
    </row>
    <row r="82" spans="1:99" s="33" customFormat="1" ht="15">
      <c r="A82" s="35" t="s">
        <v>58</v>
      </c>
      <c r="B82" s="36">
        <v>250</v>
      </c>
      <c r="D82" s="20">
        <f t="shared" si="11"/>
        <v>212.5</v>
      </c>
      <c r="E82" s="20">
        <f t="shared" si="12"/>
        <v>200</v>
      </c>
      <c r="F82" s="25">
        <f t="shared" si="13"/>
        <v>187.5</v>
      </c>
      <c r="G82" s="25">
        <f t="shared" si="14"/>
        <v>175</v>
      </c>
      <c r="H82" s="26">
        <f t="shared" si="15"/>
        <v>162.5</v>
      </c>
      <c r="I82" s="26">
        <f t="shared" si="16"/>
        <v>150</v>
      </c>
      <c r="J82" s="52">
        <f t="shared" si="17"/>
        <v>137.5</v>
      </c>
      <c r="CQ82" s="34"/>
      <c r="CR82" s="9"/>
      <c r="CS82" s="9"/>
      <c r="CT82" s="9"/>
      <c r="CU82" s="9"/>
    </row>
    <row r="83" spans="1:99" s="33" customFormat="1" ht="15">
      <c r="A83" s="35" t="s">
        <v>59</v>
      </c>
      <c r="B83" s="36">
        <v>250</v>
      </c>
      <c r="D83" s="20">
        <f t="shared" si="11"/>
        <v>212.5</v>
      </c>
      <c r="E83" s="20">
        <f t="shared" si="12"/>
        <v>200</v>
      </c>
      <c r="F83" s="25">
        <f t="shared" si="13"/>
        <v>187.5</v>
      </c>
      <c r="G83" s="25">
        <f t="shared" si="14"/>
        <v>175</v>
      </c>
      <c r="H83" s="26">
        <f t="shared" si="15"/>
        <v>162.5</v>
      </c>
      <c r="I83" s="26">
        <f t="shared" si="16"/>
        <v>150</v>
      </c>
      <c r="J83" s="52">
        <f t="shared" si="17"/>
        <v>137.5</v>
      </c>
      <c r="CQ83" s="34"/>
      <c r="CR83" s="9"/>
      <c r="CS83" s="9"/>
      <c r="CT83" s="9"/>
      <c r="CU83" s="9"/>
    </row>
    <row r="84" spans="1:99" s="33" customFormat="1" ht="15">
      <c r="A84" s="35" t="s">
        <v>60</v>
      </c>
      <c r="B84" s="36">
        <v>250</v>
      </c>
      <c r="D84" s="20">
        <f t="shared" si="11"/>
        <v>212.5</v>
      </c>
      <c r="E84" s="20">
        <f t="shared" si="12"/>
        <v>200</v>
      </c>
      <c r="F84" s="25">
        <f t="shared" si="13"/>
        <v>187.5</v>
      </c>
      <c r="G84" s="25">
        <f t="shared" si="14"/>
        <v>175</v>
      </c>
      <c r="H84" s="26">
        <f t="shared" si="15"/>
        <v>162.5</v>
      </c>
      <c r="I84" s="26">
        <f t="shared" si="16"/>
        <v>150</v>
      </c>
      <c r="J84" s="52">
        <f t="shared" si="17"/>
        <v>137.5</v>
      </c>
      <c r="CQ84" s="34"/>
      <c r="CR84" s="9"/>
      <c r="CS84" s="9"/>
      <c r="CT84" s="9"/>
      <c r="CU84" s="9"/>
    </row>
    <row r="85" spans="1:99" s="33" customFormat="1" ht="15">
      <c r="A85" s="43" t="s">
        <v>107</v>
      </c>
      <c r="B85" s="40"/>
      <c r="C85" s="40"/>
      <c r="D85" s="40"/>
      <c r="E85" s="40"/>
      <c r="F85" s="40"/>
      <c r="G85" s="40"/>
      <c r="H85" s="40"/>
      <c r="I85" s="40"/>
      <c r="J85" s="40"/>
      <c r="CQ85" s="34"/>
      <c r="CR85" s="9"/>
      <c r="CS85" s="9"/>
      <c r="CT85" s="9"/>
      <c r="CU85" s="9"/>
    </row>
    <row r="86" spans="1:99" s="33" customFormat="1" ht="15">
      <c r="A86" s="35" t="s">
        <v>108</v>
      </c>
      <c r="B86" s="36">
        <v>130</v>
      </c>
      <c r="D86" s="20">
        <f t="shared" si="11"/>
        <v>110.5</v>
      </c>
      <c r="E86" s="20">
        <f t="shared" si="12"/>
        <v>104</v>
      </c>
      <c r="F86" s="25">
        <f t="shared" si="13"/>
        <v>97.5</v>
      </c>
      <c r="G86" s="25">
        <f t="shared" si="14"/>
        <v>91</v>
      </c>
      <c r="H86" s="26">
        <f t="shared" si="15"/>
        <v>84.5</v>
      </c>
      <c r="I86" s="26">
        <f t="shared" si="16"/>
        <v>78</v>
      </c>
      <c r="J86" s="52">
        <f aca="true" t="shared" si="18" ref="J86:J91">B86*0.55</f>
        <v>71.5</v>
      </c>
      <c r="CQ86" s="34"/>
      <c r="CR86" s="9"/>
      <c r="CS86" s="9"/>
      <c r="CT86" s="9"/>
      <c r="CU86" s="9"/>
    </row>
    <row r="87" spans="1:99" s="33" customFormat="1" ht="15">
      <c r="A87" s="35" t="s">
        <v>109</v>
      </c>
      <c r="B87" s="36">
        <v>130</v>
      </c>
      <c r="D87" s="20">
        <f t="shared" si="11"/>
        <v>110.5</v>
      </c>
      <c r="E87" s="20">
        <f t="shared" si="12"/>
        <v>104</v>
      </c>
      <c r="F87" s="25">
        <f t="shared" si="13"/>
        <v>97.5</v>
      </c>
      <c r="G87" s="25">
        <f t="shared" si="14"/>
        <v>91</v>
      </c>
      <c r="H87" s="26">
        <f t="shared" si="15"/>
        <v>84.5</v>
      </c>
      <c r="I87" s="26">
        <f t="shared" si="16"/>
        <v>78</v>
      </c>
      <c r="J87" s="52">
        <f t="shared" si="18"/>
        <v>71.5</v>
      </c>
      <c r="CQ87" s="34"/>
      <c r="CR87" s="9"/>
      <c r="CS87" s="9"/>
      <c r="CT87" s="9"/>
      <c r="CU87" s="9"/>
    </row>
    <row r="88" spans="1:99" s="33" customFormat="1" ht="15">
      <c r="A88" s="35" t="s">
        <v>110</v>
      </c>
      <c r="B88" s="36">
        <v>130</v>
      </c>
      <c r="D88" s="20">
        <f t="shared" si="11"/>
        <v>110.5</v>
      </c>
      <c r="E88" s="20">
        <f t="shared" si="12"/>
        <v>104</v>
      </c>
      <c r="F88" s="25">
        <f t="shared" si="13"/>
        <v>97.5</v>
      </c>
      <c r="G88" s="25">
        <f t="shared" si="14"/>
        <v>91</v>
      </c>
      <c r="H88" s="26">
        <f t="shared" si="15"/>
        <v>84.5</v>
      </c>
      <c r="I88" s="26">
        <f t="shared" si="16"/>
        <v>78</v>
      </c>
      <c r="J88" s="52">
        <f t="shared" si="18"/>
        <v>71.5</v>
      </c>
      <c r="CQ88" s="34"/>
      <c r="CR88" s="9"/>
      <c r="CS88" s="9"/>
      <c r="CT88" s="9"/>
      <c r="CU88" s="9"/>
    </row>
    <row r="89" spans="1:99" s="33" customFormat="1" ht="15">
      <c r="A89" s="35" t="s">
        <v>111</v>
      </c>
      <c r="B89" s="36">
        <v>130</v>
      </c>
      <c r="D89" s="20">
        <f t="shared" si="11"/>
        <v>110.5</v>
      </c>
      <c r="E89" s="20">
        <f t="shared" si="12"/>
        <v>104</v>
      </c>
      <c r="F89" s="25">
        <f t="shared" si="13"/>
        <v>97.5</v>
      </c>
      <c r="G89" s="25">
        <f t="shared" si="14"/>
        <v>91</v>
      </c>
      <c r="H89" s="26">
        <f t="shared" si="15"/>
        <v>84.5</v>
      </c>
      <c r="I89" s="26">
        <f t="shared" si="16"/>
        <v>78</v>
      </c>
      <c r="J89" s="52">
        <f t="shared" si="18"/>
        <v>71.5</v>
      </c>
      <c r="CQ89" s="34"/>
      <c r="CR89" s="9"/>
      <c r="CS89" s="9"/>
      <c r="CT89" s="9"/>
      <c r="CU89" s="9"/>
    </row>
    <row r="90" spans="1:99" s="33" customFormat="1" ht="15">
      <c r="A90" s="59" t="s">
        <v>112</v>
      </c>
      <c r="B90" s="36">
        <v>130</v>
      </c>
      <c r="D90" s="20">
        <f t="shared" si="11"/>
        <v>110.5</v>
      </c>
      <c r="E90" s="20">
        <f t="shared" si="12"/>
        <v>104</v>
      </c>
      <c r="F90" s="25">
        <f t="shared" si="13"/>
        <v>97.5</v>
      </c>
      <c r="G90" s="25">
        <f t="shared" si="14"/>
        <v>91</v>
      </c>
      <c r="H90" s="26">
        <f t="shared" si="15"/>
        <v>84.5</v>
      </c>
      <c r="I90" s="26">
        <f t="shared" si="16"/>
        <v>78</v>
      </c>
      <c r="J90" s="52">
        <f t="shared" si="18"/>
        <v>71.5</v>
      </c>
      <c r="CQ90" s="34"/>
      <c r="CR90" s="9"/>
      <c r="CS90" s="9"/>
      <c r="CT90" s="9"/>
      <c r="CU90" s="9"/>
    </row>
    <row r="91" spans="1:99" s="33" customFormat="1" ht="15">
      <c r="A91" s="59" t="s">
        <v>113</v>
      </c>
      <c r="B91" s="36">
        <v>130</v>
      </c>
      <c r="D91" s="20">
        <f t="shared" si="11"/>
        <v>110.5</v>
      </c>
      <c r="E91" s="20">
        <f t="shared" si="12"/>
        <v>104</v>
      </c>
      <c r="F91" s="25">
        <f t="shared" si="13"/>
        <v>97.5</v>
      </c>
      <c r="G91" s="25">
        <f t="shared" si="14"/>
        <v>91</v>
      </c>
      <c r="H91" s="26">
        <f t="shared" si="15"/>
        <v>84.5</v>
      </c>
      <c r="I91" s="26">
        <f t="shared" si="16"/>
        <v>78</v>
      </c>
      <c r="J91" s="52">
        <f t="shared" si="18"/>
        <v>71.5</v>
      </c>
      <c r="CQ91" s="34"/>
      <c r="CR91" s="9"/>
      <c r="CS91" s="9"/>
      <c r="CT91" s="9"/>
      <c r="CU91" s="9"/>
    </row>
    <row r="92" spans="1:99" s="33" customFormat="1" ht="15">
      <c r="A92" s="44"/>
      <c r="B92" s="40"/>
      <c r="C92" s="40"/>
      <c r="D92" s="40"/>
      <c r="E92" s="40"/>
      <c r="F92" s="40"/>
      <c r="G92" s="40"/>
      <c r="H92" s="40"/>
      <c r="I92" s="40"/>
      <c r="J92" s="40"/>
      <c r="CQ92" s="34"/>
      <c r="CR92" s="9"/>
      <c r="CS92" s="9"/>
      <c r="CT92" s="9"/>
      <c r="CU92" s="9"/>
    </row>
    <row r="93" spans="1:99" s="33" customFormat="1" ht="15">
      <c r="A93" s="41" t="s">
        <v>20</v>
      </c>
      <c r="B93" s="36">
        <v>45</v>
      </c>
      <c r="C93" s="14">
        <f>B93*0.97</f>
        <v>43.65</v>
      </c>
      <c r="D93" s="20">
        <f>B93*0.85</f>
        <v>38.25</v>
      </c>
      <c r="E93" s="20">
        <f>B93*0.8</f>
        <v>36</v>
      </c>
      <c r="F93" s="25">
        <f>B93*0.75</f>
        <v>33.75</v>
      </c>
      <c r="G93" s="25">
        <f>B93*0.7</f>
        <v>31.499999999999996</v>
      </c>
      <c r="H93" s="26">
        <f>B93*0.65</f>
        <v>29.25</v>
      </c>
      <c r="I93" s="26">
        <f>B93*0.6</f>
        <v>27</v>
      </c>
      <c r="J93" s="53">
        <f>B93*0.5</f>
        <v>22.5</v>
      </c>
      <c r="CQ93" s="34"/>
      <c r="CR93" s="9"/>
      <c r="CS93" s="9"/>
      <c r="CT93" s="9"/>
      <c r="CU93" s="9"/>
    </row>
    <row r="94" spans="1:99" s="33" customFormat="1" ht="15">
      <c r="A94" s="45"/>
      <c r="B94" s="40"/>
      <c r="C94" s="40"/>
      <c r="D94" s="40"/>
      <c r="E94" s="40"/>
      <c r="F94" s="40"/>
      <c r="G94" s="40"/>
      <c r="H94" s="40"/>
      <c r="I94" s="40"/>
      <c r="J94" s="40"/>
      <c r="CQ94" s="34"/>
      <c r="CR94" s="9"/>
      <c r="CS94" s="9"/>
      <c r="CT94" s="9"/>
      <c r="CU94" s="9"/>
    </row>
    <row r="95" spans="1:99" s="33" customFormat="1" ht="15">
      <c r="A95" s="41" t="s">
        <v>62</v>
      </c>
      <c r="B95" s="36">
        <v>120</v>
      </c>
      <c r="C95" s="14">
        <f aca="true" t="shared" si="19" ref="C95:C110">B95*0.97</f>
        <v>116.39999999999999</v>
      </c>
      <c r="D95" s="20">
        <f aca="true" t="shared" si="20" ref="D95:D110">B95*0.85</f>
        <v>102</v>
      </c>
      <c r="E95" s="20">
        <f aca="true" t="shared" si="21" ref="E95:E110">B95*0.8</f>
        <v>96</v>
      </c>
      <c r="F95" s="25">
        <f aca="true" t="shared" si="22" ref="F95:F110">B95*0.75</f>
        <v>90</v>
      </c>
      <c r="G95" s="25">
        <f aca="true" t="shared" si="23" ref="G95:G110">B95*0.7</f>
        <v>84</v>
      </c>
      <c r="H95" s="26">
        <f aca="true" t="shared" si="24" ref="H95:H110">B95*0.65</f>
        <v>78</v>
      </c>
      <c r="I95" s="26">
        <f aca="true" t="shared" si="25" ref="I95:I110">B95*0.6</f>
        <v>72</v>
      </c>
      <c r="J95" s="53">
        <f aca="true" t="shared" si="26" ref="J95:J110">B95*0.5</f>
        <v>60</v>
      </c>
      <c r="CQ95" s="34"/>
      <c r="CR95" s="9"/>
      <c r="CS95" s="9"/>
      <c r="CT95" s="9"/>
      <c r="CU95" s="9"/>
    </row>
    <row r="96" spans="1:99" s="33" customFormat="1" ht="15">
      <c r="A96" s="41" t="s">
        <v>114</v>
      </c>
      <c r="B96" s="36">
        <v>120</v>
      </c>
      <c r="C96" s="14">
        <f t="shared" si="19"/>
        <v>116.39999999999999</v>
      </c>
      <c r="D96" s="20">
        <f>B96*0.85</f>
        <v>102</v>
      </c>
      <c r="E96" s="20">
        <f>B96*0.8</f>
        <v>96</v>
      </c>
      <c r="F96" s="25">
        <f>B96*0.75</f>
        <v>90</v>
      </c>
      <c r="G96" s="25">
        <f>B96*0.7</f>
        <v>84</v>
      </c>
      <c r="H96" s="26">
        <f>B96*0.65</f>
        <v>78</v>
      </c>
      <c r="I96" s="26">
        <f>B96*0.6</f>
        <v>72</v>
      </c>
      <c r="J96" s="53">
        <f>B96*0.55</f>
        <v>66</v>
      </c>
      <c r="CQ96" s="34"/>
      <c r="CR96" s="9"/>
      <c r="CS96" s="9"/>
      <c r="CT96" s="9"/>
      <c r="CU96" s="9"/>
    </row>
    <row r="97" spans="1:99" s="33" customFormat="1" ht="15">
      <c r="A97" s="41" t="s">
        <v>115</v>
      </c>
      <c r="B97" s="36">
        <v>160</v>
      </c>
      <c r="C97" s="14">
        <f t="shared" si="19"/>
        <v>155.2</v>
      </c>
      <c r="D97" s="20">
        <f>B97*0.85</f>
        <v>136</v>
      </c>
      <c r="E97" s="20">
        <f>B97*0.8</f>
        <v>128</v>
      </c>
      <c r="F97" s="25">
        <f>B97*0.75</f>
        <v>120</v>
      </c>
      <c r="G97" s="25">
        <f>B97*0.7</f>
        <v>112</v>
      </c>
      <c r="H97" s="26">
        <f>B97*0.65</f>
        <v>104</v>
      </c>
      <c r="I97" s="26">
        <f>B97*0.6</f>
        <v>96</v>
      </c>
      <c r="J97" s="53">
        <f>B97*0.55</f>
        <v>88</v>
      </c>
      <c r="CQ97" s="34"/>
      <c r="CR97" s="9"/>
      <c r="CS97" s="9"/>
      <c r="CT97" s="9"/>
      <c r="CU97" s="9"/>
    </row>
    <row r="98" spans="1:99" s="33" customFormat="1" ht="15">
      <c r="A98" s="41" t="s">
        <v>116</v>
      </c>
      <c r="B98" s="36">
        <v>160</v>
      </c>
      <c r="C98" s="14">
        <f t="shared" si="19"/>
        <v>155.2</v>
      </c>
      <c r="D98" s="20">
        <f>B98*0.85</f>
        <v>136</v>
      </c>
      <c r="E98" s="20">
        <f>B98*0.8</f>
        <v>128</v>
      </c>
      <c r="F98" s="25">
        <f>B98*0.75</f>
        <v>120</v>
      </c>
      <c r="G98" s="25">
        <f>B98*0.7</f>
        <v>112</v>
      </c>
      <c r="H98" s="26">
        <f>B98*0.65</f>
        <v>104</v>
      </c>
      <c r="I98" s="26">
        <f>B98*0.6</f>
        <v>96</v>
      </c>
      <c r="J98" s="53">
        <f>B98*0.55</f>
        <v>88</v>
      </c>
      <c r="CQ98" s="34"/>
      <c r="CR98" s="9"/>
      <c r="CS98" s="9"/>
      <c r="CT98" s="9"/>
      <c r="CU98" s="9"/>
    </row>
    <row r="99" spans="1:99" s="33" customFormat="1" ht="15">
      <c r="A99" s="41" t="s">
        <v>63</v>
      </c>
      <c r="B99" s="36">
        <v>150</v>
      </c>
      <c r="C99" s="14">
        <f t="shared" si="19"/>
        <v>145.5</v>
      </c>
      <c r="D99" s="20">
        <f t="shared" si="20"/>
        <v>127.5</v>
      </c>
      <c r="E99" s="20">
        <f t="shared" si="21"/>
        <v>120</v>
      </c>
      <c r="F99" s="25">
        <f t="shared" si="22"/>
        <v>112.5</v>
      </c>
      <c r="G99" s="25">
        <f t="shared" si="23"/>
        <v>105</v>
      </c>
      <c r="H99" s="26">
        <f t="shared" si="24"/>
        <v>97.5</v>
      </c>
      <c r="I99" s="26">
        <f t="shared" si="25"/>
        <v>90</v>
      </c>
      <c r="J99" s="53">
        <f t="shared" si="26"/>
        <v>75</v>
      </c>
      <c r="CQ99" s="34"/>
      <c r="CR99" s="9"/>
      <c r="CS99" s="9"/>
      <c r="CT99" s="9"/>
      <c r="CU99" s="9"/>
    </row>
    <row r="100" spans="1:99" s="33" customFormat="1" ht="15">
      <c r="A100" s="41" t="s">
        <v>64</v>
      </c>
      <c r="B100" s="36">
        <v>300</v>
      </c>
      <c r="C100" s="14">
        <f t="shared" si="19"/>
        <v>291</v>
      </c>
      <c r="D100" s="20">
        <f t="shared" si="20"/>
        <v>255</v>
      </c>
      <c r="E100" s="20">
        <f t="shared" si="21"/>
        <v>240</v>
      </c>
      <c r="F100" s="25">
        <f t="shared" si="22"/>
        <v>225</v>
      </c>
      <c r="G100" s="25">
        <f t="shared" si="23"/>
        <v>210</v>
      </c>
      <c r="H100" s="26">
        <f t="shared" si="24"/>
        <v>195</v>
      </c>
      <c r="I100" s="26">
        <f t="shared" si="25"/>
        <v>180</v>
      </c>
      <c r="J100" s="53">
        <f t="shared" si="26"/>
        <v>150</v>
      </c>
      <c r="CQ100" s="34"/>
      <c r="CR100" s="9"/>
      <c r="CS100" s="9"/>
      <c r="CT100" s="9"/>
      <c r="CU100" s="9"/>
    </row>
    <row r="101" spans="1:99" s="33" customFormat="1" ht="15">
      <c r="A101" s="41" t="s">
        <v>65</v>
      </c>
      <c r="B101" s="36">
        <v>300</v>
      </c>
      <c r="C101" s="14">
        <f t="shared" si="19"/>
        <v>291</v>
      </c>
      <c r="D101" s="20">
        <f t="shared" si="20"/>
        <v>255</v>
      </c>
      <c r="E101" s="20">
        <f t="shared" si="21"/>
        <v>240</v>
      </c>
      <c r="F101" s="25">
        <f t="shared" si="22"/>
        <v>225</v>
      </c>
      <c r="G101" s="25">
        <f t="shared" si="23"/>
        <v>210</v>
      </c>
      <c r="H101" s="26">
        <f t="shared" si="24"/>
        <v>195</v>
      </c>
      <c r="I101" s="26">
        <f t="shared" si="25"/>
        <v>180</v>
      </c>
      <c r="J101" s="53">
        <f t="shared" si="26"/>
        <v>150</v>
      </c>
      <c r="CQ101" s="34"/>
      <c r="CR101" s="9"/>
      <c r="CS101" s="9"/>
      <c r="CT101" s="9"/>
      <c r="CU101" s="9"/>
    </row>
    <row r="102" spans="1:99" s="33" customFormat="1" ht="15">
      <c r="A102" s="41" t="s">
        <v>66</v>
      </c>
      <c r="B102" s="36">
        <v>300</v>
      </c>
      <c r="C102" s="14">
        <f t="shared" si="19"/>
        <v>291</v>
      </c>
      <c r="D102" s="20">
        <f t="shared" si="20"/>
        <v>255</v>
      </c>
      <c r="E102" s="20">
        <f t="shared" si="21"/>
        <v>240</v>
      </c>
      <c r="F102" s="25">
        <f t="shared" si="22"/>
        <v>225</v>
      </c>
      <c r="G102" s="25">
        <f t="shared" si="23"/>
        <v>210</v>
      </c>
      <c r="H102" s="26">
        <f t="shared" si="24"/>
        <v>195</v>
      </c>
      <c r="I102" s="26">
        <f t="shared" si="25"/>
        <v>180</v>
      </c>
      <c r="J102" s="53">
        <f t="shared" si="26"/>
        <v>150</v>
      </c>
      <c r="CQ102" s="34"/>
      <c r="CR102" s="9"/>
      <c r="CS102" s="9"/>
      <c r="CT102" s="9"/>
      <c r="CU102" s="9"/>
    </row>
    <row r="103" spans="1:99" s="33" customFormat="1" ht="15">
      <c r="A103" s="41" t="s">
        <v>67</v>
      </c>
      <c r="B103" s="36">
        <v>300</v>
      </c>
      <c r="C103" s="14">
        <f t="shared" si="19"/>
        <v>291</v>
      </c>
      <c r="D103" s="20">
        <f t="shared" si="20"/>
        <v>255</v>
      </c>
      <c r="E103" s="20">
        <f t="shared" si="21"/>
        <v>240</v>
      </c>
      <c r="F103" s="25">
        <f t="shared" si="22"/>
        <v>225</v>
      </c>
      <c r="G103" s="25">
        <f t="shared" si="23"/>
        <v>210</v>
      </c>
      <c r="H103" s="26">
        <f t="shared" si="24"/>
        <v>195</v>
      </c>
      <c r="I103" s="26">
        <f t="shared" si="25"/>
        <v>180</v>
      </c>
      <c r="J103" s="53">
        <f t="shared" si="26"/>
        <v>150</v>
      </c>
      <c r="CQ103" s="34"/>
      <c r="CR103" s="9"/>
      <c r="CS103" s="9"/>
      <c r="CT103" s="9"/>
      <c r="CU103" s="9"/>
    </row>
    <row r="104" spans="1:99" s="33" customFormat="1" ht="15">
      <c r="A104" s="41" t="s">
        <v>102</v>
      </c>
      <c r="B104" s="36">
        <v>1200</v>
      </c>
      <c r="C104" s="14">
        <f t="shared" si="19"/>
        <v>1164</v>
      </c>
      <c r="D104" s="20">
        <f t="shared" si="20"/>
        <v>1020</v>
      </c>
      <c r="E104" s="20">
        <f t="shared" si="21"/>
        <v>960</v>
      </c>
      <c r="F104" s="25">
        <f t="shared" si="22"/>
        <v>900</v>
      </c>
      <c r="G104" s="25">
        <f t="shared" si="23"/>
        <v>840</v>
      </c>
      <c r="H104" s="26">
        <f t="shared" si="24"/>
        <v>780</v>
      </c>
      <c r="I104" s="26">
        <f t="shared" si="25"/>
        <v>720</v>
      </c>
      <c r="J104" s="53">
        <f t="shared" si="26"/>
        <v>600</v>
      </c>
      <c r="CQ104" s="34"/>
      <c r="CR104" s="9"/>
      <c r="CS104" s="9"/>
      <c r="CT104" s="9"/>
      <c r="CU104" s="9"/>
    </row>
    <row r="105" spans="1:99" s="33" customFormat="1" ht="15">
      <c r="A105" s="35" t="s">
        <v>117</v>
      </c>
      <c r="B105" s="36">
        <v>150</v>
      </c>
      <c r="C105" s="14">
        <f t="shared" si="19"/>
        <v>145.5</v>
      </c>
      <c r="D105" s="20">
        <f>B105*0.85</f>
        <v>127.5</v>
      </c>
      <c r="E105" s="20">
        <f>B105*0.8</f>
        <v>120</v>
      </c>
      <c r="F105" s="25">
        <f>B105*0.75</f>
        <v>112.5</v>
      </c>
      <c r="G105" s="25">
        <f>B105*0.7</f>
        <v>105</v>
      </c>
      <c r="H105" s="26">
        <f>B105*0.65</f>
        <v>97.5</v>
      </c>
      <c r="I105" s="26">
        <f>B105*0.6</f>
        <v>90</v>
      </c>
      <c r="J105" s="53">
        <f>B105*0.55</f>
        <v>82.5</v>
      </c>
      <c r="CQ105" s="34"/>
      <c r="CR105" s="9"/>
      <c r="CS105" s="9"/>
      <c r="CT105" s="9"/>
      <c r="CU105" s="9"/>
    </row>
    <row r="106" spans="1:99" s="33" customFormat="1" ht="15">
      <c r="A106" s="35" t="s">
        <v>14</v>
      </c>
      <c r="B106" s="36">
        <v>140</v>
      </c>
      <c r="C106" s="14">
        <f t="shared" si="19"/>
        <v>135.79999999999998</v>
      </c>
      <c r="D106" s="20">
        <f t="shared" si="20"/>
        <v>119</v>
      </c>
      <c r="E106" s="20">
        <f t="shared" si="21"/>
        <v>112</v>
      </c>
      <c r="F106" s="25">
        <f t="shared" si="22"/>
        <v>105</v>
      </c>
      <c r="G106" s="25">
        <f t="shared" si="23"/>
        <v>98</v>
      </c>
      <c r="H106" s="26">
        <f t="shared" si="24"/>
        <v>91</v>
      </c>
      <c r="I106" s="26">
        <f t="shared" si="25"/>
        <v>84</v>
      </c>
      <c r="J106" s="53">
        <f t="shared" si="26"/>
        <v>70</v>
      </c>
      <c r="CQ106" s="34"/>
      <c r="CR106" s="9"/>
      <c r="CS106" s="9"/>
      <c r="CT106" s="9"/>
      <c r="CU106" s="9"/>
    </row>
    <row r="107" spans="1:99" s="33" customFormat="1" ht="15">
      <c r="A107" s="35" t="s">
        <v>15</v>
      </c>
      <c r="B107" s="36">
        <v>140</v>
      </c>
      <c r="C107" s="14">
        <f t="shared" si="19"/>
        <v>135.79999999999998</v>
      </c>
      <c r="D107" s="20">
        <f t="shared" si="20"/>
        <v>119</v>
      </c>
      <c r="E107" s="20">
        <f t="shared" si="21"/>
        <v>112</v>
      </c>
      <c r="F107" s="25">
        <f t="shared" si="22"/>
        <v>105</v>
      </c>
      <c r="G107" s="25">
        <f t="shared" si="23"/>
        <v>98</v>
      </c>
      <c r="H107" s="26">
        <f t="shared" si="24"/>
        <v>91</v>
      </c>
      <c r="I107" s="26">
        <f t="shared" si="25"/>
        <v>84</v>
      </c>
      <c r="J107" s="53">
        <f t="shared" si="26"/>
        <v>70</v>
      </c>
      <c r="CQ107" s="34"/>
      <c r="CR107" s="9"/>
      <c r="CS107" s="9"/>
      <c r="CT107" s="9"/>
      <c r="CU107" s="9"/>
    </row>
    <row r="108" spans="1:99" s="33" customFormat="1" ht="15">
      <c r="A108" s="35" t="s">
        <v>103</v>
      </c>
      <c r="B108" s="36">
        <v>30</v>
      </c>
      <c r="C108" s="14">
        <f t="shared" si="19"/>
        <v>29.099999999999998</v>
      </c>
      <c r="D108" s="20">
        <f t="shared" si="20"/>
        <v>25.5</v>
      </c>
      <c r="E108" s="20">
        <f t="shared" si="21"/>
        <v>24</v>
      </c>
      <c r="F108" s="25">
        <f t="shared" si="22"/>
        <v>22.5</v>
      </c>
      <c r="G108" s="25">
        <f t="shared" si="23"/>
        <v>21</v>
      </c>
      <c r="H108" s="26">
        <f t="shared" si="24"/>
        <v>19.5</v>
      </c>
      <c r="I108" s="26">
        <f t="shared" si="25"/>
        <v>18</v>
      </c>
      <c r="J108" s="53">
        <f t="shared" si="26"/>
        <v>15</v>
      </c>
      <c r="CQ108" s="34"/>
      <c r="CR108" s="9"/>
      <c r="CS108" s="9"/>
      <c r="CT108" s="9"/>
      <c r="CU108" s="9"/>
    </row>
    <row r="109" spans="1:99" s="33" customFormat="1" ht="15">
      <c r="A109" s="35" t="s">
        <v>104</v>
      </c>
      <c r="B109" s="36">
        <v>30</v>
      </c>
      <c r="C109" s="14">
        <f t="shared" si="19"/>
        <v>29.099999999999998</v>
      </c>
      <c r="D109" s="20">
        <f t="shared" si="20"/>
        <v>25.5</v>
      </c>
      <c r="E109" s="20">
        <f t="shared" si="21"/>
        <v>24</v>
      </c>
      <c r="F109" s="25">
        <f t="shared" si="22"/>
        <v>22.5</v>
      </c>
      <c r="G109" s="25">
        <f t="shared" si="23"/>
        <v>21</v>
      </c>
      <c r="H109" s="26">
        <f t="shared" si="24"/>
        <v>19.5</v>
      </c>
      <c r="I109" s="26">
        <f t="shared" si="25"/>
        <v>18</v>
      </c>
      <c r="J109" s="53">
        <f t="shared" si="26"/>
        <v>15</v>
      </c>
      <c r="CQ109" s="34"/>
      <c r="CR109" s="9"/>
      <c r="CS109" s="9"/>
      <c r="CT109" s="9"/>
      <c r="CU109" s="9"/>
    </row>
    <row r="110" spans="1:99" s="33" customFormat="1" ht="15">
      <c r="A110" s="35" t="s">
        <v>105</v>
      </c>
      <c r="B110" s="36">
        <v>75</v>
      </c>
      <c r="C110" s="14">
        <f t="shared" si="19"/>
        <v>72.75</v>
      </c>
      <c r="D110" s="20">
        <f t="shared" si="20"/>
        <v>63.75</v>
      </c>
      <c r="E110" s="20">
        <f t="shared" si="21"/>
        <v>60</v>
      </c>
      <c r="F110" s="25">
        <f t="shared" si="22"/>
        <v>56.25</v>
      </c>
      <c r="G110" s="25">
        <f t="shared" si="23"/>
        <v>52.5</v>
      </c>
      <c r="H110" s="26">
        <f t="shared" si="24"/>
        <v>48.75</v>
      </c>
      <c r="I110" s="26">
        <f t="shared" si="25"/>
        <v>45</v>
      </c>
      <c r="J110" s="53">
        <f t="shared" si="26"/>
        <v>37.5</v>
      </c>
      <c r="CQ110" s="34"/>
      <c r="CR110" s="9"/>
      <c r="CS110" s="9"/>
      <c r="CT110" s="9"/>
      <c r="CU110" s="9"/>
    </row>
    <row r="111" spans="1:99" s="33" customFormat="1" ht="15">
      <c r="A111" s="46" t="s">
        <v>46</v>
      </c>
      <c r="B111" s="47"/>
      <c r="C111" s="47"/>
      <c r="D111" s="47"/>
      <c r="E111" s="47"/>
      <c r="F111" s="47"/>
      <c r="G111" s="47"/>
      <c r="H111" s="47"/>
      <c r="I111" s="47"/>
      <c r="J111" s="47"/>
      <c r="CQ111" s="34"/>
      <c r="CR111" s="9"/>
      <c r="CS111" s="9"/>
      <c r="CT111" s="9"/>
      <c r="CU111" s="9"/>
    </row>
    <row r="112" spans="1:99" s="33" customFormat="1" ht="15">
      <c r="A112" s="48" t="s">
        <v>68</v>
      </c>
      <c r="B112" s="36">
        <v>450</v>
      </c>
      <c r="C112" s="14">
        <f aca="true" t="shared" si="27" ref="C112:C119">B112*0.97</f>
        <v>436.5</v>
      </c>
      <c r="D112" s="20">
        <f aca="true" t="shared" si="28" ref="D112:D122">B112*0.85</f>
        <v>382.5</v>
      </c>
      <c r="E112" s="20">
        <f aca="true" t="shared" si="29" ref="E112:E122">B112*0.8</f>
        <v>360</v>
      </c>
      <c r="F112" s="25">
        <f aca="true" t="shared" si="30" ref="F112:F122">B112*0.75</f>
        <v>337.5</v>
      </c>
      <c r="G112" s="25">
        <f aca="true" t="shared" si="31" ref="G112:G122">B112*0.7</f>
        <v>315</v>
      </c>
      <c r="H112" s="26">
        <f aca="true" t="shared" si="32" ref="H112:H122">B112*0.65</f>
        <v>292.5</v>
      </c>
      <c r="I112" s="26">
        <f aca="true" t="shared" si="33" ref="I112:I122">B112*0.6</f>
        <v>270</v>
      </c>
      <c r="J112" s="53">
        <f>B112*0.55</f>
        <v>247.50000000000003</v>
      </c>
      <c r="CQ112" s="34"/>
      <c r="CR112" s="9"/>
      <c r="CS112" s="9"/>
      <c r="CT112" s="9"/>
      <c r="CU112" s="9"/>
    </row>
    <row r="113" spans="1:99" s="33" customFormat="1" ht="15">
      <c r="A113" s="49" t="s">
        <v>69</v>
      </c>
      <c r="B113" s="36">
        <v>130</v>
      </c>
      <c r="C113" s="14">
        <f t="shared" si="27"/>
        <v>126.1</v>
      </c>
      <c r="D113" s="20">
        <f t="shared" si="28"/>
        <v>110.5</v>
      </c>
      <c r="E113" s="20">
        <f t="shared" si="29"/>
        <v>104</v>
      </c>
      <c r="F113" s="25">
        <f t="shared" si="30"/>
        <v>97.5</v>
      </c>
      <c r="G113" s="25">
        <f t="shared" si="31"/>
        <v>91</v>
      </c>
      <c r="H113" s="26">
        <f t="shared" si="32"/>
        <v>84.5</v>
      </c>
      <c r="I113" s="26">
        <f t="shared" si="33"/>
        <v>78</v>
      </c>
      <c r="J113" s="53">
        <f aca="true" t="shared" si="34" ref="J113:J146">B113*0.55</f>
        <v>71.5</v>
      </c>
      <c r="CQ113" s="34"/>
      <c r="CR113" s="9"/>
      <c r="CS113" s="9"/>
      <c r="CT113" s="9"/>
      <c r="CU113" s="9"/>
    </row>
    <row r="114" spans="1:10" ht="15">
      <c r="A114" s="49" t="s">
        <v>70</v>
      </c>
      <c r="B114" s="36">
        <v>130</v>
      </c>
      <c r="C114" s="14">
        <f t="shared" si="27"/>
        <v>126.1</v>
      </c>
      <c r="D114" s="20">
        <f t="shared" si="28"/>
        <v>110.5</v>
      </c>
      <c r="E114" s="20">
        <f t="shared" si="29"/>
        <v>104</v>
      </c>
      <c r="F114" s="25">
        <f t="shared" si="30"/>
        <v>97.5</v>
      </c>
      <c r="G114" s="25">
        <f t="shared" si="31"/>
        <v>91</v>
      </c>
      <c r="H114" s="26">
        <f t="shared" si="32"/>
        <v>84.5</v>
      </c>
      <c r="I114" s="26">
        <f t="shared" si="33"/>
        <v>78</v>
      </c>
      <c r="J114" s="53">
        <f t="shared" si="34"/>
        <v>71.5</v>
      </c>
    </row>
    <row r="115" spans="1:10" ht="15">
      <c r="A115" s="49" t="s">
        <v>71</v>
      </c>
      <c r="B115" s="36">
        <v>160</v>
      </c>
      <c r="C115" s="14">
        <f t="shared" si="27"/>
        <v>155.2</v>
      </c>
      <c r="D115" s="20">
        <f t="shared" si="28"/>
        <v>136</v>
      </c>
      <c r="E115" s="20">
        <f t="shared" si="29"/>
        <v>128</v>
      </c>
      <c r="F115" s="25">
        <f t="shared" si="30"/>
        <v>120</v>
      </c>
      <c r="G115" s="25">
        <f t="shared" si="31"/>
        <v>112</v>
      </c>
      <c r="H115" s="26">
        <f t="shared" si="32"/>
        <v>104</v>
      </c>
      <c r="I115" s="26">
        <f t="shared" si="33"/>
        <v>96</v>
      </c>
      <c r="J115" s="53">
        <f t="shared" si="34"/>
        <v>88</v>
      </c>
    </row>
    <row r="116" spans="1:10" ht="15">
      <c r="A116" s="49" t="s">
        <v>72</v>
      </c>
      <c r="B116" s="36">
        <v>130</v>
      </c>
      <c r="C116" s="14">
        <f t="shared" si="27"/>
        <v>126.1</v>
      </c>
      <c r="D116" s="20">
        <f t="shared" si="28"/>
        <v>110.5</v>
      </c>
      <c r="E116" s="20">
        <f t="shared" si="29"/>
        <v>104</v>
      </c>
      <c r="F116" s="25">
        <f t="shared" si="30"/>
        <v>97.5</v>
      </c>
      <c r="G116" s="25">
        <f t="shared" si="31"/>
        <v>91</v>
      </c>
      <c r="H116" s="26">
        <f t="shared" si="32"/>
        <v>84.5</v>
      </c>
      <c r="I116" s="26">
        <f t="shared" si="33"/>
        <v>78</v>
      </c>
      <c r="J116" s="53">
        <f t="shared" si="34"/>
        <v>71.5</v>
      </c>
    </row>
    <row r="117" spans="1:10" ht="15">
      <c r="A117" s="49" t="s">
        <v>73</v>
      </c>
      <c r="B117" s="36">
        <v>130</v>
      </c>
      <c r="C117" s="14">
        <f t="shared" si="27"/>
        <v>126.1</v>
      </c>
      <c r="D117" s="20">
        <f t="shared" si="28"/>
        <v>110.5</v>
      </c>
      <c r="E117" s="20">
        <f t="shared" si="29"/>
        <v>104</v>
      </c>
      <c r="F117" s="25">
        <f t="shared" si="30"/>
        <v>97.5</v>
      </c>
      <c r="G117" s="25">
        <f t="shared" si="31"/>
        <v>91</v>
      </c>
      <c r="H117" s="26">
        <f t="shared" si="32"/>
        <v>84.5</v>
      </c>
      <c r="I117" s="26">
        <f t="shared" si="33"/>
        <v>78</v>
      </c>
      <c r="J117" s="53">
        <f t="shared" si="34"/>
        <v>71.5</v>
      </c>
    </row>
    <row r="118" spans="1:10" ht="15">
      <c r="A118" s="49" t="s">
        <v>74</v>
      </c>
      <c r="B118" s="36">
        <v>130</v>
      </c>
      <c r="C118" s="14">
        <f t="shared" si="27"/>
        <v>126.1</v>
      </c>
      <c r="D118" s="20">
        <f t="shared" si="28"/>
        <v>110.5</v>
      </c>
      <c r="E118" s="20">
        <f t="shared" si="29"/>
        <v>104</v>
      </c>
      <c r="F118" s="25">
        <f t="shared" si="30"/>
        <v>97.5</v>
      </c>
      <c r="G118" s="25">
        <f t="shared" si="31"/>
        <v>91</v>
      </c>
      <c r="H118" s="26">
        <f t="shared" si="32"/>
        <v>84.5</v>
      </c>
      <c r="I118" s="26">
        <f t="shared" si="33"/>
        <v>78</v>
      </c>
      <c r="J118" s="53">
        <f t="shared" si="34"/>
        <v>71.5</v>
      </c>
    </row>
    <row r="119" spans="1:10" ht="15">
      <c r="A119" s="49" t="s">
        <v>75</v>
      </c>
      <c r="B119" s="36">
        <v>130</v>
      </c>
      <c r="C119" s="14">
        <f t="shared" si="27"/>
        <v>126.1</v>
      </c>
      <c r="D119" s="20">
        <f t="shared" si="28"/>
        <v>110.5</v>
      </c>
      <c r="E119" s="20">
        <f t="shared" si="29"/>
        <v>104</v>
      </c>
      <c r="F119" s="25">
        <f t="shared" si="30"/>
        <v>97.5</v>
      </c>
      <c r="G119" s="25">
        <f t="shared" si="31"/>
        <v>91</v>
      </c>
      <c r="H119" s="26">
        <f t="shared" si="32"/>
        <v>84.5</v>
      </c>
      <c r="I119" s="26">
        <f t="shared" si="33"/>
        <v>78</v>
      </c>
      <c r="J119" s="53">
        <f t="shared" si="34"/>
        <v>71.5</v>
      </c>
    </row>
    <row r="120" spans="1:10" ht="15">
      <c r="A120" s="60" t="s">
        <v>118</v>
      </c>
      <c r="B120" s="36">
        <v>150</v>
      </c>
      <c r="D120" s="20">
        <f t="shared" si="28"/>
        <v>127.5</v>
      </c>
      <c r="E120" s="20">
        <f t="shared" si="29"/>
        <v>120</v>
      </c>
      <c r="F120" s="25">
        <f t="shared" si="30"/>
        <v>112.5</v>
      </c>
      <c r="G120" s="25">
        <f t="shared" si="31"/>
        <v>105</v>
      </c>
      <c r="H120" s="26">
        <f t="shared" si="32"/>
        <v>97.5</v>
      </c>
      <c r="I120" s="26">
        <f t="shared" si="33"/>
        <v>90</v>
      </c>
      <c r="J120" s="53">
        <f t="shared" si="34"/>
        <v>82.5</v>
      </c>
    </row>
    <row r="121" spans="1:10" ht="15">
      <c r="A121" s="49" t="s">
        <v>76</v>
      </c>
      <c r="B121" s="36">
        <v>130</v>
      </c>
      <c r="C121" s="14">
        <f>B121*0.97</f>
        <v>126.1</v>
      </c>
      <c r="D121" s="20">
        <f t="shared" si="28"/>
        <v>110.5</v>
      </c>
      <c r="E121" s="20">
        <f t="shared" si="29"/>
        <v>104</v>
      </c>
      <c r="F121" s="25">
        <f t="shared" si="30"/>
        <v>97.5</v>
      </c>
      <c r="G121" s="25">
        <f t="shared" si="31"/>
        <v>91</v>
      </c>
      <c r="H121" s="26">
        <f t="shared" si="32"/>
        <v>84.5</v>
      </c>
      <c r="I121" s="26">
        <f t="shared" si="33"/>
        <v>78</v>
      </c>
      <c r="J121" s="53">
        <f t="shared" si="34"/>
        <v>71.5</v>
      </c>
    </row>
    <row r="122" spans="1:10" ht="15">
      <c r="A122" s="49" t="s">
        <v>77</v>
      </c>
      <c r="B122" s="36">
        <v>120</v>
      </c>
      <c r="C122" s="14">
        <f>B122*0.97</f>
        <v>116.39999999999999</v>
      </c>
      <c r="D122" s="20">
        <f t="shared" si="28"/>
        <v>102</v>
      </c>
      <c r="E122" s="20">
        <f t="shared" si="29"/>
        <v>96</v>
      </c>
      <c r="F122" s="25">
        <f t="shared" si="30"/>
        <v>90</v>
      </c>
      <c r="G122" s="25">
        <f t="shared" si="31"/>
        <v>84</v>
      </c>
      <c r="H122" s="26">
        <f t="shared" si="32"/>
        <v>78</v>
      </c>
      <c r="I122" s="26">
        <f t="shared" si="33"/>
        <v>72</v>
      </c>
      <c r="J122" s="53">
        <f t="shared" si="34"/>
        <v>66</v>
      </c>
    </row>
    <row r="123" spans="1:99" s="33" customFormat="1" ht="15">
      <c r="A123" s="46" t="s">
        <v>119</v>
      </c>
      <c r="B123" s="47"/>
      <c r="C123" s="47"/>
      <c r="D123" s="47"/>
      <c r="E123" s="47"/>
      <c r="F123" s="47"/>
      <c r="G123" s="47"/>
      <c r="H123" s="47"/>
      <c r="I123" s="47"/>
      <c r="J123" s="47"/>
      <c r="CQ123" s="34"/>
      <c r="CR123" s="9"/>
      <c r="CS123" s="9"/>
      <c r="CT123" s="9"/>
      <c r="CU123" s="9"/>
    </row>
    <row r="124" spans="1:99" s="33" customFormat="1" ht="15">
      <c r="A124" s="48" t="s">
        <v>120</v>
      </c>
      <c r="B124" s="36">
        <v>130</v>
      </c>
      <c r="D124" s="20">
        <f aca="true" t="shared" si="35" ref="D124:D130">B124*0.85</f>
        <v>110.5</v>
      </c>
      <c r="E124" s="20">
        <f aca="true" t="shared" si="36" ref="E124:E130">B124*0.8</f>
        <v>104</v>
      </c>
      <c r="F124" s="25">
        <f aca="true" t="shared" si="37" ref="F124:F130">B124*0.75</f>
        <v>97.5</v>
      </c>
      <c r="G124" s="25">
        <f aca="true" t="shared" si="38" ref="G124:G130">B124*0.7</f>
        <v>91</v>
      </c>
      <c r="H124" s="26">
        <f aca="true" t="shared" si="39" ref="H124:H130">B124*0.65</f>
        <v>84.5</v>
      </c>
      <c r="I124" s="26">
        <f aca="true" t="shared" si="40" ref="I124:I130">B124*0.6</f>
        <v>78</v>
      </c>
      <c r="J124" s="53">
        <f>B124*0.55</f>
        <v>71.5</v>
      </c>
      <c r="CQ124" s="34"/>
      <c r="CR124" s="9"/>
      <c r="CS124" s="9"/>
      <c r="CT124" s="9"/>
      <c r="CU124" s="9"/>
    </row>
    <row r="125" spans="1:99" s="33" customFormat="1" ht="15">
      <c r="A125" s="49" t="s">
        <v>121</v>
      </c>
      <c r="B125" s="36">
        <v>140</v>
      </c>
      <c r="D125" s="20">
        <f t="shared" si="35"/>
        <v>119</v>
      </c>
      <c r="E125" s="20">
        <f t="shared" si="36"/>
        <v>112</v>
      </c>
      <c r="F125" s="25">
        <f t="shared" si="37"/>
        <v>105</v>
      </c>
      <c r="G125" s="25">
        <f t="shared" si="38"/>
        <v>98</v>
      </c>
      <c r="H125" s="26">
        <f t="shared" si="39"/>
        <v>91</v>
      </c>
      <c r="I125" s="26">
        <f t="shared" si="40"/>
        <v>84</v>
      </c>
      <c r="J125" s="53">
        <f>B125*0.55</f>
        <v>77</v>
      </c>
      <c r="CQ125" s="34"/>
      <c r="CR125" s="9"/>
      <c r="CS125" s="9"/>
      <c r="CT125" s="9"/>
      <c r="CU125" s="9"/>
    </row>
    <row r="126" spans="1:99" s="33" customFormat="1" ht="15">
      <c r="A126" s="46" t="s">
        <v>122</v>
      </c>
      <c r="B126" s="47"/>
      <c r="C126" s="47"/>
      <c r="D126" s="47"/>
      <c r="E126" s="47"/>
      <c r="F126" s="47"/>
      <c r="G126" s="47"/>
      <c r="H126" s="47"/>
      <c r="I126" s="47"/>
      <c r="J126" s="47"/>
      <c r="CQ126" s="34"/>
      <c r="CR126" s="9"/>
      <c r="CS126" s="9"/>
      <c r="CT126" s="9"/>
      <c r="CU126" s="9"/>
    </row>
    <row r="127" spans="1:99" s="33" customFormat="1" ht="15">
      <c r="A127" s="48" t="s">
        <v>123</v>
      </c>
      <c r="B127" s="36">
        <v>400</v>
      </c>
      <c r="D127" s="20">
        <f t="shared" si="35"/>
        <v>340</v>
      </c>
      <c r="E127" s="20">
        <f t="shared" si="36"/>
        <v>320</v>
      </c>
      <c r="F127" s="25">
        <f t="shared" si="37"/>
        <v>300</v>
      </c>
      <c r="G127" s="25">
        <f t="shared" si="38"/>
        <v>280</v>
      </c>
      <c r="H127" s="26">
        <f t="shared" si="39"/>
        <v>260</v>
      </c>
      <c r="I127" s="26">
        <f t="shared" si="40"/>
        <v>240</v>
      </c>
      <c r="J127" s="53">
        <f>B127*0.55</f>
        <v>220.00000000000003</v>
      </c>
      <c r="CQ127" s="34"/>
      <c r="CR127" s="9"/>
      <c r="CS127" s="9"/>
      <c r="CT127" s="9"/>
      <c r="CU127" s="9"/>
    </row>
    <row r="128" spans="1:99" s="33" customFormat="1" ht="15">
      <c r="A128" s="49" t="s">
        <v>124</v>
      </c>
      <c r="B128" s="36">
        <v>400</v>
      </c>
      <c r="D128" s="20">
        <f t="shared" si="35"/>
        <v>340</v>
      </c>
      <c r="E128" s="20">
        <f t="shared" si="36"/>
        <v>320</v>
      </c>
      <c r="F128" s="25">
        <f t="shared" si="37"/>
        <v>300</v>
      </c>
      <c r="G128" s="25">
        <f t="shared" si="38"/>
        <v>280</v>
      </c>
      <c r="H128" s="26">
        <f t="shared" si="39"/>
        <v>260</v>
      </c>
      <c r="I128" s="26">
        <f t="shared" si="40"/>
        <v>240</v>
      </c>
      <c r="J128" s="53">
        <f>B128*0.55</f>
        <v>220.00000000000003</v>
      </c>
      <c r="CQ128" s="34"/>
      <c r="CR128" s="9"/>
      <c r="CS128" s="9"/>
      <c r="CT128" s="9"/>
      <c r="CU128" s="9"/>
    </row>
    <row r="129" spans="1:99" s="33" customFormat="1" ht="15">
      <c r="A129" s="61" t="s">
        <v>125</v>
      </c>
      <c r="B129" s="36">
        <v>400</v>
      </c>
      <c r="D129" s="20">
        <f t="shared" si="35"/>
        <v>340</v>
      </c>
      <c r="E129" s="20">
        <f t="shared" si="36"/>
        <v>320</v>
      </c>
      <c r="F129" s="25">
        <f t="shared" si="37"/>
        <v>300</v>
      </c>
      <c r="G129" s="25">
        <f t="shared" si="38"/>
        <v>280</v>
      </c>
      <c r="H129" s="26">
        <f t="shared" si="39"/>
        <v>260</v>
      </c>
      <c r="I129" s="26">
        <f t="shared" si="40"/>
        <v>240</v>
      </c>
      <c r="J129" s="53">
        <f>B129*0.55</f>
        <v>220.00000000000003</v>
      </c>
      <c r="CQ129" s="34"/>
      <c r="CR129" s="9"/>
      <c r="CS129" s="9"/>
      <c r="CT129" s="9"/>
      <c r="CU129" s="9"/>
    </row>
    <row r="130" spans="1:99" s="33" customFormat="1" ht="15">
      <c r="A130" s="62" t="s">
        <v>126</v>
      </c>
      <c r="B130" s="36">
        <v>400</v>
      </c>
      <c r="D130" s="20">
        <f t="shared" si="35"/>
        <v>340</v>
      </c>
      <c r="E130" s="20">
        <f t="shared" si="36"/>
        <v>320</v>
      </c>
      <c r="F130" s="25">
        <f t="shared" si="37"/>
        <v>300</v>
      </c>
      <c r="G130" s="25">
        <f t="shared" si="38"/>
        <v>280</v>
      </c>
      <c r="H130" s="26">
        <f t="shared" si="39"/>
        <v>260</v>
      </c>
      <c r="I130" s="26">
        <f t="shared" si="40"/>
        <v>240</v>
      </c>
      <c r="J130" s="53">
        <f>B130*0.55</f>
        <v>220.00000000000003</v>
      </c>
      <c r="CQ130" s="34"/>
      <c r="CR130" s="9"/>
      <c r="CS130" s="9"/>
      <c r="CT130" s="9"/>
      <c r="CU130" s="9"/>
    </row>
    <row r="131" spans="1:10" ht="15">
      <c r="A131" s="46" t="s">
        <v>78</v>
      </c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1:10" ht="15">
      <c r="A132" s="48" t="s">
        <v>79</v>
      </c>
      <c r="B132" s="36">
        <v>150</v>
      </c>
      <c r="C132" s="14">
        <f>B132*0.97</f>
        <v>145.5</v>
      </c>
      <c r="D132" s="20">
        <f>B132*0.85</f>
        <v>127.5</v>
      </c>
      <c r="E132" s="20">
        <f>B132*0.8</f>
        <v>120</v>
      </c>
      <c r="F132" s="25">
        <f>B132*0.75</f>
        <v>112.5</v>
      </c>
      <c r="G132" s="25">
        <f>B132*0.7</f>
        <v>105</v>
      </c>
      <c r="H132" s="26">
        <f>B132*0.65</f>
        <v>97.5</v>
      </c>
      <c r="I132" s="26">
        <f>B132*0.6</f>
        <v>90</v>
      </c>
      <c r="J132" s="53">
        <f t="shared" si="34"/>
        <v>82.5</v>
      </c>
    </row>
    <row r="133" spans="1:10" ht="25.5">
      <c r="A133" s="48" t="s">
        <v>80</v>
      </c>
      <c r="B133" s="36">
        <v>90</v>
      </c>
      <c r="C133" s="14">
        <f>B133*0.97</f>
        <v>87.3</v>
      </c>
      <c r="D133" s="20">
        <f>B133*0.85</f>
        <v>76.5</v>
      </c>
      <c r="E133" s="20">
        <f>B133*0.8</f>
        <v>72</v>
      </c>
      <c r="F133" s="25">
        <f>B133*0.75</f>
        <v>67.5</v>
      </c>
      <c r="G133" s="25">
        <f>B133*0.7</f>
        <v>62.99999999999999</v>
      </c>
      <c r="H133" s="26">
        <f>B133*0.65</f>
        <v>58.5</v>
      </c>
      <c r="I133" s="26">
        <f>B133*0.6</f>
        <v>54</v>
      </c>
      <c r="J133" s="53">
        <f t="shared" si="34"/>
        <v>49.50000000000001</v>
      </c>
    </row>
    <row r="134" spans="1:10" ht="15">
      <c r="A134" s="48" t="s">
        <v>81</v>
      </c>
      <c r="B134" s="36">
        <v>90</v>
      </c>
      <c r="C134" s="14">
        <f>B134*0.97</f>
        <v>87.3</v>
      </c>
      <c r="D134" s="20">
        <f>B134*0.85</f>
        <v>76.5</v>
      </c>
      <c r="E134" s="20">
        <f>B134*0.8</f>
        <v>72</v>
      </c>
      <c r="F134" s="25">
        <f>B134*0.75</f>
        <v>67.5</v>
      </c>
      <c r="G134" s="25">
        <f>B134*0.7</f>
        <v>62.99999999999999</v>
      </c>
      <c r="H134" s="26">
        <f>B134*0.65</f>
        <v>58.5</v>
      </c>
      <c r="I134" s="26">
        <f>B134*0.6</f>
        <v>54</v>
      </c>
      <c r="J134" s="53">
        <f t="shared" si="34"/>
        <v>49.50000000000001</v>
      </c>
    </row>
    <row r="135" spans="1:10" ht="15">
      <c r="A135" s="48" t="s">
        <v>82</v>
      </c>
      <c r="B135" s="36">
        <v>150</v>
      </c>
      <c r="C135" s="14">
        <f>B135*0.97</f>
        <v>145.5</v>
      </c>
      <c r="D135" s="20">
        <f>B135*0.85</f>
        <v>127.5</v>
      </c>
      <c r="E135" s="20">
        <f>B135*0.8</f>
        <v>120</v>
      </c>
      <c r="F135" s="25">
        <f>B135*0.75</f>
        <v>112.5</v>
      </c>
      <c r="G135" s="25">
        <f>B135*0.7</f>
        <v>105</v>
      </c>
      <c r="H135" s="26">
        <f>B135*0.65</f>
        <v>97.5</v>
      </c>
      <c r="I135" s="26">
        <f>B135*0.6</f>
        <v>90</v>
      </c>
      <c r="J135" s="53">
        <f t="shared" si="34"/>
        <v>82.5</v>
      </c>
    </row>
    <row r="136" spans="1:10" ht="15">
      <c r="A136" s="46" t="s">
        <v>83</v>
      </c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ht="15">
      <c r="A137" s="48" t="s">
        <v>84</v>
      </c>
      <c r="B137" s="36">
        <v>180</v>
      </c>
      <c r="C137" s="14">
        <f aca="true" t="shared" si="41" ref="C137:C142">B137*0.97</f>
        <v>174.6</v>
      </c>
      <c r="D137" s="20">
        <f aca="true" t="shared" si="42" ref="D137:D142">B137*0.85</f>
        <v>153</v>
      </c>
      <c r="E137" s="20">
        <f aca="true" t="shared" si="43" ref="E137:E142">B137*0.8</f>
        <v>144</v>
      </c>
      <c r="F137" s="25">
        <f aca="true" t="shared" si="44" ref="F137:F142">B137*0.75</f>
        <v>135</v>
      </c>
      <c r="G137" s="25">
        <f aca="true" t="shared" si="45" ref="G137:G142">B137*0.7</f>
        <v>125.99999999999999</v>
      </c>
      <c r="H137" s="26">
        <f aca="true" t="shared" si="46" ref="H137:H142">B137*0.65</f>
        <v>117</v>
      </c>
      <c r="I137" s="26">
        <f aca="true" t="shared" si="47" ref="I137:I142">B137*0.6</f>
        <v>108</v>
      </c>
      <c r="J137" s="53">
        <f t="shared" si="34"/>
        <v>99.00000000000001</v>
      </c>
    </row>
    <row r="138" spans="1:10" ht="15">
      <c r="A138" s="48" t="s">
        <v>85</v>
      </c>
      <c r="B138" s="36">
        <v>180</v>
      </c>
      <c r="C138" s="14">
        <f t="shared" si="41"/>
        <v>174.6</v>
      </c>
      <c r="D138" s="20">
        <f t="shared" si="42"/>
        <v>153</v>
      </c>
      <c r="E138" s="20">
        <f t="shared" si="43"/>
        <v>144</v>
      </c>
      <c r="F138" s="25">
        <f t="shared" si="44"/>
        <v>135</v>
      </c>
      <c r="G138" s="25">
        <f t="shared" si="45"/>
        <v>125.99999999999999</v>
      </c>
      <c r="H138" s="26">
        <f t="shared" si="46"/>
        <v>117</v>
      </c>
      <c r="I138" s="26">
        <f t="shared" si="47"/>
        <v>108</v>
      </c>
      <c r="J138" s="53">
        <f t="shared" si="34"/>
        <v>99.00000000000001</v>
      </c>
    </row>
    <row r="139" spans="1:10" ht="25.5">
      <c r="A139" s="48" t="s">
        <v>86</v>
      </c>
      <c r="B139" s="36">
        <v>180</v>
      </c>
      <c r="C139" s="14">
        <f t="shared" si="41"/>
        <v>174.6</v>
      </c>
      <c r="D139" s="20">
        <f t="shared" si="42"/>
        <v>153</v>
      </c>
      <c r="E139" s="20">
        <f t="shared" si="43"/>
        <v>144</v>
      </c>
      <c r="F139" s="25">
        <f t="shared" si="44"/>
        <v>135</v>
      </c>
      <c r="G139" s="25">
        <f t="shared" si="45"/>
        <v>125.99999999999999</v>
      </c>
      <c r="H139" s="26">
        <f t="shared" si="46"/>
        <v>117</v>
      </c>
      <c r="I139" s="26">
        <f t="shared" si="47"/>
        <v>108</v>
      </c>
      <c r="J139" s="53">
        <f t="shared" si="34"/>
        <v>99.00000000000001</v>
      </c>
    </row>
    <row r="140" spans="1:10" ht="15">
      <c r="A140" s="48" t="s">
        <v>87</v>
      </c>
      <c r="B140" s="36">
        <v>180</v>
      </c>
      <c r="C140" s="14">
        <f t="shared" si="41"/>
        <v>174.6</v>
      </c>
      <c r="D140" s="20">
        <f t="shared" si="42"/>
        <v>153</v>
      </c>
      <c r="E140" s="20">
        <f t="shared" si="43"/>
        <v>144</v>
      </c>
      <c r="F140" s="25">
        <f t="shared" si="44"/>
        <v>135</v>
      </c>
      <c r="G140" s="25">
        <f t="shared" si="45"/>
        <v>125.99999999999999</v>
      </c>
      <c r="H140" s="26">
        <f t="shared" si="46"/>
        <v>117</v>
      </c>
      <c r="I140" s="26">
        <f t="shared" si="47"/>
        <v>108</v>
      </c>
      <c r="J140" s="53">
        <f t="shared" si="34"/>
        <v>99.00000000000001</v>
      </c>
    </row>
    <row r="141" spans="1:10" ht="25.5">
      <c r="A141" s="48" t="s">
        <v>88</v>
      </c>
      <c r="B141" s="36">
        <v>210</v>
      </c>
      <c r="C141" s="14">
        <f t="shared" si="41"/>
        <v>203.7</v>
      </c>
      <c r="D141" s="20">
        <f t="shared" si="42"/>
        <v>178.5</v>
      </c>
      <c r="E141" s="20">
        <f t="shared" si="43"/>
        <v>168</v>
      </c>
      <c r="F141" s="25">
        <f t="shared" si="44"/>
        <v>157.5</v>
      </c>
      <c r="G141" s="25">
        <f t="shared" si="45"/>
        <v>147</v>
      </c>
      <c r="H141" s="26">
        <f t="shared" si="46"/>
        <v>136.5</v>
      </c>
      <c r="I141" s="26">
        <f t="shared" si="47"/>
        <v>126</v>
      </c>
      <c r="J141" s="53">
        <f t="shared" si="34"/>
        <v>115.50000000000001</v>
      </c>
    </row>
    <row r="142" spans="1:10" ht="15">
      <c r="A142" s="48" t="s">
        <v>89</v>
      </c>
      <c r="B142" s="36">
        <v>320</v>
      </c>
      <c r="C142" s="14">
        <f t="shared" si="41"/>
        <v>310.4</v>
      </c>
      <c r="D142" s="20">
        <f t="shared" si="42"/>
        <v>272</v>
      </c>
      <c r="E142" s="20">
        <f t="shared" si="43"/>
        <v>256</v>
      </c>
      <c r="F142" s="25">
        <f t="shared" si="44"/>
        <v>240</v>
      </c>
      <c r="G142" s="25">
        <f t="shared" si="45"/>
        <v>224</v>
      </c>
      <c r="H142" s="26">
        <f t="shared" si="46"/>
        <v>208</v>
      </c>
      <c r="I142" s="26">
        <f t="shared" si="47"/>
        <v>192</v>
      </c>
      <c r="J142" s="53">
        <f t="shared" si="34"/>
        <v>176</v>
      </c>
    </row>
    <row r="143" spans="1:10" ht="15">
      <c r="A143" s="46" t="s">
        <v>90</v>
      </c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0" ht="15">
      <c r="A144" s="48" t="s">
        <v>91</v>
      </c>
      <c r="B144" s="36">
        <v>290</v>
      </c>
      <c r="C144" s="14">
        <f>B144*0.97</f>
        <v>281.3</v>
      </c>
      <c r="D144" s="20">
        <f>B144*0.85</f>
        <v>246.5</v>
      </c>
      <c r="E144" s="20">
        <f>B144*0.8</f>
        <v>232</v>
      </c>
      <c r="F144" s="25">
        <f>B144*0.75</f>
        <v>217.5</v>
      </c>
      <c r="G144" s="25">
        <f>B144*0.7</f>
        <v>203</v>
      </c>
      <c r="H144" s="26">
        <v>203</v>
      </c>
      <c r="I144" s="26">
        <v>203</v>
      </c>
      <c r="J144" s="53">
        <f t="shared" si="34"/>
        <v>159.5</v>
      </c>
    </row>
    <row r="145" spans="1:10" ht="15">
      <c r="A145" s="48" t="s">
        <v>92</v>
      </c>
      <c r="B145" s="36">
        <v>350</v>
      </c>
      <c r="C145" s="14">
        <f>B145*0.97</f>
        <v>339.5</v>
      </c>
      <c r="D145" s="20">
        <f>B145*0.85</f>
        <v>297.5</v>
      </c>
      <c r="E145" s="20">
        <f>B145*0.8</f>
        <v>280</v>
      </c>
      <c r="F145" s="25">
        <f>B145*0.75</f>
        <v>262.5</v>
      </c>
      <c r="G145" s="25">
        <f>B145*0.7</f>
        <v>244.99999999999997</v>
      </c>
      <c r="H145" s="26">
        <v>245</v>
      </c>
      <c r="I145" s="26">
        <v>245</v>
      </c>
      <c r="J145" s="53">
        <f t="shared" si="34"/>
        <v>192.50000000000003</v>
      </c>
    </row>
    <row r="146" spans="1:10" ht="25.5">
      <c r="A146" s="48" t="s">
        <v>93</v>
      </c>
      <c r="B146" s="36">
        <v>330</v>
      </c>
      <c r="C146" s="14">
        <f>B146*0.97</f>
        <v>320.09999999999997</v>
      </c>
      <c r="D146" s="20">
        <f>B146*0.85</f>
        <v>280.5</v>
      </c>
      <c r="E146" s="20">
        <f>B146*0.8</f>
        <v>264</v>
      </c>
      <c r="F146" s="25">
        <f>B146*0.75</f>
        <v>247.5</v>
      </c>
      <c r="G146" s="25">
        <f>B146*0.7</f>
        <v>230.99999999999997</v>
      </c>
      <c r="H146" s="26">
        <v>231</v>
      </c>
      <c r="I146" s="26">
        <v>231</v>
      </c>
      <c r="J146" s="53">
        <f t="shared" si="34"/>
        <v>181.50000000000003</v>
      </c>
    </row>
    <row r="147" spans="1:10" ht="15">
      <c r="A147" s="44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9" ht="15">
      <c r="A148" s="17" t="s">
        <v>101</v>
      </c>
      <c r="B148" s="11">
        <v>1000</v>
      </c>
      <c r="C148" s="14">
        <f>B148*0.97</f>
        <v>970</v>
      </c>
      <c r="D148" s="20">
        <f>B148*0.9</f>
        <v>900</v>
      </c>
      <c r="E148" s="20">
        <f>B148*0.85</f>
        <v>850</v>
      </c>
      <c r="F148" s="25">
        <f>B148*0.8</f>
        <v>800</v>
      </c>
      <c r="G148" s="25">
        <f>B148*0.75</f>
        <v>750</v>
      </c>
      <c r="H148" s="26">
        <v>750</v>
      </c>
      <c r="I148" s="26">
        <v>750</v>
      </c>
    </row>
    <row r="149" spans="1:9" ht="15">
      <c r="A149" s="56"/>
      <c r="B149" s="57"/>
      <c r="C149" s="58"/>
      <c r="D149" s="58"/>
      <c r="E149" s="58"/>
      <c r="F149" s="58"/>
      <c r="G149" s="58"/>
      <c r="H149" s="58"/>
      <c r="I149" s="58"/>
    </row>
  </sheetData>
  <sheetProtection password="DAB3" sheet="1" objects="1" scenarios="1" selectLockedCells="1" sort="0" autoFilter="0" pivotTables="0"/>
  <printOptions/>
  <pageMargins left="0.7480314960629921" right="0.7480314960629921" top="0.6692913385826772" bottom="0.6692913385826772" header="0.5118110236220472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C7" sqref="C7"/>
    </sheetView>
  </sheetViews>
  <sheetFormatPr defaultColWidth="9.00390625" defaultRowHeight="14.25"/>
  <cols>
    <col min="2" max="2" width="17.375" style="0" customWidth="1"/>
  </cols>
  <sheetData>
    <row r="1" spans="1:2" ht="15">
      <c r="A1" s="1"/>
      <c r="B1" s="1"/>
    </row>
    <row r="2" spans="1:2" ht="15">
      <c r="A2" s="1"/>
      <c r="B2" s="1"/>
    </row>
    <row r="3" spans="1:2" ht="15">
      <c r="A3" s="1"/>
      <c r="B3" s="1"/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2" ht="15">
      <c r="A7" s="1"/>
      <c r="B7" s="1"/>
    </row>
    <row r="8" spans="1:2" ht="15">
      <c r="A8" s="1"/>
      <c r="B8" s="1"/>
    </row>
    <row r="9" spans="1:2" ht="15">
      <c r="A9" s="1"/>
      <c r="B9" s="1"/>
    </row>
    <row r="10" spans="1:2" ht="15">
      <c r="A10" s="1"/>
      <c r="B10" s="1"/>
    </row>
    <row r="11" spans="1:2" ht="15">
      <c r="A11" s="1"/>
      <c r="B11" s="1"/>
    </row>
    <row r="12" spans="1:2" ht="15">
      <c r="A12" s="1"/>
      <c r="B1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olga.baturina</cp:lastModifiedBy>
  <cp:lastPrinted>2015-12-10T04:38:09Z</cp:lastPrinted>
  <dcterms:created xsi:type="dcterms:W3CDTF">2014-10-07T02:27:46Z</dcterms:created>
  <dcterms:modified xsi:type="dcterms:W3CDTF">2017-03-27T06:15:22Z</dcterms:modified>
  <cp:category/>
  <cp:version/>
  <cp:contentType/>
  <cp:contentStatus/>
</cp:coreProperties>
</file>