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-15" windowWidth="11520" windowHeight="9870" activeTab="2"/>
  </bookViews>
  <sheets>
    <sheet name="ТитулДиван" sheetId="7" r:id="rId1"/>
    <sheet name="Акция (2)" sheetId="8" state="hidden" r:id="rId2"/>
    <sheet name="Акция" sheetId="3" r:id="rId3"/>
    <sheet name="Чехловые на металлокаркасе" sheetId="5" r:id="rId4"/>
    <sheet name="На деревянном каркасе" sheetId="1" r:id="rId5"/>
  </sheets>
  <definedNames>
    <definedName name="_xlnm.Print_Titles" localSheetId="2">Акция!$1:$5</definedName>
    <definedName name="_xlnm.Print_Titles" localSheetId="1">'Акция (2)'!$1:$5</definedName>
    <definedName name="_xlnm.Print_Titles" localSheetId="4">'На деревянном каркасе'!$1:$9</definedName>
    <definedName name="_xlnm.Print_Titles" localSheetId="3">'Чехловые на металлокаркасе'!$1:$6</definedName>
    <definedName name="_xlnm.Print_Area" localSheetId="2">Акция!$A$1:$AC$91</definedName>
    <definedName name="_xlnm.Print_Area" localSheetId="1">'Акция (2)'!$A$1:$Y$72</definedName>
    <definedName name="_xlnm.Print_Area" localSheetId="4">'На деревянном каркасе'!$A$1:$AU$34</definedName>
    <definedName name="_xlnm.Print_Area" localSheetId="3">'Чехловые на металлокаркасе'!$A$1:$AU$84</definedName>
  </definedNames>
  <calcPr calcId="125725"/>
</workbook>
</file>

<file path=xl/calcChain.xml><?xml version="1.0" encoding="utf-8"?>
<calcChain xmlns="http://schemas.openxmlformats.org/spreadsheetml/2006/main">
  <c r="AT23" i="5"/>
  <c r="AR23"/>
  <c r="AP23"/>
  <c r="AN23"/>
  <c r="AL23"/>
  <c r="AJ23"/>
  <c r="AH23"/>
  <c r="AF23"/>
  <c r="AD23"/>
  <c r="AB23"/>
  <c r="Z23"/>
  <c r="X23"/>
  <c r="V23"/>
  <c r="T23"/>
  <c r="R23"/>
  <c r="P23"/>
  <c r="N23"/>
  <c r="O23"/>
  <c r="Q23"/>
  <c r="S23"/>
  <c r="U23"/>
  <c r="W23"/>
  <c r="Y23" s="1"/>
  <c r="AA23" s="1"/>
  <c r="AC23" s="1"/>
  <c r="AE23" s="1"/>
  <c r="AG23" s="1"/>
  <c r="AI23" s="1"/>
  <c r="AK23" s="1"/>
  <c r="AM23" s="1"/>
  <c r="AO23" s="1"/>
  <c r="AQ23" s="1"/>
  <c r="AS23" s="1"/>
  <c r="O22"/>
  <c r="Q22" s="1"/>
  <c r="S22" s="1"/>
  <c r="U22" s="1"/>
  <c r="W22" s="1"/>
  <c r="Y22" s="1"/>
  <c r="AA22" s="1"/>
  <c r="AC22" s="1"/>
  <c r="AE22" s="1"/>
  <c r="AG22" s="1"/>
  <c r="AI22" s="1"/>
  <c r="AK22" s="1"/>
  <c r="AM22" s="1"/>
  <c r="AO22" s="1"/>
  <c r="AQ22" s="1"/>
  <c r="AS22" s="1"/>
  <c r="O21"/>
  <c r="Q21" s="1"/>
  <c r="S21" s="1"/>
  <c r="U21" s="1"/>
  <c r="W21" s="1"/>
  <c r="Y21" s="1"/>
  <c r="AA21" s="1"/>
  <c r="AC21" s="1"/>
  <c r="AE21" s="1"/>
  <c r="AG21" s="1"/>
  <c r="AI21" s="1"/>
  <c r="AK21" s="1"/>
  <c r="AM21" s="1"/>
  <c r="AO21" s="1"/>
  <c r="AQ21" s="1"/>
  <c r="AS21" s="1"/>
  <c r="O20"/>
  <c r="Q20"/>
  <c r="S20" s="1"/>
  <c r="U20" s="1"/>
  <c r="W20" s="1"/>
  <c r="Y20" s="1"/>
  <c r="AA20" s="1"/>
  <c r="AC20" s="1"/>
  <c r="AE20" s="1"/>
  <c r="AG20" s="1"/>
  <c r="AI20" s="1"/>
  <c r="AK20" s="1"/>
  <c r="AM20" s="1"/>
  <c r="AO20" s="1"/>
  <c r="AQ20" s="1"/>
  <c r="AS20" s="1"/>
  <c r="Q39" i="3" l="1"/>
  <c r="S39" s="1"/>
  <c r="U39" s="1"/>
  <c r="W39" s="1"/>
  <c r="Y39" s="1"/>
  <c r="AA39" s="1"/>
  <c r="Q38"/>
  <c r="S38" s="1"/>
  <c r="U38" s="1"/>
  <c r="W38" s="1"/>
  <c r="Y38" s="1"/>
  <c r="AA38" s="1"/>
  <c r="Q37"/>
  <c r="S37" s="1"/>
  <c r="U37" s="1"/>
  <c r="W37" s="1"/>
  <c r="Y37" s="1"/>
  <c r="AA37" s="1"/>
  <c r="N79" i="5" l="1"/>
  <c r="P85" i="3"/>
  <c r="P29" i="5" l="1"/>
  <c r="N29"/>
  <c r="N28"/>
  <c r="N27"/>
  <c r="O29"/>
  <c r="Q29"/>
  <c r="S29" s="1"/>
  <c r="U29" s="1"/>
  <c r="V29" s="1"/>
  <c r="O28"/>
  <c r="P28" s="1"/>
  <c r="Q28"/>
  <c r="R28" s="1"/>
  <c r="Q27"/>
  <c r="R27" s="1"/>
  <c r="O27"/>
  <c r="P27" s="1"/>
  <c r="X45" i="3"/>
  <c r="T45"/>
  <c r="P45"/>
  <c r="X44"/>
  <c r="V44"/>
  <c r="P44"/>
  <c r="P43"/>
  <c r="Q45"/>
  <c r="R45" s="1"/>
  <c r="S45"/>
  <c r="U45"/>
  <c r="W45" s="1"/>
  <c r="Y45" s="1"/>
  <c r="AA45" s="1"/>
  <c r="AB45" s="1"/>
  <c r="Q44"/>
  <c r="R44" s="1"/>
  <c r="S44"/>
  <c r="T44" s="1"/>
  <c r="U44"/>
  <c r="W44" s="1"/>
  <c r="Y44" s="1"/>
  <c r="AA44" s="1"/>
  <c r="AB44" s="1"/>
  <c r="Q43"/>
  <c r="R43" s="1"/>
  <c r="R29" i="5" l="1"/>
  <c r="T29"/>
  <c r="W29"/>
  <c r="X29" s="1"/>
  <c r="S28"/>
  <c r="S27"/>
  <c r="V45" i="3"/>
  <c r="Z45"/>
  <c r="Z44"/>
  <c r="S43"/>
  <c r="O26" i="5"/>
  <c r="P26" s="1"/>
  <c r="N26"/>
  <c r="Q26"/>
  <c r="S26" s="1"/>
  <c r="U26" s="1"/>
  <c r="W26" s="1"/>
  <c r="Y26" s="1"/>
  <c r="AA26" s="1"/>
  <c r="AC26" s="1"/>
  <c r="AE26" s="1"/>
  <c r="AG26" s="1"/>
  <c r="AI26" s="1"/>
  <c r="AK26" s="1"/>
  <c r="AM26" s="1"/>
  <c r="AO26" s="1"/>
  <c r="AQ26" s="1"/>
  <c r="AS26" s="1"/>
  <c r="AT26" s="1"/>
  <c r="P25"/>
  <c r="N25"/>
  <c r="O25"/>
  <c r="Q25" s="1"/>
  <c r="N24"/>
  <c r="O24"/>
  <c r="Q24" s="1"/>
  <c r="Y29" l="1"/>
  <c r="U28"/>
  <c r="T28"/>
  <c r="T27"/>
  <c r="U27"/>
  <c r="V26"/>
  <c r="AH26"/>
  <c r="T26"/>
  <c r="AF26"/>
  <c r="AR26"/>
  <c r="X26"/>
  <c r="AJ26"/>
  <c r="Z26"/>
  <c r="AL26"/>
  <c r="AB26"/>
  <c r="AN26"/>
  <c r="R26"/>
  <c r="AD26"/>
  <c r="AP26"/>
  <c r="R25"/>
  <c r="S25"/>
  <c r="S24"/>
  <c r="R24"/>
  <c r="P24"/>
  <c r="T43" i="3"/>
  <c r="U43"/>
  <c r="P42"/>
  <c r="Q42"/>
  <c r="R42" s="1"/>
  <c r="P41"/>
  <c r="Q41"/>
  <c r="R41" s="1"/>
  <c r="P40"/>
  <c r="Q40"/>
  <c r="R40" s="1"/>
  <c r="AA29" i="5" l="1"/>
  <c r="Z29"/>
  <c r="W28"/>
  <c r="V28"/>
  <c r="V27"/>
  <c r="W27"/>
  <c r="T25"/>
  <c r="U25"/>
  <c r="U24"/>
  <c r="T24"/>
  <c r="V43" i="3"/>
  <c r="W43"/>
  <c r="S41"/>
  <c r="T41" s="1"/>
  <c r="U41"/>
  <c r="S42"/>
  <c r="S40"/>
  <c r="N24"/>
  <c r="Q24"/>
  <c r="S24" s="1"/>
  <c r="P24"/>
  <c r="AC29" i="5" l="1"/>
  <c r="AB29"/>
  <c r="Y28"/>
  <c r="X28"/>
  <c r="X27"/>
  <c r="Y27"/>
  <c r="W25"/>
  <c r="V25"/>
  <c r="W24"/>
  <c r="V24"/>
  <c r="X43" i="3"/>
  <c r="Y43"/>
  <c r="T40"/>
  <c r="U40"/>
  <c r="T42"/>
  <c r="U42"/>
  <c r="V41"/>
  <c r="W41"/>
  <c r="T24"/>
  <c r="U24"/>
  <c r="R24"/>
  <c r="AT22" i="5"/>
  <c r="AT21"/>
  <c r="AT20"/>
  <c r="AR22"/>
  <c r="AR21"/>
  <c r="AR20"/>
  <c r="AP22"/>
  <c r="AP21"/>
  <c r="AP20"/>
  <c r="AN22"/>
  <c r="AN21"/>
  <c r="AN20"/>
  <c r="AL22"/>
  <c r="AL21"/>
  <c r="AL20"/>
  <c r="AJ22"/>
  <c r="AJ21"/>
  <c r="AJ20"/>
  <c r="AH22"/>
  <c r="AH21"/>
  <c r="AH20"/>
  <c r="AF22"/>
  <c r="AF21"/>
  <c r="AF20"/>
  <c r="AD22"/>
  <c r="AD21"/>
  <c r="AD20"/>
  <c r="AB22"/>
  <c r="AB21"/>
  <c r="AB20"/>
  <c r="Z22"/>
  <c r="Z21"/>
  <c r="Z20"/>
  <c r="X22"/>
  <c r="X21"/>
  <c r="X20"/>
  <c r="V22"/>
  <c r="V21"/>
  <c r="V20"/>
  <c r="T22"/>
  <c r="T21"/>
  <c r="T20"/>
  <c r="R22"/>
  <c r="R21"/>
  <c r="R20"/>
  <c r="P22"/>
  <c r="P21"/>
  <c r="P20"/>
  <c r="N22"/>
  <c r="N21"/>
  <c r="N20"/>
  <c r="P83" i="3"/>
  <c r="AB39"/>
  <c r="Z39"/>
  <c r="X39"/>
  <c r="V39"/>
  <c r="T39"/>
  <c r="R39"/>
  <c r="P39"/>
  <c r="AB38"/>
  <c r="Z38"/>
  <c r="X38"/>
  <c r="V38"/>
  <c r="T38"/>
  <c r="R38"/>
  <c r="P38"/>
  <c r="AB37"/>
  <c r="Z37"/>
  <c r="X37"/>
  <c r="V37"/>
  <c r="T37"/>
  <c r="R37"/>
  <c r="P37"/>
  <c r="N37"/>
  <c r="AE29" i="5" l="1"/>
  <c r="AD29"/>
  <c r="AA28"/>
  <c r="Z28"/>
  <c r="AA27"/>
  <c r="Z27"/>
  <c r="Y25"/>
  <c r="X25"/>
  <c r="Y24"/>
  <c r="X24"/>
  <c r="AA43" i="3"/>
  <c r="AB43" s="1"/>
  <c r="Z43"/>
  <c r="X41"/>
  <c r="Y41"/>
  <c r="V42"/>
  <c r="W42"/>
  <c r="V40"/>
  <c r="W40"/>
  <c r="V24"/>
  <c r="W24"/>
  <c r="P10" i="5"/>
  <c r="N10"/>
  <c r="Q10"/>
  <c r="R10" s="1"/>
  <c r="O10"/>
  <c r="N27" i="3"/>
  <c r="Q27"/>
  <c r="R27" s="1"/>
  <c r="P27"/>
  <c r="AG29" i="5" l="1"/>
  <c r="AF29"/>
  <c r="AC28"/>
  <c r="AB28"/>
  <c r="AB27"/>
  <c r="AC27"/>
  <c r="AA25"/>
  <c r="Z25"/>
  <c r="Z24"/>
  <c r="AA24"/>
  <c r="S10"/>
  <c r="X40" i="3"/>
  <c r="Y40"/>
  <c r="X42"/>
  <c r="Y42"/>
  <c r="Z41"/>
  <c r="AA41"/>
  <c r="AB41" s="1"/>
  <c r="X24"/>
  <c r="Y24"/>
  <c r="S27"/>
  <c r="O56" i="5"/>
  <c r="P56" s="1"/>
  <c r="N56"/>
  <c r="Q21" i="3"/>
  <c r="S21" s="1"/>
  <c r="U21" s="1"/>
  <c r="W21" s="1"/>
  <c r="Y21" s="1"/>
  <c r="AA21" s="1"/>
  <c r="AB21" s="1"/>
  <c r="P21"/>
  <c r="AI29" i="5" l="1"/>
  <c r="AH29"/>
  <c r="AE28"/>
  <c r="AD28"/>
  <c r="AE27"/>
  <c r="AD27"/>
  <c r="AC25"/>
  <c r="AB25"/>
  <c r="AC24"/>
  <c r="AB24"/>
  <c r="U10"/>
  <c r="T10"/>
  <c r="Z42" i="3"/>
  <c r="AA42"/>
  <c r="AB42" s="1"/>
  <c r="Z40"/>
  <c r="AA40"/>
  <c r="AB40" s="1"/>
  <c r="AA24"/>
  <c r="AB24" s="1"/>
  <c r="Z24"/>
  <c r="X21"/>
  <c r="Z21"/>
  <c r="R21"/>
  <c r="T21"/>
  <c r="V21"/>
  <c r="T27"/>
  <c r="U27"/>
  <c r="Q56" i="5"/>
  <c r="O30" i="1"/>
  <c r="Q30"/>
  <c r="S30" s="1"/>
  <c r="U30" s="1"/>
  <c r="W30" s="1"/>
  <c r="Y30" s="1"/>
  <c r="AA30" s="1"/>
  <c r="AC30" s="1"/>
  <c r="AE30" s="1"/>
  <c r="AG30" s="1"/>
  <c r="AI30" s="1"/>
  <c r="AK30" s="1"/>
  <c r="AM30" s="1"/>
  <c r="AO30" s="1"/>
  <c r="AQ30" s="1"/>
  <c r="AS30" s="1"/>
  <c r="O29"/>
  <c r="Q29"/>
  <c r="S29" s="1"/>
  <c r="U29" s="1"/>
  <c r="W29" s="1"/>
  <c r="Y29" s="1"/>
  <c r="AA29" s="1"/>
  <c r="AC29" s="1"/>
  <c r="AE29" s="1"/>
  <c r="AG29" s="1"/>
  <c r="AI29" s="1"/>
  <c r="AK29" s="1"/>
  <c r="AM29" s="1"/>
  <c r="AO29" s="1"/>
  <c r="AQ29" s="1"/>
  <c r="AS29" s="1"/>
  <c r="O11"/>
  <c r="Q11" s="1"/>
  <c r="S11" s="1"/>
  <c r="U11" s="1"/>
  <c r="W11" s="1"/>
  <c r="Y11" s="1"/>
  <c r="AA11" s="1"/>
  <c r="AC11" s="1"/>
  <c r="AE11" s="1"/>
  <c r="AG11" s="1"/>
  <c r="AI11" s="1"/>
  <c r="AK11" s="1"/>
  <c r="AM11" s="1"/>
  <c r="AO11" s="1"/>
  <c r="AQ11" s="1"/>
  <c r="AS11" s="1"/>
  <c r="Q57" i="3"/>
  <c r="S57" s="1"/>
  <c r="U57" s="1"/>
  <c r="W57" s="1"/>
  <c r="Y57" s="1"/>
  <c r="AA57" s="1"/>
  <c r="Q54"/>
  <c r="Q53"/>
  <c r="Q52"/>
  <c r="Q51"/>
  <c r="Q50"/>
  <c r="S50"/>
  <c r="U50" s="1"/>
  <c r="W50" s="1"/>
  <c r="Y50" s="1"/>
  <c r="AA50" s="1"/>
  <c r="Q49"/>
  <c r="S49" s="1"/>
  <c r="U49" s="1"/>
  <c r="W49" s="1"/>
  <c r="Y49" s="1"/>
  <c r="AA49" s="1"/>
  <c r="Q48"/>
  <c r="S48" s="1"/>
  <c r="U48" s="1"/>
  <c r="W48" s="1"/>
  <c r="Y48" s="1"/>
  <c r="AA48" s="1"/>
  <c r="Q47"/>
  <c r="S47" s="1"/>
  <c r="U47" s="1"/>
  <c r="W47" s="1"/>
  <c r="Y47" s="1"/>
  <c r="AA47" s="1"/>
  <c r="Q46"/>
  <c r="S46" s="1"/>
  <c r="U46" s="1"/>
  <c r="W46" s="1"/>
  <c r="Y46" s="1"/>
  <c r="AA46" s="1"/>
  <c r="Q36"/>
  <c r="S36" s="1"/>
  <c r="U36" s="1"/>
  <c r="W36" s="1"/>
  <c r="Y36" s="1"/>
  <c r="AA36" s="1"/>
  <c r="Q35"/>
  <c r="S35" s="1"/>
  <c r="U35" s="1"/>
  <c r="W35" s="1"/>
  <c r="Y35" s="1"/>
  <c r="AA35" s="1"/>
  <c r="Q34"/>
  <c r="S34" s="1"/>
  <c r="U34" s="1"/>
  <c r="W34" s="1"/>
  <c r="Y34" s="1"/>
  <c r="AA34" s="1"/>
  <c r="Q33"/>
  <c r="S33" s="1"/>
  <c r="U33" s="1"/>
  <c r="W33" s="1"/>
  <c r="Y33" s="1"/>
  <c r="AA33" s="1"/>
  <c r="Q32"/>
  <c r="S32" s="1"/>
  <c r="U32" s="1"/>
  <c r="W32" s="1"/>
  <c r="Y32" s="1"/>
  <c r="AA32" s="1"/>
  <c r="Q31"/>
  <c r="S31" s="1"/>
  <c r="U31" s="1"/>
  <c r="W31" s="1"/>
  <c r="Y31" s="1"/>
  <c r="AA31" s="1"/>
  <c r="Q30"/>
  <c r="S30" s="1"/>
  <c r="U30" s="1"/>
  <c r="W30" s="1"/>
  <c r="Y30" s="1"/>
  <c r="AA30" s="1"/>
  <c r="Q29"/>
  <c r="S29"/>
  <c r="U29" s="1"/>
  <c r="W29" s="1"/>
  <c r="Y29" s="1"/>
  <c r="AA29" s="1"/>
  <c r="Q28"/>
  <c r="S28" s="1"/>
  <c r="U28" s="1"/>
  <c r="W28" s="1"/>
  <c r="Y28" s="1"/>
  <c r="AA28" s="1"/>
  <c r="Q26"/>
  <c r="S26" s="1"/>
  <c r="U26" s="1"/>
  <c r="W26" s="1"/>
  <c r="Y26" s="1"/>
  <c r="AA26" s="1"/>
  <c r="Q25"/>
  <c r="S25" s="1"/>
  <c r="U25" s="1"/>
  <c r="W25" s="1"/>
  <c r="Y25" s="1"/>
  <c r="AA25" s="1"/>
  <c r="N25"/>
  <c r="Q19"/>
  <c r="S19" s="1"/>
  <c r="U19" s="1"/>
  <c r="W19" s="1"/>
  <c r="Y19" s="1"/>
  <c r="AA19" s="1"/>
  <c r="Q14"/>
  <c r="S14"/>
  <c r="U14" s="1"/>
  <c r="W14" s="1"/>
  <c r="Y14" s="1"/>
  <c r="AA14" s="1"/>
  <c r="Q13"/>
  <c r="S13"/>
  <c r="U13" s="1"/>
  <c r="W13" s="1"/>
  <c r="Y13" s="1"/>
  <c r="AA13" s="1"/>
  <c r="Q10"/>
  <c r="S10" s="1"/>
  <c r="U10" s="1"/>
  <c r="W10" s="1"/>
  <c r="Y10" s="1"/>
  <c r="AA10" s="1"/>
  <c r="Q9"/>
  <c r="S9" s="1"/>
  <c r="U9" s="1"/>
  <c r="W9" s="1"/>
  <c r="Y9" s="1"/>
  <c r="AA9" s="1"/>
  <c r="Q7"/>
  <c r="S7" s="1"/>
  <c r="U7" s="1"/>
  <c r="W7" s="1"/>
  <c r="Y7" s="1"/>
  <c r="AA7" s="1"/>
  <c r="AK29" i="5" l="1"/>
  <c r="AJ29"/>
  <c r="AG28"/>
  <c r="AF28"/>
  <c r="AF27"/>
  <c r="AG27"/>
  <c r="AD25"/>
  <c r="AE25"/>
  <c r="AE24"/>
  <c r="AD24"/>
  <c r="W10"/>
  <c r="V10"/>
  <c r="V27" i="3"/>
  <c r="W27"/>
  <c r="R56" i="5"/>
  <c r="S56"/>
  <c r="O84"/>
  <c r="Q84" s="1"/>
  <c r="N84"/>
  <c r="O83"/>
  <c r="P83" s="1"/>
  <c r="N83"/>
  <c r="O53"/>
  <c r="P53" s="1"/>
  <c r="N53"/>
  <c r="P18" i="3"/>
  <c r="Q18"/>
  <c r="R18" s="1"/>
  <c r="N18"/>
  <c r="Q62"/>
  <c r="S62" s="1"/>
  <c r="U62" s="1"/>
  <c r="W62" s="1"/>
  <c r="Y62" s="1"/>
  <c r="AA62" s="1"/>
  <c r="Q17"/>
  <c r="S17" s="1"/>
  <c r="Q16"/>
  <c r="S16" s="1"/>
  <c r="O55" i="5"/>
  <c r="P55" s="1"/>
  <c r="N55"/>
  <c r="Q20" i="3"/>
  <c r="R20" s="1"/>
  <c r="P20"/>
  <c r="N58" i="5"/>
  <c r="N57"/>
  <c r="O58"/>
  <c r="P58" s="1"/>
  <c r="O57"/>
  <c r="P57" s="1"/>
  <c r="N82"/>
  <c r="O50"/>
  <c r="P50" s="1"/>
  <c r="N50"/>
  <c r="O45"/>
  <c r="P45" s="1"/>
  <c r="N45"/>
  <c r="P15" i="3"/>
  <c r="Q15"/>
  <c r="R15" s="1"/>
  <c r="Q22"/>
  <c r="S22" s="1"/>
  <c r="P88"/>
  <c r="Q11"/>
  <c r="R11" s="1"/>
  <c r="N11"/>
  <c r="P11"/>
  <c r="Q23"/>
  <c r="S23" s="1"/>
  <c r="Q12"/>
  <c r="S12" s="1"/>
  <c r="Q8"/>
  <c r="S8" s="1"/>
  <c r="O28" i="1"/>
  <c r="Q28" s="1"/>
  <c r="O27"/>
  <c r="Q27" s="1"/>
  <c r="O26"/>
  <c r="Q26" s="1"/>
  <c r="O25"/>
  <c r="Q25" s="1"/>
  <c r="O24"/>
  <c r="Q24" s="1"/>
  <c r="O22"/>
  <c r="Q22" s="1"/>
  <c r="S22" s="1"/>
  <c r="U22" s="1"/>
  <c r="O21"/>
  <c r="Q21" s="1"/>
  <c r="O20"/>
  <c r="Q20" s="1"/>
  <c r="S20" s="1"/>
  <c r="U20" s="1"/>
  <c r="O19"/>
  <c r="P19" s="1"/>
  <c r="O17"/>
  <c r="Q17" s="1"/>
  <c r="S17" s="1"/>
  <c r="U17" s="1"/>
  <c r="W17" s="1"/>
  <c r="O16"/>
  <c r="Q16" s="1"/>
  <c r="O14"/>
  <c r="Q14" s="1"/>
  <c r="S14" s="1"/>
  <c r="U14" s="1"/>
  <c r="W14" s="1"/>
  <c r="O13"/>
  <c r="Q13" s="1"/>
  <c r="S13" s="1"/>
  <c r="O76" i="5"/>
  <c r="Q76" s="1"/>
  <c r="O75"/>
  <c r="Q75" s="1"/>
  <c r="S75" s="1"/>
  <c r="O74"/>
  <c r="Q74" s="1"/>
  <c r="O73"/>
  <c r="Q73" s="1"/>
  <c r="O72"/>
  <c r="Q72" s="1"/>
  <c r="O71"/>
  <c r="Q71" s="1"/>
  <c r="O70"/>
  <c r="Q70" s="1"/>
  <c r="O69"/>
  <c r="Q69" s="1"/>
  <c r="O68"/>
  <c r="Q68" s="1"/>
  <c r="O67"/>
  <c r="Q67" s="1"/>
  <c r="O66"/>
  <c r="Q66" s="1"/>
  <c r="O65"/>
  <c r="Q65" s="1"/>
  <c r="O64"/>
  <c r="Q64" s="1"/>
  <c r="O63"/>
  <c r="Q63" s="1"/>
  <c r="O62"/>
  <c r="Q62" s="1"/>
  <c r="O61"/>
  <c r="Q61" s="1"/>
  <c r="O60"/>
  <c r="Q60" s="1"/>
  <c r="O59"/>
  <c r="Q59" s="1"/>
  <c r="O54"/>
  <c r="Q54" s="1"/>
  <c r="O52"/>
  <c r="Q52" s="1"/>
  <c r="O51"/>
  <c r="Q51" s="1"/>
  <c r="O49"/>
  <c r="Q49" s="1"/>
  <c r="O48"/>
  <c r="Q48" s="1"/>
  <c r="O47"/>
  <c r="Q47" s="1"/>
  <c r="O46"/>
  <c r="Q46" s="1"/>
  <c r="O44"/>
  <c r="Q44" s="1"/>
  <c r="O43"/>
  <c r="Q43" s="1"/>
  <c r="O42"/>
  <c r="Q42" s="1"/>
  <c r="O41"/>
  <c r="Q41" s="1"/>
  <c r="O39"/>
  <c r="Q39" s="1"/>
  <c r="O38"/>
  <c r="Q38" s="1"/>
  <c r="O37"/>
  <c r="Q37" s="1"/>
  <c r="O36"/>
  <c r="Q36" s="1"/>
  <c r="O35"/>
  <c r="Q35" s="1"/>
  <c r="O34"/>
  <c r="Q34" s="1"/>
  <c r="O33"/>
  <c r="Q33" s="1"/>
  <c r="O32"/>
  <c r="Q32" s="1"/>
  <c r="O31"/>
  <c r="Q31" s="1"/>
  <c r="O30"/>
  <c r="Q30" s="1"/>
  <c r="O19"/>
  <c r="Q19" s="1"/>
  <c r="O18"/>
  <c r="Q18" s="1"/>
  <c r="S18" s="1"/>
  <c r="O17"/>
  <c r="Q17" s="1"/>
  <c r="O16"/>
  <c r="Q16" s="1"/>
  <c r="O15"/>
  <c r="Q15" s="1"/>
  <c r="O14"/>
  <c r="Q14" s="1"/>
  <c r="O13"/>
  <c r="Q13" s="1"/>
  <c r="O12"/>
  <c r="Q12" s="1"/>
  <c r="O11"/>
  <c r="Q11" s="1"/>
  <c r="O9"/>
  <c r="Q9" s="1"/>
  <c r="O8"/>
  <c r="Q8" s="1"/>
  <c r="S8" s="1"/>
  <c r="O7"/>
  <c r="Q7" s="1"/>
  <c r="S7" s="1"/>
  <c r="Q81" i="3"/>
  <c r="S81" s="1"/>
  <c r="Q80"/>
  <c r="R80" s="1"/>
  <c r="S80"/>
  <c r="U80" s="1"/>
  <c r="Q79"/>
  <c r="S79" s="1"/>
  <c r="Q78"/>
  <c r="S78" s="1"/>
  <c r="Q77"/>
  <c r="S77" s="1"/>
  <c r="Q76"/>
  <c r="S76" s="1"/>
  <c r="Q75"/>
  <c r="S75" s="1"/>
  <c r="Q73"/>
  <c r="S73" s="1"/>
  <c r="Q72"/>
  <c r="S72" s="1"/>
  <c r="Q71"/>
  <c r="S71" s="1"/>
  <c r="Q70"/>
  <c r="S70" s="1"/>
  <c r="Q69"/>
  <c r="S69" s="1"/>
  <c r="Q68"/>
  <c r="S68" s="1"/>
  <c r="Q67"/>
  <c r="S67" s="1"/>
  <c r="Q66"/>
  <c r="S66" s="1"/>
  <c r="Q65"/>
  <c r="S65" s="1"/>
  <c r="Q64"/>
  <c r="S64" s="1"/>
  <c r="Q63"/>
  <c r="S63" s="1"/>
  <c r="Q61"/>
  <c r="S61" s="1"/>
  <c r="Q60"/>
  <c r="S60" s="1"/>
  <c r="Q59"/>
  <c r="S59" s="1"/>
  <c r="Q58"/>
  <c r="S58" s="1"/>
  <c r="N49" i="5"/>
  <c r="R14" i="3"/>
  <c r="AB14"/>
  <c r="Z14"/>
  <c r="X14"/>
  <c r="V14"/>
  <c r="T14"/>
  <c r="P14"/>
  <c r="N46"/>
  <c r="N30" i="5"/>
  <c r="AB46" i="3"/>
  <c r="Z46"/>
  <c r="X46"/>
  <c r="V46"/>
  <c r="T46"/>
  <c r="R46"/>
  <c r="P46"/>
  <c r="AT29" i="1"/>
  <c r="AT30"/>
  <c r="AT11"/>
  <c r="AR29"/>
  <c r="AR30"/>
  <c r="AR11"/>
  <c r="AP29"/>
  <c r="AP30"/>
  <c r="AP11"/>
  <c r="AN29"/>
  <c r="AN30"/>
  <c r="AN11"/>
  <c r="AL29"/>
  <c r="AL30"/>
  <c r="AL11"/>
  <c r="AJ29"/>
  <c r="AJ30"/>
  <c r="AJ11"/>
  <c r="AH29"/>
  <c r="AH30"/>
  <c r="AH11"/>
  <c r="AF29"/>
  <c r="AF30"/>
  <c r="AF11"/>
  <c r="AD29"/>
  <c r="AD30"/>
  <c r="AD11"/>
  <c r="AB29"/>
  <c r="AB30"/>
  <c r="AB11"/>
  <c r="Z29"/>
  <c r="Z30"/>
  <c r="Z11"/>
  <c r="X29"/>
  <c r="X30"/>
  <c r="X11"/>
  <c r="V29"/>
  <c r="V30"/>
  <c r="V14"/>
  <c r="V11"/>
  <c r="T29"/>
  <c r="T30"/>
  <c r="T20"/>
  <c r="T17"/>
  <c r="T11"/>
  <c r="R29"/>
  <c r="R30"/>
  <c r="R20"/>
  <c r="R17"/>
  <c r="R14"/>
  <c r="R11"/>
  <c r="P29"/>
  <c r="P30"/>
  <c r="P20"/>
  <c r="P16"/>
  <c r="P11"/>
  <c r="N32"/>
  <c r="N25"/>
  <c r="N26"/>
  <c r="N27"/>
  <c r="N28"/>
  <c r="N29"/>
  <c r="N30"/>
  <c r="N24"/>
  <c r="N20"/>
  <c r="N21"/>
  <c r="N22"/>
  <c r="N19"/>
  <c r="N17"/>
  <c r="N16"/>
  <c r="N14"/>
  <c r="N13"/>
  <c r="N11"/>
  <c r="P43" i="5"/>
  <c r="P62"/>
  <c r="P66"/>
  <c r="P67"/>
  <c r="P70"/>
  <c r="P72"/>
  <c r="P74"/>
  <c r="P76"/>
  <c r="P41"/>
  <c r="P12"/>
  <c r="P16"/>
  <c r="P32"/>
  <c r="P34"/>
  <c r="P35"/>
  <c r="P36"/>
  <c r="P39"/>
  <c r="P7"/>
  <c r="N80"/>
  <c r="N81"/>
  <c r="N78"/>
  <c r="N42"/>
  <c r="N43"/>
  <c r="N44"/>
  <c r="N46"/>
  <c r="N47"/>
  <c r="N48"/>
  <c r="N51"/>
  <c r="N52"/>
  <c r="N54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41"/>
  <c r="N8"/>
  <c r="N9"/>
  <c r="N11"/>
  <c r="N12"/>
  <c r="N13"/>
  <c r="N14"/>
  <c r="N15"/>
  <c r="N16"/>
  <c r="N17"/>
  <c r="N18"/>
  <c r="N19"/>
  <c r="N31"/>
  <c r="N32"/>
  <c r="N33"/>
  <c r="N34"/>
  <c r="N35"/>
  <c r="N36"/>
  <c r="N37"/>
  <c r="N38"/>
  <c r="N39"/>
  <c r="N7"/>
  <c r="N28" i="3"/>
  <c r="N8"/>
  <c r="N12"/>
  <c r="N19"/>
  <c r="N26"/>
  <c r="N31"/>
  <c r="N34"/>
  <c r="N47"/>
  <c r="N50"/>
  <c r="N53"/>
  <c r="N7"/>
  <c r="Z57"/>
  <c r="Z9"/>
  <c r="Z10"/>
  <c r="Z13"/>
  <c r="Z19"/>
  <c r="Z25"/>
  <c r="Z26"/>
  <c r="Z28"/>
  <c r="Z29"/>
  <c r="Z30"/>
  <c r="Z31"/>
  <c r="Z32"/>
  <c r="Z33"/>
  <c r="Z7"/>
  <c r="X57"/>
  <c r="X9"/>
  <c r="X10"/>
  <c r="X13"/>
  <c r="X19"/>
  <c r="X25"/>
  <c r="X26"/>
  <c r="X28"/>
  <c r="X29"/>
  <c r="X30"/>
  <c r="X31"/>
  <c r="X32"/>
  <c r="X33"/>
  <c r="X7"/>
  <c r="V57"/>
  <c r="V9"/>
  <c r="V10"/>
  <c r="V13"/>
  <c r="V19"/>
  <c r="V25"/>
  <c r="V26"/>
  <c r="V28"/>
  <c r="V29"/>
  <c r="V30"/>
  <c r="V31"/>
  <c r="V32"/>
  <c r="V33"/>
  <c r="V7"/>
  <c r="T57"/>
  <c r="T9"/>
  <c r="T10"/>
  <c r="T13"/>
  <c r="T19"/>
  <c r="T25"/>
  <c r="T26"/>
  <c r="T28"/>
  <c r="T29"/>
  <c r="T30"/>
  <c r="T31"/>
  <c r="T32"/>
  <c r="T33"/>
  <c r="T7"/>
  <c r="P86"/>
  <c r="P87"/>
  <c r="P84"/>
  <c r="R75"/>
  <c r="R62"/>
  <c r="R64"/>
  <c r="R68"/>
  <c r="R69"/>
  <c r="R70"/>
  <c r="R72"/>
  <c r="R57"/>
  <c r="R8"/>
  <c r="R9"/>
  <c r="R10"/>
  <c r="R19"/>
  <c r="R22"/>
  <c r="R23"/>
  <c r="R25"/>
  <c r="R26"/>
  <c r="R28"/>
  <c r="R29"/>
  <c r="R30"/>
  <c r="R31"/>
  <c r="R32"/>
  <c r="R33"/>
  <c r="R7"/>
  <c r="P76"/>
  <c r="P77"/>
  <c r="P78"/>
  <c r="P79"/>
  <c r="P80"/>
  <c r="P81"/>
  <c r="P75"/>
  <c r="P58"/>
  <c r="P59"/>
  <c r="P60"/>
  <c r="P61"/>
  <c r="P62"/>
  <c r="P63"/>
  <c r="P64"/>
  <c r="P65"/>
  <c r="P66"/>
  <c r="P67"/>
  <c r="P68"/>
  <c r="P69"/>
  <c r="P70"/>
  <c r="P71"/>
  <c r="P72"/>
  <c r="P73"/>
  <c r="P57"/>
  <c r="P55"/>
  <c r="P8"/>
  <c r="P9"/>
  <c r="P10"/>
  <c r="P12"/>
  <c r="P13"/>
  <c r="P16"/>
  <c r="P17"/>
  <c r="P19"/>
  <c r="P22"/>
  <c r="P23"/>
  <c r="P25"/>
  <c r="P26"/>
  <c r="P28"/>
  <c r="P29"/>
  <c r="P30"/>
  <c r="P31"/>
  <c r="P32"/>
  <c r="P33"/>
  <c r="P34"/>
  <c r="P35"/>
  <c r="P36"/>
  <c r="P47"/>
  <c r="P48"/>
  <c r="P49"/>
  <c r="P50"/>
  <c r="P51"/>
  <c r="P52"/>
  <c r="P53"/>
  <c r="P54"/>
  <c r="P7"/>
  <c r="AB57"/>
  <c r="AB9"/>
  <c r="AB10"/>
  <c r="AB13"/>
  <c r="AB19"/>
  <c r="AB25"/>
  <c r="AB26"/>
  <c r="AB28"/>
  <c r="AB29"/>
  <c r="AB30"/>
  <c r="AB31"/>
  <c r="AB32"/>
  <c r="AB33"/>
  <c r="AB7"/>
  <c r="R13"/>
  <c r="P38" i="8"/>
  <c r="Q38" s="1"/>
  <c r="R38" s="1"/>
  <c r="S38" s="1"/>
  <c r="T38" s="1"/>
  <c r="U38" s="1"/>
  <c r="P37"/>
  <c r="Q37" s="1"/>
  <c r="R37" s="1"/>
  <c r="S37" s="1"/>
  <c r="T37" s="1"/>
  <c r="U37" s="1"/>
  <c r="P36"/>
  <c r="Q36" s="1"/>
  <c r="R36" s="1"/>
  <c r="S36" s="1"/>
  <c r="T36" s="1"/>
  <c r="U36" s="1"/>
  <c r="P35"/>
  <c r="Q35" s="1"/>
  <c r="R35" s="1"/>
  <c r="S35" s="1"/>
  <c r="T35" s="1"/>
  <c r="U35" s="1"/>
  <c r="P34"/>
  <c r="Q34" s="1"/>
  <c r="R34" s="1"/>
  <c r="S34" s="1"/>
  <c r="T34" s="1"/>
  <c r="U34" s="1"/>
  <c r="P33"/>
  <c r="Q33" s="1"/>
  <c r="R33" s="1"/>
  <c r="S33" s="1"/>
  <c r="T33" s="1"/>
  <c r="U33" s="1"/>
  <c r="P32"/>
  <c r="Q32" s="1"/>
  <c r="R32" s="1"/>
  <c r="S32" s="1"/>
  <c r="T32" s="1"/>
  <c r="U32" s="1"/>
  <c r="P31"/>
  <c r="Q31" s="1"/>
  <c r="R31" s="1"/>
  <c r="S31" s="1"/>
  <c r="T31" s="1"/>
  <c r="U31" s="1"/>
  <c r="P30"/>
  <c r="Q30" s="1"/>
  <c r="R30" s="1"/>
  <c r="S30" s="1"/>
  <c r="T30" s="1"/>
  <c r="U30" s="1"/>
  <c r="P29"/>
  <c r="Q29" s="1"/>
  <c r="R29" s="1"/>
  <c r="S29" s="1"/>
  <c r="T29" s="1"/>
  <c r="U29" s="1"/>
  <c r="P28"/>
  <c r="Q28" s="1"/>
  <c r="R28" s="1"/>
  <c r="S28" s="1"/>
  <c r="T28" s="1"/>
  <c r="U28" s="1"/>
  <c r="P27"/>
  <c r="Q27" s="1"/>
  <c r="R27" s="1"/>
  <c r="S27" s="1"/>
  <c r="T27" s="1"/>
  <c r="U27" s="1"/>
  <c r="O12"/>
  <c r="Q55" i="3"/>
  <c r="R55" s="1"/>
  <c r="S54"/>
  <c r="T54" s="1"/>
  <c r="R53"/>
  <c r="S52"/>
  <c r="T52" s="1"/>
  <c r="R51"/>
  <c r="T50"/>
  <c r="R49"/>
  <c r="P75" i="5" l="1"/>
  <c r="P73"/>
  <c r="P69"/>
  <c r="P65"/>
  <c r="P64"/>
  <c r="P60"/>
  <c r="P54"/>
  <c r="P48"/>
  <c r="P47"/>
  <c r="P46"/>
  <c r="P44"/>
  <c r="P42"/>
  <c r="P38"/>
  <c r="P37"/>
  <c r="P33"/>
  <c r="AM29"/>
  <c r="AL29"/>
  <c r="AI28"/>
  <c r="AH28"/>
  <c r="AI27"/>
  <c r="AH27"/>
  <c r="AF25"/>
  <c r="AG25"/>
  <c r="AG24"/>
  <c r="AF24"/>
  <c r="P19"/>
  <c r="P18"/>
  <c r="P17"/>
  <c r="P15"/>
  <c r="P14"/>
  <c r="P13"/>
  <c r="P11"/>
  <c r="Y10"/>
  <c r="X10"/>
  <c r="P9"/>
  <c r="P28" i="1"/>
  <c r="P26"/>
  <c r="R22"/>
  <c r="T22"/>
  <c r="P13"/>
  <c r="T80" i="3"/>
  <c r="R76"/>
  <c r="R79"/>
  <c r="R78"/>
  <c r="R77"/>
  <c r="R73"/>
  <c r="R67"/>
  <c r="R66"/>
  <c r="R65"/>
  <c r="R59"/>
  <c r="R61"/>
  <c r="R60"/>
  <c r="R12"/>
  <c r="R17"/>
  <c r="R16"/>
  <c r="X27"/>
  <c r="Y27"/>
  <c r="T56" i="5"/>
  <c r="U56"/>
  <c r="P71"/>
  <c r="P63"/>
  <c r="P59"/>
  <c r="P51"/>
  <c r="P31"/>
  <c r="P8"/>
  <c r="P21" i="1"/>
  <c r="V17"/>
  <c r="T14"/>
  <c r="R71" i="3"/>
  <c r="R81"/>
  <c r="R63"/>
  <c r="R58"/>
  <c r="R84" i="5"/>
  <c r="S84"/>
  <c r="P84"/>
  <c r="S18" i="3"/>
  <c r="Q53" i="5"/>
  <c r="Q83"/>
  <c r="Q58"/>
  <c r="S58" s="1"/>
  <c r="Q50"/>
  <c r="R50" s="1"/>
  <c r="T16" i="3"/>
  <c r="U16"/>
  <c r="U17"/>
  <c r="T17"/>
  <c r="P68" i="5"/>
  <c r="Q57"/>
  <c r="R57" s="1"/>
  <c r="P52"/>
  <c r="U72" i="3"/>
  <c r="W72" s="1"/>
  <c r="T72"/>
  <c r="U71"/>
  <c r="T71"/>
  <c r="S11" i="5"/>
  <c r="U11" s="1"/>
  <c r="R11"/>
  <c r="S9"/>
  <c r="U9" s="1"/>
  <c r="R9"/>
  <c r="S38"/>
  <c r="U38" s="1"/>
  <c r="R38"/>
  <c r="S41"/>
  <c r="T41" s="1"/>
  <c r="R41"/>
  <c r="Q45"/>
  <c r="Q55"/>
  <c r="T13" i="1"/>
  <c r="U13"/>
  <c r="R16"/>
  <c r="S16"/>
  <c r="R21"/>
  <c r="S21"/>
  <c r="R24"/>
  <c r="S24"/>
  <c r="Y14"/>
  <c r="X14"/>
  <c r="Y17"/>
  <c r="X17"/>
  <c r="V20"/>
  <c r="W20"/>
  <c r="V22"/>
  <c r="W22"/>
  <c r="P14"/>
  <c r="P17"/>
  <c r="P22"/>
  <c r="P24"/>
  <c r="P27"/>
  <c r="P25"/>
  <c r="R13"/>
  <c r="Q19"/>
  <c r="U41" i="5"/>
  <c r="S60"/>
  <c r="U60" s="1"/>
  <c r="R60"/>
  <c r="S64"/>
  <c r="U64" s="1"/>
  <c r="R64"/>
  <c r="U7"/>
  <c r="T7"/>
  <c r="T8"/>
  <c r="U8"/>
  <c r="T9"/>
  <c r="T11"/>
  <c r="S52"/>
  <c r="U52" s="1"/>
  <c r="R52"/>
  <c r="S63"/>
  <c r="T63" s="1"/>
  <c r="R63"/>
  <c r="S71"/>
  <c r="T71" s="1"/>
  <c r="R71"/>
  <c r="T58"/>
  <c r="U58"/>
  <c r="R58"/>
  <c r="R7"/>
  <c r="R8"/>
  <c r="P49"/>
  <c r="S50"/>
  <c r="S57"/>
  <c r="U59" i="3"/>
  <c r="T59"/>
  <c r="U61"/>
  <c r="T61"/>
  <c r="U63"/>
  <c r="V63" s="1"/>
  <c r="T63"/>
  <c r="U78"/>
  <c r="V78" s="1"/>
  <c r="T78"/>
  <c r="T8"/>
  <c r="U8"/>
  <c r="T58"/>
  <c r="U58"/>
  <c r="T60"/>
  <c r="U60"/>
  <c r="U75"/>
  <c r="T75"/>
  <c r="U12"/>
  <c r="T12"/>
  <c r="U22"/>
  <c r="T22"/>
  <c r="S11"/>
  <c r="S20"/>
  <c r="S15"/>
  <c r="U23"/>
  <c r="T23"/>
  <c r="S28" i="1"/>
  <c r="R28"/>
  <c r="R27"/>
  <c r="S27"/>
  <c r="S26"/>
  <c r="R26"/>
  <c r="R25"/>
  <c r="S25"/>
  <c r="S76" i="5"/>
  <c r="R76"/>
  <c r="U75"/>
  <c r="T75"/>
  <c r="R75"/>
  <c r="R74"/>
  <c r="S74"/>
  <c r="S73"/>
  <c r="R73"/>
  <c r="R72"/>
  <c r="S72"/>
  <c r="U71"/>
  <c r="R70"/>
  <c r="S70"/>
  <c r="S69"/>
  <c r="R69"/>
  <c r="R68"/>
  <c r="S68"/>
  <c r="S67"/>
  <c r="R67"/>
  <c r="R66"/>
  <c r="S66"/>
  <c r="S65"/>
  <c r="R65"/>
  <c r="T64"/>
  <c r="U63"/>
  <c r="R62"/>
  <c r="S62"/>
  <c r="S61"/>
  <c r="R61"/>
  <c r="P61"/>
  <c r="S59"/>
  <c r="R59"/>
  <c r="R54"/>
  <c r="S54"/>
  <c r="R51"/>
  <c r="S51"/>
  <c r="R49"/>
  <c r="S49"/>
  <c r="R48"/>
  <c r="S48"/>
  <c r="S47"/>
  <c r="R47"/>
  <c r="R46"/>
  <c r="S46"/>
  <c r="R44"/>
  <c r="S44"/>
  <c r="S43"/>
  <c r="R43"/>
  <c r="R42"/>
  <c r="S42"/>
  <c r="S39"/>
  <c r="R39"/>
  <c r="S37"/>
  <c r="R37"/>
  <c r="R36"/>
  <c r="S36"/>
  <c r="S35"/>
  <c r="R35"/>
  <c r="R34"/>
  <c r="S34"/>
  <c r="S33"/>
  <c r="R33"/>
  <c r="R32"/>
  <c r="S32"/>
  <c r="S31"/>
  <c r="R31"/>
  <c r="S30"/>
  <c r="R30"/>
  <c r="P30"/>
  <c r="S19"/>
  <c r="R19"/>
  <c r="U18"/>
  <c r="T18"/>
  <c r="R18"/>
  <c r="R17"/>
  <c r="S17"/>
  <c r="S16"/>
  <c r="R16"/>
  <c r="R15"/>
  <c r="S15"/>
  <c r="S14"/>
  <c r="R14"/>
  <c r="R13"/>
  <c r="S13"/>
  <c r="S12"/>
  <c r="R12"/>
  <c r="T81" i="3"/>
  <c r="U81"/>
  <c r="W80"/>
  <c r="V80"/>
  <c r="T79"/>
  <c r="U79"/>
  <c r="W78"/>
  <c r="T77"/>
  <c r="U77"/>
  <c r="T76"/>
  <c r="U76"/>
  <c r="T73"/>
  <c r="U73"/>
  <c r="V72"/>
  <c r="W71"/>
  <c r="V71"/>
  <c r="T70"/>
  <c r="U70"/>
  <c r="T69"/>
  <c r="U69"/>
  <c r="T68"/>
  <c r="U68"/>
  <c r="U67"/>
  <c r="T67"/>
  <c r="T66"/>
  <c r="U66"/>
  <c r="T65"/>
  <c r="U65"/>
  <c r="T64"/>
  <c r="U64"/>
  <c r="T62"/>
  <c r="AB48"/>
  <c r="AB36"/>
  <c r="AB34"/>
  <c r="AB47"/>
  <c r="AB35"/>
  <c r="R47"/>
  <c r="R35"/>
  <c r="T47"/>
  <c r="T35"/>
  <c r="V47"/>
  <c r="V35"/>
  <c r="X47"/>
  <c r="X35"/>
  <c r="Z47"/>
  <c r="Z35"/>
  <c r="R54"/>
  <c r="R52"/>
  <c r="R50"/>
  <c r="R48"/>
  <c r="R36"/>
  <c r="R34"/>
  <c r="T48"/>
  <c r="T36"/>
  <c r="T34"/>
  <c r="V48"/>
  <c r="V36"/>
  <c r="V34"/>
  <c r="X48"/>
  <c r="X36"/>
  <c r="X34"/>
  <c r="Z48"/>
  <c r="Z36"/>
  <c r="Z34"/>
  <c r="U52"/>
  <c r="U54"/>
  <c r="S55"/>
  <c r="T55" s="1"/>
  <c r="S53"/>
  <c r="T53" s="1"/>
  <c r="S51"/>
  <c r="T51" s="1"/>
  <c r="T49"/>
  <c r="T60" i="5" l="1"/>
  <c r="T52"/>
  <c r="T38"/>
  <c r="AO29"/>
  <c r="AN29"/>
  <c r="AK28"/>
  <c r="AJ28"/>
  <c r="AK27"/>
  <c r="AJ27"/>
  <c r="AI25"/>
  <c r="AH25"/>
  <c r="AI24"/>
  <c r="AH24"/>
  <c r="AA10"/>
  <c r="Z10"/>
  <c r="W63" i="3"/>
  <c r="Z27"/>
  <c r="AA27"/>
  <c r="AB27" s="1"/>
  <c r="V56" i="5"/>
  <c r="W56"/>
  <c r="T18" i="3"/>
  <c r="U18"/>
  <c r="U84" i="5"/>
  <c r="T84"/>
  <c r="R53"/>
  <c r="S53"/>
  <c r="S83"/>
  <c r="R83"/>
  <c r="W17" i="3"/>
  <c r="V17"/>
  <c r="W16"/>
  <c r="V16"/>
  <c r="R45" i="5"/>
  <c r="S45"/>
  <c r="R55"/>
  <c r="S55"/>
  <c r="Z17" i="1"/>
  <c r="AA17"/>
  <c r="Z14"/>
  <c r="AA14"/>
  <c r="R19"/>
  <c r="S19"/>
  <c r="Y22"/>
  <c r="X22"/>
  <c r="Y20"/>
  <c r="X20"/>
  <c r="U24"/>
  <c r="T24"/>
  <c r="U21"/>
  <c r="T21"/>
  <c r="U16"/>
  <c r="T16"/>
  <c r="W13"/>
  <c r="V13"/>
  <c r="T50" i="5"/>
  <c r="U50"/>
  <c r="W9"/>
  <c r="V9"/>
  <c r="W7"/>
  <c r="V7"/>
  <c r="W41"/>
  <c r="V41"/>
  <c r="T57"/>
  <c r="U57"/>
  <c r="W58"/>
  <c r="V58"/>
  <c r="W11"/>
  <c r="V11"/>
  <c r="W8"/>
  <c r="V8"/>
  <c r="T15" i="3"/>
  <c r="U15"/>
  <c r="U11"/>
  <c r="T11"/>
  <c r="W22"/>
  <c r="V22"/>
  <c r="W12"/>
  <c r="V12"/>
  <c r="V75"/>
  <c r="W75"/>
  <c r="W61"/>
  <c r="V61"/>
  <c r="W59"/>
  <c r="V59"/>
  <c r="U20"/>
  <c r="T20"/>
  <c r="W60"/>
  <c r="V60"/>
  <c r="W58"/>
  <c r="V58"/>
  <c r="W8"/>
  <c r="V8"/>
  <c r="W23"/>
  <c r="V23"/>
  <c r="U28" i="1"/>
  <c r="T28"/>
  <c r="U27"/>
  <c r="T27"/>
  <c r="U26"/>
  <c r="T26"/>
  <c r="U25"/>
  <c r="T25"/>
  <c r="U76" i="5"/>
  <c r="T76"/>
  <c r="V75"/>
  <c r="W75"/>
  <c r="U74"/>
  <c r="T74"/>
  <c r="U73"/>
  <c r="T73"/>
  <c r="U72"/>
  <c r="T72"/>
  <c r="W71"/>
  <c r="V71"/>
  <c r="U70"/>
  <c r="T70"/>
  <c r="U69"/>
  <c r="T69"/>
  <c r="U68"/>
  <c r="T68"/>
  <c r="U67"/>
  <c r="T67"/>
  <c r="U66"/>
  <c r="T66"/>
  <c r="U65"/>
  <c r="T65"/>
  <c r="W64"/>
  <c r="V64"/>
  <c r="W63"/>
  <c r="V63"/>
  <c r="U62"/>
  <c r="T62"/>
  <c r="U61"/>
  <c r="T61"/>
  <c r="W60"/>
  <c r="V60"/>
  <c r="U59"/>
  <c r="T59"/>
  <c r="U54"/>
  <c r="T54"/>
  <c r="W52"/>
  <c r="V52"/>
  <c r="U51"/>
  <c r="T51"/>
  <c r="U49"/>
  <c r="T49"/>
  <c r="U48"/>
  <c r="T48"/>
  <c r="U47"/>
  <c r="T47"/>
  <c r="U46"/>
  <c r="T46"/>
  <c r="U44"/>
  <c r="T44"/>
  <c r="U43"/>
  <c r="T43"/>
  <c r="U42"/>
  <c r="T42"/>
  <c r="U39"/>
  <c r="T39"/>
  <c r="V38"/>
  <c r="W38"/>
  <c r="U37"/>
  <c r="T37"/>
  <c r="U36"/>
  <c r="T36"/>
  <c r="U35"/>
  <c r="T35"/>
  <c r="U34"/>
  <c r="T34"/>
  <c r="U33"/>
  <c r="T33"/>
  <c r="U32"/>
  <c r="T32"/>
  <c r="U31"/>
  <c r="T31"/>
  <c r="U30"/>
  <c r="T30"/>
  <c r="U19"/>
  <c r="T19"/>
  <c r="W18"/>
  <c r="V18"/>
  <c r="U17"/>
  <c r="T17"/>
  <c r="U16"/>
  <c r="T16"/>
  <c r="U15"/>
  <c r="T15"/>
  <c r="U14"/>
  <c r="T14"/>
  <c r="U13"/>
  <c r="T13"/>
  <c r="U12"/>
  <c r="T12"/>
  <c r="W81" i="3"/>
  <c r="V81"/>
  <c r="Y80"/>
  <c r="X80"/>
  <c r="W79"/>
  <c r="V79"/>
  <c r="Y78"/>
  <c r="X78"/>
  <c r="W77"/>
  <c r="V77"/>
  <c r="W76"/>
  <c r="V76"/>
  <c r="W73"/>
  <c r="V73"/>
  <c r="Y72"/>
  <c r="X72"/>
  <c r="Y71"/>
  <c r="X71"/>
  <c r="W70"/>
  <c r="V70"/>
  <c r="W69"/>
  <c r="V69"/>
  <c r="W68"/>
  <c r="V68"/>
  <c r="W67"/>
  <c r="V67"/>
  <c r="W66"/>
  <c r="V66"/>
  <c r="W65"/>
  <c r="V65"/>
  <c r="W64"/>
  <c r="V64"/>
  <c r="Y63"/>
  <c r="X63"/>
  <c r="V62"/>
  <c r="W54"/>
  <c r="Y54" s="1"/>
  <c r="V54"/>
  <c r="V50"/>
  <c r="W52"/>
  <c r="Y52" s="1"/>
  <c r="V52"/>
  <c r="U53"/>
  <c r="U51"/>
  <c r="U55"/>
  <c r="AQ29" i="5" l="1"/>
  <c r="AP29"/>
  <c r="AM28"/>
  <c r="AL28"/>
  <c r="AM27"/>
  <c r="AL27"/>
  <c r="AK25"/>
  <c r="AJ25"/>
  <c r="AJ24"/>
  <c r="AK24"/>
  <c r="AB10"/>
  <c r="AC10"/>
  <c r="X56"/>
  <c r="Y56"/>
  <c r="V18" i="3"/>
  <c r="W18"/>
  <c r="V84" i="5"/>
  <c r="W84"/>
  <c r="T83"/>
  <c r="U83"/>
  <c r="T53"/>
  <c r="U53"/>
  <c r="Y16" i="3"/>
  <c r="X16"/>
  <c r="X17"/>
  <c r="Y17"/>
  <c r="T55" i="5"/>
  <c r="U55"/>
  <c r="T45"/>
  <c r="U45"/>
  <c r="Y13" i="1"/>
  <c r="X13"/>
  <c r="V16"/>
  <c r="W16"/>
  <c r="W21"/>
  <c r="V21"/>
  <c r="W24"/>
  <c r="V24"/>
  <c r="Z20"/>
  <c r="AA20"/>
  <c r="Z22"/>
  <c r="AA22"/>
  <c r="U19"/>
  <c r="T19"/>
  <c r="AC14"/>
  <c r="AB14"/>
  <c r="AC17"/>
  <c r="AB17"/>
  <c r="X8" i="5"/>
  <c r="Y8"/>
  <c r="X11"/>
  <c r="Y11"/>
  <c r="X58"/>
  <c r="Y58"/>
  <c r="Y41"/>
  <c r="X41"/>
  <c r="Y7"/>
  <c r="X7"/>
  <c r="Y9"/>
  <c r="X9"/>
  <c r="W57"/>
  <c r="V57"/>
  <c r="V50"/>
  <c r="W50"/>
  <c r="Y8" i="3"/>
  <c r="X8"/>
  <c r="X58"/>
  <c r="Y58"/>
  <c r="X60"/>
  <c r="Y60"/>
  <c r="V20"/>
  <c r="W20"/>
  <c r="Y59"/>
  <c r="X59"/>
  <c r="Y61"/>
  <c r="X61"/>
  <c r="X12"/>
  <c r="Y12"/>
  <c r="X22"/>
  <c r="Y22"/>
  <c r="V11"/>
  <c r="W11"/>
  <c r="Y75"/>
  <c r="X75"/>
  <c r="V15"/>
  <c r="W15"/>
  <c r="X23"/>
  <c r="Y23"/>
  <c r="V28" i="1"/>
  <c r="W28"/>
  <c r="W27"/>
  <c r="V27"/>
  <c r="V26"/>
  <c r="W26"/>
  <c r="W25"/>
  <c r="V25"/>
  <c r="V76" i="5"/>
  <c r="W76"/>
  <c r="Y75"/>
  <c r="X75"/>
  <c r="W74"/>
  <c r="V74"/>
  <c r="V73"/>
  <c r="W73"/>
  <c r="W72"/>
  <c r="V72"/>
  <c r="Y71"/>
  <c r="X71"/>
  <c r="V70"/>
  <c r="W70"/>
  <c r="W69"/>
  <c r="V69"/>
  <c r="V68"/>
  <c r="W68"/>
  <c r="W67"/>
  <c r="V67"/>
  <c r="V66"/>
  <c r="W66"/>
  <c r="W65"/>
  <c r="V65"/>
  <c r="Y64"/>
  <c r="X64"/>
  <c r="Y63"/>
  <c r="X63"/>
  <c r="V62"/>
  <c r="W62"/>
  <c r="W61"/>
  <c r="V61"/>
  <c r="Y60"/>
  <c r="X60"/>
  <c r="V59"/>
  <c r="W59"/>
  <c r="W54"/>
  <c r="V54"/>
  <c r="Y52"/>
  <c r="X52"/>
  <c r="V51"/>
  <c r="W51"/>
  <c r="V49"/>
  <c r="W49"/>
  <c r="V48"/>
  <c r="W48"/>
  <c r="W47"/>
  <c r="V47"/>
  <c r="V46"/>
  <c r="W46"/>
  <c r="V44"/>
  <c r="W44"/>
  <c r="W43"/>
  <c r="V43"/>
  <c r="V42"/>
  <c r="W42"/>
  <c r="V39"/>
  <c r="W39"/>
  <c r="Y38"/>
  <c r="X38"/>
  <c r="W37"/>
  <c r="V37"/>
  <c r="V36"/>
  <c r="W36"/>
  <c r="W35"/>
  <c r="V35"/>
  <c r="V34"/>
  <c r="W34"/>
  <c r="W33"/>
  <c r="V33"/>
  <c r="V32"/>
  <c r="W32"/>
  <c r="W31"/>
  <c r="V31"/>
  <c r="W30"/>
  <c r="V30"/>
  <c r="W19"/>
  <c r="V19"/>
  <c r="Y18"/>
  <c r="X18"/>
  <c r="V17"/>
  <c r="W17"/>
  <c r="W16"/>
  <c r="V16"/>
  <c r="V15"/>
  <c r="W15"/>
  <c r="W14"/>
  <c r="V14"/>
  <c r="V13"/>
  <c r="W13"/>
  <c r="W12"/>
  <c r="V12"/>
  <c r="X81" i="3"/>
  <c r="Y81"/>
  <c r="AA80"/>
  <c r="AB80" s="1"/>
  <c r="Z80"/>
  <c r="Y79"/>
  <c r="X79"/>
  <c r="AA78"/>
  <c r="AB78" s="1"/>
  <c r="Z78"/>
  <c r="X77"/>
  <c r="Y77"/>
  <c r="X76"/>
  <c r="Y76"/>
  <c r="Y73"/>
  <c r="X73"/>
  <c r="AA72"/>
  <c r="AB72" s="1"/>
  <c r="Z72"/>
  <c r="AA71"/>
  <c r="AB71" s="1"/>
  <c r="Z71"/>
  <c r="Y70"/>
  <c r="X70"/>
  <c r="Y69"/>
  <c r="X69"/>
  <c r="Y68"/>
  <c r="X68"/>
  <c r="Y67"/>
  <c r="X67"/>
  <c r="Y66"/>
  <c r="X66"/>
  <c r="Y65"/>
  <c r="X65"/>
  <c r="Y64"/>
  <c r="X64"/>
  <c r="AA63"/>
  <c r="AB63" s="1"/>
  <c r="Z63"/>
  <c r="X62"/>
  <c r="W53"/>
  <c r="Y53" s="1"/>
  <c r="V53"/>
  <c r="W51"/>
  <c r="Y51" s="1"/>
  <c r="V51"/>
  <c r="V49"/>
  <c r="X52"/>
  <c r="X50"/>
  <c r="X54"/>
  <c r="W55"/>
  <c r="Y55" s="1"/>
  <c r="V55"/>
  <c r="AS29" i="5" l="1"/>
  <c r="AT29" s="1"/>
  <c r="AR29"/>
  <c r="AO28"/>
  <c r="AN28"/>
  <c r="AO27"/>
  <c r="AN27"/>
  <c r="AM25"/>
  <c r="AL25"/>
  <c r="AL24"/>
  <c r="AM24"/>
  <c r="AD10"/>
  <c r="AE10"/>
  <c r="Z56"/>
  <c r="AA56"/>
  <c r="Y84"/>
  <c r="X84"/>
  <c r="X18" i="3"/>
  <c r="Y18"/>
  <c r="V53" i="5"/>
  <c r="W53"/>
  <c r="W83"/>
  <c r="V83"/>
  <c r="Z16" i="3"/>
  <c r="AA16"/>
  <c r="AB16" s="1"/>
  <c r="AA17"/>
  <c r="AB17" s="1"/>
  <c r="Z17"/>
  <c r="V45" i="5"/>
  <c r="W45"/>
  <c r="V55"/>
  <c r="W55"/>
  <c r="AE17" i="1"/>
  <c r="AD17"/>
  <c r="AE14"/>
  <c r="AD14"/>
  <c r="V19"/>
  <c r="W19"/>
  <c r="Y24"/>
  <c r="X24"/>
  <c r="Y21"/>
  <c r="X21"/>
  <c r="AA13"/>
  <c r="Z13"/>
  <c r="AC22"/>
  <c r="AB22"/>
  <c r="AC20"/>
  <c r="AB20"/>
  <c r="Y16"/>
  <c r="X16"/>
  <c r="X57" i="5"/>
  <c r="Y57"/>
  <c r="AA9"/>
  <c r="Z9"/>
  <c r="AA7"/>
  <c r="Z7"/>
  <c r="AA41"/>
  <c r="Z41"/>
  <c r="X50"/>
  <c r="Y50"/>
  <c r="Z58"/>
  <c r="AA58"/>
  <c r="AA11"/>
  <c r="Z11"/>
  <c r="AA8"/>
  <c r="Z8"/>
  <c r="AA75" i="3"/>
  <c r="AB75" s="1"/>
  <c r="Z75"/>
  <c r="AA61"/>
  <c r="AB61" s="1"/>
  <c r="Z61"/>
  <c r="AA59"/>
  <c r="AB59" s="1"/>
  <c r="Z59"/>
  <c r="AA8"/>
  <c r="AB8" s="1"/>
  <c r="Z8"/>
  <c r="X15"/>
  <c r="Y15"/>
  <c r="Y11"/>
  <c r="X11"/>
  <c r="AA22"/>
  <c r="AB22" s="1"/>
  <c r="Z22"/>
  <c r="AA12"/>
  <c r="AB12" s="1"/>
  <c r="Z12"/>
  <c r="Y20"/>
  <c r="X20"/>
  <c r="AA60"/>
  <c r="AB60" s="1"/>
  <c r="Z60"/>
  <c r="AA58"/>
  <c r="AB58" s="1"/>
  <c r="Z58"/>
  <c r="AA23"/>
  <c r="AB23" s="1"/>
  <c r="Z23"/>
  <c r="Y28" i="1"/>
  <c r="X28"/>
  <c r="Y27"/>
  <c r="X27"/>
  <c r="Y26"/>
  <c r="X26"/>
  <c r="Y25"/>
  <c r="X25"/>
  <c r="Y76" i="5"/>
  <c r="X76"/>
  <c r="Z75"/>
  <c r="AA75"/>
  <c r="Y74"/>
  <c r="X74"/>
  <c r="Y73"/>
  <c r="X73"/>
  <c r="Y72"/>
  <c r="X72"/>
  <c r="AA71"/>
  <c r="Z71"/>
  <c r="Y70"/>
  <c r="X70"/>
  <c r="Y69"/>
  <c r="X69"/>
  <c r="Y68"/>
  <c r="X68"/>
  <c r="Y67"/>
  <c r="X67"/>
  <c r="Y66"/>
  <c r="X66"/>
  <c r="Y65"/>
  <c r="X65"/>
  <c r="AA64"/>
  <c r="Z64"/>
  <c r="AA63"/>
  <c r="Z63"/>
  <c r="Y62"/>
  <c r="X62"/>
  <c r="Y61"/>
  <c r="X61"/>
  <c r="AA60"/>
  <c r="Z60"/>
  <c r="Y59"/>
  <c r="X59"/>
  <c r="Y54"/>
  <c r="X54"/>
  <c r="AA52"/>
  <c r="Z52"/>
  <c r="Y51"/>
  <c r="X51"/>
  <c r="Y49"/>
  <c r="X49"/>
  <c r="Y48"/>
  <c r="X48"/>
  <c r="Y47"/>
  <c r="X47"/>
  <c r="Y46"/>
  <c r="X46"/>
  <c r="Y44"/>
  <c r="X44"/>
  <c r="Y43"/>
  <c r="X43"/>
  <c r="Y42"/>
  <c r="X42"/>
  <c r="Y39"/>
  <c r="X39"/>
  <c r="Z38"/>
  <c r="AA38"/>
  <c r="Y37"/>
  <c r="X37"/>
  <c r="Y36"/>
  <c r="X36"/>
  <c r="Y35"/>
  <c r="X35"/>
  <c r="Y34"/>
  <c r="X34"/>
  <c r="Y33"/>
  <c r="X33"/>
  <c r="Y32"/>
  <c r="X32"/>
  <c r="Y31"/>
  <c r="X31"/>
  <c r="Y30"/>
  <c r="X30"/>
  <c r="Y19"/>
  <c r="X19"/>
  <c r="AA18"/>
  <c r="Z18"/>
  <c r="Y17"/>
  <c r="X17"/>
  <c r="Y16"/>
  <c r="X16"/>
  <c r="Y15"/>
  <c r="X15"/>
  <c r="Y14"/>
  <c r="X14"/>
  <c r="Y13"/>
  <c r="X13"/>
  <c r="Y12"/>
  <c r="X12"/>
  <c r="AA81" i="3"/>
  <c r="AB81" s="1"/>
  <c r="Z81"/>
  <c r="AA79"/>
  <c r="AB79" s="1"/>
  <c r="Z79"/>
  <c r="AA77"/>
  <c r="AB77" s="1"/>
  <c r="Z77"/>
  <c r="AA76"/>
  <c r="AB76" s="1"/>
  <c r="Z76"/>
  <c r="AA73"/>
  <c r="AB73" s="1"/>
  <c r="Z73"/>
  <c r="AA70"/>
  <c r="AB70" s="1"/>
  <c r="Z70"/>
  <c r="AA69"/>
  <c r="AB69" s="1"/>
  <c r="Z69"/>
  <c r="AA68"/>
  <c r="AB68" s="1"/>
  <c r="Z68"/>
  <c r="AA67"/>
  <c r="AB67" s="1"/>
  <c r="Z67"/>
  <c r="AA66"/>
  <c r="AB66" s="1"/>
  <c r="Z66"/>
  <c r="AA65"/>
  <c r="AB65" s="1"/>
  <c r="Z65"/>
  <c r="AA64"/>
  <c r="AB64" s="1"/>
  <c r="Z64"/>
  <c r="AB62"/>
  <c r="Z62"/>
  <c r="X55"/>
  <c r="AA54"/>
  <c r="AB54" s="1"/>
  <c r="Z54"/>
  <c r="AB50"/>
  <c r="Z50"/>
  <c r="AA52"/>
  <c r="AB52" s="1"/>
  <c r="Z52"/>
  <c r="X49"/>
  <c r="X51"/>
  <c r="X53"/>
  <c r="AQ28" i="5" l="1"/>
  <c r="AP28"/>
  <c r="AP27"/>
  <c r="AQ27"/>
  <c r="AO25"/>
  <c r="AN25"/>
  <c r="AN24"/>
  <c r="AO24"/>
  <c r="AG10"/>
  <c r="AF10"/>
  <c r="AB56"/>
  <c r="AC56"/>
  <c r="Z18" i="3"/>
  <c r="AA18"/>
  <c r="AB18" s="1"/>
  <c r="Z84" i="5"/>
  <c r="AA84"/>
  <c r="X83"/>
  <c r="Y83"/>
  <c r="X53"/>
  <c r="Y53"/>
  <c r="X55"/>
  <c r="Y55"/>
  <c r="X45"/>
  <c r="Y45"/>
  <c r="AA16" i="1"/>
  <c r="Z16"/>
  <c r="AE20"/>
  <c r="AD20"/>
  <c r="AE22"/>
  <c r="AD22"/>
  <c r="AC13"/>
  <c r="AB13"/>
  <c r="AA21"/>
  <c r="Z21"/>
  <c r="AA24"/>
  <c r="Z24"/>
  <c r="AG14"/>
  <c r="AF14"/>
  <c r="AG17"/>
  <c r="AF17"/>
  <c r="Y19"/>
  <c r="X19"/>
  <c r="AB8" i="5"/>
  <c r="AC8"/>
  <c r="AB11"/>
  <c r="AC11"/>
  <c r="AC41"/>
  <c r="AB41"/>
  <c r="AC7"/>
  <c r="AB7"/>
  <c r="AC9"/>
  <c r="AB9"/>
  <c r="AB58"/>
  <c r="AC58"/>
  <c r="Z50"/>
  <c r="AA50"/>
  <c r="Z57"/>
  <c r="AA57"/>
  <c r="Z20" i="3"/>
  <c r="AA20"/>
  <c r="AB20" s="1"/>
  <c r="Z11"/>
  <c r="AA11"/>
  <c r="AB11" s="1"/>
  <c r="Z15"/>
  <c r="AA15"/>
  <c r="AB15" s="1"/>
  <c r="Z28" i="1"/>
  <c r="AA28"/>
  <c r="AA27"/>
  <c r="Z27"/>
  <c r="Z26"/>
  <c r="AA26"/>
  <c r="AA25"/>
  <c r="Z25"/>
  <c r="Z76" i="5"/>
  <c r="AA76"/>
  <c r="AC75"/>
  <c r="AB75"/>
  <c r="AA74"/>
  <c r="Z74"/>
  <c r="Z73"/>
  <c r="AA73"/>
  <c r="AA72"/>
  <c r="Z72"/>
  <c r="AC71"/>
  <c r="AB71"/>
  <c r="Z70"/>
  <c r="AA70"/>
  <c r="AA69"/>
  <c r="Z69"/>
  <c r="Z68"/>
  <c r="AA68"/>
  <c r="AA67"/>
  <c r="Z67"/>
  <c r="Z66"/>
  <c r="AA66"/>
  <c r="AA65"/>
  <c r="Z65"/>
  <c r="AC64"/>
  <c r="AB64"/>
  <c r="AC63"/>
  <c r="AB63"/>
  <c r="Z62"/>
  <c r="AA62"/>
  <c r="AA61"/>
  <c r="Z61"/>
  <c r="AC60"/>
  <c r="AB60"/>
  <c r="Z59"/>
  <c r="AA59"/>
  <c r="AA54"/>
  <c r="Z54"/>
  <c r="AC52"/>
  <c r="AB52"/>
  <c r="Z51"/>
  <c r="AA51"/>
  <c r="Z49"/>
  <c r="AA49"/>
  <c r="Z48"/>
  <c r="AA48"/>
  <c r="AA47"/>
  <c r="Z47"/>
  <c r="Z46"/>
  <c r="AA46"/>
  <c r="Z44"/>
  <c r="AA44"/>
  <c r="AA43"/>
  <c r="Z43"/>
  <c r="Z42"/>
  <c r="AA42"/>
  <c r="Z39"/>
  <c r="AA39"/>
  <c r="AC38"/>
  <c r="AB38"/>
  <c r="AA37"/>
  <c r="Z37"/>
  <c r="Z36"/>
  <c r="AA36"/>
  <c r="AA35"/>
  <c r="Z35"/>
  <c r="Z34"/>
  <c r="AA34"/>
  <c r="AA33"/>
  <c r="Z33"/>
  <c r="Z32"/>
  <c r="AA32"/>
  <c r="AA31"/>
  <c r="Z31"/>
  <c r="AA30"/>
  <c r="Z30"/>
  <c r="AA19"/>
  <c r="Z19"/>
  <c r="AC18"/>
  <c r="AB18"/>
  <c r="Z17"/>
  <c r="AA17"/>
  <c r="AA16"/>
  <c r="Z16"/>
  <c r="Z15"/>
  <c r="AA15"/>
  <c r="AA14"/>
  <c r="Z14"/>
  <c r="Z13"/>
  <c r="AA13"/>
  <c r="AA12"/>
  <c r="Z12"/>
  <c r="AA53" i="3"/>
  <c r="AB53" s="1"/>
  <c r="Z53"/>
  <c r="AA51"/>
  <c r="AB51" s="1"/>
  <c r="Z51"/>
  <c r="AB49"/>
  <c r="Z49"/>
  <c r="AA55"/>
  <c r="AB55" s="1"/>
  <c r="Z55"/>
  <c r="AS28" i="5" l="1"/>
  <c r="AT28" s="1"/>
  <c r="AR28"/>
  <c r="AR27"/>
  <c r="AS27"/>
  <c r="AT27" s="1"/>
  <c r="AP25"/>
  <c r="AQ25"/>
  <c r="AQ24"/>
  <c r="AP24"/>
  <c r="AI10"/>
  <c r="AH10"/>
  <c r="AD56"/>
  <c r="AE56"/>
  <c r="AC84"/>
  <c r="AB84"/>
  <c r="Z53"/>
  <c r="AA53"/>
  <c r="AA83"/>
  <c r="Z83"/>
  <c r="Z45"/>
  <c r="AA45"/>
  <c r="Z55"/>
  <c r="AA55"/>
  <c r="AA19" i="1"/>
  <c r="Z19"/>
  <c r="AH17"/>
  <c r="AI17"/>
  <c r="AH14"/>
  <c r="AI14"/>
  <c r="AB24"/>
  <c r="AC24"/>
  <c r="AC21"/>
  <c r="AB21"/>
  <c r="AE13"/>
  <c r="AF13" s="1"/>
  <c r="AG13" s="1"/>
  <c r="AH13" s="1"/>
  <c r="AI13" s="1"/>
  <c r="AD13"/>
  <c r="AG22"/>
  <c r="AF22"/>
  <c r="AG20"/>
  <c r="AF20"/>
  <c r="AC16"/>
  <c r="AB16"/>
  <c r="AE9" i="5"/>
  <c r="AD9"/>
  <c r="AE7"/>
  <c r="AD7"/>
  <c r="AE41"/>
  <c r="AD41"/>
  <c r="AB57"/>
  <c r="AC57"/>
  <c r="AB50"/>
  <c r="AC50"/>
  <c r="AE58"/>
  <c r="AD58"/>
  <c r="AE11"/>
  <c r="AD11"/>
  <c r="AE8"/>
  <c r="AD8"/>
  <c r="AC28" i="1"/>
  <c r="AB28"/>
  <c r="AC27"/>
  <c r="AB27"/>
  <c r="AC26"/>
  <c r="AB26"/>
  <c r="AC25"/>
  <c r="AB25"/>
  <c r="AC76" i="5"/>
  <c r="AB76"/>
  <c r="AD75"/>
  <c r="AE75"/>
  <c r="AC74"/>
  <c r="AB74"/>
  <c r="AC73"/>
  <c r="AB73"/>
  <c r="AC72"/>
  <c r="AB72"/>
  <c r="AE71"/>
  <c r="AD71"/>
  <c r="AC70"/>
  <c r="AB70"/>
  <c r="AC69"/>
  <c r="AB69"/>
  <c r="AC68"/>
  <c r="AB68"/>
  <c r="AC67"/>
  <c r="AB67"/>
  <c r="AC66"/>
  <c r="AB66"/>
  <c r="AC65"/>
  <c r="AB65"/>
  <c r="AE64"/>
  <c r="AD64"/>
  <c r="AE63"/>
  <c r="AD63"/>
  <c r="AC62"/>
  <c r="AB62"/>
  <c r="AC61"/>
  <c r="AB61"/>
  <c r="AE60"/>
  <c r="AD60"/>
  <c r="AC59"/>
  <c r="AB59"/>
  <c r="AC54"/>
  <c r="AB54"/>
  <c r="AE52"/>
  <c r="AD52"/>
  <c r="AC51"/>
  <c r="AB51"/>
  <c r="AC49"/>
  <c r="AB49"/>
  <c r="AC48"/>
  <c r="AB48"/>
  <c r="AC47"/>
  <c r="AB47"/>
  <c r="AC46"/>
  <c r="AB46"/>
  <c r="AC44"/>
  <c r="AB44"/>
  <c r="AC43"/>
  <c r="AB43"/>
  <c r="AC42"/>
  <c r="AB42"/>
  <c r="AC39"/>
  <c r="AB39"/>
  <c r="AD38"/>
  <c r="AE38"/>
  <c r="AC37"/>
  <c r="AB37"/>
  <c r="AC36"/>
  <c r="AB36"/>
  <c r="AC35"/>
  <c r="AB35"/>
  <c r="AC34"/>
  <c r="AB34"/>
  <c r="AC33"/>
  <c r="AB33"/>
  <c r="AC32"/>
  <c r="AB32"/>
  <c r="AC31"/>
  <c r="AB31"/>
  <c r="AC30"/>
  <c r="AB30"/>
  <c r="AC19"/>
  <c r="AB19"/>
  <c r="AE18"/>
  <c r="AD18"/>
  <c r="AC17"/>
  <c r="AB17"/>
  <c r="AC16"/>
  <c r="AB16"/>
  <c r="AC15"/>
  <c r="AB15"/>
  <c r="AC14"/>
  <c r="AB14"/>
  <c r="AC13"/>
  <c r="AB13"/>
  <c r="AC12"/>
  <c r="AB12"/>
  <c r="AR25" l="1"/>
  <c r="AS25"/>
  <c r="AT25" s="1"/>
  <c r="AS24"/>
  <c r="AT24" s="1"/>
  <c r="AR24"/>
  <c r="AK10"/>
  <c r="AJ10"/>
  <c r="AF56"/>
  <c r="AG56"/>
  <c r="AD84"/>
  <c r="AE84"/>
  <c r="AB83"/>
  <c r="AC83"/>
  <c r="AB53"/>
  <c r="AC53"/>
  <c r="AB55"/>
  <c r="AC55"/>
  <c r="AB45"/>
  <c r="AC45"/>
  <c r="AD16" i="1"/>
  <c r="AE16"/>
  <c r="AH20"/>
  <c r="AI20"/>
  <c r="AH22"/>
  <c r="AI22"/>
  <c r="AJ13"/>
  <c r="AK13"/>
  <c r="AD21"/>
  <c r="AE21"/>
  <c r="AC19"/>
  <c r="AB19"/>
  <c r="AD24"/>
  <c r="AE24"/>
  <c r="AK14"/>
  <c r="AJ14"/>
  <c r="AK17"/>
  <c r="AJ17"/>
  <c r="AF8" i="5"/>
  <c r="AG8"/>
  <c r="AG11"/>
  <c r="AF11"/>
  <c r="AF58"/>
  <c r="AG58"/>
  <c r="AG41"/>
  <c r="AF41"/>
  <c r="AF7"/>
  <c r="AG7"/>
  <c r="AF9"/>
  <c r="AG9"/>
  <c r="AD50"/>
  <c r="AE50"/>
  <c r="AD57"/>
  <c r="AE57"/>
  <c r="AE28" i="1"/>
  <c r="AD28"/>
  <c r="AD27"/>
  <c r="AE27"/>
  <c r="AE26"/>
  <c r="AD26"/>
  <c r="AD25"/>
  <c r="AE25"/>
  <c r="AD76" i="5"/>
  <c r="AE76"/>
  <c r="AG75"/>
  <c r="AF75"/>
  <c r="AE74"/>
  <c r="AD74"/>
  <c r="AD73"/>
  <c r="AE73"/>
  <c r="AE72"/>
  <c r="AD72"/>
  <c r="AG71"/>
  <c r="AF71"/>
  <c r="AD70"/>
  <c r="AE70"/>
  <c r="AE69"/>
  <c r="AD69"/>
  <c r="AD68"/>
  <c r="AE68"/>
  <c r="AE67"/>
  <c r="AD67"/>
  <c r="AD66"/>
  <c r="AE66"/>
  <c r="AE65"/>
  <c r="AD65"/>
  <c r="AG64"/>
  <c r="AF64"/>
  <c r="AG63"/>
  <c r="AF63"/>
  <c r="AD62"/>
  <c r="AE62"/>
  <c r="AE61"/>
  <c r="AD61"/>
  <c r="AG60"/>
  <c r="AF60"/>
  <c r="AD59"/>
  <c r="AE59"/>
  <c r="AE54"/>
  <c r="AD54"/>
  <c r="AG52"/>
  <c r="AF52"/>
  <c r="AD51"/>
  <c r="AE51"/>
  <c r="AD49"/>
  <c r="AE49"/>
  <c r="AD48"/>
  <c r="AE48"/>
  <c r="AE47"/>
  <c r="AD47"/>
  <c r="AD46"/>
  <c r="AE46"/>
  <c r="AD44"/>
  <c r="AE44"/>
  <c r="AE43"/>
  <c r="AD43"/>
  <c r="AD42"/>
  <c r="AE42"/>
  <c r="AD39"/>
  <c r="AE39"/>
  <c r="AG38"/>
  <c r="AF38"/>
  <c r="AE37"/>
  <c r="AD37"/>
  <c r="AD36"/>
  <c r="AE36"/>
  <c r="AE35"/>
  <c r="AD35"/>
  <c r="AD34"/>
  <c r="AE34"/>
  <c r="AE33"/>
  <c r="AD33"/>
  <c r="AD32"/>
  <c r="AE32"/>
  <c r="AE31"/>
  <c r="AD31"/>
  <c r="AE30"/>
  <c r="AD30"/>
  <c r="AE19"/>
  <c r="AD19"/>
  <c r="AG18"/>
  <c r="AF18"/>
  <c r="AD17"/>
  <c r="AE17"/>
  <c r="AE16"/>
  <c r="AD16"/>
  <c r="AD15"/>
  <c r="AE15"/>
  <c r="AE14"/>
  <c r="AD14"/>
  <c r="AD13"/>
  <c r="AE13"/>
  <c r="AE12"/>
  <c r="AD12"/>
  <c r="AM10" l="1"/>
  <c r="AL10"/>
  <c r="AH56"/>
  <c r="AI56"/>
  <c r="AG84"/>
  <c r="AF84"/>
  <c r="AD53"/>
  <c r="AE53"/>
  <c r="AE83"/>
  <c r="AD83"/>
  <c r="AD45"/>
  <c r="AE45"/>
  <c r="AD55"/>
  <c r="AE55"/>
  <c r="AL17" i="1"/>
  <c r="AM17"/>
  <c r="AL14"/>
  <c r="AM14"/>
  <c r="AD19"/>
  <c r="AE19"/>
  <c r="AG24"/>
  <c r="AF24"/>
  <c r="AG21"/>
  <c r="AF21"/>
  <c r="AL13"/>
  <c r="AM13"/>
  <c r="AK22"/>
  <c r="AJ22"/>
  <c r="AK20"/>
  <c r="AJ20"/>
  <c r="AG16"/>
  <c r="AF16"/>
  <c r="AI41" i="5"/>
  <c r="AH41"/>
  <c r="AI11"/>
  <c r="AH11"/>
  <c r="AF57"/>
  <c r="AG57"/>
  <c r="AF50"/>
  <c r="AG50"/>
  <c r="AI9"/>
  <c r="AH9"/>
  <c r="AI7"/>
  <c r="AH7"/>
  <c r="AI58"/>
  <c r="AH58"/>
  <c r="AI8"/>
  <c r="AH8"/>
  <c r="AG28" i="1"/>
  <c r="AF28"/>
  <c r="AG27"/>
  <c r="AF27"/>
  <c r="AG26"/>
  <c r="AF26"/>
  <c r="AG25"/>
  <c r="AF25"/>
  <c r="AG76" i="5"/>
  <c r="AF76"/>
  <c r="AI75"/>
  <c r="AH75"/>
  <c r="AG74"/>
  <c r="AF74"/>
  <c r="AG73"/>
  <c r="AF73"/>
  <c r="AG72"/>
  <c r="AF72"/>
  <c r="AH71"/>
  <c r="AI71"/>
  <c r="AG70"/>
  <c r="AF70"/>
  <c r="AG69"/>
  <c r="AF69"/>
  <c r="AG68"/>
  <c r="AF68"/>
  <c r="AG67"/>
  <c r="AF67"/>
  <c r="AG66"/>
  <c r="AF66"/>
  <c r="AG65"/>
  <c r="AF65"/>
  <c r="AI64"/>
  <c r="AH64"/>
  <c r="AH63"/>
  <c r="AI63"/>
  <c r="AG62"/>
  <c r="AF62"/>
  <c r="AG61"/>
  <c r="AF61"/>
  <c r="AI60"/>
  <c r="AH60"/>
  <c r="AG59"/>
  <c r="AF59"/>
  <c r="AG54"/>
  <c r="AF54"/>
  <c r="AH52"/>
  <c r="AI52"/>
  <c r="AG51"/>
  <c r="AF51"/>
  <c r="AG49"/>
  <c r="AF49"/>
  <c r="AG48"/>
  <c r="AF48"/>
  <c r="AG47"/>
  <c r="AF47"/>
  <c r="AG46"/>
  <c r="AF46"/>
  <c r="AG44"/>
  <c r="AF44"/>
  <c r="AG43"/>
  <c r="AF43"/>
  <c r="AG42"/>
  <c r="AF42"/>
  <c r="AG39"/>
  <c r="AF39"/>
  <c r="AH38"/>
  <c r="AI38"/>
  <c r="AG37"/>
  <c r="AF37"/>
  <c r="AG36"/>
  <c r="AF36"/>
  <c r="AG35"/>
  <c r="AF35"/>
  <c r="AG34"/>
  <c r="AF34"/>
  <c r="AG33"/>
  <c r="AF33"/>
  <c r="AG32"/>
  <c r="AF32"/>
  <c r="AG31"/>
  <c r="AF31"/>
  <c r="AG30"/>
  <c r="AF30"/>
  <c r="AG19"/>
  <c r="AF19"/>
  <c r="AH18"/>
  <c r="AI18"/>
  <c r="AG17"/>
  <c r="AF17"/>
  <c r="AG16"/>
  <c r="AF16"/>
  <c r="AG15"/>
  <c r="AF15"/>
  <c r="AG14"/>
  <c r="AF14"/>
  <c r="AG13"/>
  <c r="AF13"/>
  <c r="AG12"/>
  <c r="AF12"/>
  <c r="AN10" l="1"/>
  <c r="AO10"/>
  <c r="AJ56"/>
  <c r="AK56"/>
  <c r="AH84"/>
  <c r="AI84"/>
  <c r="AF83"/>
  <c r="AG83"/>
  <c r="AF53"/>
  <c r="AG53"/>
  <c r="AF55"/>
  <c r="AG55"/>
  <c r="AF45"/>
  <c r="AG45"/>
  <c r="AI16" i="1"/>
  <c r="AH16"/>
  <c r="AL20"/>
  <c r="AM20"/>
  <c r="AL22"/>
  <c r="AM22"/>
  <c r="AI21"/>
  <c r="AH21"/>
  <c r="AI24"/>
  <c r="AH24"/>
  <c r="AO13"/>
  <c r="AN13"/>
  <c r="AG19"/>
  <c r="AF19"/>
  <c r="AO14"/>
  <c r="AN14"/>
  <c r="AO17"/>
  <c r="AN17"/>
  <c r="AK8" i="5"/>
  <c r="AJ8"/>
  <c r="AJ58"/>
  <c r="AK58"/>
  <c r="AJ7"/>
  <c r="AK7"/>
  <c r="AJ9"/>
  <c r="AK9"/>
  <c r="AK11"/>
  <c r="AJ11"/>
  <c r="AJ41"/>
  <c r="AK41"/>
  <c r="AH50"/>
  <c r="AI50"/>
  <c r="AI57"/>
  <c r="AH57"/>
  <c r="AH28" i="1"/>
  <c r="AI28"/>
  <c r="AI27"/>
  <c r="AH27"/>
  <c r="AH26"/>
  <c r="AI26"/>
  <c r="AI25"/>
  <c r="AH25"/>
  <c r="AH76" i="5"/>
  <c r="AI76"/>
  <c r="AK75"/>
  <c r="AJ75"/>
  <c r="AI74"/>
  <c r="AH74"/>
  <c r="AI73"/>
  <c r="AH73"/>
  <c r="AI72"/>
  <c r="AH72"/>
  <c r="AK71"/>
  <c r="AJ71"/>
  <c r="AH70"/>
  <c r="AI70"/>
  <c r="AH69"/>
  <c r="AI69"/>
  <c r="AH68"/>
  <c r="AI68"/>
  <c r="AH67"/>
  <c r="AI67"/>
  <c r="AH66"/>
  <c r="AI66"/>
  <c r="AH65"/>
  <c r="AI65"/>
  <c r="AK64"/>
  <c r="AJ64"/>
  <c r="AK63"/>
  <c r="AJ63"/>
  <c r="AH62"/>
  <c r="AI62"/>
  <c r="AH61"/>
  <c r="AI61"/>
  <c r="AK60"/>
  <c r="AJ60"/>
  <c r="AI59"/>
  <c r="AH59"/>
  <c r="AI54"/>
  <c r="AH54"/>
  <c r="AK52"/>
  <c r="AJ52"/>
  <c r="AH51"/>
  <c r="AI51"/>
  <c r="AH49"/>
  <c r="AI49"/>
  <c r="AH48"/>
  <c r="AI48"/>
  <c r="AH47"/>
  <c r="AI47"/>
  <c r="AH46"/>
  <c r="AI46"/>
  <c r="AH44"/>
  <c r="AI44"/>
  <c r="AH43"/>
  <c r="AI43"/>
  <c r="AH42"/>
  <c r="AI42"/>
  <c r="AI39"/>
  <c r="AH39"/>
  <c r="AK38"/>
  <c r="AJ38"/>
  <c r="AH37"/>
  <c r="AI37"/>
  <c r="AH36"/>
  <c r="AI36"/>
  <c r="AH35"/>
  <c r="AI35"/>
  <c r="AH34"/>
  <c r="AI34"/>
  <c r="AH33"/>
  <c r="AI33"/>
  <c r="AH32"/>
  <c r="AI32"/>
  <c r="AH31"/>
  <c r="AI31"/>
  <c r="AI30"/>
  <c r="AH30"/>
  <c r="AI19"/>
  <c r="AH19"/>
  <c r="AK18"/>
  <c r="AJ18"/>
  <c r="AH17"/>
  <c r="AI17"/>
  <c r="AH16"/>
  <c r="AI16"/>
  <c r="AH15"/>
  <c r="AI15"/>
  <c r="AH14"/>
  <c r="AI14"/>
  <c r="AH13"/>
  <c r="AI13"/>
  <c r="AH12"/>
  <c r="AI12"/>
  <c r="AP10" l="1"/>
  <c r="AQ10"/>
  <c r="AL56"/>
  <c r="AM56"/>
  <c r="AK84"/>
  <c r="AJ84"/>
  <c r="AH53"/>
  <c r="AI53"/>
  <c r="AI83"/>
  <c r="AH83"/>
  <c r="AH45"/>
  <c r="AI45"/>
  <c r="AH55"/>
  <c r="AI55"/>
  <c r="AP17" i="1"/>
  <c r="AQ17"/>
  <c r="AP14"/>
  <c r="AQ14"/>
  <c r="AI19"/>
  <c r="AH19"/>
  <c r="AP13"/>
  <c r="AQ13"/>
  <c r="AK24"/>
  <c r="AJ24"/>
  <c r="AK21"/>
  <c r="AJ21"/>
  <c r="AK16"/>
  <c r="AJ16"/>
  <c r="AO22"/>
  <c r="AP22" s="1"/>
  <c r="AQ22" s="1"/>
  <c r="AN22"/>
  <c r="AO20"/>
  <c r="AN20"/>
  <c r="AJ57" i="5"/>
  <c r="AK57"/>
  <c r="AM11"/>
  <c r="AL11"/>
  <c r="AM8"/>
  <c r="AL8"/>
  <c r="AJ50"/>
  <c r="AK50"/>
  <c r="AM41"/>
  <c r="AL41"/>
  <c r="AM9"/>
  <c r="AL9"/>
  <c r="AM7"/>
  <c r="AL7"/>
  <c r="AM58"/>
  <c r="AL58"/>
  <c r="AK28" i="1"/>
  <c r="AJ28"/>
  <c r="AK27"/>
  <c r="AJ27"/>
  <c r="AK26"/>
  <c r="AJ26"/>
  <c r="AK25"/>
  <c r="AJ25"/>
  <c r="AK76" i="5"/>
  <c r="AJ76"/>
  <c r="AM75"/>
  <c r="AL75"/>
  <c r="AK74"/>
  <c r="AJ74"/>
  <c r="AK73"/>
  <c r="AJ73"/>
  <c r="AK72"/>
  <c r="AJ72"/>
  <c r="AL71"/>
  <c r="AM71"/>
  <c r="AK70"/>
  <c r="AJ70"/>
  <c r="AK69"/>
  <c r="AJ69"/>
  <c r="AK68"/>
  <c r="AJ68"/>
  <c r="AK67"/>
  <c r="AJ67"/>
  <c r="AK66"/>
  <c r="AJ66"/>
  <c r="AK65"/>
  <c r="AJ65"/>
  <c r="AL64"/>
  <c r="AM64"/>
  <c r="AL63"/>
  <c r="AM63"/>
  <c r="AK62"/>
  <c r="AJ62"/>
  <c r="AK61"/>
  <c r="AJ61"/>
  <c r="AL60"/>
  <c r="AM60"/>
  <c r="AK59"/>
  <c r="AJ59"/>
  <c r="AK54"/>
  <c r="AJ54"/>
  <c r="AL52"/>
  <c r="AM52"/>
  <c r="AK51"/>
  <c r="AJ51"/>
  <c r="AK49"/>
  <c r="AJ49"/>
  <c r="AK48"/>
  <c r="AJ48"/>
  <c r="AK47"/>
  <c r="AJ47"/>
  <c r="AK46"/>
  <c r="AJ46"/>
  <c r="AK44"/>
  <c r="AJ44"/>
  <c r="AK43"/>
  <c r="AJ43"/>
  <c r="AK42"/>
  <c r="AJ42"/>
  <c r="AK39"/>
  <c r="AJ39"/>
  <c r="AM38"/>
  <c r="AL38"/>
  <c r="AK37"/>
  <c r="AJ37"/>
  <c r="AK36"/>
  <c r="AJ36"/>
  <c r="AK35"/>
  <c r="AJ35"/>
  <c r="AK34"/>
  <c r="AJ34"/>
  <c r="AK33"/>
  <c r="AJ33"/>
  <c r="AK32"/>
  <c r="AJ32"/>
  <c r="AK31"/>
  <c r="AJ31"/>
  <c r="AK30"/>
  <c r="AJ30"/>
  <c r="AK19"/>
  <c r="AJ19"/>
  <c r="AL18"/>
  <c r="AM18"/>
  <c r="AK17"/>
  <c r="AJ17"/>
  <c r="AK16"/>
  <c r="AJ16"/>
  <c r="AK15"/>
  <c r="AJ15"/>
  <c r="AK14"/>
  <c r="AJ14"/>
  <c r="AK13"/>
  <c r="AJ13"/>
  <c r="AK12"/>
  <c r="AJ12"/>
  <c r="AS10" l="1"/>
  <c r="AT10" s="1"/>
  <c r="AR10"/>
  <c r="AN56"/>
  <c r="AO56"/>
  <c r="AL84"/>
  <c r="AM84"/>
  <c r="AJ83"/>
  <c r="AK83"/>
  <c r="AJ53"/>
  <c r="AK53"/>
  <c r="AJ55"/>
  <c r="AK55"/>
  <c r="AJ45"/>
  <c r="AK45"/>
  <c r="AP20" i="1"/>
  <c r="AQ20"/>
  <c r="AR22"/>
  <c r="AS22"/>
  <c r="AT22" s="1"/>
  <c r="AM16"/>
  <c r="AL16"/>
  <c r="AM21"/>
  <c r="AL21"/>
  <c r="AM24"/>
  <c r="AL24"/>
  <c r="AK19"/>
  <c r="AJ19"/>
  <c r="AS13"/>
  <c r="AT13" s="1"/>
  <c r="AR13"/>
  <c r="AS14"/>
  <c r="AT14" s="1"/>
  <c r="AR14"/>
  <c r="AS17"/>
  <c r="AT17" s="1"/>
  <c r="AR17"/>
  <c r="AN58" i="5"/>
  <c r="AO58"/>
  <c r="AN7"/>
  <c r="AO7"/>
  <c r="AN9"/>
  <c r="AO9"/>
  <c r="AN41"/>
  <c r="AO41"/>
  <c r="AO8"/>
  <c r="AN8"/>
  <c r="AO11"/>
  <c r="AN11"/>
  <c r="AL50"/>
  <c r="AM50"/>
  <c r="AM57"/>
  <c r="AL57"/>
  <c r="AL28" i="1"/>
  <c r="AM28"/>
  <c r="AM27"/>
  <c r="AL27"/>
  <c r="AL26"/>
  <c r="AM26"/>
  <c r="AM25"/>
  <c r="AL25"/>
  <c r="AM76" i="5"/>
  <c r="AL76"/>
  <c r="AO75"/>
  <c r="AN75"/>
  <c r="AL74"/>
  <c r="AM74"/>
  <c r="AM73"/>
  <c r="AL73"/>
  <c r="AL72"/>
  <c r="AM72"/>
  <c r="AO71"/>
  <c r="AN71"/>
  <c r="AM70"/>
  <c r="AL70"/>
  <c r="AL69"/>
  <c r="AM69"/>
  <c r="AM68"/>
  <c r="AL68"/>
  <c r="AL67"/>
  <c r="AM67"/>
  <c r="AM66"/>
  <c r="AL66"/>
  <c r="AL65"/>
  <c r="AM65"/>
  <c r="AO64"/>
  <c r="AN64"/>
  <c r="AO63"/>
  <c r="AN63"/>
  <c r="AM62"/>
  <c r="AL62"/>
  <c r="AL61"/>
  <c r="AM61"/>
  <c r="AO60"/>
  <c r="AN60"/>
  <c r="AM59"/>
  <c r="AL59"/>
  <c r="AL54"/>
  <c r="AM54"/>
  <c r="AO52"/>
  <c r="AN52"/>
  <c r="AM51"/>
  <c r="AL51"/>
  <c r="AL49"/>
  <c r="AM49"/>
  <c r="AM48"/>
  <c r="AL48"/>
  <c r="AL47"/>
  <c r="AM47"/>
  <c r="AM46"/>
  <c r="AL46"/>
  <c r="AM44"/>
  <c r="AL44"/>
  <c r="AL43"/>
  <c r="AM43"/>
  <c r="AM42"/>
  <c r="AL42"/>
  <c r="AM39"/>
  <c r="AL39"/>
  <c r="AO38"/>
  <c r="AN38"/>
  <c r="AL37"/>
  <c r="AM37"/>
  <c r="AM36"/>
  <c r="AL36"/>
  <c r="AL35"/>
  <c r="AM35"/>
  <c r="AM34"/>
  <c r="AL34"/>
  <c r="AL33"/>
  <c r="AM33"/>
  <c r="AM32"/>
  <c r="AL32"/>
  <c r="AL31"/>
  <c r="AM31"/>
  <c r="AM30"/>
  <c r="AL30"/>
  <c r="AL19"/>
  <c r="AM19"/>
  <c r="AO18"/>
  <c r="AN18"/>
  <c r="AM17"/>
  <c r="AL17"/>
  <c r="AL16"/>
  <c r="AM16"/>
  <c r="AL15"/>
  <c r="AM15"/>
  <c r="AL14"/>
  <c r="AM14"/>
  <c r="AM13"/>
  <c r="AL13"/>
  <c r="AL12"/>
  <c r="AM12"/>
  <c r="AP56" l="1"/>
  <c r="AQ56"/>
  <c r="AO84"/>
  <c r="AN84"/>
  <c r="AL53"/>
  <c r="AM53"/>
  <c r="AM83"/>
  <c r="AL83"/>
  <c r="AL45"/>
  <c r="AM45"/>
  <c r="AL55"/>
  <c r="AM55"/>
  <c r="AM19" i="1"/>
  <c r="AL19"/>
  <c r="AO24"/>
  <c r="AN24"/>
  <c r="AO21"/>
  <c r="AN21"/>
  <c r="AO16"/>
  <c r="AN16"/>
  <c r="AS20"/>
  <c r="AT20" s="1"/>
  <c r="AR20"/>
  <c r="AN57" i="5"/>
  <c r="AO57"/>
  <c r="AQ11"/>
  <c r="AP11"/>
  <c r="AQ8"/>
  <c r="AP8"/>
  <c r="AN50"/>
  <c r="AO50"/>
  <c r="AQ41"/>
  <c r="AP41"/>
  <c r="AQ9"/>
  <c r="AP9"/>
  <c r="AQ7"/>
  <c r="AP7"/>
  <c r="AQ58"/>
  <c r="AP58"/>
  <c r="AO28" i="1"/>
  <c r="AN28"/>
  <c r="AO27"/>
  <c r="AN27"/>
  <c r="AO26"/>
  <c r="AN26"/>
  <c r="AO25"/>
  <c r="AN25"/>
  <c r="AO76" i="5"/>
  <c r="AN76"/>
  <c r="AQ75"/>
  <c r="AP75"/>
  <c r="AO74"/>
  <c r="AN74"/>
  <c r="AO73"/>
  <c r="AN73"/>
  <c r="AO72"/>
  <c r="AN72"/>
  <c r="AP71"/>
  <c r="AQ71"/>
  <c r="AO70"/>
  <c r="AN70"/>
  <c r="AO69"/>
  <c r="AN69"/>
  <c r="AO68"/>
  <c r="AN68"/>
  <c r="AO67"/>
  <c r="AN67"/>
  <c r="AO66"/>
  <c r="AN66"/>
  <c r="AO65"/>
  <c r="AN65"/>
  <c r="AP64"/>
  <c r="AQ64"/>
  <c r="AP63"/>
  <c r="AQ63"/>
  <c r="AO62"/>
  <c r="AN62"/>
  <c r="AO61"/>
  <c r="AN61"/>
  <c r="AP60"/>
  <c r="AQ60"/>
  <c r="AO59"/>
  <c r="AN59"/>
  <c r="AO54"/>
  <c r="AN54"/>
  <c r="AP52"/>
  <c r="AQ52"/>
  <c r="AO51"/>
  <c r="AN51"/>
  <c r="AO49"/>
  <c r="AN49"/>
  <c r="AO48"/>
  <c r="AN48"/>
  <c r="AO47"/>
  <c r="AN47"/>
  <c r="AO46"/>
  <c r="AN46"/>
  <c r="AO44"/>
  <c r="AN44"/>
  <c r="AO43"/>
  <c r="AN43"/>
  <c r="AO42"/>
  <c r="AN42"/>
  <c r="AO39"/>
  <c r="AN39"/>
  <c r="AQ38"/>
  <c r="AP38"/>
  <c r="AO37"/>
  <c r="AN37"/>
  <c r="AO36"/>
  <c r="AN36"/>
  <c r="AO35"/>
  <c r="AN35"/>
  <c r="AO34"/>
  <c r="AN34"/>
  <c r="AO33"/>
  <c r="AN33"/>
  <c r="AO32"/>
  <c r="AN32"/>
  <c r="AO31"/>
  <c r="AN31"/>
  <c r="AO30"/>
  <c r="AN30"/>
  <c r="AO19"/>
  <c r="AN19"/>
  <c r="AP18"/>
  <c r="AQ18"/>
  <c r="AO17"/>
  <c r="AN17"/>
  <c r="AO16"/>
  <c r="AN16"/>
  <c r="AO15"/>
  <c r="AN15"/>
  <c r="AO14"/>
  <c r="AN14"/>
  <c r="AO13"/>
  <c r="AN13"/>
  <c r="AO12"/>
  <c r="AN12"/>
  <c r="AR56" l="1"/>
  <c r="AS56"/>
  <c r="AT56" s="1"/>
  <c r="AP84"/>
  <c r="AQ84"/>
  <c r="AN83"/>
  <c r="AO83"/>
  <c r="AN53"/>
  <c r="AO53"/>
  <c r="AN55"/>
  <c r="AO55"/>
  <c r="AN45"/>
  <c r="AO45"/>
  <c r="AP25" i="1"/>
  <c r="AQ25"/>
  <c r="AP26"/>
  <c r="AQ26"/>
  <c r="AP27"/>
  <c r="AQ27"/>
  <c r="AP28"/>
  <c r="AQ28"/>
  <c r="AQ16"/>
  <c r="AP16"/>
  <c r="AQ21"/>
  <c r="AP21"/>
  <c r="AQ24"/>
  <c r="AP24"/>
  <c r="AO19"/>
  <c r="AN19"/>
  <c r="AR58" i="5"/>
  <c r="AS58"/>
  <c r="AT58" s="1"/>
  <c r="AR7"/>
  <c r="AS7"/>
  <c r="AT7" s="1"/>
  <c r="AR9"/>
  <c r="AS9"/>
  <c r="AT9" s="1"/>
  <c r="AR41"/>
  <c r="AS41"/>
  <c r="AT41" s="1"/>
  <c r="AS8"/>
  <c r="AT8" s="1"/>
  <c r="AR8"/>
  <c r="AS11"/>
  <c r="AT11" s="1"/>
  <c r="AR11"/>
  <c r="AP50"/>
  <c r="AQ50"/>
  <c r="AQ57"/>
  <c r="AP57"/>
  <c r="AQ76"/>
  <c r="AP76"/>
  <c r="AS75"/>
  <c r="AT75" s="1"/>
  <c r="AR75"/>
  <c r="AP74"/>
  <c r="AQ74"/>
  <c r="AQ73"/>
  <c r="AP73"/>
  <c r="AP72"/>
  <c r="AQ72"/>
  <c r="AS71"/>
  <c r="AT71" s="1"/>
  <c r="AR71"/>
  <c r="AQ70"/>
  <c r="AP70"/>
  <c r="AP69"/>
  <c r="AQ69"/>
  <c r="AQ68"/>
  <c r="AP68"/>
  <c r="AP67"/>
  <c r="AQ67"/>
  <c r="AQ66"/>
  <c r="AP66"/>
  <c r="AP65"/>
  <c r="AQ65"/>
  <c r="AS64"/>
  <c r="AT64" s="1"/>
  <c r="AR64"/>
  <c r="AS63"/>
  <c r="AT63" s="1"/>
  <c r="AR63"/>
  <c r="AQ62"/>
  <c r="AP62"/>
  <c r="AP61"/>
  <c r="AQ61"/>
  <c r="AS60"/>
  <c r="AT60" s="1"/>
  <c r="AR60"/>
  <c r="AQ59"/>
  <c r="AP59"/>
  <c r="AP54"/>
  <c r="AQ54"/>
  <c r="AS52"/>
  <c r="AT52" s="1"/>
  <c r="AR52"/>
  <c r="AQ51"/>
  <c r="AP51"/>
  <c r="AP49"/>
  <c r="AQ49"/>
  <c r="AQ48"/>
  <c r="AP48"/>
  <c r="AP47"/>
  <c r="AQ47"/>
  <c r="AQ46"/>
  <c r="AP46"/>
  <c r="AQ44"/>
  <c r="AP44"/>
  <c r="AP43"/>
  <c r="AQ43"/>
  <c r="AQ42"/>
  <c r="AP42"/>
  <c r="AQ39"/>
  <c r="AP39"/>
  <c r="AS38"/>
  <c r="AT38" s="1"/>
  <c r="AR38"/>
  <c r="AP37"/>
  <c r="AQ37"/>
  <c r="AQ36"/>
  <c r="AP36"/>
  <c r="AP35"/>
  <c r="AQ35"/>
  <c r="AQ34"/>
  <c r="AP34"/>
  <c r="AP33"/>
  <c r="AQ33"/>
  <c r="AQ32"/>
  <c r="AP32"/>
  <c r="AP31"/>
  <c r="AQ31"/>
  <c r="AQ30"/>
  <c r="AP30"/>
  <c r="AP19"/>
  <c r="AQ19"/>
  <c r="AS18"/>
  <c r="AT18" s="1"/>
  <c r="AR18"/>
  <c r="AQ17"/>
  <c r="AP17"/>
  <c r="AP16"/>
  <c r="AQ16"/>
  <c r="AP15"/>
  <c r="AQ15"/>
  <c r="AP14"/>
  <c r="AQ14"/>
  <c r="AQ13"/>
  <c r="AP13"/>
  <c r="AP12"/>
  <c r="AQ12"/>
  <c r="AS84" l="1"/>
  <c r="AT84" s="1"/>
  <c r="AR84"/>
  <c r="AP53"/>
  <c r="AQ53"/>
  <c r="AQ83"/>
  <c r="AP83"/>
  <c r="AP45"/>
  <c r="AQ45"/>
  <c r="AP55"/>
  <c r="AQ55"/>
  <c r="AS28" i="1"/>
  <c r="AT28" s="1"/>
  <c r="AR28"/>
  <c r="AS27"/>
  <c r="AT27" s="1"/>
  <c r="AR27"/>
  <c r="AR26"/>
  <c r="AS26"/>
  <c r="AT26" s="1"/>
  <c r="AS25"/>
  <c r="AT25" s="1"/>
  <c r="AR25"/>
  <c r="AQ19"/>
  <c r="AP19"/>
  <c r="AS24"/>
  <c r="AT24" s="1"/>
  <c r="AR24"/>
  <c r="AS21"/>
  <c r="AT21" s="1"/>
  <c r="AR21"/>
  <c r="AS16"/>
  <c r="AT16" s="1"/>
  <c r="AR16"/>
  <c r="AR57" i="5"/>
  <c r="AS57"/>
  <c r="AT57" s="1"/>
  <c r="AR50"/>
  <c r="AS50"/>
  <c r="AT50" s="1"/>
  <c r="AS76"/>
  <c r="AT76" s="1"/>
  <c r="AR76"/>
  <c r="AS74"/>
  <c r="AT74" s="1"/>
  <c r="AR74"/>
  <c r="AS73"/>
  <c r="AT73" s="1"/>
  <c r="AR73"/>
  <c r="AS72"/>
  <c r="AT72" s="1"/>
  <c r="AR72"/>
  <c r="AS70"/>
  <c r="AT70" s="1"/>
  <c r="AR70"/>
  <c r="AS69"/>
  <c r="AT69" s="1"/>
  <c r="AR69"/>
  <c r="AS68"/>
  <c r="AT68" s="1"/>
  <c r="AR68"/>
  <c r="AS67"/>
  <c r="AT67" s="1"/>
  <c r="AR67"/>
  <c r="AS66"/>
  <c r="AT66" s="1"/>
  <c r="AR66"/>
  <c r="AS65"/>
  <c r="AT65" s="1"/>
  <c r="AR65"/>
  <c r="AS62"/>
  <c r="AT62" s="1"/>
  <c r="AR62"/>
  <c r="AS61"/>
  <c r="AT61" s="1"/>
  <c r="AR61"/>
  <c r="AS59"/>
  <c r="AT59" s="1"/>
  <c r="AR59"/>
  <c r="AS54"/>
  <c r="AT54" s="1"/>
  <c r="AR54"/>
  <c r="AS51"/>
  <c r="AT51" s="1"/>
  <c r="AR51"/>
  <c r="AS49"/>
  <c r="AT49" s="1"/>
  <c r="AR49"/>
  <c r="AS48"/>
  <c r="AT48" s="1"/>
  <c r="AR48"/>
  <c r="AS47"/>
  <c r="AT47" s="1"/>
  <c r="AR47"/>
  <c r="AS46"/>
  <c r="AT46" s="1"/>
  <c r="AR46"/>
  <c r="AS44"/>
  <c r="AT44" s="1"/>
  <c r="AR44"/>
  <c r="AS43"/>
  <c r="AT43" s="1"/>
  <c r="AR43"/>
  <c r="AS42"/>
  <c r="AT42" s="1"/>
  <c r="AR42"/>
  <c r="AS39"/>
  <c r="AT39" s="1"/>
  <c r="AR39"/>
  <c r="AS37"/>
  <c r="AT37" s="1"/>
  <c r="AR37"/>
  <c r="AS36"/>
  <c r="AT36" s="1"/>
  <c r="AR36"/>
  <c r="AS35"/>
  <c r="AT35" s="1"/>
  <c r="AR35"/>
  <c r="AS34"/>
  <c r="AT34" s="1"/>
  <c r="AR34"/>
  <c r="AS33"/>
  <c r="AT33" s="1"/>
  <c r="AR33"/>
  <c r="AS32"/>
  <c r="AT32" s="1"/>
  <c r="AR32"/>
  <c r="AS31"/>
  <c r="AT31" s="1"/>
  <c r="AR31"/>
  <c r="AS30"/>
  <c r="AT30" s="1"/>
  <c r="AR30"/>
  <c r="AS19"/>
  <c r="AT19" s="1"/>
  <c r="AR19"/>
  <c r="AS17"/>
  <c r="AT17" s="1"/>
  <c r="AR17"/>
  <c r="AS16"/>
  <c r="AT16" s="1"/>
  <c r="AR16"/>
  <c r="AS15"/>
  <c r="AT15" s="1"/>
  <c r="AR15"/>
  <c r="AS14"/>
  <c r="AT14" s="1"/>
  <c r="AR14"/>
  <c r="AS13"/>
  <c r="AT13" s="1"/>
  <c r="AR13"/>
  <c r="AS12"/>
  <c r="AT12" s="1"/>
  <c r="AR12"/>
  <c r="AR83" l="1"/>
  <c r="AS83"/>
  <c r="AT83" s="1"/>
  <c r="AR53"/>
  <c r="AS53"/>
  <c r="AT53" s="1"/>
  <c r="AR55"/>
  <c r="AS55"/>
  <c r="AT55" s="1"/>
  <c r="AR45"/>
  <c r="AS45"/>
  <c r="AT45" s="1"/>
  <c r="AS19" i="1"/>
  <c r="AT19" s="1"/>
  <c r="AR19"/>
</calcChain>
</file>

<file path=xl/sharedStrings.xml><?xml version="1.0" encoding="utf-8"?>
<sst xmlns="http://schemas.openxmlformats.org/spreadsheetml/2006/main" count="1252" uniqueCount="412">
  <si>
    <t>№ п/п</t>
  </si>
  <si>
    <t>ширина</t>
  </si>
  <si>
    <t>Габаритные размеры</t>
  </si>
  <si>
    <t>длина</t>
  </si>
  <si>
    <t>Эскиз</t>
  </si>
  <si>
    <t>высота</t>
  </si>
  <si>
    <t>Вес, кг.</t>
  </si>
  <si>
    <t>Мадрид</t>
  </si>
  <si>
    <t>Финка</t>
  </si>
  <si>
    <t>Лиссабон</t>
  </si>
  <si>
    <t>Арбат</t>
  </si>
  <si>
    <t>Челси</t>
  </si>
  <si>
    <t>Каролина</t>
  </si>
  <si>
    <t>Консул</t>
  </si>
  <si>
    <t>I</t>
  </si>
  <si>
    <t>II</t>
  </si>
  <si>
    <t>III</t>
  </si>
  <si>
    <t>IV</t>
  </si>
  <si>
    <t>V</t>
  </si>
  <si>
    <t>VI</t>
  </si>
  <si>
    <t>VII</t>
  </si>
  <si>
    <t>VIII</t>
  </si>
  <si>
    <t>XIV</t>
  </si>
  <si>
    <t>Изделие</t>
  </si>
  <si>
    <t>спальн. место</t>
  </si>
  <si>
    <t>Кресло</t>
  </si>
  <si>
    <t>-</t>
  </si>
  <si>
    <t>Диван-кровать</t>
  </si>
  <si>
    <t>2000/1400</t>
  </si>
  <si>
    <t>еврокнижка</t>
  </si>
  <si>
    <t>2050/1350</t>
  </si>
  <si>
    <t xml:space="preserve">книжка </t>
  </si>
  <si>
    <t>_</t>
  </si>
  <si>
    <t>1950/1320</t>
  </si>
  <si>
    <t>Кресло-кровать</t>
  </si>
  <si>
    <t>Уют 1200лам</t>
  </si>
  <si>
    <t>1950/1220</t>
  </si>
  <si>
    <t>аккордеон</t>
  </si>
  <si>
    <t>Уют 1400лам</t>
  </si>
  <si>
    <t>1950/1420</t>
  </si>
  <si>
    <t>Диван</t>
  </si>
  <si>
    <t>Каролина 2М</t>
  </si>
  <si>
    <t xml:space="preserve">Кресло </t>
  </si>
  <si>
    <t>Угол дивана</t>
  </si>
  <si>
    <t>Каролина-угол</t>
  </si>
  <si>
    <t>Набор</t>
  </si>
  <si>
    <t>Каролина УМ</t>
  </si>
  <si>
    <t>Успех 3М</t>
  </si>
  <si>
    <t>Наименование</t>
  </si>
  <si>
    <r>
      <t xml:space="preserve">ткани до </t>
    </r>
    <r>
      <rPr>
        <b/>
        <i/>
        <sz val="10"/>
        <rFont val="Arial"/>
        <family val="2"/>
        <charset val="204"/>
      </rPr>
      <t>240р.</t>
    </r>
  </si>
  <si>
    <t>Механизм трансфор-мации</t>
  </si>
  <si>
    <t>Палермо-2 (акция)</t>
  </si>
  <si>
    <t>2050/1390</t>
  </si>
  <si>
    <t>клик-кляк</t>
  </si>
  <si>
    <t>2000/1300</t>
  </si>
  <si>
    <t>книжка</t>
  </si>
  <si>
    <t>3000/1300</t>
  </si>
  <si>
    <t>4000/1300</t>
  </si>
  <si>
    <t>1000/1300</t>
  </si>
  <si>
    <t>Калинка 2</t>
  </si>
  <si>
    <t>Уют 1200лам (акция)</t>
  </si>
  <si>
    <t>Уют 1400лам (акция)</t>
  </si>
  <si>
    <t>* цена только за 100% оплату по факту получения</t>
  </si>
  <si>
    <t>IX</t>
  </si>
  <si>
    <t>X</t>
  </si>
  <si>
    <t>XI</t>
  </si>
  <si>
    <t>XII</t>
  </si>
  <si>
    <t>XIII</t>
  </si>
  <si>
    <t>XV</t>
  </si>
  <si>
    <t>XVI</t>
  </si>
  <si>
    <t>XVII</t>
  </si>
  <si>
    <t>XVIII</t>
  </si>
  <si>
    <t>шаг</t>
  </si>
  <si>
    <t xml:space="preserve">Палермо-2 </t>
  </si>
  <si>
    <r>
      <t xml:space="preserve">книжка </t>
    </r>
    <r>
      <rPr>
        <sz val="6"/>
        <rFont val="Arial"/>
        <family val="2"/>
        <charset val="204"/>
      </rPr>
      <t>трехпозиционная</t>
    </r>
  </si>
  <si>
    <r>
      <t xml:space="preserve">ткани до </t>
    </r>
    <r>
      <rPr>
        <sz val="7"/>
        <rFont val="Arial"/>
        <family val="2"/>
        <charset val="204"/>
      </rPr>
      <t>240р.</t>
    </r>
  </si>
  <si>
    <t>Кол-во упаковок, шт.</t>
  </si>
  <si>
    <t>Серия мягкой мебели КАЛИНКА</t>
  </si>
  <si>
    <t>Серия мягкой мебели ЧЕЛСИ</t>
  </si>
  <si>
    <t>Серия мягкой мебели УЮТ</t>
  </si>
  <si>
    <t>Серия мягкой мебели для офиса и кафе</t>
  </si>
  <si>
    <t>Объем упаковки,м3</t>
  </si>
  <si>
    <t>Серия мягкой мебели  ЕВРОКНИЖКА</t>
  </si>
  <si>
    <t>1430/2050</t>
  </si>
  <si>
    <r>
      <rPr>
        <b/>
        <sz val="18"/>
        <color rgb="FFFF0000"/>
        <rFont val="Calibri"/>
        <family val="2"/>
        <charset val="204"/>
        <scheme val="minor"/>
      </rPr>
      <t>АКЦИОННЫЙ прайс на мягкую мебель</t>
    </r>
    <r>
      <rPr>
        <sz val="18"/>
        <color rgb="FFFF0000"/>
        <rFont val="Calibri"/>
        <family val="2"/>
        <charset val="204"/>
        <scheme val="minor"/>
      </rPr>
      <t xml:space="preserve"> (стандартные скидки не представляются)</t>
    </r>
  </si>
  <si>
    <t>Амстердам 1400</t>
  </si>
  <si>
    <t>Дополнительная опция</t>
  </si>
  <si>
    <t>Уют 1200-8 (акция)</t>
  </si>
  <si>
    <t>Уют 1400-8 (акция)</t>
  </si>
  <si>
    <t>Лион</t>
  </si>
  <si>
    <t>2040/820</t>
  </si>
  <si>
    <t>кушетка</t>
  </si>
  <si>
    <t>Милан 1400 (акция)</t>
  </si>
  <si>
    <t>Размер упаковки, м3.</t>
  </si>
  <si>
    <t>Уют 1200-8</t>
  </si>
  <si>
    <t xml:space="preserve">Уют 1400-8 </t>
  </si>
  <si>
    <t>книжка трехпозиционная</t>
  </si>
  <si>
    <t>Кушетка</t>
  </si>
  <si>
    <t>2000/1000</t>
  </si>
  <si>
    <t>Бруклин 1400 (акция)</t>
  </si>
  <si>
    <t>Ливерпуль 1400 (акция)</t>
  </si>
  <si>
    <t>Финка (акция)</t>
  </si>
  <si>
    <t>2000/1550</t>
  </si>
  <si>
    <t>Милан 1550 (акция)</t>
  </si>
  <si>
    <t>Бруклин 1550  (акция)</t>
  </si>
  <si>
    <t>Ливерпуль 1550(акция)</t>
  </si>
  <si>
    <t>Бруклин 1800  (акция)</t>
  </si>
  <si>
    <t>2000/1800</t>
  </si>
  <si>
    <t>Бруклин 1400</t>
  </si>
  <si>
    <t>Бруклин 1550</t>
  </si>
  <si>
    <t>Ливерпуль 1400</t>
  </si>
  <si>
    <t>Милан 1400</t>
  </si>
  <si>
    <t>Милан 1550</t>
  </si>
  <si>
    <t>Бруклин 1800</t>
  </si>
  <si>
    <t>Ливерпуль 1550</t>
  </si>
  <si>
    <t xml:space="preserve">Шаг </t>
  </si>
  <si>
    <r>
      <t>Оптовая цена* по рулонной программе или арт.</t>
    </r>
    <r>
      <rPr>
        <b/>
        <i/>
        <sz val="11"/>
        <rFont val="Arial"/>
        <family val="2"/>
        <charset val="204"/>
      </rPr>
      <t>240</t>
    </r>
    <r>
      <rPr>
        <b/>
        <i/>
        <sz val="8"/>
        <rFont val="Arial"/>
        <family val="2"/>
        <charset val="204"/>
      </rPr>
      <t xml:space="preserve"> руб.</t>
    </r>
  </si>
  <si>
    <r>
      <t>Оптовая цена* по рулонной программе или арт.</t>
    </r>
    <r>
      <rPr>
        <b/>
        <i/>
        <sz val="11"/>
        <rFont val="Arial"/>
        <family val="2"/>
        <charset val="204"/>
      </rPr>
      <t>270</t>
    </r>
    <r>
      <rPr>
        <b/>
        <i/>
        <sz val="8"/>
        <rFont val="Arial"/>
        <family val="2"/>
        <charset val="204"/>
      </rPr>
      <t xml:space="preserve"> руб.</t>
    </r>
  </si>
  <si>
    <r>
      <t>Оптовая цена* по рулонной программе или арт.</t>
    </r>
    <r>
      <rPr>
        <b/>
        <i/>
        <sz val="11"/>
        <rFont val="Arial"/>
        <family val="2"/>
        <charset val="204"/>
      </rPr>
      <t>300</t>
    </r>
    <r>
      <rPr>
        <b/>
        <i/>
        <sz val="8"/>
        <rFont val="Arial"/>
        <family val="2"/>
        <charset val="204"/>
      </rPr>
      <t xml:space="preserve"> руб.</t>
    </r>
  </si>
  <si>
    <r>
      <t>Оптовая цена* по рулонной программе или арт.</t>
    </r>
    <r>
      <rPr>
        <b/>
        <i/>
        <sz val="11"/>
        <rFont val="Arial"/>
        <family val="2"/>
        <charset val="204"/>
      </rPr>
      <t>330</t>
    </r>
    <r>
      <rPr>
        <b/>
        <i/>
        <sz val="8"/>
        <rFont val="Arial"/>
        <family val="2"/>
        <charset val="204"/>
      </rPr>
      <t xml:space="preserve"> руб.</t>
    </r>
  </si>
  <si>
    <r>
      <t>Оптовая цена* по рулонной программе или арт.</t>
    </r>
    <r>
      <rPr>
        <b/>
        <i/>
        <sz val="11"/>
        <rFont val="Arial"/>
        <family val="2"/>
        <charset val="204"/>
      </rPr>
      <t>360</t>
    </r>
    <r>
      <rPr>
        <b/>
        <i/>
        <sz val="8"/>
        <rFont val="Arial"/>
        <family val="2"/>
        <charset val="204"/>
      </rPr>
      <t xml:space="preserve"> руб.</t>
    </r>
  </si>
  <si>
    <r>
      <t>Оптовая цена* по рулонной программе или арт.</t>
    </r>
    <r>
      <rPr>
        <b/>
        <i/>
        <sz val="11"/>
        <rFont val="Arial"/>
        <family val="2"/>
        <charset val="204"/>
      </rPr>
      <t>390</t>
    </r>
    <r>
      <rPr>
        <b/>
        <i/>
        <sz val="8"/>
        <rFont val="Arial"/>
        <family val="2"/>
        <charset val="204"/>
      </rPr>
      <t xml:space="preserve"> руб.</t>
    </r>
  </si>
  <si>
    <t>Ливерпуль 1800(акция)</t>
  </si>
  <si>
    <t>Ливерпуль 1800</t>
  </si>
  <si>
    <t>Милан 1800</t>
  </si>
  <si>
    <t>Милан 1800 (акция)</t>
  </si>
  <si>
    <t>акоордеон</t>
  </si>
  <si>
    <t>Аризона 1400 
(акция)</t>
  </si>
  <si>
    <t>Аризона 1550
(акция)</t>
  </si>
  <si>
    <t>Аризона 1800
(акция)</t>
  </si>
  <si>
    <t>Кентукки  1400 (акция)</t>
  </si>
  <si>
    <t>Кентукки  1550 (акция)</t>
  </si>
  <si>
    <t>Кентукки 1800 (акция)</t>
  </si>
  <si>
    <t>Остин 1400 (акция)</t>
  </si>
  <si>
    <t>Остин 1550 (акция)</t>
  </si>
  <si>
    <t>Остин 1800 (акция)</t>
  </si>
  <si>
    <t>Аризона 1400</t>
  </si>
  <si>
    <t>Аризона 1550</t>
  </si>
  <si>
    <t>Аризона 1800</t>
  </si>
  <si>
    <t>Кентукки 1400</t>
  </si>
  <si>
    <t>Кентукки 1550</t>
  </si>
  <si>
    <t>Кентукки 1800</t>
  </si>
  <si>
    <t>Остин 1400</t>
  </si>
  <si>
    <t>Остин 1550</t>
  </si>
  <si>
    <t>Остин 1800</t>
  </si>
  <si>
    <t>Палермо-2  с подушками (акция)</t>
  </si>
  <si>
    <r>
      <t>Оптовая цена* по рулонной программе или арт.</t>
    </r>
    <r>
      <rPr>
        <b/>
        <i/>
        <sz val="11"/>
        <rFont val="Arial"/>
        <family val="2"/>
        <charset val="204"/>
      </rPr>
      <t>420</t>
    </r>
    <r>
      <rPr>
        <b/>
        <i/>
        <sz val="8"/>
        <rFont val="Arial"/>
        <family val="2"/>
        <charset val="204"/>
      </rPr>
      <t xml:space="preserve"> руб.</t>
    </r>
  </si>
  <si>
    <t>Финка wood</t>
  </si>
  <si>
    <t>1400/2000</t>
  </si>
  <si>
    <t>1550/2000</t>
  </si>
  <si>
    <t>1800/2000</t>
  </si>
  <si>
    <t>Амстердам
Милан
Бруклин
Ливерпуль
Остин
Кентукки</t>
  </si>
  <si>
    <t>Чехловые диваны на металлокаркасе из рулонной программы МФ "Аврора"</t>
  </si>
  <si>
    <t>Диваны на деревянном каркасе из руллоной программы МФ "Аврора"</t>
  </si>
  <si>
    <t>Исполнение только: используются ткани из рулонной программы (уточнять у менеджера) или ткань арт.240, арт.270, арт. 300, арт. 330., арт. 360, арт. 390</t>
  </si>
  <si>
    <t>Прайс лист на мягкую мебель чехловую на металлокаркасе - отрезная программа от поставщика</t>
  </si>
  <si>
    <t>Прайс лист на мягкую мебель на деревянном каркасе - отрезная программа от поставщика</t>
  </si>
  <si>
    <t>Палермо</t>
  </si>
  <si>
    <t>Палермо (акция)</t>
  </si>
  <si>
    <t>Финка wood (акция)</t>
  </si>
  <si>
    <t>Лиссабон 3М  (акция)</t>
  </si>
  <si>
    <t>Лиссабон (акция)
(ППУ)</t>
  </si>
  <si>
    <t>Лиссабон -ОУ (акция) (ППУ)</t>
  </si>
  <si>
    <t>Лиссабон-мини (акция) (ППУ)</t>
  </si>
  <si>
    <r>
      <t xml:space="preserve">Лиссабон люкс (акция) </t>
    </r>
    <r>
      <rPr>
        <b/>
        <i/>
        <sz val="12"/>
        <color rgb="FFFF0000"/>
        <rFont val="Arial"/>
        <family val="2"/>
        <charset val="204"/>
      </rPr>
      <t>(независимый пружинный блок)</t>
    </r>
  </si>
  <si>
    <t>Арбат (акция)</t>
  </si>
  <si>
    <t>Калинка 2 (акция)</t>
  </si>
  <si>
    <r>
      <t xml:space="preserve">Финка-люкс акция </t>
    </r>
    <r>
      <rPr>
        <b/>
        <i/>
        <sz val="12"/>
        <color rgb="FFFF0000"/>
        <rFont val="Arial"/>
        <family val="2"/>
        <charset val="204"/>
      </rPr>
      <t>(независимый пружинный блок)</t>
    </r>
  </si>
  <si>
    <r>
      <t xml:space="preserve">Лиссабон-мини люкс (акция) </t>
    </r>
    <r>
      <rPr>
        <b/>
        <i/>
        <sz val="12"/>
        <color rgb="FFFF0000"/>
        <rFont val="Arial"/>
        <family val="2"/>
        <charset val="204"/>
      </rPr>
      <t>(независимый пружинный блок)</t>
    </r>
  </si>
  <si>
    <r>
      <t xml:space="preserve">Лиссабон-
ОУ люкс  (акция) </t>
    </r>
    <r>
      <rPr>
        <b/>
        <i/>
        <sz val="12"/>
        <color rgb="FFFF0000"/>
        <rFont val="Arial"/>
        <family val="2"/>
        <charset val="204"/>
      </rPr>
      <t>(независимый пружинный блок)</t>
    </r>
  </si>
  <si>
    <r>
      <t xml:space="preserve">Лиссабон-П люкс  (акция) </t>
    </r>
    <r>
      <rPr>
        <b/>
        <i/>
        <sz val="12"/>
        <color rgb="FFFF0000"/>
        <rFont val="Arial"/>
        <family val="2"/>
        <charset val="204"/>
      </rPr>
      <t>(независимый пружинный блок)</t>
    </r>
  </si>
  <si>
    <r>
      <t xml:space="preserve">Лиссабон 
3М люкс (акция) </t>
    </r>
    <r>
      <rPr>
        <b/>
        <i/>
        <sz val="12"/>
        <color rgb="FFFF0000"/>
        <rFont val="Arial"/>
        <family val="2"/>
        <charset val="204"/>
      </rPr>
      <t>(независимый пружинный блок)</t>
    </r>
  </si>
  <si>
    <t>СПЕЦЦЕНА при заказе от 2 шт. в специальных тканях по списку **</t>
  </si>
  <si>
    <t>** список спец. тканей менеджер предоставляет отдельно, запрашивайте у менеджера, если не получили в рассылке</t>
  </si>
  <si>
    <t xml:space="preserve"> -</t>
  </si>
  <si>
    <t>Лиссабон-П  (акция)ППУ)</t>
  </si>
  <si>
    <t>Амстердам  1400 
(акция)</t>
  </si>
  <si>
    <t>Амстердам  1200 
(акция)</t>
  </si>
  <si>
    <t>1230/2050</t>
  </si>
  <si>
    <t>Лиссабон ОУ wood (акция)</t>
  </si>
  <si>
    <t>Лиссабон П wood (акция)</t>
  </si>
  <si>
    <t xml:space="preserve">Лиссабон wood (акция)
</t>
  </si>
  <si>
    <r>
      <t>Лиссабон ОУ wood люкс (акция)</t>
    </r>
    <r>
      <rPr>
        <b/>
        <i/>
        <sz val="12"/>
        <color rgb="FFFF0000"/>
        <rFont val="Arial"/>
        <family val="2"/>
        <charset val="204"/>
      </rPr>
      <t>(независимый пружинный блок)</t>
    </r>
  </si>
  <si>
    <r>
      <t xml:space="preserve">Лиссабон-П wood люкс  (акция) </t>
    </r>
    <r>
      <rPr>
        <b/>
        <i/>
        <sz val="12"/>
        <color rgb="FFFF0000"/>
        <rFont val="Arial"/>
        <family val="2"/>
        <charset val="204"/>
      </rPr>
      <t>(независимый пружинный блок)</t>
    </r>
  </si>
  <si>
    <t>Амстердам 1200</t>
  </si>
  <si>
    <t>1200/2050</t>
  </si>
  <si>
    <t>Лиссабон-мини (ППУ)</t>
  </si>
  <si>
    <t>Лиссабон-ОУ  wood (ППУ)</t>
  </si>
  <si>
    <t>Лиссабон-П (ППУ)</t>
  </si>
  <si>
    <t>Лиссабон-П wood (ППУ)</t>
  </si>
  <si>
    <t>Лиссабон 3 М wood (акция)</t>
  </si>
  <si>
    <r>
      <t>Лиссабон wood люкс ЗМ  (акция)</t>
    </r>
    <r>
      <rPr>
        <b/>
        <i/>
        <sz val="12"/>
        <color rgb="FFFF0000"/>
        <rFont val="Arial"/>
        <family val="2"/>
        <charset val="204"/>
      </rPr>
      <t>(независимый пружинный блок)</t>
    </r>
  </si>
  <si>
    <t>Скоро в 
продаже!</t>
  </si>
  <si>
    <t xml:space="preserve">Лиссабон  3М wood
</t>
  </si>
  <si>
    <t>Сопутствующие товары</t>
  </si>
  <si>
    <t>книжка, 
клик-кляк, аккордеон 1,4</t>
  </si>
  <si>
    <t>Наматрасник для дивана (в сумке)</t>
  </si>
  <si>
    <t>Наматрасник</t>
  </si>
  <si>
    <t>кресло</t>
  </si>
  <si>
    <t xml:space="preserve">Короб диван-кровати 1,4/1,55
</t>
  </si>
  <si>
    <t>Флорида
(акция)</t>
  </si>
  <si>
    <t>Аеро (акция) - хром. подлокотники доп. опция</t>
  </si>
  <si>
    <t>Финка (акция) - хром. подлокотники доп. опция</t>
  </si>
  <si>
    <t>Комплект хромированных подлокотников с фурнитурой</t>
  </si>
  <si>
    <t>Подходит для диванов Финка и Аеро</t>
  </si>
  <si>
    <t>Сопутствующие товары и дополнительные опции</t>
  </si>
  <si>
    <t>Скоба Акканто (для крепления  основной части дивана и оттоманки)</t>
  </si>
  <si>
    <t xml:space="preserve">Подходит для диванов Ллиссабон с хромированными подлокотниками. Внимание: диваны Лиссабон с деревянными подлокотниками крепятся между собой через шпильку, которая идет в комплекте. </t>
  </si>
  <si>
    <r>
      <t xml:space="preserve">Цены действительны с </t>
    </r>
    <r>
      <rPr>
        <u/>
        <sz val="14"/>
        <color theme="1"/>
        <rFont val="Calibri"/>
        <family val="2"/>
        <charset val="204"/>
        <scheme val="minor"/>
      </rPr>
      <t xml:space="preserve"> 01.07.2017 г.</t>
    </r>
  </si>
  <si>
    <t>Финка- хром. подлок. доп. опция</t>
  </si>
  <si>
    <t>Подлокотники</t>
  </si>
  <si>
    <t>Скоба</t>
  </si>
  <si>
    <t>книжка с неограниченным количеством положений спинки</t>
  </si>
  <si>
    <r>
      <t xml:space="preserve">Премьер </t>
    </r>
    <r>
      <rPr>
        <sz val="10"/>
        <rFont val="Arial"/>
        <family val="2"/>
        <charset val="204"/>
      </rPr>
      <t>(подходит не вся ткань из акционной программы. Уточняйте у менеджера)</t>
    </r>
  </si>
  <si>
    <r>
      <t xml:space="preserve">Фентази </t>
    </r>
    <r>
      <rPr>
        <sz val="10"/>
        <rFont val="Arial"/>
        <family val="2"/>
        <charset val="204"/>
      </rPr>
      <t>(подходит не вся ткань из акционной программы. Уточняйте у менеджера)</t>
    </r>
  </si>
  <si>
    <t>Ваша наценка:</t>
  </si>
  <si>
    <t>2000/1200</t>
  </si>
  <si>
    <t>Милан 1200</t>
  </si>
  <si>
    <r>
      <rPr>
        <b/>
        <sz val="20"/>
        <color theme="1"/>
        <rFont val="Calibri"/>
        <family val="2"/>
        <charset val="204"/>
        <scheme val="minor"/>
      </rPr>
      <t>Ваша наценка</t>
    </r>
    <r>
      <rPr>
        <sz val="20"/>
        <color theme="1"/>
        <rFont val="Calibri"/>
        <family val="2"/>
        <charset val="204"/>
        <scheme val="minor"/>
      </rPr>
      <t xml:space="preserve"> (вставьте цифру)</t>
    </r>
  </si>
  <si>
    <t>Ваша наценка 
(вставьте цифру)</t>
  </si>
  <si>
    <t>ткани до 240р.</t>
  </si>
  <si>
    <t>ткани до 270р.</t>
  </si>
  <si>
    <t>ткани до 300р.</t>
  </si>
  <si>
    <t>ткани до 330р.</t>
  </si>
  <si>
    <t>ткани до 360р.</t>
  </si>
  <si>
    <t>ткани до 390р.</t>
  </si>
  <si>
    <t>ткани до 420р.</t>
  </si>
  <si>
    <t>ткани до 450р.</t>
  </si>
  <si>
    <t>ткани до 480р.</t>
  </si>
  <si>
    <r>
      <t xml:space="preserve">ткани до </t>
    </r>
    <r>
      <rPr>
        <b/>
        <sz val="16"/>
        <rFont val="Arial"/>
        <family val="2"/>
        <charset val="204"/>
      </rPr>
      <t>510р.</t>
    </r>
  </si>
  <si>
    <r>
      <t xml:space="preserve">ткани до </t>
    </r>
    <r>
      <rPr>
        <b/>
        <sz val="16"/>
        <rFont val="Arial"/>
        <family val="2"/>
        <charset val="204"/>
      </rPr>
      <t>540р.</t>
    </r>
  </si>
  <si>
    <r>
      <t xml:space="preserve">ткани до </t>
    </r>
    <r>
      <rPr>
        <b/>
        <sz val="16"/>
        <rFont val="Arial"/>
        <family val="2"/>
        <charset val="204"/>
      </rPr>
      <t>570р.</t>
    </r>
  </si>
  <si>
    <r>
      <t xml:space="preserve">ткани до </t>
    </r>
    <r>
      <rPr>
        <b/>
        <sz val="16"/>
        <rFont val="Arial"/>
        <family val="2"/>
        <charset val="204"/>
      </rPr>
      <t>600р.</t>
    </r>
  </si>
  <si>
    <r>
      <t xml:space="preserve">ткани до </t>
    </r>
    <r>
      <rPr>
        <b/>
        <sz val="16"/>
        <rFont val="Arial"/>
        <family val="2"/>
        <charset val="204"/>
      </rPr>
      <t>630р.</t>
    </r>
  </si>
  <si>
    <r>
      <t xml:space="preserve">ткани до </t>
    </r>
    <r>
      <rPr>
        <b/>
        <sz val="16"/>
        <rFont val="Arial"/>
        <family val="2"/>
        <charset val="204"/>
      </rPr>
      <t>660р.</t>
    </r>
  </si>
  <si>
    <r>
      <t xml:space="preserve">ткани до </t>
    </r>
    <r>
      <rPr>
        <b/>
        <sz val="16"/>
        <rFont val="Arial"/>
        <family val="2"/>
        <charset val="204"/>
      </rPr>
      <t>690р.</t>
    </r>
  </si>
  <si>
    <r>
      <t xml:space="preserve">ткани до </t>
    </r>
    <r>
      <rPr>
        <b/>
        <sz val="16"/>
        <rFont val="Arial"/>
        <family val="2"/>
        <charset val="204"/>
      </rPr>
      <t>720р.</t>
    </r>
  </si>
  <si>
    <t xml:space="preserve">Флорида
</t>
  </si>
  <si>
    <r>
      <rPr>
        <b/>
        <i/>
        <sz val="18"/>
        <rFont val="Arial"/>
        <family val="2"/>
        <charset val="204"/>
      </rPr>
      <t>Лиссабон-П люкс  (акция)</t>
    </r>
    <r>
      <rPr>
        <b/>
        <i/>
        <sz val="14"/>
        <rFont val="Arial"/>
        <family val="2"/>
        <charset val="204"/>
      </rPr>
      <t xml:space="preserve"> </t>
    </r>
    <r>
      <rPr>
        <b/>
        <i/>
        <sz val="14"/>
        <color rgb="FFFF0000"/>
        <rFont val="Arial"/>
        <family val="2"/>
        <charset val="204"/>
      </rPr>
      <t>(независимый пружинный блок)</t>
    </r>
  </si>
  <si>
    <r>
      <t xml:space="preserve">Скоба Акканто </t>
    </r>
    <r>
      <rPr>
        <b/>
        <i/>
        <sz val="16"/>
        <rFont val="Arial"/>
        <family val="2"/>
        <charset val="204"/>
      </rPr>
      <t>(для крепления  основной части дивана и оттоманки)</t>
    </r>
  </si>
  <si>
    <t>Оптовая цена* по рулонной программе или арт.240 руб.</t>
  </si>
  <si>
    <t>Оптовая цена* по рулонной программе или арт.270 руб.</t>
  </si>
  <si>
    <t>Оптовая цена* по рулонной программе или арт.300 руб.</t>
  </si>
  <si>
    <t>Оптовая цена* по рулонной программе или арт.330 руб.</t>
  </si>
  <si>
    <t>Оптовая цена* по рулонной программе или арт.360 руб.</t>
  </si>
  <si>
    <t>Оптовая цена* по рулонной программе или арт.390 руб.</t>
  </si>
  <si>
    <t>Оптовая цена* по рулонной программе или арт.420 руб.</t>
  </si>
  <si>
    <r>
      <rPr>
        <b/>
        <sz val="14"/>
        <color rgb="FF00B050"/>
        <rFont val="Arial"/>
        <family val="2"/>
        <charset val="204"/>
      </rPr>
      <t xml:space="preserve">СПЕЦЦЕНА при заказе от 2 шт. </t>
    </r>
    <r>
      <rPr>
        <sz val="14"/>
        <color rgb="FF00B050"/>
        <rFont val="Arial"/>
        <family val="2"/>
        <charset val="204"/>
      </rPr>
      <t>в специальных тканях по списку **</t>
    </r>
  </si>
  <si>
    <t>Лиссабон  3М
(ППУ)</t>
  </si>
  <si>
    <t>Лиссабон (ППУ)</t>
  </si>
  <si>
    <t>Лиссабон wood (ППУ)</t>
  </si>
  <si>
    <r>
      <t xml:space="preserve">Лиссабон 3М люкс </t>
    </r>
    <r>
      <rPr>
        <b/>
        <i/>
        <sz val="14"/>
        <color rgb="FFFF0000"/>
        <rFont val="Arial"/>
        <family val="2"/>
        <charset val="204"/>
      </rPr>
      <t>(независимый пружинный блок)</t>
    </r>
  </si>
  <si>
    <r>
      <t xml:space="preserve">Лиссабон 3М  wood  люкс </t>
    </r>
    <r>
      <rPr>
        <b/>
        <i/>
        <sz val="14"/>
        <color rgb="FFFF0000"/>
        <rFont val="Arial"/>
        <family val="2"/>
        <charset val="204"/>
      </rPr>
      <t>(независимый пружинный блок)</t>
    </r>
  </si>
  <si>
    <r>
      <t xml:space="preserve">Лиссабон люкс </t>
    </r>
    <r>
      <rPr>
        <b/>
        <i/>
        <sz val="14"/>
        <color rgb="FFFF0000"/>
        <rFont val="Arial"/>
        <family val="2"/>
        <charset val="204"/>
      </rPr>
      <t>(независимый пружинный блок)</t>
    </r>
  </si>
  <si>
    <r>
      <t xml:space="preserve">Лиссабон-мини люкс </t>
    </r>
    <r>
      <rPr>
        <b/>
        <i/>
        <sz val="14"/>
        <color rgb="FFFF0000"/>
        <rFont val="Arial"/>
        <family val="2"/>
        <charset val="204"/>
      </rPr>
      <t>(независимый пружинный блок)</t>
    </r>
  </si>
  <si>
    <r>
      <t xml:space="preserve">Лиссабон-ОУ люкс  </t>
    </r>
    <r>
      <rPr>
        <b/>
        <i/>
        <sz val="14"/>
        <color rgb="FFFF0000"/>
        <rFont val="Arial"/>
        <family val="2"/>
        <charset val="204"/>
      </rPr>
      <t>(независимый пружинный блок)</t>
    </r>
  </si>
  <si>
    <r>
      <t xml:space="preserve">Лиссабон-П люкс  </t>
    </r>
    <r>
      <rPr>
        <b/>
        <i/>
        <sz val="14"/>
        <color rgb="FFFF0000"/>
        <rFont val="Arial"/>
        <family val="2"/>
        <charset val="204"/>
      </rPr>
      <t>(независимый пружинный блок)</t>
    </r>
  </si>
  <si>
    <r>
      <t xml:space="preserve">Лиссабон-П wood люкс  </t>
    </r>
    <r>
      <rPr>
        <b/>
        <i/>
        <sz val="14"/>
        <color rgb="FFFF0000"/>
        <rFont val="Arial"/>
        <family val="2"/>
        <charset val="204"/>
      </rPr>
      <t>(независимый пружинный блок)</t>
    </r>
  </si>
  <si>
    <t>ткани до 510р.</t>
  </si>
  <si>
    <t>ткани до 540р.</t>
  </si>
  <si>
    <t>ткани до 570р.</t>
  </si>
  <si>
    <t>ткани до 600р.</t>
  </si>
  <si>
    <t>ткани до 630р.</t>
  </si>
  <si>
    <t>ткани до 660р.</t>
  </si>
  <si>
    <t>ткани до 690р.</t>
  </si>
  <si>
    <t>ткани до 720р.</t>
  </si>
  <si>
    <r>
      <t xml:space="preserve">ткани до </t>
    </r>
    <r>
      <rPr>
        <b/>
        <sz val="18"/>
        <rFont val="Arial"/>
        <family val="2"/>
        <charset val="204"/>
      </rPr>
      <t>240р.</t>
    </r>
  </si>
  <si>
    <r>
      <t xml:space="preserve">ткани до </t>
    </r>
    <r>
      <rPr>
        <b/>
        <sz val="18"/>
        <rFont val="Arial"/>
        <family val="2"/>
        <charset val="204"/>
      </rPr>
      <t>270р.</t>
    </r>
  </si>
  <si>
    <r>
      <t xml:space="preserve">ткани до </t>
    </r>
    <r>
      <rPr>
        <b/>
        <sz val="18"/>
        <rFont val="Arial"/>
        <family val="2"/>
        <charset val="204"/>
      </rPr>
      <t>300р.</t>
    </r>
  </si>
  <si>
    <r>
      <t xml:space="preserve">ткани до </t>
    </r>
    <r>
      <rPr>
        <b/>
        <sz val="18"/>
        <rFont val="Arial"/>
        <family val="2"/>
        <charset val="204"/>
      </rPr>
      <t>330р.</t>
    </r>
  </si>
  <si>
    <r>
      <t xml:space="preserve">ткани до </t>
    </r>
    <r>
      <rPr>
        <b/>
        <sz val="18"/>
        <rFont val="Arial"/>
        <family val="2"/>
        <charset val="204"/>
      </rPr>
      <t>360р.</t>
    </r>
  </si>
  <si>
    <r>
      <t xml:space="preserve">ткани до </t>
    </r>
    <r>
      <rPr>
        <b/>
        <sz val="18"/>
        <rFont val="Arial"/>
        <family val="2"/>
        <charset val="204"/>
      </rPr>
      <t>390р.</t>
    </r>
  </si>
  <si>
    <r>
      <t xml:space="preserve">ткани до </t>
    </r>
    <r>
      <rPr>
        <b/>
        <sz val="18"/>
        <rFont val="Arial"/>
        <family val="2"/>
        <charset val="204"/>
      </rPr>
      <t>420р.</t>
    </r>
  </si>
  <si>
    <r>
      <t xml:space="preserve">ткани до </t>
    </r>
    <r>
      <rPr>
        <b/>
        <sz val="18"/>
        <rFont val="Arial"/>
        <family val="2"/>
        <charset val="204"/>
      </rPr>
      <t>450р.</t>
    </r>
  </si>
  <si>
    <r>
      <t xml:space="preserve">ткани до </t>
    </r>
    <r>
      <rPr>
        <b/>
        <sz val="18"/>
        <rFont val="Arial"/>
        <family val="2"/>
        <charset val="204"/>
      </rPr>
      <t>480р.</t>
    </r>
  </si>
  <si>
    <r>
      <t xml:space="preserve">ткани до </t>
    </r>
    <r>
      <rPr>
        <b/>
        <sz val="18"/>
        <rFont val="Arial"/>
        <family val="2"/>
        <charset val="204"/>
      </rPr>
      <t>510р.</t>
    </r>
  </si>
  <si>
    <r>
      <t xml:space="preserve">ткани до </t>
    </r>
    <r>
      <rPr>
        <b/>
        <sz val="18"/>
        <rFont val="Arial"/>
        <family val="2"/>
        <charset val="204"/>
      </rPr>
      <t>540р.</t>
    </r>
  </si>
  <si>
    <r>
      <t xml:space="preserve">ткани до </t>
    </r>
    <r>
      <rPr>
        <b/>
        <sz val="18"/>
        <rFont val="Arial"/>
        <family val="2"/>
        <charset val="204"/>
      </rPr>
      <t>570р.</t>
    </r>
  </si>
  <si>
    <r>
      <t xml:space="preserve">ткани до </t>
    </r>
    <r>
      <rPr>
        <b/>
        <sz val="18"/>
        <rFont val="Arial"/>
        <family val="2"/>
        <charset val="204"/>
      </rPr>
      <t>600р.</t>
    </r>
  </si>
  <si>
    <r>
      <t xml:space="preserve">ткани до </t>
    </r>
    <r>
      <rPr>
        <b/>
        <sz val="18"/>
        <rFont val="Arial"/>
        <family val="2"/>
        <charset val="204"/>
      </rPr>
      <t>630р.</t>
    </r>
  </si>
  <si>
    <r>
      <t xml:space="preserve">ткани до </t>
    </r>
    <r>
      <rPr>
        <b/>
        <sz val="18"/>
        <rFont val="Arial"/>
        <family val="2"/>
        <charset val="204"/>
      </rPr>
      <t>660р.</t>
    </r>
  </si>
  <si>
    <r>
      <t xml:space="preserve">ткани до </t>
    </r>
    <r>
      <rPr>
        <b/>
        <sz val="18"/>
        <rFont val="Arial"/>
        <family val="2"/>
        <charset val="204"/>
      </rPr>
      <t>690р.</t>
    </r>
  </si>
  <si>
    <r>
      <t xml:space="preserve">ткани до </t>
    </r>
    <r>
      <rPr>
        <b/>
        <sz val="18"/>
        <rFont val="Arial"/>
        <family val="2"/>
        <charset val="204"/>
      </rPr>
      <t>720р.</t>
    </r>
  </si>
  <si>
    <r>
      <t xml:space="preserve">Флорида
</t>
    </r>
    <r>
      <rPr>
        <b/>
        <i/>
        <sz val="18"/>
        <rFont val="Arial"/>
        <family val="2"/>
        <charset val="204"/>
      </rPr>
      <t>(акция)</t>
    </r>
  </si>
  <si>
    <r>
      <t xml:space="preserve">Палермо-2 
</t>
    </r>
    <r>
      <rPr>
        <b/>
        <i/>
        <sz val="18"/>
        <rFont val="Arial"/>
        <family val="2"/>
        <charset val="204"/>
      </rPr>
      <t>(акция)</t>
    </r>
  </si>
  <si>
    <r>
      <t xml:space="preserve">Палермо-2  с подушками </t>
    </r>
    <r>
      <rPr>
        <b/>
        <i/>
        <sz val="18"/>
        <rFont val="Arial"/>
        <family val="2"/>
        <charset val="204"/>
      </rPr>
      <t>(акция)</t>
    </r>
  </si>
  <si>
    <r>
      <t xml:space="preserve">Палермо </t>
    </r>
    <r>
      <rPr>
        <b/>
        <i/>
        <sz val="18"/>
        <rFont val="Arial"/>
        <family val="2"/>
        <charset val="204"/>
      </rPr>
      <t>(акция)</t>
    </r>
  </si>
  <si>
    <r>
      <t xml:space="preserve">Финка </t>
    </r>
    <r>
      <rPr>
        <b/>
        <i/>
        <sz val="18"/>
        <rFont val="Arial"/>
        <family val="2"/>
        <charset val="204"/>
      </rPr>
      <t>(акция)</t>
    </r>
  </si>
  <si>
    <r>
      <t xml:space="preserve">Финка wood </t>
    </r>
    <r>
      <rPr>
        <b/>
        <i/>
        <sz val="18"/>
        <rFont val="Arial"/>
        <family val="2"/>
        <charset val="204"/>
      </rPr>
      <t>(акция)</t>
    </r>
  </si>
  <si>
    <r>
      <t xml:space="preserve">Амстердам  1400 
</t>
    </r>
    <r>
      <rPr>
        <b/>
        <i/>
        <sz val="18"/>
        <rFont val="Arial"/>
        <family val="2"/>
        <charset val="204"/>
      </rPr>
      <t>(акция)</t>
    </r>
  </si>
  <si>
    <r>
      <t xml:space="preserve">Аризона 1400 
</t>
    </r>
    <r>
      <rPr>
        <b/>
        <i/>
        <sz val="18"/>
        <rFont val="Arial"/>
        <family val="2"/>
        <charset val="204"/>
      </rPr>
      <t>(акция)</t>
    </r>
  </si>
  <si>
    <r>
      <t xml:space="preserve">Аризона 1550
</t>
    </r>
    <r>
      <rPr>
        <b/>
        <i/>
        <sz val="18"/>
        <rFont val="Arial"/>
        <family val="2"/>
        <charset val="204"/>
      </rPr>
      <t>(акция)</t>
    </r>
  </si>
  <si>
    <r>
      <t xml:space="preserve">Аризона 1800
</t>
    </r>
    <r>
      <rPr>
        <b/>
        <i/>
        <sz val="18"/>
        <rFont val="Arial"/>
        <family val="2"/>
        <charset val="204"/>
      </rPr>
      <t>(акция)</t>
    </r>
  </si>
  <si>
    <r>
      <t xml:space="preserve">Кентукки  1400 </t>
    </r>
    <r>
      <rPr>
        <b/>
        <i/>
        <sz val="18"/>
        <rFont val="Arial"/>
        <family val="2"/>
        <charset val="204"/>
      </rPr>
      <t>(акция)</t>
    </r>
  </si>
  <si>
    <r>
      <t xml:space="preserve">Кентукки  1550 </t>
    </r>
    <r>
      <rPr>
        <b/>
        <i/>
        <sz val="18"/>
        <rFont val="Arial"/>
        <family val="2"/>
        <charset val="204"/>
      </rPr>
      <t>(акция)</t>
    </r>
  </si>
  <si>
    <r>
      <t xml:space="preserve">Кентукки 1800 </t>
    </r>
    <r>
      <rPr>
        <b/>
        <i/>
        <sz val="18"/>
        <rFont val="Arial"/>
        <family val="2"/>
        <charset val="204"/>
      </rPr>
      <t>(акция)</t>
    </r>
  </si>
  <si>
    <r>
      <t xml:space="preserve">Остин 1400 </t>
    </r>
    <r>
      <rPr>
        <b/>
        <i/>
        <sz val="18"/>
        <rFont val="Arial"/>
        <family val="2"/>
        <charset val="204"/>
      </rPr>
      <t>(акция)</t>
    </r>
  </si>
  <si>
    <r>
      <t xml:space="preserve">Остин 1550 </t>
    </r>
    <r>
      <rPr>
        <b/>
        <i/>
        <sz val="18"/>
        <rFont val="Arial"/>
        <family val="2"/>
        <charset val="204"/>
      </rPr>
      <t>(акция)</t>
    </r>
  </si>
  <si>
    <r>
      <t xml:space="preserve">Остин 1800 </t>
    </r>
    <r>
      <rPr>
        <b/>
        <i/>
        <sz val="18"/>
        <rFont val="Arial"/>
        <family val="2"/>
        <charset val="204"/>
      </rPr>
      <t>(акция)</t>
    </r>
  </si>
  <si>
    <r>
      <t xml:space="preserve">Милан 1200 </t>
    </r>
    <r>
      <rPr>
        <b/>
        <i/>
        <sz val="18"/>
        <rFont val="Arial"/>
        <family val="2"/>
        <charset val="204"/>
      </rPr>
      <t>(акция)</t>
    </r>
  </si>
  <si>
    <r>
      <t xml:space="preserve">Милан 1400 </t>
    </r>
    <r>
      <rPr>
        <b/>
        <i/>
        <sz val="18"/>
        <rFont val="Arial"/>
        <family val="2"/>
        <charset val="204"/>
      </rPr>
      <t>(акция)</t>
    </r>
  </si>
  <si>
    <r>
      <t xml:space="preserve">Милан 1550 </t>
    </r>
    <r>
      <rPr>
        <b/>
        <i/>
        <sz val="18"/>
        <rFont val="Arial"/>
        <family val="2"/>
        <charset val="204"/>
      </rPr>
      <t>(акция)</t>
    </r>
  </si>
  <si>
    <r>
      <t xml:space="preserve">Милан 1800 </t>
    </r>
    <r>
      <rPr>
        <b/>
        <i/>
        <sz val="18"/>
        <rFont val="Arial"/>
        <family val="2"/>
        <charset val="204"/>
      </rPr>
      <t>(акция)</t>
    </r>
  </si>
  <si>
    <r>
      <t xml:space="preserve">Бруклин 1400 </t>
    </r>
    <r>
      <rPr>
        <b/>
        <i/>
        <sz val="18"/>
        <rFont val="Arial"/>
        <family val="2"/>
        <charset val="204"/>
      </rPr>
      <t>(акция)</t>
    </r>
  </si>
  <si>
    <r>
      <t xml:space="preserve">Бруклин 1550  </t>
    </r>
    <r>
      <rPr>
        <b/>
        <i/>
        <sz val="18"/>
        <rFont val="Arial"/>
        <family val="2"/>
        <charset val="204"/>
      </rPr>
      <t>(акция)</t>
    </r>
  </si>
  <si>
    <r>
      <t xml:space="preserve">Бруклин 1800  </t>
    </r>
    <r>
      <rPr>
        <b/>
        <i/>
        <sz val="18"/>
        <rFont val="Arial"/>
        <family val="2"/>
        <charset val="204"/>
      </rPr>
      <t>(акция)</t>
    </r>
  </si>
  <si>
    <r>
      <t xml:space="preserve">Ливерпуль 1400 </t>
    </r>
    <r>
      <rPr>
        <b/>
        <i/>
        <sz val="18"/>
        <rFont val="Arial"/>
        <family val="2"/>
        <charset val="204"/>
      </rPr>
      <t>(акция)</t>
    </r>
  </si>
  <si>
    <r>
      <t xml:space="preserve">Ливерпуль 1550 </t>
    </r>
    <r>
      <rPr>
        <b/>
        <i/>
        <sz val="18"/>
        <rFont val="Arial"/>
        <family val="2"/>
        <charset val="204"/>
      </rPr>
      <t>(акция)</t>
    </r>
  </si>
  <si>
    <r>
      <t xml:space="preserve">Ливерпуль 1800 </t>
    </r>
    <r>
      <rPr>
        <b/>
        <i/>
        <sz val="18"/>
        <rFont val="Arial"/>
        <family val="2"/>
        <charset val="204"/>
      </rPr>
      <t>(акция)</t>
    </r>
  </si>
  <si>
    <r>
      <t xml:space="preserve">Лиссабон 3М  </t>
    </r>
    <r>
      <rPr>
        <b/>
        <i/>
        <sz val="18"/>
        <rFont val="Arial"/>
        <family val="2"/>
        <charset val="204"/>
      </rPr>
      <t>(акция)</t>
    </r>
  </si>
  <si>
    <r>
      <t xml:space="preserve">Лиссабон </t>
    </r>
    <r>
      <rPr>
        <b/>
        <i/>
        <sz val="18"/>
        <rFont val="Arial"/>
        <family val="2"/>
        <charset val="204"/>
      </rPr>
      <t>(акция)
(ППУ)</t>
    </r>
  </si>
  <si>
    <r>
      <t xml:space="preserve">Лиссабон -ОУ </t>
    </r>
    <r>
      <rPr>
        <b/>
        <i/>
        <sz val="18"/>
        <rFont val="Arial"/>
        <family val="2"/>
        <charset val="204"/>
      </rPr>
      <t>(акция) (ППУ)</t>
    </r>
  </si>
  <si>
    <r>
      <t xml:space="preserve">Лиссабон-мини </t>
    </r>
    <r>
      <rPr>
        <b/>
        <i/>
        <sz val="18"/>
        <rFont val="Arial"/>
        <family val="2"/>
        <charset val="204"/>
      </rPr>
      <t>(акция) (ППУ)</t>
    </r>
  </si>
  <si>
    <r>
      <t xml:space="preserve">Лиссабон-П  </t>
    </r>
    <r>
      <rPr>
        <b/>
        <i/>
        <sz val="18"/>
        <rFont val="Arial"/>
        <family val="2"/>
        <charset val="204"/>
      </rPr>
      <t>(акция)ППУ)</t>
    </r>
  </si>
  <si>
    <r>
      <t xml:space="preserve">Лиссабон 3 М wood </t>
    </r>
    <r>
      <rPr>
        <b/>
        <i/>
        <sz val="18"/>
        <rFont val="Arial"/>
        <family val="2"/>
        <charset val="204"/>
      </rPr>
      <t>(акция)</t>
    </r>
  </si>
  <si>
    <r>
      <t xml:space="preserve">Лиссабон wood </t>
    </r>
    <r>
      <rPr>
        <b/>
        <i/>
        <sz val="18"/>
        <rFont val="Arial"/>
        <family val="2"/>
        <charset val="204"/>
      </rPr>
      <t>(акция)</t>
    </r>
    <r>
      <rPr>
        <b/>
        <i/>
        <sz val="20"/>
        <rFont val="Arial"/>
        <family val="2"/>
        <charset val="204"/>
      </rPr>
      <t xml:space="preserve">
</t>
    </r>
  </si>
  <si>
    <r>
      <t xml:space="preserve">Лиссабон ОУ wood </t>
    </r>
    <r>
      <rPr>
        <b/>
        <i/>
        <sz val="18"/>
        <rFont val="Arial"/>
        <family val="2"/>
        <charset val="204"/>
      </rPr>
      <t>(акция)</t>
    </r>
  </si>
  <si>
    <r>
      <t xml:space="preserve">Лиссабон П wood </t>
    </r>
    <r>
      <rPr>
        <b/>
        <i/>
        <sz val="18"/>
        <rFont val="Arial"/>
        <family val="2"/>
        <charset val="204"/>
      </rPr>
      <t>(акция)</t>
    </r>
  </si>
  <si>
    <r>
      <rPr>
        <b/>
        <i/>
        <sz val="20"/>
        <rFont val="Arial"/>
        <family val="2"/>
        <charset val="204"/>
      </rPr>
      <t xml:space="preserve">Лиссабон 
3М люкс </t>
    </r>
    <r>
      <rPr>
        <b/>
        <i/>
        <sz val="18"/>
        <rFont val="Arial"/>
        <family val="2"/>
        <charset val="204"/>
      </rPr>
      <t xml:space="preserve">(акция) </t>
    </r>
    <r>
      <rPr>
        <b/>
        <i/>
        <sz val="14"/>
        <color rgb="FFFF0000"/>
        <rFont val="Arial"/>
        <family val="2"/>
        <charset val="204"/>
      </rPr>
      <t>(независимый пружинный блок)</t>
    </r>
  </si>
  <si>
    <r>
      <rPr>
        <b/>
        <i/>
        <sz val="20"/>
        <rFont val="Arial"/>
        <family val="2"/>
        <charset val="204"/>
      </rPr>
      <t xml:space="preserve">Лиссабон люкс </t>
    </r>
    <r>
      <rPr>
        <b/>
        <i/>
        <sz val="18"/>
        <rFont val="Arial"/>
        <family val="2"/>
        <charset val="204"/>
      </rPr>
      <t xml:space="preserve">(акция) </t>
    </r>
    <r>
      <rPr>
        <b/>
        <i/>
        <sz val="14"/>
        <color rgb="FFFF0000"/>
        <rFont val="Arial"/>
        <family val="2"/>
        <charset val="204"/>
      </rPr>
      <t>(независимый пружинный блок)</t>
    </r>
  </si>
  <si>
    <r>
      <rPr>
        <b/>
        <i/>
        <sz val="20"/>
        <rFont val="Arial"/>
        <family val="2"/>
        <charset val="204"/>
      </rPr>
      <t>Лиссабон-мини люкс</t>
    </r>
    <r>
      <rPr>
        <b/>
        <i/>
        <sz val="18"/>
        <rFont val="Arial"/>
        <family val="2"/>
        <charset val="204"/>
      </rPr>
      <t xml:space="preserve"> (акция)</t>
    </r>
    <r>
      <rPr>
        <b/>
        <i/>
        <sz val="20"/>
        <rFont val="Arial"/>
        <family val="2"/>
        <charset val="204"/>
      </rPr>
      <t xml:space="preserve"> </t>
    </r>
    <r>
      <rPr>
        <b/>
        <i/>
        <sz val="14"/>
        <color rgb="FFFF0000"/>
        <rFont val="Arial"/>
        <family val="2"/>
        <charset val="204"/>
      </rPr>
      <t>(независимый пружинный блок)</t>
    </r>
  </si>
  <si>
    <r>
      <rPr>
        <b/>
        <i/>
        <sz val="20"/>
        <rFont val="Arial"/>
        <family val="2"/>
        <charset val="204"/>
      </rPr>
      <t xml:space="preserve">Лиссабон-
ОУ люкс  </t>
    </r>
    <r>
      <rPr>
        <b/>
        <i/>
        <sz val="18"/>
        <rFont val="Arial"/>
        <family val="2"/>
        <charset val="204"/>
      </rPr>
      <t xml:space="preserve">(акция) </t>
    </r>
    <r>
      <rPr>
        <b/>
        <i/>
        <sz val="14"/>
        <color rgb="FFFF0000"/>
        <rFont val="Arial"/>
        <family val="2"/>
        <charset val="204"/>
      </rPr>
      <t>(независимый пружинный блок)</t>
    </r>
  </si>
  <si>
    <r>
      <rPr>
        <b/>
        <i/>
        <sz val="20"/>
        <rFont val="Arial"/>
        <family val="2"/>
        <charset val="204"/>
      </rPr>
      <t xml:space="preserve">Лиссабон wood люкс ЗМ  </t>
    </r>
    <r>
      <rPr>
        <b/>
        <i/>
        <sz val="18"/>
        <rFont val="Arial"/>
        <family val="2"/>
        <charset val="204"/>
      </rPr>
      <t>(акция)</t>
    </r>
    <r>
      <rPr>
        <b/>
        <i/>
        <sz val="14"/>
        <color rgb="FFFF0000"/>
        <rFont val="Arial"/>
        <family val="2"/>
        <charset val="204"/>
      </rPr>
      <t>(независимый пружинный блок)</t>
    </r>
  </si>
  <si>
    <r>
      <rPr>
        <b/>
        <i/>
        <sz val="20"/>
        <rFont val="Arial"/>
        <family val="2"/>
        <charset val="204"/>
      </rPr>
      <t xml:space="preserve">Лиссабон ОУ wood люкс </t>
    </r>
    <r>
      <rPr>
        <b/>
        <i/>
        <sz val="18"/>
        <rFont val="Arial"/>
        <family val="2"/>
        <charset val="204"/>
      </rPr>
      <t>(акция)</t>
    </r>
    <r>
      <rPr>
        <b/>
        <i/>
        <sz val="14"/>
        <color rgb="FFFF0000"/>
        <rFont val="Arial"/>
        <family val="2"/>
        <charset val="204"/>
      </rPr>
      <t>(независимый пружинный блок)</t>
    </r>
  </si>
  <si>
    <r>
      <rPr>
        <b/>
        <i/>
        <sz val="20"/>
        <rFont val="Arial"/>
        <family val="2"/>
        <charset val="204"/>
      </rPr>
      <t xml:space="preserve">Лиссабон-П wood люкс  </t>
    </r>
    <r>
      <rPr>
        <b/>
        <i/>
        <sz val="18"/>
        <rFont val="Arial"/>
        <family val="2"/>
        <charset val="204"/>
      </rPr>
      <t>(акция)</t>
    </r>
    <r>
      <rPr>
        <b/>
        <i/>
        <sz val="14"/>
        <rFont val="Arial"/>
        <family val="2"/>
        <charset val="204"/>
      </rPr>
      <t xml:space="preserve"> </t>
    </r>
    <r>
      <rPr>
        <b/>
        <i/>
        <sz val="14"/>
        <color rgb="FFFF0000"/>
        <rFont val="Arial"/>
        <family val="2"/>
        <charset val="204"/>
      </rPr>
      <t>(независимый пружинный блок)</t>
    </r>
  </si>
  <si>
    <r>
      <t xml:space="preserve">Арбат 
</t>
    </r>
    <r>
      <rPr>
        <b/>
        <i/>
        <sz val="18"/>
        <rFont val="Arial"/>
        <family val="2"/>
        <charset val="204"/>
      </rPr>
      <t>(акция)</t>
    </r>
  </si>
  <si>
    <r>
      <t xml:space="preserve">Калинка 2 
</t>
    </r>
    <r>
      <rPr>
        <b/>
        <i/>
        <sz val="18"/>
        <rFont val="Arial"/>
        <family val="2"/>
        <charset val="204"/>
      </rPr>
      <t>(акция)</t>
    </r>
  </si>
  <si>
    <r>
      <t xml:space="preserve">Уют 1200лам </t>
    </r>
    <r>
      <rPr>
        <b/>
        <i/>
        <sz val="18"/>
        <rFont val="Arial"/>
        <family val="2"/>
        <charset val="204"/>
      </rPr>
      <t>(акция)</t>
    </r>
  </si>
  <si>
    <r>
      <t xml:space="preserve">Уют 1400лам </t>
    </r>
    <r>
      <rPr>
        <b/>
        <i/>
        <sz val="18"/>
        <rFont val="Arial"/>
        <family val="2"/>
        <charset val="204"/>
      </rPr>
      <t>(акция)</t>
    </r>
  </si>
  <si>
    <r>
      <t xml:space="preserve">Уют 1200-8 </t>
    </r>
    <r>
      <rPr>
        <b/>
        <i/>
        <sz val="18"/>
        <rFont val="Arial"/>
        <family val="2"/>
        <charset val="204"/>
      </rPr>
      <t>(акция)</t>
    </r>
  </si>
  <si>
    <r>
      <t xml:space="preserve">Уют 1400-8 
</t>
    </r>
    <r>
      <rPr>
        <b/>
        <i/>
        <sz val="18"/>
        <rFont val="Arial"/>
        <family val="2"/>
        <charset val="204"/>
      </rPr>
      <t>(акция)</t>
    </r>
  </si>
  <si>
    <r>
      <t xml:space="preserve">Оптовая цена* по рулонной программе арт.
</t>
    </r>
    <r>
      <rPr>
        <b/>
        <sz val="24"/>
        <rFont val="Arial"/>
        <family val="2"/>
        <charset val="204"/>
      </rPr>
      <t>240 руб.</t>
    </r>
  </si>
  <si>
    <r>
      <t>Оптовая цена* по рулонной программе  арт</t>
    </r>
    <r>
      <rPr>
        <sz val="18"/>
        <rFont val="Arial"/>
        <family val="2"/>
        <charset val="204"/>
      </rPr>
      <t xml:space="preserve">.
</t>
    </r>
    <r>
      <rPr>
        <b/>
        <sz val="24"/>
        <rFont val="Arial"/>
        <family val="2"/>
        <charset val="204"/>
      </rPr>
      <t>270 руб.</t>
    </r>
  </si>
  <si>
    <r>
      <t xml:space="preserve">Оптовая цена* по рулонной программе арт. </t>
    </r>
    <r>
      <rPr>
        <b/>
        <sz val="24"/>
        <rFont val="Arial"/>
        <family val="2"/>
        <charset val="204"/>
      </rPr>
      <t>300 руб.</t>
    </r>
  </si>
  <si>
    <r>
      <t xml:space="preserve">Оптовая цена* по рулонной программе арт.
</t>
    </r>
    <r>
      <rPr>
        <b/>
        <sz val="24"/>
        <rFont val="Arial"/>
        <family val="2"/>
        <charset val="204"/>
      </rPr>
      <t>330 руб.</t>
    </r>
  </si>
  <si>
    <r>
      <t xml:space="preserve">Оптовая цена* по рулонной программе арт.
</t>
    </r>
    <r>
      <rPr>
        <b/>
        <sz val="24"/>
        <rFont val="Arial"/>
        <family val="2"/>
        <charset val="204"/>
      </rPr>
      <t>360 руб</t>
    </r>
    <r>
      <rPr>
        <sz val="24"/>
        <rFont val="Arial"/>
        <family val="2"/>
        <charset val="204"/>
      </rPr>
      <t>.</t>
    </r>
  </si>
  <si>
    <r>
      <t xml:space="preserve">Оптовая цена* по рулонной программе арт.
</t>
    </r>
    <r>
      <rPr>
        <b/>
        <sz val="24"/>
        <rFont val="Arial"/>
        <family val="2"/>
        <charset val="204"/>
      </rPr>
      <t>390 руб</t>
    </r>
    <r>
      <rPr>
        <sz val="24"/>
        <rFont val="Arial"/>
        <family val="2"/>
        <charset val="204"/>
      </rPr>
      <t>.</t>
    </r>
  </si>
  <si>
    <r>
      <t xml:space="preserve">Оптовая цена* по рулонной программе арт.
</t>
    </r>
    <r>
      <rPr>
        <b/>
        <sz val="24"/>
        <rFont val="Arial"/>
        <family val="2"/>
        <charset val="204"/>
      </rPr>
      <t>420 руб.</t>
    </r>
  </si>
  <si>
    <r>
      <t xml:space="preserve">Финка ОУ </t>
    </r>
    <r>
      <rPr>
        <b/>
        <i/>
        <sz val="18"/>
        <rFont val="Arial"/>
        <family val="2"/>
        <charset val="204"/>
      </rPr>
      <t>(акция) хром. подлокотники доп. опция</t>
    </r>
  </si>
  <si>
    <t>Финка ОУ</t>
  </si>
  <si>
    <r>
      <t xml:space="preserve">Амстердам  
1200 </t>
    </r>
    <r>
      <rPr>
        <b/>
        <i/>
        <sz val="18"/>
        <rFont val="Arial"/>
        <family val="2"/>
        <charset val="204"/>
      </rPr>
      <t>(акция)</t>
    </r>
  </si>
  <si>
    <t>Лиссабон-
ОУ (ППУ)</t>
  </si>
  <si>
    <r>
      <rPr>
        <b/>
        <i/>
        <sz val="16"/>
        <rFont val="Arial"/>
        <family val="2"/>
        <charset val="204"/>
      </rPr>
      <t>Аеро</t>
    </r>
    <r>
      <rPr>
        <b/>
        <i/>
        <sz val="14"/>
        <rFont val="Arial"/>
        <family val="2"/>
        <charset val="204"/>
      </rPr>
      <t xml:space="preserve"> (доп. опция хром. подлокотники)</t>
    </r>
  </si>
  <si>
    <r>
      <t>Аеро (</t>
    </r>
    <r>
      <rPr>
        <b/>
        <i/>
        <sz val="18"/>
        <rFont val="Arial"/>
        <family val="2"/>
        <charset val="204"/>
      </rPr>
      <t xml:space="preserve">акция) </t>
    </r>
    <r>
      <rPr>
        <b/>
        <i/>
        <sz val="16"/>
        <rFont val="Arial"/>
        <family val="2"/>
        <charset val="204"/>
      </rPr>
      <t xml:space="preserve"> 
(доп. опция хром. подлокотники)
</t>
    </r>
  </si>
  <si>
    <r>
      <t xml:space="preserve">Финка (акция) - </t>
    </r>
    <r>
      <rPr>
        <b/>
        <i/>
        <sz val="16"/>
        <rFont val="Arial"/>
        <family val="2"/>
        <charset val="204"/>
      </rPr>
      <t>(доп. опция хром. подлокотники)</t>
    </r>
  </si>
  <si>
    <t xml:space="preserve">диван </t>
  </si>
  <si>
    <t>Милтон (акция)</t>
  </si>
  <si>
    <t>диван</t>
  </si>
  <si>
    <t>Стол 
журнальный "Бари - фотопечать"</t>
  </si>
  <si>
    <t>Милтон</t>
  </si>
  <si>
    <t>Финка П</t>
  </si>
  <si>
    <r>
      <t xml:space="preserve">Финка П  (акция) </t>
    </r>
    <r>
      <rPr>
        <b/>
        <i/>
        <sz val="18"/>
        <rFont val="Arial"/>
        <family val="2"/>
        <charset val="204"/>
      </rPr>
      <t>хром. подлокотники доп. опция</t>
    </r>
  </si>
  <si>
    <t>Ника  люкс  (НПБ)</t>
  </si>
  <si>
    <t>Финка нова- хром. подлок. доп. опция</t>
  </si>
  <si>
    <t>стол журнальный</t>
  </si>
  <si>
    <t>"Бари-фотопечать"</t>
  </si>
  <si>
    <r>
      <t xml:space="preserve">Скоба Акканто 
</t>
    </r>
    <r>
      <rPr>
        <b/>
        <i/>
        <sz val="14"/>
        <rFont val="Arial"/>
        <family val="2"/>
        <charset val="204"/>
      </rPr>
      <t>(для крепления  основной части дивана и оттоманки)</t>
    </r>
  </si>
  <si>
    <t>Ника-люкс  (акция) НПБ</t>
  </si>
  <si>
    <r>
      <t xml:space="preserve">Финка нова (акция) - </t>
    </r>
    <r>
      <rPr>
        <b/>
        <i/>
        <sz val="16"/>
        <rFont val="Arial"/>
        <family val="2"/>
        <charset val="204"/>
      </rPr>
      <t>(доп. опция хром. подлокотники)</t>
    </r>
  </si>
  <si>
    <t>Груша малая,
Груша малая 2-х цв.</t>
  </si>
  <si>
    <t>Груша большая,
Груша большая 2-х цв.</t>
  </si>
  <si>
    <t>Ника-люкс кокос (акция) НПБ</t>
  </si>
  <si>
    <t>2000/1240</t>
  </si>
  <si>
    <t>1950/1200</t>
  </si>
  <si>
    <r>
      <t xml:space="preserve">Аризона 1200 
</t>
    </r>
    <r>
      <rPr>
        <b/>
        <i/>
        <sz val="18"/>
        <rFont val="Arial"/>
        <family val="2"/>
        <charset val="204"/>
      </rPr>
      <t>(акция)</t>
    </r>
  </si>
  <si>
    <t>Аризона 1200</t>
  </si>
  <si>
    <t>1200/2000</t>
  </si>
  <si>
    <r>
      <t xml:space="preserve">Дублин 1400 </t>
    </r>
    <r>
      <rPr>
        <b/>
        <i/>
        <sz val="18"/>
        <rFont val="Arial"/>
        <family val="2"/>
        <charset val="204"/>
      </rPr>
      <t>(акция)</t>
    </r>
  </si>
  <si>
    <r>
      <t xml:space="preserve">Дублин 1550 </t>
    </r>
    <r>
      <rPr>
        <b/>
        <i/>
        <sz val="18"/>
        <rFont val="Arial"/>
        <family val="2"/>
        <charset val="204"/>
      </rPr>
      <t>(акция)</t>
    </r>
  </si>
  <si>
    <r>
      <t xml:space="preserve">Дублин 1800 </t>
    </r>
    <r>
      <rPr>
        <b/>
        <i/>
        <sz val="18"/>
        <rFont val="Arial"/>
        <family val="2"/>
        <charset val="204"/>
      </rPr>
      <t>(акция)</t>
    </r>
  </si>
  <si>
    <t>1950/1300</t>
  </si>
  <si>
    <t>Дублин 1400</t>
  </si>
  <si>
    <t>Дублин 1550</t>
  </si>
  <si>
    <t>Дублин 1800</t>
  </si>
  <si>
    <t>800/2050</t>
  </si>
  <si>
    <r>
      <t xml:space="preserve">Лиссабон-ОУ  wood люкс </t>
    </r>
    <r>
      <rPr>
        <b/>
        <i/>
        <sz val="16"/>
        <color rgb="FFFF0000"/>
        <rFont val="Arial"/>
        <family val="2"/>
        <charset val="204"/>
      </rPr>
      <t>(независимый пружинный блок)</t>
    </r>
  </si>
  <si>
    <r>
      <t>Амстердам  
800 (акция)</t>
    </r>
    <r>
      <rPr>
        <b/>
        <i/>
        <sz val="20"/>
        <color rgb="FFFF0000"/>
        <rFont val="Arial"/>
        <family val="2"/>
        <charset val="204"/>
      </rPr>
      <t xml:space="preserve">Временно не производим </t>
    </r>
  </si>
  <si>
    <t>Дублин 1400 ОУ (акция)</t>
  </si>
  <si>
    <t>Дублин 1550 ОУ (акция)</t>
  </si>
  <si>
    <t>Дублин 1800 ОУ (акция)</t>
  </si>
  <si>
    <t>Дублин 1400 П (акция)</t>
  </si>
  <si>
    <t>Дублин 1550 П (акция)</t>
  </si>
  <si>
    <t>Дублин 1800 П (акция)</t>
  </si>
  <si>
    <t xml:space="preserve"> </t>
  </si>
  <si>
    <t>2000/1500</t>
  </si>
  <si>
    <t>диван-кровать</t>
  </si>
  <si>
    <t>Подходит для диванов Финка и Аеро. В комплект входит 2 подлокотника. Подлокотники выполнены их полированной нержав. Стали</t>
  </si>
  <si>
    <t>Подходит для диванов Финка и Аеро. В комплект входит 2 подлокотника. Подлокотники выполнены их полированной нержав. стали</t>
  </si>
  <si>
    <t>Подходит для диванов Финка и Аеро. В комплект входит 2 подлокотника. Подлокотники металлические, окрашенные порошковой краской</t>
  </si>
  <si>
    <r>
      <t xml:space="preserve">Комплект метал. подлокотников с фурнитурой, </t>
    </r>
    <r>
      <rPr>
        <b/>
        <i/>
        <sz val="20"/>
        <color rgb="FFFF0000"/>
        <rFont val="Arial"/>
        <family val="2"/>
        <charset val="204"/>
      </rPr>
      <t>окрашенный порошков. краской</t>
    </r>
  </si>
  <si>
    <r>
      <t xml:space="preserve">Комплект метал.подлокотников с фурнитурой </t>
    </r>
    <r>
      <rPr>
        <b/>
        <i/>
        <sz val="20"/>
        <color rgb="FFFF0000"/>
        <rFont val="Arial"/>
        <family val="2"/>
        <charset val="204"/>
      </rPr>
      <t>нержв.</t>
    </r>
  </si>
  <si>
    <r>
      <t xml:space="preserve">Комплект метал. подлокотников с фурнитурой </t>
    </r>
    <r>
      <rPr>
        <b/>
        <i/>
        <sz val="18"/>
        <color rgb="FFFF0000"/>
        <rFont val="Arial"/>
        <family val="2"/>
        <charset val="204"/>
      </rPr>
      <t>нержав.</t>
    </r>
  </si>
  <si>
    <r>
      <t xml:space="preserve">Комплект метал. подлокотников с фурнитурой, </t>
    </r>
    <r>
      <rPr>
        <b/>
        <i/>
        <sz val="18"/>
        <color rgb="FFFF0000"/>
        <rFont val="Arial"/>
        <family val="2"/>
        <charset val="204"/>
      </rPr>
      <t xml:space="preserve">порошок. </t>
    </r>
  </si>
  <si>
    <t>Цены действительны  с 01.10.2018 г.</t>
  </si>
  <si>
    <r>
      <t xml:space="preserve">Цены действительны с </t>
    </r>
    <r>
      <rPr>
        <u/>
        <sz val="12"/>
        <color theme="1"/>
        <rFont val="Arial"/>
        <family val="2"/>
        <charset val="204"/>
      </rPr>
      <t xml:space="preserve"> 01.10.2018</t>
    </r>
  </si>
  <si>
    <r>
      <t xml:space="preserve">Цены действительны с </t>
    </r>
    <r>
      <rPr>
        <u/>
        <sz val="16"/>
        <color theme="1"/>
        <rFont val="Calibri"/>
        <family val="2"/>
        <charset val="204"/>
        <scheme val="minor"/>
      </rPr>
      <t>01.10.2018</t>
    </r>
  </si>
  <si>
    <t xml:space="preserve">Дублин </t>
  </si>
  <si>
    <t xml:space="preserve">Дублин
 1400 ОУ </t>
  </si>
  <si>
    <t xml:space="preserve">Дублин 
1550 ОУ </t>
  </si>
  <si>
    <t xml:space="preserve">Дублин 
1800 ОУ </t>
  </si>
  <si>
    <t>Дублин 
1400 П</t>
  </si>
  <si>
    <t>Дублин 
1550 П</t>
  </si>
  <si>
    <t>Дублин 
1800 П</t>
  </si>
  <si>
    <r>
      <rPr>
        <b/>
        <i/>
        <sz val="20"/>
        <rFont val="Arial"/>
        <family val="2"/>
        <charset val="204"/>
      </rPr>
      <t xml:space="preserve">Премьер акция </t>
    </r>
    <r>
      <rPr>
        <sz val="14"/>
        <rFont val="Arial"/>
        <family val="2"/>
        <charset val="204"/>
      </rPr>
      <t xml:space="preserve">(подходит 
не вся ткань из акционной программы. </t>
    </r>
    <r>
      <rPr>
        <b/>
        <i/>
        <sz val="14"/>
        <color rgb="FFFF0000"/>
        <rFont val="Arial"/>
        <family val="2"/>
        <charset val="204"/>
      </rPr>
      <t>Только ткань Браво арт. 240</t>
    </r>
    <r>
      <rPr>
        <b/>
        <i/>
        <sz val="14"/>
        <color theme="1"/>
        <rFont val="Arial"/>
        <family val="2"/>
        <charset val="204"/>
      </rPr>
      <t>)</t>
    </r>
  </si>
  <si>
    <r>
      <rPr>
        <b/>
        <i/>
        <sz val="20"/>
        <rFont val="Arial"/>
        <family val="2"/>
        <charset val="204"/>
      </rPr>
      <t xml:space="preserve">Фентази акция </t>
    </r>
    <r>
      <rPr>
        <sz val="14"/>
        <rFont val="Arial"/>
        <family val="2"/>
        <charset val="204"/>
      </rPr>
      <t xml:space="preserve">(подходит 
не вся ткань из акционной программы. </t>
    </r>
    <r>
      <rPr>
        <b/>
        <i/>
        <sz val="14"/>
        <color rgb="FFFF0000"/>
        <rFont val="Arial"/>
        <family val="2"/>
        <charset val="204"/>
      </rPr>
      <t>Только ткань Браво арт. 240</t>
    </r>
    <r>
      <rPr>
        <sz val="14"/>
        <rFont val="Arial"/>
        <family val="2"/>
        <charset val="204"/>
      </rPr>
      <t>)</t>
    </r>
  </si>
  <si>
    <t>Для всех диванов аккордеонов на металлокаркасе 1,4/1,55/1,8</t>
  </si>
  <si>
    <t>Дополнительная опция: Короб бельевой для диванов-кроватей</t>
  </si>
  <si>
    <t xml:space="preserve">Короб диван-кровати
</t>
  </si>
  <si>
    <t>Образец наполнения диванов  (ткань на усмотрение фабрики)</t>
  </si>
  <si>
    <r>
      <t>Премьер</t>
    </r>
    <r>
      <rPr>
        <i/>
        <sz val="14"/>
        <rFont val="Arial"/>
        <family val="2"/>
        <charset val="204"/>
      </rPr>
      <t xml:space="preserve"> (подходит 
не вся ткань из акционной программы. </t>
    </r>
    <r>
      <rPr>
        <b/>
        <i/>
        <sz val="14"/>
        <color rgb="FFFF0000"/>
        <rFont val="Arial"/>
        <family val="2"/>
        <charset val="204"/>
      </rPr>
      <t>Только ткань Лама арт. 360</t>
    </r>
    <r>
      <rPr>
        <i/>
        <sz val="14"/>
        <rFont val="Arial"/>
        <family val="2"/>
        <charset val="204"/>
      </rPr>
      <t>)</t>
    </r>
  </si>
  <si>
    <r>
      <t xml:space="preserve">Фэнтази </t>
    </r>
    <r>
      <rPr>
        <sz val="14"/>
        <rFont val="Arial"/>
        <family val="2"/>
        <charset val="204"/>
      </rPr>
      <t xml:space="preserve">(подходит 
не вся ткань из акционной программы. </t>
    </r>
    <r>
      <rPr>
        <b/>
        <i/>
        <sz val="14"/>
        <color rgb="FFFF0000"/>
        <rFont val="Arial"/>
        <family val="2"/>
        <charset val="204"/>
      </rPr>
      <t>Только ткань Лама арт. 360</t>
    </r>
    <r>
      <rPr>
        <sz val="14"/>
        <rFont val="Arial"/>
        <family val="2"/>
        <charset val="204"/>
      </rPr>
      <t>)</t>
    </r>
  </si>
  <si>
    <t>Для диванов аккордеонов на металлокаркасе 1,4/1,55/1,8</t>
  </si>
</sst>
</file>

<file path=xl/styles.xml><?xml version="1.0" encoding="utf-8"?>
<styleSheet xmlns="http://schemas.openxmlformats.org/spreadsheetml/2006/main">
  <numFmts count="1">
    <numFmt numFmtId="164" formatCode="0.0"/>
  </numFmts>
  <fonts count="89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7"/>
      <name val="Arial"/>
      <family val="2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8"/>
      <name val="Arial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b/>
      <i/>
      <sz val="6"/>
      <name val="Arial"/>
      <family val="2"/>
      <charset val="204"/>
    </font>
    <font>
      <b/>
      <i/>
      <sz val="10"/>
      <name val="Arial"/>
      <family val="2"/>
      <charset val="204"/>
    </font>
    <font>
      <sz val="12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6"/>
      <name val="Arial"/>
      <family val="2"/>
      <charset val="204"/>
    </font>
    <font>
      <sz val="24"/>
      <name val="Arial"/>
      <family val="2"/>
      <charset val="204"/>
    </font>
    <font>
      <b/>
      <sz val="22"/>
      <name val="Arial"/>
      <family val="2"/>
      <charset val="204"/>
    </font>
    <font>
      <b/>
      <sz val="16"/>
      <color theme="1"/>
      <name val="Arial"/>
      <family val="2"/>
      <charset val="204"/>
    </font>
    <font>
      <b/>
      <i/>
      <sz val="7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sz val="18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4"/>
      <name val="Arial"/>
      <family val="2"/>
      <charset val="204"/>
    </font>
    <font>
      <u/>
      <sz val="14"/>
      <color theme="1"/>
      <name val="Calibri"/>
      <family val="2"/>
      <charset val="204"/>
      <scheme val="minor"/>
    </font>
    <font>
      <b/>
      <i/>
      <sz val="12"/>
      <name val="Arial"/>
      <family val="2"/>
      <charset val="204"/>
    </font>
    <font>
      <sz val="10"/>
      <color theme="1"/>
      <name val="Arial"/>
      <family val="2"/>
      <charset val="204"/>
    </font>
    <font>
      <sz val="14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24"/>
      <name val="Arial"/>
      <family val="2"/>
      <charset val="204"/>
    </font>
    <font>
      <b/>
      <sz val="24"/>
      <color theme="1"/>
      <name val="Arial"/>
      <family val="2"/>
      <charset val="204"/>
    </font>
    <font>
      <b/>
      <sz val="18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b/>
      <sz val="22"/>
      <color theme="1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i/>
      <sz val="9"/>
      <color rgb="FF00B050"/>
      <name val="Arial"/>
      <family val="2"/>
      <charset val="204"/>
    </font>
    <font>
      <sz val="14"/>
      <color rgb="FF00B050"/>
      <name val="Calibri"/>
      <family val="2"/>
      <charset val="204"/>
      <scheme val="minor"/>
    </font>
    <font>
      <b/>
      <i/>
      <sz val="14"/>
      <color rgb="FFFF0000"/>
      <name val="Arial"/>
      <family val="2"/>
      <charset val="204"/>
    </font>
    <font>
      <b/>
      <i/>
      <sz val="18"/>
      <color rgb="FFFF0000"/>
      <name val="Arial"/>
      <family val="2"/>
      <charset val="204"/>
    </font>
    <font>
      <b/>
      <sz val="18"/>
      <color theme="1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u/>
      <sz val="16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i/>
      <sz val="14"/>
      <name val="Arial"/>
      <family val="2"/>
      <charset val="204"/>
    </font>
    <font>
      <sz val="18"/>
      <name val="Arial"/>
      <family val="2"/>
      <charset val="204"/>
    </font>
    <font>
      <sz val="18"/>
      <color theme="1"/>
      <name val="Arial"/>
      <family val="2"/>
      <charset val="204"/>
    </font>
    <font>
      <b/>
      <i/>
      <sz val="18"/>
      <name val="Arial"/>
      <family val="2"/>
      <charset val="204"/>
    </font>
    <font>
      <sz val="18"/>
      <color theme="1"/>
      <name val="Calibri"/>
      <family val="2"/>
      <charset val="204"/>
      <scheme val="minor"/>
    </font>
    <font>
      <b/>
      <i/>
      <sz val="16"/>
      <name val="Arial"/>
      <family val="2"/>
      <charset val="204"/>
    </font>
    <font>
      <b/>
      <i/>
      <sz val="20"/>
      <name val="Arial"/>
      <family val="2"/>
      <charset val="204"/>
    </font>
    <font>
      <b/>
      <i/>
      <sz val="20"/>
      <color rgb="FFFF0000"/>
      <name val="Arial"/>
      <family val="2"/>
      <charset val="204"/>
    </font>
    <font>
      <sz val="12"/>
      <name val="Arial"/>
      <family val="2"/>
      <charset val="204"/>
    </font>
    <font>
      <sz val="20"/>
      <name val="Arial"/>
      <family val="2"/>
      <charset val="204"/>
    </font>
    <font>
      <b/>
      <sz val="20"/>
      <name val="Arial"/>
      <family val="2"/>
      <charset val="204"/>
    </font>
    <font>
      <sz val="14"/>
      <color rgb="FF00B050"/>
      <name val="Arial"/>
      <family val="2"/>
      <charset val="204"/>
    </font>
    <font>
      <b/>
      <sz val="14"/>
      <color rgb="FF00B050"/>
      <name val="Arial"/>
      <family val="2"/>
      <charset val="204"/>
    </font>
    <font>
      <b/>
      <sz val="20"/>
      <color theme="1"/>
      <name val="Arial"/>
      <family val="2"/>
      <charset val="204"/>
    </font>
    <font>
      <sz val="20"/>
      <color rgb="FF00B050"/>
      <name val="Calibri"/>
      <family val="2"/>
      <charset val="204"/>
      <scheme val="minor"/>
    </font>
    <font>
      <sz val="20"/>
      <color theme="1"/>
      <name val="Arial"/>
      <family val="2"/>
      <charset val="204"/>
    </font>
    <font>
      <b/>
      <sz val="26"/>
      <name val="Arial"/>
      <family val="2"/>
      <charset val="204"/>
    </font>
    <font>
      <b/>
      <sz val="26"/>
      <color theme="1"/>
      <name val="Arial"/>
      <family val="2"/>
      <charset val="204"/>
    </font>
    <font>
      <sz val="26"/>
      <name val="Arial"/>
      <family val="2"/>
      <charset val="204"/>
    </font>
    <font>
      <b/>
      <i/>
      <sz val="20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u/>
      <sz val="12"/>
      <color theme="1"/>
      <name val="Arial"/>
      <family val="2"/>
      <charset val="204"/>
    </font>
    <font>
      <i/>
      <sz val="14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i/>
      <sz val="14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4" fillId="0" borderId="0"/>
  </cellStyleXfs>
  <cellXfs count="1177">
    <xf numFmtId="0" fontId="0" fillId="0" borderId="0" xfId="0"/>
    <xf numFmtId="0" fontId="2" fillId="0" borderId="4" xfId="3" applyFont="1" applyFill="1" applyBorder="1" applyAlignment="1">
      <alignment horizontal="center" vertical="center"/>
    </xf>
    <xf numFmtId="0" fontId="2" fillId="0" borderId="2" xfId="4" applyNumberFormat="1" applyFont="1" applyFill="1" applyBorder="1" applyAlignment="1">
      <alignment horizontal="center" vertical="center" wrapText="1"/>
    </xf>
    <xf numFmtId="0" fontId="2" fillId="0" borderId="9" xfId="3" applyFont="1" applyFill="1" applyBorder="1" applyAlignment="1">
      <alignment horizontal="center" vertical="center"/>
    </xf>
    <xf numFmtId="0" fontId="2" fillId="0" borderId="2" xfId="3" applyFont="1" applyFill="1" applyBorder="1" applyAlignment="1">
      <alignment horizontal="center" vertical="center" wrapText="1"/>
    </xf>
    <xf numFmtId="0" fontId="2" fillId="0" borderId="2" xfId="3" applyNumberFormat="1" applyFont="1" applyFill="1" applyBorder="1" applyAlignment="1">
      <alignment horizontal="center" vertical="center" wrapText="1"/>
    </xf>
    <xf numFmtId="0" fontId="2" fillId="0" borderId="2" xfId="3" applyFont="1" applyFill="1" applyBorder="1" applyAlignment="1">
      <alignment horizontal="center" vertical="center"/>
    </xf>
    <xf numFmtId="0" fontId="7" fillId="0" borderId="0" xfId="0" applyFont="1"/>
    <xf numFmtId="0" fontId="2" fillId="0" borderId="5" xfId="3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5" xfId="2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/>
    <xf numFmtId="0" fontId="4" fillId="0" borderId="2" xfId="3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16" fillId="0" borderId="0" xfId="0" applyFont="1"/>
    <xf numFmtId="0" fontId="17" fillId="0" borderId="0" xfId="0" applyFont="1"/>
    <xf numFmtId="0" fontId="0" fillId="0" borderId="0" xfId="0" applyAlignment="1">
      <alignment vertical="center"/>
    </xf>
    <xf numFmtId="0" fontId="18" fillId="0" borderId="0" xfId="0" applyFont="1" applyAlignment="1">
      <alignment horizontal="center" wrapText="1"/>
    </xf>
    <xf numFmtId="0" fontId="19" fillId="0" borderId="0" xfId="0" applyFont="1" applyAlignment="1">
      <alignment wrapText="1"/>
    </xf>
    <xf numFmtId="0" fontId="21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9" fillId="0" borderId="0" xfId="3" applyFont="1" applyFill="1" applyAlignment="1">
      <alignment horizontal="left" vertical="center"/>
    </xf>
    <xf numFmtId="0" fontId="2" fillId="0" borderId="6" xfId="3" applyFont="1" applyFill="1" applyBorder="1" applyAlignment="1">
      <alignment horizontal="center" vertical="center"/>
    </xf>
    <xf numFmtId="0" fontId="2" fillId="0" borderId="7" xfId="3" applyNumberFormat="1" applyFont="1" applyFill="1" applyBorder="1" applyAlignment="1">
      <alignment horizontal="center" vertical="center" wrapText="1"/>
    </xf>
    <xf numFmtId="0" fontId="2" fillId="0" borderId="5" xfId="4" applyNumberFormat="1" applyFont="1" applyFill="1" applyBorder="1" applyAlignment="1">
      <alignment horizontal="center" vertical="center" wrapText="1"/>
    </xf>
    <xf numFmtId="0" fontId="9" fillId="0" borderId="23" xfId="3" applyFont="1" applyFill="1" applyBorder="1" applyAlignment="1">
      <alignment horizontal="center" vertical="center"/>
    </xf>
    <xf numFmtId="0" fontId="18" fillId="0" borderId="0" xfId="0" applyFont="1"/>
    <xf numFmtId="0" fontId="28" fillId="0" borderId="0" xfId="0" applyFont="1" applyAlignment="1"/>
    <xf numFmtId="0" fontId="28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2" xfId="0" applyFont="1" applyBorder="1"/>
    <xf numFmtId="0" fontId="2" fillId="0" borderId="5" xfId="3" applyNumberFormat="1" applyFont="1" applyFill="1" applyBorder="1" applyAlignment="1">
      <alignment horizontal="center" vertical="center" wrapText="1"/>
    </xf>
    <xf numFmtId="0" fontId="29" fillId="0" borderId="5" xfId="2" applyFont="1" applyFill="1" applyBorder="1" applyAlignment="1">
      <alignment horizontal="center" vertical="center" wrapText="1"/>
    </xf>
    <xf numFmtId="0" fontId="2" fillId="0" borderId="20" xfId="3" applyFont="1" applyFill="1" applyBorder="1" applyAlignment="1">
      <alignment horizontal="center" vertical="center"/>
    </xf>
    <xf numFmtId="0" fontId="2" fillId="0" borderId="7" xfId="3" applyFont="1" applyFill="1" applyBorder="1" applyAlignment="1">
      <alignment horizontal="center" vertical="center"/>
    </xf>
    <xf numFmtId="0" fontId="2" fillId="0" borderId="7" xfId="4" applyNumberFormat="1" applyFont="1" applyFill="1" applyBorder="1" applyAlignment="1">
      <alignment horizontal="center" vertical="center" wrapText="1"/>
    </xf>
    <xf numFmtId="0" fontId="18" fillId="0" borderId="7" xfId="0" applyFont="1" applyBorder="1"/>
    <xf numFmtId="0" fontId="31" fillId="0" borderId="0" xfId="0" applyFont="1"/>
    <xf numFmtId="0" fontId="4" fillId="0" borderId="5" xfId="3" applyFont="1" applyFill="1" applyBorder="1" applyAlignment="1">
      <alignment horizontal="center" vertical="center"/>
    </xf>
    <xf numFmtId="1" fontId="4" fillId="0" borderId="2" xfId="3" applyNumberFormat="1" applyFont="1" applyFill="1" applyBorder="1" applyAlignment="1">
      <alignment horizontal="center" vertical="center" wrapText="1"/>
    </xf>
    <xf numFmtId="0" fontId="4" fillId="0" borderId="7" xfId="3" applyNumberFormat="1" applyFont="1" applyFill="1" applyBorder="1" applyAlignment="1">
      <alignment horizontal="center" vertical="center" wrapText="1"/>
    </xf>
    <xf numFmtId="0" fontId="4" fillId="0" borderId="2" xfId="3" applyNumberFormat="1" applyFont="1" applyFill="1" applyBorder="1" applyAlignment="1">
      <alignment horizontal="center" vertical="center" wrapText="1"/>
    </xf>
    <xf numFmtId="0" fontId="4" fillId="0" borderId="5" xfId="3" applyNumberFormat="1" applyFont="1" applyFill="1" applyBorder="1" applyAlignment="1">
      <alignment horizontal="center" vertical="center" wrapText="1"/>
    </xf>
    <xf numFmtId="1" fontId="4" fillId="0" borderId="5" xfId="3" applyNumberFormat="1" applyFont="1" applyFill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9" fillId="0" borderId="31" xfId="3" applyFont="1" applyFill="1" applyBorder="1" applyAlignment="1">
      <alignment horizontal="center" vertical="center"/>
    </xf>
    <xf numFmtId="0" fontId="6" fillId="0" borderId="21" xfId="2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center" vertical="center" wrapText="1"/>
    </xf>
    <xf numFmtId="0" fontId="2" fillId="0" borderId="2" xfId="3" applyNumberFormat="1" applyFont="1" applyFill="1" applyBorder="1" applyAlignment="1">
      <alignment horizontal="left" vertical="center" wrapText="1"/>
    </xf>
    <xf numFmtId="0" fontId="4" fillId="0" borderId="36" xfId="3" applyNumberFormat="1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vertical="center"/>
    </xf>
    <xf numFmtId="0" fontId="9" fillId="0" borderId="0" xfId="3" applyFont="1" applyFill="1" applyBorder="1" applyAlignment="1">
      <alignment horizontal="center" vertical="center"/>
    </xf>
    <xf numFmtId="0" fontId="33" fillId="2" borderId="0" xfId="3" applyFont="1" applyFill="1" applyAlignment="1">
      <alignment vertical="center"/>
    </xf>
    <xf numFmtId="0" fontId="0" fillId="2" borderId="0" xfId="0" applyFill="1"/>
    <xf numFmtId="0" fontId="18" fillId="0" borderId="2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7" fillId="0" borderId="2" xfId="3" applyNumberFormat="1" applyFont="1" applyFill="1" applyBorder="1" applyAlignment="1">
      <alignment horizontal="left" vertical="center" wrapText="1"/>
    </xf>
    <xf numFmtId="0" fontId="37" fillId="0" borderId="5" xfId="3" applyNumberFormat="1" applyFont="1" applyFill="1" applyBorder="1" applyAlignment="1">
      <alignment horizontal="left" vertical="center" wrapText="1"/>
    </xf>
    <xf numFmtId="0" fontId="37" fillId="0" borderId="7" xfId="3" applyNumberFormat="1" applyFont="1" applyFill="1" applyBorder="1" applyAlignment="1">
      <alignment horizontal="left" vertical="center" wrapText="1"/>
    </xf>
    <xf numFmtId="1" fontId="1" fillId="0" borderId="7" xfId="3" applyNumberFormat="1" applyFont="1" applyFill="1" applyBorder="1" applyAlignment="1">
      <alignment horizontal="center" vertical="center" wrapText="1"/>
    </xf>
    <xf numFmtId="1" fontId="1" fillId="0" borderId="2" xfId="3" applyNumberFormat="1" applyFont="1" applyFill="1" applyBorder="1" applyAlignment="1">
      <alignment horizontal="center" vertical="center" wrapText="1"/>
    </xf>
    <xf numFmtId="0" fontId="1" fillId="0" borderId="2" xfId="3" applyNumberFormat="1" applyFont="1" applyFill="1" applyBorder="1" applyAlignment="1">
      <alignment horizontal="center" vertical="center" wrapText="1"/>
    </xf>
    <xf numFmtId="0" fontId="1" fillId="0" borderId="7" xfId="3" applyNumberFormat="1" applyFont="1" applyFill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/>
    </xf>
    <xf numFmtId="0" fontId="1" fillId="0" borderId="5" xfId="3" applyNumberFormat="1" applyFont="1" applyFill="1" applyBorder="1" applyAlignment="1">
      <alignment horizontal="center" vertical="center" wrapText="1"/>
    </xf>
    <xf numFmtId="1" fontId="1" fillId="0" borderId="5" xfId="3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vertical="center"/>
    </xf>
    <xf numFmtId="0" fontId="39" fillId="0" borderId="0" xfId="3" applyFont="1" applyFill="1" applyBorder="1" applyAlignment="1">
      <alignment horizontal="left" vertical="top"/>
    </xf>
    <xf numFmtId="0" fontId="10" fillId="0" borderId="0" xfId="0" applyFont="1" applyAlignment="1">
      <alignment vertical="top"/>
    </xf>
    <xf numFmtId="0" fontId="10" fillId="0" borderId="0" xfId="0" applyFont="1"/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/>
    <xf numFmtId="0" fontId="10" fillId="0" borderId="0" xfId="0" applyFont="1" applyAlignment="1">
      <alignment horizontal="center" vertical="center"/>
    </xf>
    <xf numFmtId="0" fontId="30" fillId="0" borderId="35" xfId="3" applyFont="1" applyFill="1" applyBorder="1" applyAlignment="1">
      <alignment horizontal="center" vertical="center"/>
    </xf>
    <xf numFmtId="0" fontId="30" fillId="0" borderId="40" xfId="3" applyFont="1" applyFill="1" applyBorder="1" applyAlignment="1">
      <alignment horizontal="center" vertical="center"/>
    </xf>
    <xf numFmtId="0" fontId="37" fillId="0" borderId="5" xfId="4" applyNumberFormat="1" applyFont="1" applyFill="1" applyBorder="1" applyAlignment="1">
      <alignment horizontal="left" vertical="center" wrapText="1"/>
    </xf>
    <xf numFmtId="0" fontId="37" fillId="0" borderId="7" xfId="4" applyNumberFormat="1" applyFont="1" applyFill="1" applyBorder="1" applyAlignment="1">
      <alignment horizontal="left" vertical="center" wrapText="1"/>
    </xf>
    <xf numFmtId="0" fontId="30" fillId="0" borderId="39" xfId="3" applyFont="1" applyFill="1" applyBorder="1" applyAlignment="1">
      <alignment horizontal="center" vertical="center"/>
    </xf>
    <xf numFmtId="2" fontId="1" fillId="0" borderId="8" xfId="3" applyNumberFormat="1" applyFont="1" applyFill="1" applyBorder="1" applyAlignment="1">
      <alignment horizontal="center" vertical="center" wrapText="1"/>
    </xf>
    <xf numFmtId="2" fontId="1" fillId="0" borderId="3" xfId="3" applyNumberFormat="1" applyFont="1" applyFill="1" applyBorder="1" applyAlignment="1">
      <alignment horizontal="center" vertical="center" wrapText="1"/>
    </xf>
    <xf numFmtId="0" fontId="4" fillId="0" borderId="6" xfId="3" applyNumberFormat="1" applyFont="1" applyFill="1" applyBorder="1" applyAlignment="1">
      <alignment horizontal="center" vertical="center" wrapText="1"/>
    </xf>
    <xf numFmtId="0" fontId="4" fillId="0" borderId="9" xfId="3" applyNumberFormat="1" applyFont="1" applyFill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/>
    </xf>
    <xf numFmtId="0" fontId="30" fillId="0" borderId="26" xfId="3" applyFont="1" applyFill="1" applyBorder="1" applyAlignment="1">
      <alignment horizontal="center" vertical="center"/>
    </xf>
    <xf numFmtId="0" fontId="30" fillId="0" borderId="23" xfId="3" applyFont="1" applyFill="1" applyBorder="1" applyAlignment="1">
      <alignment horizontal="center" vertical="center"/>
    </xf>
    <xf numFmtId="0" fontId="30" fillId="0" borderId="44" xfId="3" applyFont="1" applyFill="1" applyBorder="1" applyAlignment="1">
      <alignment horizontal="center" vertical="center"/>
    </xf>
    <xf numFmtId="0" fontId="30" fillId="0" borderId="30" xfId="3" applyFont="1" applyFill="1" applyBorder="1" applyAlignment="1">
      <alignment horizontal="center" vertical="center"/>
    </xf>
    <xf numFmtId="0" fontId="9" fillId="0" borderId="21" xfId="3" applyFont="1" applyFill="1" applyBorder="1" applyAlignment="1">
      <alignment horizontal="left" vertical="center"/>
    </xf>
    <xf numFmtId="0" fontId="9" fillId="0" borderId="11" xfId="3" applyFont="1" applyFill="1" applyBorder="1" applyAlignment="1">
      <alignment horizontal="left" vertical="center"/>
    </xf>
    <xf numFmtId="0" fontId="20" fillId="0" borderId="11" xfId="0" applyFont="1" applyBorder="1" applyAlignment="1">
      <alignment horizontal="center" vertical="center"/>
    </xf>
    <xf numFmtId="1" fontId="4" fillId="0" borderId="11" xfId="3" applyNumberFormat="1" applyFont="1" applyFill="1" applyBorder="1" applyAlignment="1">
      <alignment horizontal="center" vertical="center" wrapText="1"/>
    </xf>
    <xf numFmtId="0" fontId="4" fillId="0" borderId="19" xfId="3" applyNumberFormat="1" applyFont="1" applyFill="1" applyBorder="1" applyAlignment="1">
      <alignment horizontal="center" vertical="center" wrapText="1"/>
    </xf>
    <xf numFmtId="0" fontId="4" fillId="0" borderId="50" xfId="3" applyNumberFormat="1" applyFont="1" applyFill="1" applyBorder="1" applyAlignment="1">
      <alignment horizontal="center" vertical="center" wrapText="1"/>
    </xf>
    <xf numFmtId="0" fontId="18" fillId="0" borderId="21" xfId="0" applyFont="1" applyBorder="1"/>
    <xf numFmtId="0" fontId="18" fillId="0" borderId="11" xfId="0" applyFont="1" applyBorder="1"/>
    <xf numFmtId="0" fontId="9" fillId="0" borderId="44" xfId="3" applyFont="1" applyFill="1" applyBorder="1" applyAlignment="1">
      <alignment horizontal="center" vertical="center"/>
    </xf>
    <xf numFmtId="0" fontId="4" fillId="0" borderId="3" xfId="3" applyFont="1" applyFill="1" applyBorder="1" applyAlignment="1">
      <alignment horizontal="center" vertical="center"/>
    </xf>
    <xf numFmtId="0" fontId="4" fillId="0" borderId="10" xfId="3" applyFont="1" applyFill="1" applyBorder="1" applyAlignment="1">
      <alignment horizontal="center" vertical="center"/>
    </xf>
    <xf numFmtId="0" fontId="2" fillId="0" borderId="21" xfId="3" applyFont="1" applyFill="1" applyBorder="1" applyAlignment="1">
      <alignment horizontal="center" vertical="center" wrapText="1"/>
    </xf>
    <xf numFmtId="0" fontId="30" fillId="0" borderId="31" xfId="3" applyFont="1" applyFill="1" applyBorder="1" applyAlignment="1">
      <alignment horizontal="center" vertical="center"/>
    </xf>
    <xf numFmtId="0" fontId="37" fillId="0" borderId="11" xfId="3" applyNumberFormat="1" applyFont="1" applyFill="1" applyBorder="1" applyAlignment="1">
      <alignment horizontal="left" vertical="center" wrapText="1"/>
    </xf>
    <xf numFmtId="0" fontId="37" fillId="0" borderId="11" xfId="4" applyNumberFormat="1" applyFont="1" applyFill="1" applyBorder="1" applyAlignment="1">
      <alignment horizontal="left" vertical="center" wrapText="1"/>
    </xf>
    <xf numFmtId="0" fontId="4" fillId="0" borderId="42" xfId="3" applyNumberFormat="1" applyFont="1" applyFill="1" applyBorder="1" applyAlignment="1">
      <alignment horizontal="center" vertical="center" wrapText="1"/>
    </xf>
    <xf numFmtId="0" fontId="4" fillId="0" borderId="17" xfId="3" applyNumberFormat="1" applyFont="1" applyFill="1" applyBorder="1" applyAlignment="1">
      <alignment horizontal="center" vertical="center" wrapText="1"/>
    </xf>
    <xf numFmtId="0" fontId="4" fillId="0" borderId="0" xfId="3" applyNumberFormat="1" applyFont="1" applyFill="1" applyBorder="1" applyAlignment="1">
      <alignment horizontal="center" vertical="center" wrapText="1"/>
    </xf>
    <xf numFmtId="0" fontId="9" fillId="0" borderId="19" xfId="3" applyFont="1" applyFill="1" applyBorder="1" applyAlignment="1">
      <alignment horizontal="left" vertical="center"/>
    </xf>
    <xf numFmtId="0" fontId="18" fillId="0" borderId="59" xfId="0" applyFont="1" applyBorder="1"/>
    <xf numFmtId="0" fontId="32" fillId="0" borderId="0" xfId="0" applyFont="1" applyBorder="1" applyAlignment="1">
      <alignment horizontal="center" vertical="center"/>
    </xf>
    <xf numFmtId="0" fontId="28" fillId="2" borderId="0" xfId="0" applyFont="1" applyFill="1" applyAlignment="1"/>
    <xf numFmtId="0" fontId="18" fillId="2" borderId="0" xfId="0" applyFont="1" applyFill="1"/>
    <xf numFmtId="0" fontId="12" fillId="2" borderId="11" xfId="3" applyFont="1" applyFill="1" applyBorder="1" applyAlignment="1">
      <alignment horizontal="center" vertical="center"/>
    </xf>
    <xf numFmtId="1" fontId="11" fillId="2" borderId="41" xfId="3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9" fontId="0" fillId="0" borderId="0" xfId="0" applyNumberFormat="1" applyAlignment="1">
      <alignment horizontal="center"/>
    </xf>
    <xf numFmtId="9" fontId="9" fillId="0" borderId="0" xfId="3" applyNumberFormat="1" applyFont="1" applyFill="1" applyAlignment="1">
      <alignment horizontal="center" vertical="center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 vertical="top"/>
    </xf>
    <xf numFmtId="3" fontId="41" fillId="2" borderId="41" xfId="3" applyNumberFormat="1" applyFont="1" applyFill="1" applyBorder="1" applyAlignment="1">
      <alignment horizontal="center" vertical="center" wrapText="1"/>
    </xf>
    <xf numFmtId="3" fontId="41" fillId="0" borderId="41" xfId="3" applyNumberFormat="1" applyFont="1" applyFill="1" applyBorder="1" applyAlignment="1">
      <alignment horizontal="center" vertical="center" wrapText="1"/>
    </xf>
    <xf numFmtId="3" fontId="41" fillId="0" borderId="44" xfId="3" applyNumberFormat="1" applyFont="1" applyFill="1" applyBorder="1" applyAlignment="1">
      <alignment horizontal="center" vertical="center" wrapText="1"/>
    </xf>
    <xf numFmtId="3" fontId="41" fillId="0" borderId="23" xfId="3" applyNumberFormat="1" applyFont="1" applyFill="1" applyBorder="1" applyAlignment="1">
      <alignment horizontal="center" vertical="center" wrapText="1"/>
    </xf>
    <xf numFmtId="3" fontId="41" fillId="0" borderId="26" xfId="3" applyNumberFormat="1" applyFont="1" applyFill="1" applyBorder="1" applyAlignment="1">
      <alignment horizontal="center" vertical="center" wrapText="1"/>
    </xf>
    <xf numFmtId="3" fontId="41" fillId="0" borderId="18" xfId="3" applyNumberFormat="1" applyFont="1" applyFill="1" applyBorder="1" applyAlignment="1">
      <alignment horizontal="center" vertical="center" wrapText="1"/>
    </xf>
    <xf numFmtId="3" fontId="41" fillId="0" borderId="45" xfId="3" applyNumberFormat="1" applyFont="1" applyFill="1" applyBorder="1" applyAlignment="1">
      <alignment horizontal="center" vertical="center" wrapText="1"/>
    </xf>
    <xf numFmtId="3" fontId="41" fillId="0" borderId="44" xfId="3" applyNumberFormat="1" applyFont="1" applyFill="1" applyBorder="1" applyAlignment="1">
      <alignment horizontal="center" vertical="center"/>
    </xf>
    <xf numFmtId="1" fontId="41" fillId="0" borderId="44" xfId="3" applyNumberFormat="1" applyFont="1" applyFill="1" applyBorder="1" applyAlignment="1">
      <alignment horizontal="center" vertical="center" wrapText="1"/>
    </xf>
    <xf numFmtId="3" fontId="41" fillId="0" borderId="26" xfId="3" applyNumberFormat="1" applyFont="1" applyFill="1" applyBorder="1" applyAlignment="1">
      <alignment horizontal="center" vertical="center"/>
    </xf>
    <xf numFmtId="3" fontId="41" fillId="0" borderId="31" xfId="3" applyNumberFormat="1" applyFont="1" applyFill="1" applyBorder="1" applyAlignment="1">
      <alignment horizontal="center" vertical="center"/>
    </xf>
    <xf numFmtId="3" fontId="41" fillId="0" borderId="31" xfId="3" applyNumberFormat="1" applyFont="1" applyFill="1" applyBorder="1" applyAlignment="1">
      <alignment horizontal="center" vertical="center" wrapText="1"/>
    </xf>
    <xf numFmtId="3" fontId="41" fillId="0" borderId="48" xfId="3" applyNumberFormat="1" applyFont="1" applyFill="1" applyBorder="1" applyAlignment="1">
      <alignment horizontal="center" vertical="center" wrapText="1"/>
    </xf>
    <xf numFmtId="3" fontId="41" fillId="2" borderId="26" xfId="3" applyNumberFormat="1" applyFont="1" applyFill="1" applyBorder="1" applyAlignment="1">
      <alignment horizontal="center" vertical="center" wrapText="1"/>
    </xf>
    <xf numFmtId="3" fontId="41" fillId="2" borderId="31" xfId="3" applyNumberFormat="1" applyFont="1" applyFill="1" applyBorder="1" applyAlignment="1">
      <alignment horizontal="center" vertical="center" wrapText="1"/>
    </xf>
    <xf numFmtId="3" fontId="41" fillId="0" borderId="53" xfId="3" applyNumberFormat="1" applyFont="1" applyFill="1" applyBorder="1" applyAlignment="1">
      <alignment horizontal="center" vertical="center" wrapText="1"/>
    </xf>
    <xf numFmtId="1" fontId="44" fillId="2" borderId="44" xfId="3" applyNumberFormat="1" applyFont="1" applyFill="1" applyBorder="1" applyAlignment="1">
      <alignment horizontal="center" vertical="center" wrapText="1"/>
    </xf>
    <xf numFmtId="1" fontId="44" fillId="2" borderId="26" xfId="3" applyNumberFormat="1" applyFont="1" applyFill="1" applyBorder="1" applyAlignment="1">
      <alignment horizontal="center" vertical="center" wrapText="1"/>
    </xf>
    <xf numFmtId="1" fontId="44" fillId="0" borderId="26" xfId="3" applyNumberFormat="1" applyFont="1" applyFill="1" applyBorder="1" applyAlignment="1">
      <alignment horizontal="center" vertical="center" wrapText="1"/>
    </xf>
    <xf numFmtId="0" fontId="44" fillId="2" borderId="26" xfId="3" applyFont="1" applyFill="1" applyBorder="1" applyAlignment="1">
      <alignment horizontal="center" vertical="center"/>
    </xf>
    <xf numFmtId="0" fontId="6" fillId="0" borderId="5" xfId="3" applyFont="1" applyFill="1" applyBorder="1" applyAlignment="1">
      <alignment horizontal="center" vertical="center" wrapText="1"/>
    </xf>
    <xf numFmtId="0" fontId="9" fillId="0" borderId="18" xfId="3" applyFont="1" applyFill="1" applyBorder="1" applyAlignment="1">
      <alignment horizontal="left" vertical="center"/>
    </xf>
    <xf numFmtId="1" fontId="1" fillId="0" borderId="11" xfId="3" applyNumberFormat="1" applyFont="1" applyFill="1" applyBorder="1" applyAlignment="1">
      <alignment horizontal="center" vertical="center" wrapText="1"/>
    </xf>
    <xf numFmtId="2" fontId="1" fillId="0" borderId="47" xfId="3" applyNumberFormat="1" applyFont="1" applyFill="1" applyBorder="1" applyAlignment="1">
      <alignment horizontal="center" vertical="center" wrapText="1"/>
    </xf>
    <xf numFmtId="0" fontId="30" fillId="0" borderId="65" xfId="3" applyFont="1" applyFill="1" applyBorder="1" applyAlignment="1">
      <alignment horizontal="center" vertical="center"/>
    </xf>
    <xf numFmtId="0" fontId="4" fillId="0" borderId="37" xfId="3" applyFont="1" applyFill="1" applyBorder="1" applyAlignment="1">
      <alignment horizontal="center" vertical="center"/>
    </xf>
    <xf numFmtId="3" fontId="41" fillId="0" borderId="39" xfId="3" applyNumberFormat="1" applyFont="1" applyFill="1" applyBorder="1" applyAlignment="1">
      <alignment horizontal="center" vertical="center" wrapText="1"/>
    </xf>
    <xf numFmtId="0" fontId="47" fillId="0" borderId="11" xfId="3" applyNumberFormat="1" applyFont="1" applyFill="1" applyBorder="1" applyAlignment="1">
      <alignment horizontal="left" vertical="center" wrapText="1"/>
    </xf>
    <xf numFmtId="0" fontId="47" fillId="0" borderId="7" xfId="3" applyNumberFormat="1" applyFont="1" applyFill="1" applyBorder="1" applyAlignment="1">
      <alignment horizontal="left" vertical="center" wrapText="1"/>
    </xf>
    <xf numFmtId="0" fontId="47" fillId="0" borderId="5" xfId="3" applyNumberFormat="1" applyFont="1" applyFill="1" applyBorder="1" applyAlignment="1">
      <alignment horizontal="left" vertical="center" wrapText="1"/>
    </xf>
    <xf numFmtId="0" fontId="47" fillId="0" borderId="2" xfId="3" applyNumberFormat="1" applyFont="1" applyFill="1" applyBorder="1" applyAlignment="1">
      <alignment horizontal="left" vertical="center" wrapText="1"/>
    </xf>
    <xf numFmtId="0" fontId="48" fillId="0" borderId="0" xfId="0" applyFont="1" applyAlignment="1">
      <alignment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Border="1" applyAlignment="1">
      <alignment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horizontal="center" vertical="center" wrapText="1"/>
    </xf>
    <xf numFmtId="0" fontId="49" fillId="0" borderId="0" xfId="0" applyFont="1" applyBorder="1" applyAlignment="1">
      <alignment vertical="center"/>
    </xf>
    <xf numFmtId="0" fontId="51" fillId="0" borderId="0" xfId="0" applyFont="1" applyAlignment="1">
      <alignment vertical="center"/>
    </xf>
    <xf numFmtId="0" fontId="4" fillId="0" borderId="34" xfId="3" applyNumberFormat="1" applyFont="1" applyFill="1" applyBorder="1" applyAlignment="1">
      <alignment horizontal="center" vertical="center" wrapText="1"/>
    </xf>
    <xf numFmtId="0" fontId="37" fillId="0" borderId="2" xfId="4" applyNumberFormat="1" applyFont="1" applyFill="1" applyBorder="1" applyAlignment="1">
      <alignment horizontal="left" vertical="center" wrapText="1"/>
    </xf>
    <xf numFmtId="0" fontId="4" fillId="0" borderId="67" xfId="3" applyNumberFormat="1" applyFont="1" applyFill="1" applyBorder="1" applyAlignment="1">
      <alignment horizontal="center" vertical="center" wrapText="1"/>
    </xf>
    <xf numFmtId="0" fontId="4" fillId="0" borderId="1" xfId="3" applyNumberFormat="1" applyFont="1" applyFill="1" applyBorder="1" applyAlignment="1">
      <alignment horizontal="center" vertical="center" wrapText="1"/>
    </xf>
    <xf numFmtId="1" fontId="4" fillId="0" borderId="1" xfId="3" applyNumberFormat="1" applyFont="1" applyFill="1" applyBorder="1" applyAlignment="1">
      <alignment horizontal="center" vertical="center" wrapText="1"/>
    </xf>
    <xf numFmtId="0" fontId="4" fillId="0" borderId="1" xfId="3" applyFont="1" applyFill="1" applyBorder="1" applyAlignment="1">
      <alignment horizontal="center" vertical="center"/>
    </xf>
    <xf numFmtId="0" fontId="4" fillId="0" borderId="52" xfId="3" applyFont="1" applyFill="1" applyBorder="1" applyAlignment="1">
      <alignment horizontal="center" vertical="center"/>
    </xf>
    <xf numFmtId="0" fontId="4" fillId="0" borderId="25" xfId="3" applyFont="1" applyFill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4" fillId="0" borderId="6" xfId="3" applyFont="1" applyFill="1" applyBorder="1" applyAlignment="1">
      <alignment horizontal="center" vertical="center"/>
    </xf>
    <xf numFmtId="1" fontId="4" fillId="0" borderId="7" xfId="3" applyNumberFormat="1" applyFont="1" applyFill="1" applyBorder="1" applyAlignment="1">
      <alignment horizontal="center" vertical="center" wrapText="1"/>
    </xf>
    <xf numFmtId="0" fontId="4" fillId="0" borderId="7" xfId="4" applyFont="1" applyFill="1" applyBorder="1" applyAlignment="1">
      <alignment horizontal="center" vertical="center"/>
    </xf>
    <xf numFmtId="0" fontId="4" fillId="0" borderId="9" xfId="3" applyFont="1" applyFill="1" applyBorder="1" applyAlignment="1">
      <alignment horizontal="center" vertical="center"/>
    </xf>
    <xf numFmtId="0" fontId="4" fillId="0" borderId="68" xfId="3" applyFont="1" applyFill="1" applyBorder="1" applyAlignment="1">
      <alignment horizontal="center" vertical="center"/>
    </xf>
    <xf numFmtId="0" fontId="30" fillId="0" borderId="25" xfId="3" applyFont="1" applyFill="1" applyBorder="1" applyAlignment="1">
      <alignment horizontal="center" vertical="center"/>
    </xf>
    <xf numFmtId="2" fontId="1" fillId="0" borderId="12" xfId="3" applyNumberFormat="1" applyFont="1" applyFill="1" applyBorder="1" applyAlignment="1">
      <alignment horizontal="center" vertical="center" wrapText="1"/>
    </xf>
    <xf numFmtId="2" fontId="1" fillId="0" borderId="32" xfId="3" applyNumberFormat="1" applyFont="1" applyFill="1" applyBorder="1" applyAlignment="1">
      <alignment horizontal="center" vertical="center" wrapText="1"/>
    </xf>
    <xf numFmtId="0" fontId="4" fillId="0" borderId="45" xfId="3" applyFont="1" applyFill="1" applyBorder="1" applyAlignment="1">
      <alignment horizontal="center" vertical="center"/>
    </xf>
    <xf numFmtId="0" fontId="4" fillId="0" borderId="46" xfId="3" applyFont="1" applyFill="1" applyBorder="1" applyAlignment="1">
      <alignment horizontal="center" vertical="center"/>
    </xf>
    <xf numFmtId="2" fontId="1" fillId="0" borderId="26" xfId="3" applyNumberFormat="1" applyFont="1" applyFill="1" applyBorder="1" applyAlignment="1">
      <alignment horizontal="center" vertical="center" wrapText="1"/>
    </xf>
    <xf numFmtId="2" fontId="1" fillId="0" borderId="23" xfId="3" applyNumberFormat="1" applyFont="1" applyFill="1" applyBorder="1" applyAlignment="1">
      <alignment horizontal="center" vertical="center" wrapText="1"/>
    </xf>
    <xf numFmtId="3" fontId="42" fillId="0" borderId="44" xfId="0" applyNumberFormat="1" applyFont="1" applyBorder="1" applyAlignment="1">
      <alignment horizontal="center" vertical="center" wrapText="1"/>
    </xf>
    <xf numFmtId="3" fontId="42" fillId="0" borderId="26" xfId="0" applyNumberFormat="1" applyFont="1" applyBorder="1" applyAlignment="1">
      <alignment horizontal="center" vertical="center" wrapText="1"/>
    </xf>
    <xf numFmtId="3" fontId="41" fillId="0" borderId="44" xfId="0" applyNumberFormat="1" applyFont="1" applyFill="1" applyBorder="1" applyAlignment="1">
      <alignment horizontal="center" vertical="center" wrapText="1"/>
    </xf>
    <xf numFmtId="3" fontId="41" fillId="0" borderId="26" xfId="0" applyNumberFormat="1" applyFont="1" applyFill="1" applyBorder="1" applyAlignment="1">
      <alignment horizontal="center" vertical="center" wrapText="1"/>
    </xf>
    <xf numFmtId="3" fontId="42" fillId="0" borderId="44" xfId="0" applyNumberFormat="1" applyFont="1" applyBorder="1" applyAlignment="1">
      <alignment horizontal="center" vertical="center"/>
    </xf>
    <xf numFmtId="3" fontId="42" fillId="0" borderId="26" xfId="0" applyNumberFormat="1" applyFont="1" applyBorder="1" applyAlignment="1">
      <alignment horizontal="center" vertical="center"/>
    </xf>
    <xf numFmtId="0" fontId="31" fillId="0" borderId="39" xfId="0" applyFont="1" applyBorder="1" applyAlignment="1">
      <alignment horizontal="center" vertical="center"/>
    </xf>
    <xf numFmtId="0" fontId="31" fillId="0" borderId="35" xfId="0" applyFont="1" applyBorder="1" applyAlignment="1">
      <alignment horizontal="center" vertical="center"/>
    </xf>
    <xf numFmtId="0" fontId="4" fillId="0" borderId="53" xfId="3" applyFont="1" applyFill="1" applyBorder="1" applyAlignment="1">
      <alignment horizontal="center" vertical="center"/>
    </xf>
    <xf numFmtId="0" fontId="4" fillId="0" borderId="69" xfId="3" applyFont="1" applyFill="1" applyBorder="1" applyAlignment="1">
      <alignment horizontal="center" vertical="center"/>
    </xf>
    <xf numFmtId="0" fontId="47" fillId="0" borderId="1" xfId="3" applyNumberFormat="1" applyFont="1" applyFill="1" applyBorder="1" applyAlignment="1">
      <alignment horizontal="left" vertical="center" wrapText="1"/>
    </xf>
    <xf numFmtId="0" fontId="37" fillId="0" borderId="1" xfId="3" applyNumberFormat="1" applyFont="1" applyFill="1" applyBorder="1" applyAlignment="1">
      <alignment horizontal="left" vertical="center" wrapText="1"/>
    </xf>
    <xf numFmtId="0" fontId="2" fillId="0" borderId="1" xfId="3" applyNumberFormat="1" applyFont="1" applyFill="1" applyBorder="1" applyAlignment="1">
      <alignment horizontal="center" vertical="center" wrapText="1"/>
    </xf>
    <xf numFmtId="0" fontId="1" fillId="0" borderId="1" xfId="3" applyNumberFormat="1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1" fontId="1" fillId="0" borderId="1" xfId="3" applyNumberFormat="1" applyFont="1" applyFill="1" applyBorder="1" applyAlignment="1">
      <alignment horizontal="center" vertical="center" wrapText="1"/>
    </xf>
    <xf numFmtId="2" fontId="1" fillId="0" borderId="68" xfId="3" applyNumberFormat="1" applyFont="1" applyFill="1" applyBorder="1" applyAlignment="1">
      <alignment horizontal="center" vertical="center" wrapText="1"/>
    </xf>
    <xf numFmtId="2" fontId="1" fillId="0" borderId="31" xfId="3" applyNumberFormat="1" applyFont="1" applyFill="1" applyBorder="1" applyAlignment="1">
      <alignment horizontal="center" vertical="center" wrapText="1"/>
    </xf>
    <xf numFmtId="3" fontId="42" fillId="0" borderId="31" xfId="0" applyNumberFormat="1" applyFont="1" applyBorder="1" applyAlignment="1">
      <alignment horizontal="center" vertical="center" wrapText="1"/>
    </xf>
    <xf numFmtId="3" fontId="41" fillId="0" borderId="31" xfId="0" applyNumberFormat="1" applyFont="1" applyFill="1" applyBorder="1" applyAlignment="1">
      <alignment horizontal="center" vertical="center" wrapText="1"/>
    </xf>
    <xf numFmtId="3" fontId="42" fillId="0" borderId="31" xfId="0" applyNumberFormat="1" applyFont="1" applyBorder="1" applyAlignment="1">
      <alignment horizontal="center" vertical="center"/>
    </xf>
    <xf numFmtId="0" fontId="31" fillId="0" borderId="70" xfId="0" applyFont="1" applyBorder="1" applyAlignment="1">
      <alignment horizontal="center" vertical="center"/>
    </xf>
    <xf numFmtId="2" fontId="1" fillId="0" borderId="46" xfId="3" applyNumberFormat="1" applyFont="1" applyFill="1" applyBorder="1" applyAlignment="1">
      <alignment horizontal="center" vertical="center" wrapText="1"/>
    </xf>
    <xf numFmtId="3" fontId="41" fillId="2" borderId="23" xfId="3" applyNumberFormat="1" applyFont="1" applyFill="1" applyBorder="1" applyAlignment="1">
      <alignment horizontal="center" vertical="center" wrapText="1"/>
    </xf>
    <xf numFmtId="3" fontId="41" fillId="0" borderId="16" xfId="3" applyNumberFormat="1" applyFont="1" applyFill="1" applyBorder="1" applyAlignment="1">
      <alignment horizontal="center" vertical="center" wrapText="1"/>
    </xf>
    <xf numFmtId="3" fontId="41" fillId="0" borderId="13" xfId="3" applyNumberFormat="1" applyFont="1" applyFill="1" applyBorder="1" applyAlignment="1">
      <alignment horizontal="center" vertical="center" wrapText="1"/>
    </xf>
    <xf numFmtId="3" fontId="41" fillId="0" borderId="50" xfId="3" applyNumberFormat="1" applyFont="1" applyFill="1" applyBorder="1" applyAlignment="1">
      <alignment horizontal="center" vertical="center" wrapText="1"/>
    </xf>
    <xf numFmtId="0" fontId="18" fillId="0" borderId="69" xfId="0" applyFont="1" applyBorder="1"/>
    <xf numFmtId="0" fontId="37" fillId="0" borderId="1" xfId="4" applyNumberFormat="1" applyFont="1" applyFill="1" applyBorder="1" applyAlignment="1">
      <alignment horizontal="left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1" fillId="0" borderId="2" xfId="3" applyFont="1" applyFill="1" applyBorder="1" applyAlignment="1">
      <alignment horizontal="center" vertical="center"/>
    </xf>
    <xf numFmtId="0" fontId="4" fillId="0" borderId="32" xfId="3" applyFont="1" applyFill="1" applyBorder="1" applyAlignment="1">
      <alignment horizontal="center" vertical="center"/>
    </xf>
    <xf numFmtId="0" fontId="18" fillId="0" borderId="6" xfId="0" applyFont="1" applyBorder="1"/>
    <xf numFmtId="0" fontId="1" fillId="0" borderId="7" xfId="3" applyFont="1" applyFill="1" applyBorder="1" applyAlignment="1">
      <alignment horizontal="center" vertical="center"/>
    </xf>
    <xf numFmtId="0" fontId="4" fillId="0" borderId="44" xfId="3" applyFont="1" applyFill="1" applyBorder="1" applyAlignment="1">
      <alignment horizontal="center" vertical="center"/>
    </xf>
    <xf numFmtId="0" fontId="4" fillId="0" borderId="26" xfId="3" applyFont="1" applyFill="1" applyBorder="1" applyAlignment="1">
      <alignment horizontal="center" vertical="center"/>
    </xf>
    <xf numFmtId="0" fontId="4" fillId="0" borderId="23" xfId="3" applyFont="1" applyFill="1" applyBorder="1" applyAlignment="1">
      <alignment horizontal="center" vertical="center"/>
    </xf>
    <xf numFmtId="0" fontId="4" fillId="0" borderId="31" xfId="3" applyFont="1" applyFill="1" applyBorder="1" applyAlignment="1">
      <alignment horizontal="center" vertical="center"/>
    </xf>
    <xf numFmtId="0" fontId="1" fillId="0" borderId="2" xfId="3" applyNumberFormat="1" applyFont="1" applyFill="1" applyBorder="1" applyAlignment="1">
      <alignment vertical="center" wrapText="1"/>
    </xf>
    <xf numFmtId="0" fontId="37" fillId="0" borderId="7" xfId="3" applyNumberFormat="1" applyFont="1" applyFill="1" applyBorder="1" applyAlignment="1">
      <alignment vertical="center" wrapText="1"/>
    </xf>
    <xf numFmtId="0" fontId="1" fillId="0" borderId="7" xfId="3" applyNumberFormat="1" applyFont="1" applyFill="1" applyBorder="1" applyAlignment="1">
      <alignment vertical="center" wrapText="1"/>
    </xf>
    <xf numFmtId="0" fontId="4" fillId="0" borderId="14" xfId="3" applyFont="1" applyFill="1" applyBorder="1" applyAlignment="1">
      <alignment horizontal="center" vertical="center"/>
    </xf>
    <xf numFmtId="0" fontId="4" fillId="0" borderId="42" xfId="3" applyFont="1" applyFill="1" applyBorder="1" applyAlignment="1">
      <alignment horizontal="center" vertical="center"/>
    </xf>
    <xf numFmtId="0" fontId="4" fillId="0" borderId="67" xfId="3" applyFont="1" applyFill="1" applyBorder="1" applyAlignment="1">
      <alignment horizontal="center" vertical="center"/>
    </xf>
    <xf numFmtId="0" fontId="1" fillId="0" borderId="1" xfId="3" applyNumberFormat="1" applyFont="1" applyFill="1" applyBorder="1" applyAlignment="1">
      <alignment vertical="center" wrapText="1"/>
    </xf>
    <xf numFmtId="0" fontId="4" fillId="0" borderId="69" xfId="3" applyNumberFormat="1" applyFont="1" applyFill="1" applyBorder="1" applyAlignment="1">
      <alignment horizontal="center" vertical="center" wrapText="1"/>
    </xf>
    <xf numFmtId="2" fontId="1" fillId="0" borderId="52" xfId="3" applyNumberFormat="1" applyFont="1" applyFill="1" applyBorder="1" applyAlignment="1">
      <alignment horizontal="center" vertical="center" wrapText="1"/>
    </xf>
    <xf numFmtId="0" fontId="4" fillId="0" borderId="14" xfId="3" applyNumberFormat="1" applyFont="1" applyFill="1" applyBorder="1" applyAlignment="1">
      <alignment horizontal="center" vertical="center" wrapText="1"/>
    </xf>
    <xf numFmtId="164" fontId="1" fillId="0" borderId="7" xfId="3" applyNumberFormat="1" applyFont="1" applyFill="1" applyBorder="1" applyAlignment="1">
      <alignment horizontal="center" vertical="center" wrapText="1"/>
    </xf>
    <xf numFmtId="0" fontId="2" fillId="0" borderId="11" xfId="3" applyNumberFormat="1" applyFont="1" applyFill="1" applyBorder="1" applyAlignment="1">
      <alignment horizontal="center" vertical="center" wrapText="1"/>
    </xf>
    <xf numFmtId="0" fontId="1" fillId="0" borderId="11" xfId="3" applyNumberFormat="1" applyFont="1" applyFill="1" applyBorder="1" applyAlignment="1">
      <alignment horizontal="center" vertical="center" wrapText="1"/>
    </xf>
    <xf numFmtId="0" fontId="9" fillId="0" borderId="14" xfId="3" applyFont="1" applyFill="1" applyBorder="1" applyAlignment="1">
      <alignment horizontal="left" vertical="center"/>
    </xf>
    <xf numFmtId="0" fontId="9" fillId="0" borderId="42" xfId="3" applyFont="1" applyFill="1" applyBorder="1" applyAlignment="1">
      <alignment horizontal="left" vertical="center"/>
    </xf>
    <xf numFmtId="0" fontId="9" fillId="0" borderId="43" xfId="3" applyFont="1" applyFill="1" applyBorder="1" applyAlignment="1">
      <alignment horizontal="left" vertical="center"/>
    </xf>
    <xf numFmtId="0" fontId="4" fillId="0" borderId="8" xfId="4" applyFont="1" applyFill="1" applyBorder="1" applyAlignment="1">
      <alignment horizontal="center" vertical="center"/>
    </xf>
    <xf numFmtId="2" fontId="1" fillId="0" borderId="16" xfId="3" applyNumberFormat="1" applyFont="1" applyFill="1" applyBorder="1" applyAlignment="1">
      <alignment horizontal="center" vertical="center" wrapText="1"/>
    </xf>
    <xf numFmtId="2" fontId="1" fillId="0" borderId="13" xfId="3" applyNumberFormat="1" applyFont="1" applyFill="1" applyBorder="1" applyAlignment="1">
      <alignment horizontal="center" vertical="center" wrapText="1"/>
    </xf>
    <xf numFmtId="2" fontId="1" fillId="0" borderId="50" xfId="3" applyNumberFormat="1" applyFont="1" applyFill="1" applyBorder="1" applyAlignment="1">
      <alignment horizontal="center" vertical="center" wrapText="1"/>
    </xf>
    <xf numFmtId="3" fontId="41" fillId="2" borderId="44" xfId="3" applyNumberFormat="1" applyFont="1" applyFill="1" applyBorder="1" applyAlignment="1">
      <alignment horizontal="center" vertical="center" wrapText="1"/>
    </xf>
    <xf numFmtId="0" fontId="18" fillId="0" borderId="42" xfId="0" applyFont="1" applyBorder="1"/>
    <xf numFmtId="0" fontId="1" fillId="0" borderId="12" xfId="3" applyFont="1" applyFill="1" applyBorder="1" applyAlignment="1">
      <alignment horizontal="center" vertical="center"/>
    </xf>
    <xf numFmtId="2" fontId="1" fillId="0" borderId="36" xfId="3" applyNumberFormat="1" applyFont="1" applyFill="1" applyBorder="1" applyAlignment="1">
      <alignment horizontal="center" vertical="center" wrapText="1"/>
    </xf>
    <xf numFmtId="3" fontId="41" fillId="0" borderId="36" xfId="3" applyNumberFormat="1" applyFont="1" applyFill="1" applyBorder="1" applyAlignment="1">
      <alignment horizontal="center" vertical="center" wrapText="1"/>
    </xf>
    <xf numFmtId="0" fontId="30" fillId="0" borderId="70" xfId="3" applyFont="1" applyFill="1" applyBorder="1" applyAlignment="1">
      <alignment horizontal="center" vertical="center"/>
    </xf>
    <xf numFmtId="2" fontId="1" fillId="0" borderId="44" xfId="3" applyNumberFormat="1" applyFont="1" applyFill="1" applyBorder="1" applyAlignment="1">
      <alignment horizontal="center" vertical="center" wrapText="1"/>
    </xf>
    <xf numFmtId="0" fontId="18" fillId="0" borderId="67" xfId="0" applyFont="1" applyBorder="1"/>
    <xf numFmtId="0" fontId="18" fillId="0" borderId="9" xfId="0" applyFont="1" applyBorder="1"/>
    <xf numFmtId="0" fontId="4" fillId="0" borderId="66" xfId="3" applyFont="1" applyFill="1" applyBorder="1" applyAlignment="1">
      <alignment horizontal="center" vertical="center"/>
    </xf>
    <xf numFmtId="0" fontId="2" fillId="0" borderId="11" xfId="4" applyNumberFormat="1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0" fontId="4" fillId="0" borderId="1" xfId="3" applyFont="1" applyFill="1" applyBorder="1" applyAlignment="1">
      <alignment horizontal="center" vertical="center" wrapText="1"/>
    </xf>
    <xf numFmtId="2" fontId="1" fillId="0" borderId="51" xfId="3" applyNumberFormat="1" applyFont="1" applyFill="1" applyBorder="1" applyAlignment="1">
      <alignment horizontal="center" vertical="center" wrapText="1"/>
    </xf>
    <xf numFmtId="0" fontId="1" fillId="0" borderId="12" xfId="3" applyNumberFormat="1" applyFont="1" applyFill="1" applyBorder="1" applyAlignment="1">
      <alignment horizontal="center" vertical="center" wrapText="1"/>
    </xf>
    <xf numFmtId="0" fontId="1" fillId="0" borderId="37" xfId="3" applyNumberFormat="1" applyFont="1" applyFill="1" applyBorder="1" applyAlignment="1">
      <alignment horizontal="center" vertical="center" wrapText="1"/>
    </xf>
    <xf numFmtId="2" fontId="1" fillId="0" borderId="48" xfId="3" applyNumberFormat="1" applyFont="1" applyFill="1" applyBorder="1" applyAlignment="1">
      <alignment horizontal="center" vertical="center" wrapText="1"/>
    </xf>
    <xf numFmtId="3" fontId="41" fillId="2" borderId="48" xfId="3" applyNumberFormat="1" applyFont="1" applyFill="1" applyBorder="1" applyAlignment="1">
      <alignment horizontal="center" vertical="center" wrapText="1"/>
    </xf>
    <xf numFmtId="3" fontId="41" fillId="0" borderId="64" xfId="3" applyNumberFormat="1" applyFont="1" applyFill="1" applyBorder="1" applyAlignment="1">
      <alignment horizontal="center" vertical="center" wrapText="1"/>
    </xf>
    <xf numFmtId="2" fontId="1" fillId="0" borderId="41" xfId="3" applyNumberFormat="1" applyFont="1" applyFill="1" applyBorder="1" applyAlignment="1">
      <alignment horizontal="center" vertical="center" wrapText="1"/>
    </xf>
    <xf numFmtId="2" fontId="1" fillId="0" borderId="53" xfId="3" applyNumberFormat="1" applyFont="1" applyFill="1" applyBorder="1" applyAlignment="1">
      <alignment horizontal="center" vertical="center" wrapText="1"/>
    </xf>
    <xf numFmtId="0" fontId="1" fillId="0" borderId="12" xfId="3" applyNumberFormat="1" applyFont="1" applyFill="1" applyBorder="1" applyAlignment="1">
      <alignment vertical="center" wrapText="1"/>
    </xf>
    <xf numFmtId="0" fontId="1" fillId="0" borderId="32" xfId="3" applyNumberFormat="1" applyFont="1" applyFill="1" applyBorder="1" applyAlignment="1">
      <alignment vertical="center" wrapText="1"/>
    </xf>
    <xf numFmtId="0" fontId="1" fillId="0" borderId="52" xfId="3" applyNumberFormat="1" applyFont="1" applyFill="1" applyBorder="1" applyAlignment="1">
      <alignment vertical="center" wrapText="1"/>
    </xf>
    <xf numFmtId="0" fontId="31" fillId="0" borderId="31" xfId="0" applyFont="1" applyBorder="1" applyAlignment="1">
      <alignment horizontal="center" vertical="center"/>
    </xf>
    <xf numFmtId="0" fontId="31" fillId="0" borderId="26" xfId="0" applyFont="1" applyBorder="1" applyAlignment="1">
      <alignment horizontal="center" vertical="center"/>
    </xf>
    <xf numFmtId="3" fontId="41" fillId="0" borderId="45" xfId="3" applyNumberFormat="1" applyFont="1" applyFill="1" applyBorder="1" applyAlignment="1">
      <alignment horizontal="center" vertical="center"/>
    </xf>
    <xf numFmtId="3" fontId="41" fillId="0" borderId="46" xfId="3" applyNumberFormat="1" applyFont="1" applyFill="1" applyBorder="1" applyAlignment="1">
      <alignment horizontal="center" vertical="center"/>
    </xf>
    <xf numFmtId="3" fontId="41" fillId="0" borderId="53" xfId="3" applyNumberFormat="1" applyFont="1" applyFill="1" applyBorder="1" applyAlignment="1">
      <alignment horizontal="center" vertical="center"/>
    </xf>
    <xf numFmtId="3" fontId="41" fillId="0" borderId="16" xfId="3" applyNumberFormat="1" applyFont="1" applyFill="1" applyBorder="1" applyAlignment="1">
      <alignment horizontal="center" vertical="center"/>
    </xf>
    <xf numFmtId="3" fontId="41" fillId="0" borderId="13" xfId="3" applyNumberFormat="1" applyFont="1" applyFill="1" applyBorder="1" applyAlignment="1">
      <alignment horizontal="center" vertical="center"/>
    </xf>
    <xf numFmtId="3" fontId="41" fillId="0" borderId="50" xfId="3" applyNumberFormat="1" applyFont="1" applyFill="1" applyBorder="1" applyAlignment="1">
      <alignment horizontal="center" vertical="center"/>
    </xf>
    <xf numFmtId="3" fontId="41" fillId="0" borderId="35" xfId="3" applyNumberFormat="1" applyFont="1" applyFill="1" applyBorder="1" applyAlignment="1">
      <alignment horizontal="center" vertical="center" wrapText="1"/>
    </xf>
    <xf numFmtId="3" fontId="41" fillId="0" borderId="40" xfId="3" applyNumberFormat="1" applyFont="1" applyFill="1" applyBorder="1" applyAlignment="1">
      <alignment horizontal="center" vertical="center" wrapText="1"/>
    </xf>
    <xf numFmtId="0" fontId="1" fillId="0" borderId="32" xfId="3" applyFont="1" applyFill="1" applyBorder="1" applyAlignment="1">
      <alignment horizontal="center" vertical="center"/>
    </xf>
    <xf numFmtId="2" fontId="1" fillId="0" borderId="64" xfId="3" applyNumberFormat="1" applyFont="1" applyFill="1" applyBorder="1" applyAlignment="1">
      <alignment horizontal="center" vertical="center" wrapText="1"/>
    </xf>
    <xf numFmtId="3" fontId="41" fillId="2" borderId="16" xfId="3" applyNumberFormat="1" applyFont="1" applyFill="1" applyBorder="1" applyAlignment="1">
      <alignment horizontal="center" vertical="center" wrapText="1"/>
    </xf>
    <xf numFmtId="3" fontId="41" fillId="2" borderId="13" xfId="3" applyNumberFormat="1" applyFont="1" applyFill="1" applyBorder="1" applyAlignment="1">
      <alignment horizontal="center" vertical="center" wrapText="1"/>
    </xf>
    <xf numFmtId="3" fontId="41" fillId="2" borderId="50" xfId="3" applyNumberFormat="1" applyFont="1" applyFill="1" applyBorder="1" applyAlignment="1">
      <alignment horizontal="center" vertical="center" wrapText="1"/>
    </xf>
    <xf numFmtId="0" fontId="9" fillId="0" borderId="11" xfId="3" applyFont="1" applyFill="1" applyBorder="1" applyAlignment="1">
      <alignment horizontal="center" vertical="center"/>
    </xf>
    <xf numFmtId="0" fontId="2" fillId="0" borderId="69" xfId="3" applyFont="1" applyFill="1" applyBorder="1" applyAlignment="1">
      <alignment horizontal="center" vertical="center"/>
    </xf>
    <xf numFmtId="0" fontId="31" fillId="0" borderId="4" xfId="0" applyFont="1" applyBorder="1" applyAlignment="1">
      <alignment vertical="center" wrapText="1"/>
    </xf>
    <xf numFmtId="0" fontId="31" fillId="0" borderId="5" xfId="0" applyFont="1" applyBorder="1" applyAlignment="1">
      <alignment vertical="center" wrapText="1"/>
    </xf>
    <xf numFmtId="0" fontId="37" fillId="0" borderId="21" xfId="3" applyNumberFormat="1" applyFont="1" applyFill="1" applyBorder="1" applyAlignment="1">
      <alignment horizontal="left" vertical="center" wrapText="1"/>
    </xf>
    <xf numFmtId="0" fontId="2" fillId="0" borderId="21" xfId="3" applyNumberFormat="1" applyFont="1" applyFill="1" applyBorder="1" applyAlignment="1">
      <alignment horizontal="center" vertical="center" wrapText="1"/>
    </xf>
    <xf numFmtId="3" fontId="54" fillId="2" borderId="41" xfId="0" applyNumberFormat="1" applyFont="1" applyFill="1" applyBorder="1" applyAlignment="1">
      <alignment horizontal="center" vertical="center"/>
    </xf>
    <xf numFmtId="0" fontId="2" fillId="0" borderId="1" xfId="3" applyFont="1" applyFill="1" applyBorder="1" applyAlignment="1">
      <alignment horizontal="center" vertical="center"/>
    </xf>
    <xf numFmtId="0" fontId="44" fillId="2" borderId="31" xfId="3" applyFont="1" applyFill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44" fillId="2" borderId="58" xfId="3" applyFont="1" applyFill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9" fillId="0" borderId="58" xfId="3" applyFont="1" applyFill="1" applyBorder="1" applyAlignment="1">
      <alignment horizontal="center" vertical="center"/>
    </xf>
    <xf numFmtId="2" fontId="1" fillId="0" borderId="30" xfId="3" applyNumberFormat="1" applyFont="1" applyFill="1" applyBorder="1" applyAlignment="1">
      <alignment horizontal="center" vertical="center" wrapText="1"/>
    </xf>
    <xf numFmtId="0" fontId="9" fillId="0" borderId="20" xfId="3" applyFont="1" applyFill="1" applyBorder="1" applyAlignment="1">
      <alignment horizontal="left" vertical="center"/>
    </xf>
    <xf numFmtId="0" fontId="47" fillId="0" borderId="21" xfId="3" applyNumberFormat="1" applyFont="1" applyFill="1" applyBorder="1" applyAlignment="1">
      <alignment horizontal="left" vertical="center" wrapText="1"/>
    </xf>
    <xf numFmtId="1" fontId="1" fillId="0" borderId="21" xfId="3" applyNumberFormat="1" applyFont="1" applyFill="1" applyBorder="1" applyAlignment="1">
      <alignment horizontal="center" vertical="center" wrapText="1"/>
    </xf>
    <xf numFmtId="0" fontId="1" fillId="0" borderId="21" xfId="3" applyNumberFormat="1" applyFont="1" applyFill="1" applyBorder="1" applyAlignment="1">
      <alignment horizontal="center" vertical="center" wrapText="1"/>
    </xf>
    <xf numFmtId="0" fontId="1" fillId="0" borderId="22" xfId="3" applyNumberFormat="1" applyFont="1" applyFill="1" applyBorder="1" applyAlignment="1">
      <alignment horizontal="center" vertical="center" wrapText="1"/>
    </xf>
    <xf numFmtId="0" fontId="1" fillId="0" borderId="72" xfId="3" applyNumberFormat="1" applyFont="1" applyFill="1" applyBorder="1" applyAlignment="1">
      <alignment horizontal="center" vertical="center" wrapText="1"/>
    </xf>
    <xf numFmtId="0" fontId="38" fillId="0" borderId="72" xfId="0" applyFont="1" applyBorder="1" applyAlignment="1">
      <alignment horizontal="center" vertical="center"/>
    </xf>
    <xf numFmtId="1" fontId="1" fillId="0" borderId="72" xfId="3" applyNumberFormat="1" applyFont="1" applyFill="1" applyBorder="1" applyAlignment="1">
      <alignment horizontal="center" vertical="center" wrapText="1"/>
    </xf>
    <xf numFmtId="0" fontId="4" fillId="0" borderId="72" xfId="3" applyNumberFormat="1" applyFont="1" applyFill="1" applyBorder="1" applyAlignment="1">
      <alignment horizontal="center" vertical="center" wrapText="1"/>
    </xf>
    <xf numFmtId="2" fontId="1" fillId="0" borderId="73" xfId="3" applyNumberFormat="1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2" fillId="0" borderId="22" xfId="0" applyFont="1" applyBorder="1" applyAlignment="1">
      <alignment horizontal="center" vertical="center"/>
    </xf>
    <xf numFmtId="0" fontId="4" fillId="0" borderId="74" xfId="3" applyFont="1" applyFill="1" applyBorder="1" applyAlignment="1">
      <alignment horizontal="center" vertical="center"/>
    </xf>
    <xf numFmtId="0" fontId="47" fillId="0" borderId="72" xfId="3" applyNumberFormat="1" applyFont="1" applyFill="1" applyBorder="1" applyAlignment="1">
      <alignment horizontal="left" vertical="center" wrapText="1"/>
    </xf>
    <xf numFmtId="0" fontId="37" fillId="0" borderId="72" xfId="3" applyNumberFormat="1" applyFont="1" applyFill="1" applyBorder="1" applyAlignment="1">
      <alignment horizontal="left" vertical="center" wrapText="1"/>
    </xf>
    <xf numFmtId="0" fontId="2" fillId="0" borderId="72" xfId="3" applyNumberFormat="1" applyFont="1" applyFill="1" applyBorder="1" applyAlignment="1">
      <alignment horizontal="center" vertical="center" wrapText="1"/>
    </xf>
    <xf numFmtId="0" fontId="4" fillId="0" borderId="48" xfId="3" applyFont="1" applyFill="1" applyBorder="1" applyAlignment="1">
      <alignment horizontal="center" vertical="center"/>
    </xf>
    <xf numFmtId="0" fontId="18" fillId="0" borderId="74" xfId="0" applyFont="1" applyBorder="1"/>
    <xf numFmtId="0" fontId="37" fillId="0" borderId="72" xfId="4" applyNumberFormat="1" applyFont="1" applyFill="1" applyBorder="1" applyAlignment="1">
      <alignment horizontal="left" vertical="center" wrapText="1"/>
    </xf>
    <xf numFmtId="0" fontId="1" fillId="0" borderId="72" xfId="3" applyFont="1" applyFill="1" applyBorder="1" applyAlignment="1">
      <alignment horizontal="center" vertical="center"/>
    </xf>
    <xf numFmtId="0" fontId="1" fillId="0" borderId="75" xfId="3" applyFont="1" applyFill="1" applyBorder="1" applyAlignment="1">
      <alignment horizontal="center" vertical="center"/>
    </xf>
    <xf numFmtId="3" fontId="41" fillId="0" borderId="76" xfId="3" applyNumberFormat="1" applyFont="1" applyFill="1" applyBorder="1" applyAlignment="1">
      <alignment horizontal="center" vertical="center" wrapText="1"/>
    </xf>
    <xf numFmtId="0" fontId="31" fillId="0" borderId="48" xfId="0" applyFont="1" applyBorder="1" applyAlignment="1">
      <alignment horizontal="center" vertical="center"/>
    </xf>
    <xf numFmtId="3" fontId="41" fillId="2" borderId="18" xfId="3" applyNumberFormat="1" applyFont="1" applyFill="1" applyBorder="1" applyAlignment="1">
      <alignment horizontal="center" vertical="center" wrapText="1"/>
    </xf>
    <xf numFmtId="0" fontId="9" fillId="0" borderId="29" xfId="3" applyFont="1" applyFill="1" applyBorder="1" applyAlignment="1">
      <alignment horizontal="center" vertical="center"/>
    </xf>
    <xf numFmtId="0" fontId="9" fillId="0" borderId="34" xfId="3" applyFont="1" applyFill="1" applyBorder="1" applyAlignment="1">
      <alignment horizontal="left" vertical="center"/>
    </xf>
    <xf numFmtId="0" fontId="1" fillId="0" borderId="47" xfId="3" applyNumberFormat="1" applyFont="1" applyFill="1" applyBorder="1" applyAlignment="1">
      <alignment horizontal="center" vertical="center" wrapText="1"/>
    </xf>
    <xf numFmtId="0" fontId="30" fillId="0" borderId="41" xfId="3" applyFont="1" applyFill="1" applyBorder="1" applyAlignment="1">
      <alignment horizontal="center" vertical="center"/>
    </xf>
    <xf numFmtId="0" fontId="0" fillId="0" borderId="11" xfId="0" applyBorder="1"/>
    <xf numFmtId="3" fontId="54" fillId="2" borderId="25" xfId="0" applyNumberFormat="1" applyFont="1" applyFill="1" applyBorder="1" applyAlignment="1">
      <alignment horizontal="center" vertical="center"/>
    </xf>
    <xf numFmtId="3" fontId="41" fillId="0" borderId="0" xfId="3" applyNumberFormat="1" applyFont="1" applyFill="1" applyBorder="1" applyAlignment="1">
      <alignment horizontal="center" vertical="center" wrapText="1"/>
    </xf>
    <xf numFmtId="0" fontId="18" fillId="0" borderId="34" xfId="0" applyFont="1" applyBorder="1"/>
    <xf numFmtId="0" fontId="38" fillId="0" borderId="11" xfId="0" applyFont="1" applyBorder="1" applyAlignment="1">
      <alignment horizontal="center" vertical="center"/>
    </xf>
    <xf numFmtId="3" fontId="41" fillId="2" borderId="25" xfId="3" applyNumberFormat="1" applyFont="1" applyFill="1" applyBorder="1" applyAlignment="1">
      <alignment horizontal="center" vertical="center" wrapText="1"/>
    </xf>
    <xf numFmtId="3" fontId="41" fillId="0" borderId="19" xfId="3" applyNumberFormat="1" applyFont="1" applyFill="1" applyBorder="1" applyAlignment="1">
      <alignment horizontal="center" vertical="center" wrapText="1"/>
    </xf>
    <xf numFmtId="3" fontId="41" fillId="0" borderId="25" xfId="3" applyNumberFormat="1" applyFont="1" applyFill="1" applyBorder="1" applyAlignment="1">
      <alignment horizontal="center" vertical="center" wrapText="1"/>
    </xf>
    <xf numFmtId="3" fontId="41" fillId="0" borderId="11" xfId="3" applyNumberFormat="1" applyFont="1" applyFill="1" applyBorder="1" applyAlignment="1">
      <alignment horizontal="center" vertical="center" wrapText="1"/>
    </xf>
    <xf numFmtId="0" fontId="31" fillId="0" borderId="47" xfId="0" applyFont="1" applyBorder="1" applyAlignment="1">
      <alignment horizontal="center" vertical="center"/>
    </xf>
    <xf numFmtId="0" fontId="18" fillId="0" borderId="4" xfId="0" applyFont="1" applyBorder="1"/>
    <xf numFmtId="0" fontId="38" fillId="0" borderId="5" xfId="0" applyFont="1" applyBorder="1" applyAlignment="1">
      <alignment horizontal="center" vertical="center"/>
    </xf>
    <xf numFmtId="2" fontId="1" fillId="0" borderId="10" xfId="3" applyNumberFormat="1" applyFont="1" applyFill="1" applyBorder="1" applyAlignment="1">
      <alignment horizontal="center" vertical="center" wrapText="1"/>
    </xf>
    <xf numFmtId="0" fontId="31" fillId="0" borderId="42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9" fillId="0" borderId="0" xfId="3" applyFont="1" applyFill="1" applyBorder="1" applyAlignment="1">
      <alignment horizontal="left" vertical="center"/>
    </xf>
    <xf numFmtId="0" fontId="47" fillId="0" borderId="0" xfId="3" applyNumberFormat="1" applyFont="1" applyFill="1" applyBorder="1" applyAlignment="1">
      <alignment horizontal="left" vertical="center" wrapText="1"/>
    </xf>
    <xf numFmtId="0" fontId="37" fillId="0" borderId="0" xfId="3" applyNumberFormat="1" applyFont="1" applyFill="1" applyBorder="1" applyAlignment="1">
      <alignment horizontal="left" vertical="center" wrapText="1"/>
    </xf>
    <xf numFmtId="1" fontId="1" fillId="0" borderId="0" xfId="3" applyNumberFormat="1" applyFont="1" applyFill="1" applyBorder="1" applyAlignment="1">
      <alignment horizontal="center" vertical="center" wrapText="1"/>
    </xf>
    <xf numFmtId="0" fontId="1" fillId="0" borderId="0" xfId="3" applyNumberFormat="1" applyFont="1" applyFill="1" applyBorder="1" applyAlignment="1">
      <alignment horizontal="center" vertical="center" wrapText="1"/>
    </xf>
    <xf numFmtId="2" fontId="1" fillId="0" borderId="0" xfId="3" applyNumberFormat="1" applyFont="1" applyFill="1" applyBorder="1" applyAlignment="1">
      <alignment horizontal="center" vertical="center" wrapText="1"/>
    </xf>
    <xf numFmtId="3" fontId="41" fillId="2" borderId="0" xfId="3" applyNumberFormat="1" applyFont="1" applyFill="1" applyBorder="1" applyAlignment="1">
      <alignment horizontal="center" vertical="center" wrapText="1"/>
    </xf>
    <xf numFmtId="0" fontId="30" fillId="0" borderId="0" xfId="3" applyFont="1" applyFill="1" applyBorder="1" applyAlignment="1">
      <alignment horizontal="center" vertical="center"/>
    </xf>
    <xf numFmtId="9" fontId="0" fillId="0" borderId="0" xfId="0" applyNumberFormat="1"/>
    <xf numFmtId="0" fontId="4" fillId="0" borderId="21" xfId="3" applyNumberFormat="1" applyFont="1" applyFill="1" applyBorder="1" applyAlignment="1">
      <alignment horizontal="center" vertical="center" wrapText="1"/>
    </xf>
    <xf numFmtId="0" fontId="33" fillId="3" borderId="0" xfId="3" applyFont="1" applyFill="1" applyAlignment="1">
      <alignment horizontal="center" vertical="center"/>
    </xf>
    <xf numFmtId="0" fontId="6" fillId="0" borderId="5" xfId="3" applyFont="1" applyFill="1" applyBorder="1" applyAlignment="1">
      <alignment horizontal="center" vertical="center" wrapText="1"/>
    </xf>
    <xf numFmtId="1" fontId="35" fillId="0" borderId="0" xfId="3" applyNumberFormat="1" applyFont="1" applyFill="1" applyBorder="1" applyAlignment="1">
      <alignment horizontal="left" vertical="top" wrapText="1"/>
    </xf>
    <xf numFmtId="0" fontId="4" fillId="0" borderId="11" xfId="3" applyNumberFormat="1" applyFont="1" applyFill="1" applyBorder="1" applyAlignment="1">
      <alignment horizontal="center" vertical="center" wrapText="1"/>
    </xf>
    <xf numFmtId="0" fontId="9" fillId="0" borderId="25" xfId="3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56" fillId="0" borderId="0" xfId="0" applyFont="1" applyAlignment="1">
      <alignment wrapText="1"/>
    </xf>
    <xf numFmtId="3" fontId="41" fillId="0" borderId="25" xfId="3" applyNumberFormat="1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9" fontId="46" fillId="2" borderId="0" xfId="0" applyNumberFormat="1" applyFont="1" applyFill="1"/>
    <xf numFmtId="0" fontId="57" fillId="0" borderId="0" xfId="0" applyFont="1" applyAlignment="1">
      <alignment horizontal="left" vertical="center"/>
    </xf>
    <xf numFmtId="0" fontId="60" fillId="0" borderId="0" xfId="0" applyFont="1" applyAlignment="1">
      <alignment vertical="center"/>
    </xf>
    <xf numFmtId="0" fontId="60" fillId="0" borderId="0" xfId="0" applyFont="1" applyAlignment="1">
      <alignment horizontal="center" vertical="center" wrapText="1"/>
    </xf>
    <xf numFmtId="0" fontId="61" fillId="0" borderId="7" xfId="4" applyNumberFormat="1" applyFont="1" applyFill="1" applyBorder="1" applyAlignment="1">
      <alignment horizontal="left" vertical="center" wrapText="1"/>
    </xf>
    <xf numFmtId="0" fontId="61" fillId="0" borderId="2" xfId="4" applyNumberFormat="1" applyFont="1" applyFill="1" applyBorder="1" applyAlignment="1">
      <alignment horizontal="left" vertical="center" wrapText="1"/>
    </xf>
    <xf numFmtId="0" fontId="61" fillId="0" borderId="1" xfId="4" applyNumberFormat="1" applyFont="1" applyFill="1" applyBorder="1" applyAlignment="1">
      <alignment horizontal="left" vertical="center" wrapText="1"/>
    </xf>
    <xf numFmtId="9" fontId="46" fillId="4" borderId="2" xfId="0" applyNumberFormat="1" applyFont="1" applyFill="1" applyBorder="1"/>
    <xf numFmtId="0" fontId="28" fillId="0" borderId="0" xfId="0" applyFont="1"/>
    <xf numFmtId="0" fontId="4" fillId="0" borderId="78" xfId="3" applyNumberFormat="1" applyFont="1" applyFill="1" applyBorder="1" applyAlignment="1">
      <alignment horizontal="center" vertical="center" wrapText="1"/>
    </xf>
    <xf numFmtId="0" fontId="30" fillId="0" borderId="33" xfId="3" applyFont="1" applyFill="1" applyBorder="1" applyAlignment="1">
      <alignment horizontal="center" vertical="center"/>
    </xf>
    <xf numFmtId="0" fontId="18" fillId="0" borderId="19" xfId="0" applyFont="1" applyBorder="1"/>
    <xf numFmtId="0" fontId="62" fillId="0" borderId="0" xfId="3" applyFont="1" applyFill="1" applyAlignment="1">
      <alignment horizontal="center" vertical="center"/>
    </xf>
    <xf numFmtId="0" fontId="62" fillId="0" borderId="0" xfId="3" applyFont="1" applyFill="1" applyAlignment="1">
      <alignment horizontal="left" vertical="center"/>
    </xf>
    <xf numFmtId="0" fontId="63" fillId="0" borderId="0" xfId="0" applyFont="1"/>
    <xf numFmtId="0" fontId="43" fillId="0" borderId="0" xfId="3" applyFont="1" applyFill="1" applyAlignment="1">
      <alignment horizontal="center" vertical="center"/>
    </xf>
    <xf numFmtId="0" fontId="63" fillId="0" borderId="2" xfId="0" applyFont="1" applyBorder="1"/>
    <xf numFmtId="9" fontId="54" fillId="4" borderId="2" xfId="0" applyNumberFormat="1" applyFont="1" applyFill="1" applyBorder="1"/>
    <xf numFmtId="9" fontId="63" fillId="0" borderId="0" xfId="0" applyNumberFormat="1" applyFont="1"/>
    <xf numFmtId="0" fontId="54" fillId="2" borderId="0" xfId="0" applyFont="1" applyFill="1" applyAlignment="1"/>
    <xf numFmtId="0" fontId="54" fillId="0" borderId="0" xfId="0" applyFont="1" applyAlignment="1"/>
    <xf numFmtId="0" fontId="54" fillId="0" borderId="0" xfId="0" applyFont="1" applyAlignment="1">
      <alignment horizontal="center"/>
    </xf>
    <xf numFmtId="0" fontId="63" fillId="2" borderId="0" xfId="0" applyFont="1" applyFill="1"/>
    <xf numFmtId="0" fontId="63" fillId="0" borderId="0" xfId="0" applyFont="1" applyAlignment="1">
      <alignment horizontal="center"/>
    </xf>
    <xf numFmtId="0" fontId="64" fillId="4" borderId="11" xfId="3" applyFont="1" applyFill="1" applyBorder="1" applyAlignment="1">
      <alignment horizontal="center" vertical="center"/>
    </xf>
    <xf numFmtId="0" fontId="64" fillId="0" borderId="7" xfId="3" applyFont="1" applyFill="1" applyBorder="1" applyAlignment="1">
      <alignment horizontal="center" vertical="center"/>
    </xf>
    <xf numFmtId="0" fontId="64" fillId="4" borderId="7" xfId="3" applyFont="1" applyFill="1" applyBorder="1" applyAlignment="1">
      <alignment horizontal="center" vertical="center"/>
    </xf>
    <xf numFmtId="0" fontId="64" fillId="0" borderId="8" xfId="3" applyFont="1" applyFill="1" applyBorder="1" applyAlignment="1">
      <alignment horizontal="center" vertical="center"/>
    </xf>
    <xf numFmtId="0" fontId="64" fillId="4" borderId="8" xfId="3" applyFont="1" applyFill="1" applyBorder="1" applyAlignment="1">
      <alignment horizontal="center" vertical="center"/>
    </xf>
    <xf numFmtId="0" fontId="65" fillId="0" borderId="25" xfId="0" applyFont="1" applyBorder="1"/>
    <xf numFmtId="3" fontId="43" fillId="2" borderId="41" xfId="3" applyNumberFormat="1" applyFont="1" applyFill="1" applyBorder="1" applyAlignment="1">
      <alignment horizontal="center" vertical="center" wrapText="1"/>
    </xf>
    <xf numFmtId="3" fontId="43" fillId="0" borderId="41" xfId="3" applyNumberFormat="1" applyFont="1" applyFill="1" applyBorder="1" applyAlignment="1">
      <alignment horizontal="center" vertical="center" wrapText="1"/>
    </xf>
    <xf numFmtId="0" fontId="65" fillId="0" borderId="41" xfId="0" applyFont="1" applyBorder="1"/>
    <xf numFmtId="0" fontId="65" fillId="2" borderId="0" xfId="0" applyFont="1" applyFill="1"/>
    <xf numFmtId="0" fontId="65" fillId="0" borderId="0" xfId="0" applyFont="1"/>
    <xf numFmtId="1" fontId="66" fillId="4" borderId="41" xfId="3" applyNumberFormat="1" applyFont="1" applyFill="1" applyBorder="1" applyAlignment="1">
      <alignment horizontal="center" vertical="center" wrapText="1"/>
    </xf>
    <xf numFmtId="1" fontId="66" fillId="0" borderId="43" xfId="3" applyNumberFormat="1" applyFont="1" applyFill="1" applyBorder="1" applyAlignment="1">
      <alignment horizontal="center" vertical="center" wrapText="1"/>
    </xf>
    <xf numFmtId="1" fontId="66" fillId="4" borderId="43" xfId="3" applyNumberFormat="1" applyFont="1" applyFill="1" applyBorder="1" applyAlignment="1">
      <alignment horizontal="center" vertical="center" wrapText="1"/>
    </xf>
    <xf numFmtId="1" fontId="66" fillId="0" borderId="5" xfId="3" applyNumberFormat="1" applyFont="1" applyFill="1" applyBorder="1" applyAlignment="1">
      <alignment horizontal="center" vertical="center" wrapText="1"/>
    </xf>
    <xf numFmtId="1" fontId="66" fillId="4" borderId="5" xfId="3" applyNumberFormat="1" applyFont="1" applyFill="1" applyBorder="1" applyAlignment="1">
      <alignment horizontal="center" vertical="center" wrapText="1"/>
    </xf>
    <xf numFmtId="1" fontId="66" fillId="0" borderId="10" xfId="3" applyNumberFormat="1" applyFont="1" applyFill="1" applyBorder="1" applyAlignment="1">
      <alignment horizontal="center" vertical="center" wrapText="1"/>
    </xf>
    <xf numFmtId="1" fontId="66" fillId="4" borderId="10" xfId="3" applyNumberFormat="1" applyFont="1" applyFill="1" applyBorder="1" applyAlignment="1">
      <alignment horizontal="center" vertical="center" wrapText="1"/>
    </xf>
    <xf numFmtId="1" fontId="66" fillId="0" borderId="37" xfId="3" applyNumberFormat="1" applyFont="1" applyFill="1" applyBorder="1" applyAlignment="1">
      <alignment horizontal="center" vertical="center" wrapText="1"/>
    </xf>
    <xf numFmtId="1" fontId="66" fillId="4" borderId="37" xfId="3" applyNumberFormat="1" applyFont="1" applyFill="1" applyBorder="1" applyAlignment="1">
      <alignment horizontal="center" vertical="center" wrapText="1"/>
    </xf>
    <xf numFmtId="0" fontId="66" fillId="0" borderId="21" xfId="3" applyNumberFormat="1" applyFont="1" applyFill="1" applyBorder="1" applyAlignment="1">
      <alignment horizontal="left" vertical="center" wrapText="1"/>
    </xf>
    <xf numFmtId="0" fontId="66" fillId="0" borderId="2" xfId="3" applyNumberFormat="1" applyFont="1" applyFill="1" applyBorder="1" applyAlignment="1">
      <alignment horizontal="left" vertical="center" wrapText="1"/>
    </xf>
    <xf numFmtId="0" fontId="66" fillId="0" borderId="1" xfId="3" applyNumberFormat="1" applyFont="1" applyFill="1" applyBorder="1" applyAlignment="1">
      <alignment horizontal="left" vertical="center" wrapText="1"/>
    </xf>
    <xf numFmtId="0" fontId="66" fillId="0" borderId="7" xfId="4" applyNumberFormat="1" applyFont="1" applyFill="1" applyBorder="1" applyAlignment="1">
      <alignment horizontal="left" vertical="center" wrapText="1"/>
    </xf>
    <xf numFmtId="0" fontId="67" fillId="0" borderId="21" xfId="3" applyNumberFormat="1" applyFont="1" applyFill="1" applyBorder="1" applyAlignment="1">
      <alignment horizontal="left" vertical="center" wrapText="1"/>
    </xf>
    <xf numFmtId="0" fontId="67" fillId="0" borderId="72" xfId="3" applyNumberFormat="1" applyFont="1" applyFill="1" applyBorder="1" applyAlignment="1">
      <alignment horizontal="left" vertical="center" wrapText="1"/>
    </xf>
    <xf numFmtId="0" fontId="67" fillId="0" borderId="2" xfId="3" applyNumberFormat="1" applyFont="1" applyFill="1" applyBorder="1" applyAlignment="1">
      <alignment horizontal="left" vertical="center" wrapText="1"/>
    </xf>
    <xf numFmtId="0" fontId="67" fillId="0" borderId="1" xfId="3" applyNumberFormat="1" applyFont="1" applyFill="1" applyBorder="1" applyAlignment="1">
      <alignment horizontal="left" vertical="center" wrapText="1"/>
    </xf>
    <xf numFmtId="0" fontId="67" fillId="0" borderId="7" xfId="4" applyNumberFormat="1" applyFont="1" applyFill="1" applyBorder="1" applyAlignment="1">
      <alignment horizontal="left" vertical="center" wrapText="1"/>
    </xf>
    <xf numFmtId="0" fontId="67" fillId="0" borderId="2" xfId="4" applyNumberFormat="1" applyFont="1" applyFill="1" applyBorder="1" applyAlignment="1">
      <alignment horizontal="left" vertical="center" wrapText="1"/>
    </xf>
    <xf numFmtId="0" fontId="67" fillId="0" borderId="1" xfId="4" applyNumberFormat="1" applyFont="1" applyFill="1" applyBorder="1" applyAlignment="1">
      <alignment horizontal="left" vertical="center" wrapText="1"/>
    </xf>
    <xf numFmtId="0" fontId="67" fillId="0" borderId="11" xfId="4" applyNumberFormat="1" applyFont="1" applyFill="1" applyBorder="1" applyAlignment="1">
      <alignment horizontal="left" vertical="center" wrapText="1"/>
    </xf>
    <xf numFmtId="0" fontId="67" fillId="0" borderId="72" xfId="4" applyNumberFormat="1" applyFont="1" applyFill="1" applyBorder="1" applyAlignment="1">
      <alignment horizontal="left" vertical="center" wrapText="1"/>
    </xf>
    <xf numFmtId="0" fontId="67" fillId="0" borderId="5" xfId="4" applyNumberFormat="1" applyFont="1" applyFill="1" applyBorder="1" applyAlignment="1">
      <alignment horizontal="left" vertical="center" wrapText="1"/>
    </xf>
    <xf numFmtId="0" fontId="67" fillId="0" borderId="7" xfId="3" applyNumberFormat="1" applyFont="1" applyFill="1" applyBorder="1" applyAlignment="1">
      <alignment horizontal="left" vertical="center" wrapText="1"/>
    </xf>
    <xf numFmtId="0" fontId="67" fillId="0" borderId="5" xfId="3" applyNumberFormat="1" applyFont="1" applyFill="1" applyBorder="1" applyAlignment="1">
      <alignment horizontal="left" vertical="center" wrapText="1"/>
    </xf>
    <xf numFmtId="0" fontId="64" fillId="0" borderId="11" xfId="3" applyNumberFormat="1" applyFont="1" applyFill="1" applyBorder="1" applyAlignment="1">
      <alignment horizontal="left" vertical="center" wrapText="1"/>
    </xf>
    <xf numFmtId="0" fontId="67" fillId="0" borderId="11" xfId="3" applyNumberFormat="1" applyFont="1" applyFill="1" applyBorder="1" applyAlignment="1">
      <alignment horizontal="left" vertical="center" wrapText="1"/>
    </xf>
    <xf numFmtId="0" fontId="69" fillId="0" borderId="7" xfId="3" applyNumberFormat="1" applyFont="1" applyFill="1" applyBorder="1" applyAlignment="1">
      <alignment horizontal="center" vertical="center" wrapText="1"/>
    </xf>
    <xf numFmtId="0" fontId="69" fillId="0" borderId="1" xfId="3" applyFont="1" applyFill="1" applyBorder="1" applyAlignment="1">
      <alignment horizontal="center" vertical="center" wrapText="1"/>
    </xf>
    <xf numFmtId="0" fontId="69" fillId="0" borderId="1" xfId="3" applyNumberFormat="1" applyFont="1" applyFill="1" applyBorder="1" applyAlignment="1">
      <alignment horizontal="center" vertical="center" wrapText="1"/>
    </xf>
    <xf numFmtId="0" fontId="69" fillId="0" borderId="5" xfId="3" applyNumberFormat="1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30" fillId="0" borderId="5" xfId="2" applyFont="1" applyFill="1" applyBorder="1" applyAlignment="1">
      <alignment horizontal="center" vertical="center" wrapText="1"/>
    </xf>
    <xf numFmtId="0" fontId="30" fillId="0" borderId="5" xfId="3" applyFont="1" applyFill="1" applyBorder="1" applyAlignment="1">
      <alignment horizontal="center" vertical="center" wrapText="1"/>
    </xf>
    <xf numFmtId="0" fontId="69" fillId="0" borderId="21" xfId="3" applyNumberFormat="1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/>
    </xf>
    <xf numFmtId="1" fontId="69" fillId="0" borderId="21" xfId="3" applyNumberFormat="1" applyFont="1" applyFill="1" applyBorder="1" applyAlignment="1">
      <alignment horizontal="center" vertical="center" wrapText="1"/>
    </xf>
    <xf numFmtId="0" fontId="69" fillId="0" borderId="2" xfId="3" applyNumberFormat="1" applyFont="1" applyFill="1" applyBorder="1" applyAlignment="1">
      <alignment horizontal="center" vertical="center" wrapText="1"/>
    </xf>
    <xf numFmtId="1" fontId="69" fillId="0" borderId="2" xfId="3" applyNumberFormat="1" applyFont="1" applyFill="1" applyBorder="1" applyAlignment="1">
      <alignment horizontal="center" vertical="center" wrapText="1"/>
    </xf>
    <xf numFmtId="1" fontId="69" fillId="0" borderId="1" xfId="3" applyNumberFormat="1" applyFont="1" applyFill="1" applyBorder="1" applyAlignment="1">
      <alignment horizontal="center" vertical="center" wrapText="1"/>
    </xf>
    <xf numFmtId="1" fontId="69" fillId="0" borderId="7" xfId="3" applyNumberFormat="1" applyFont="1" applyFill="1" applyBorder="1" applyAlignment="1">
      <alignment horizontal="center" vertical="center" wrapText="1"/>
    </xf>
    <xf numFmtId="0" fontId="69" fillId="0" borderId="2" xfId="3" applyFont="1" applyFill="1" applyBorder="1" applyAlignment="1">
      <alignment horizontal="center" vertical="center"/>
    </xf>
    <xf numFmtId="0" fontId="69" fillId="0" borderId="3" xfId="3" applyFont="1" applyFill="1" applyBorder="1" applyAlignment="1">
      <alignment horizontal="center" vertical="center"/>
    </xf>
    <xf numFmtId="0" fontId="69" fillId="0" borderId="1" xfId="3" applyFont="1" applyFill="1" applyBorder="1" applyAlignment="1">
      <alignment horizontal="center" vertical="center"/>
    </xf>
    <xf numFmtId="0" fontId="69" fillId="0" borderId="68" xfId="3" applyFont="1" applyFill="1" applyBorder="1" applyAlignment="1">
      <alignment horizontal="center" vertical="center"/>
    </xf>
    <xf numFmtId="0" fontId="69" fillId="0" borderId="11" xfId="3" applyNumberFormat="1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1" fontId="69" fillId="0" borderId="11" xfId="3" applyNumberFormat="1" applyFont="1" applyFill="1" applyBorder="1" applyAlignment="1">
      <alignment horizontal="center" vertical="center" wrapText="1"/>
    </xf>
    <xf numFmtId="2" fontId="69" fillId="0" borderId="47" xfId="3" applyNumberFormat="1" applyFont="1" applyFill="1" applyBorder="1" applyAlignment="1">
      <alignment horizontal="center" vertical="center" wrapText="1"/>
    </xf>
    <xf numFmtId="1" fontId="69" fillId="0" borderId="5" xfId="3" applyNumberFormat="1" applyFont="1" applyFill="1" applyBorder="1" applyAlignment="1">
      <alignment horizontal="center" vertical="center" wrapText="1"/>
    </xf>
    <xf numFmtId="0" fontId="69" fillId="0" borderId="5" xfId="3" applyFont="1" applyFill="1" applyBorder="1" applyAlignment="1">
      <alignment horizontal="center" vertical="center"/>
    </xf>
    <xf numFmtId="0" fontId="69" fillId="0" borderId="7" xfId="3" applyFont="1" applyFill="1" applyBorder="1" applyAlignment="1">
      <alignment horizontal="center" vertical="center"/>
    </xf>
    <xf numFmtId="0" fontId="70" fillId="0" borderId="0" xfId="3" applyFont="1" applyFill="1" applyBorder="1" applyAlignment="1">
      <alignment horizontal="left" vertical="top"/>
    </xf>
    <xf numFmtId="1" fontId="71" fillId="0" borderId="0" xfId="3" applyNumberFormat="1" applyFont="1" applyFill="1" applyBorder="1" applyAlignment="1">
      <alignment horizontal="left" vertical="top" wrapText="1"/>
    </xf>
    <xf numFmtId="0" fontId="56" fillId="0" borderId="0" xfId="0" applyFont="1"/>
    <xf numFmtId="0" fontId="56" fillId="0" borderId="0" xfId="0" applyFont="1" applyBorder="1" applyAlignment="1">
      <alignment vertical="center"/>
    </xf>
    <xf numFmtId="0" fontId="74" fillId="0" borderId="0" xfId="0" applyFont="1" applyBorder="1" applyAlignment="1">
      <alignment vertical="center"/>
    </xf>
    <xf numFmtId="0" fontId="56" fillId="0" borderId="0" xfId="0" applyFont="1" applyBorder="1" applyAlignment="1">
      <alignment horizontal="center" vertical="center"/>
    </xf>
    <xf numFmtId="0" fontId="56" fillId="0" borderId="0" xfId="0" applyFont="1" applyBorder="1"/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vertical="center"/>
    </xf>
    <xf numFmtId="0" fontId="66" fillId="0" borderId="49" xfId="4" applyNumberFormat="1" applyFont="1" applyFill="1" applyBorder="1" applyAlignment="1">
      <alignment horizontal="left" vertical="center" wrapText="1"/>
    </xf>
    <xf numFmtId="0" fontId="66" fillId="0" borderId="51" xfId="4" applyNumberFormat="1" applyFont="1" applyFill="1" applyBorder="1" applyAlignment="1">
      <alignment horizontal="left" vertical="center" wrapText="1"/>
    </xf>
    <xf numFmtId="0" fontId="66" fillId="0" borderId="22" xfId="4" applyNumberFormat="1" applyFont="1" applyFill="1" applyBorder="1" applyAlignment="1">
      <alignment horizontal="left" vertical="center" wrapText="1"/>
    </xf>
    <xf numFmtId="0" fontId="66" fillId="0" borderId="37" xfId="4" applyNumberFormat="1" applyFont="1" applyFill="1" applyBorder="1" applyAlignment="1">
      <alignment horizontal="left" vertical="center" wrapText="1"/>
    </xf>
    <xf numFmtId="0" fontId="66" fillId="0" borderId="52" xfId="4" applyNumberFormat="1" applyFont="1" applyFill="1" applyBorder="1" applyAlignment="1">
      <alignment horizontal="left" vertical="center" wrapText="1"/>
    </xf>
    <xf numFmtId="0" fontId="66" fillId="0" borderId="51" xfId="3" applyNumberFormat="1" applyFont="1" applyFill="1" applyBorder="1" applyAlignment="1">
      <alignment horizontal="left" vertical="center" wrapText="1"/>
    </xf>
    <xf numFmtId="0" fontId="66" fillId="0" borderId="22" xfId="3" applyNumberFormat="1" applyFont="1" applyFill="1" applyBorder="1" applyAlignment="1">
      <alignment horizontal="left" vertical="center" wrapText="1"/>
    </xf>
    <xf numFmtId="0" fontId="66" fillId="0" borderId="59" xfId="3" applyNumberFormat="1" applyFont="1" applyFill="1" applyBorder="1" applyAlignment="1">
      <alignment horizontal="left" vertical="center" wrapText="1"/>
    </xf>
    <xf numFmtId="0" fontId="66" fillId="0" borderId="21" xfId="4" applyNumberFormat="1" applyFont="1" applyFill="1" applyBorder="1" applyAlignment="1">
      <alignment horizontal="left" vertical="center" wrapText="1"/>
    </xf>
    <xf numFmtId="0" fontId="66" fillId="0" borderId="8" xfId="4" applyNumberFormat="1" applyFont="1" applyFill="1" applyBorder="1" applyAlignment="1">
      <alignment horizontal="left" vertical="center" wrapText="1"/>
    </xf>
    <xf numFmtId="0" fontId="66" fillId="0" borderId="47" xfId="4" applyNumberFormat="1" applyFont="1" applyFill="1" applyBorder="1" applyAlignment="1">
      <alignment horizontal="left" vertical="center" wrapText="1"/>
    </xf>
    <xf numFmtId="0" fontId="66" fillId="0" borderId="3" xfId="4" applyNumberFormat="1" applyFont="1" applyFill="1" applyBorder="1" applyAlignment="1">
      <alignment horizontal="left" vertical="center" wrapText="1"/>
    </xf>
    <xf numFmtId="0" fontId="66" fillId="0" borderId="68" xfId="4" applyNumberFormat="1" applyFont="1" applyFill="1" applyBorder="1" applyAlignment="1">
      <alignment horizontal="left" vertical="center" wrapText="1"/>
    </xf>
    <xf numFmtId="0" fontId="66" fillId="0" borderId="10" xfId="4" applyNumberFormat="1" applyFont="1" applyFill="1" applyBorder="1" applyAlignment="1">
      <alignment horizontal="left" vertical="center" wrapText="1"/>
    </xf>
    <xf numFmtId="0" fontId="66" fillId="0" borderId="56" xfId="4" applyNumberFormat="1" applyFont="1" applyFill="1" applyBorder="1" applyAlignment="1">
      <alignment horizontal="left" vertical="center" wrapText="1"/>
    </xf>
    <xf numFmtId="0" fontId="23" fillId="0" borderId="11" xfId="0" applyFont="1" applyBorder="1" applyAlignment="1">
      <alignment vertical="center"/>
    </xf>
    <xf numFmtId="0" fontId="23" fillId="0" borderId="11" xfId="0" applyFont="1" applyBorder="1" applyAlignment="1">
      <alignment horizontal="center" vertical="center"/>
    </xf>
    <xf numFmtId="0" fontId="23" fillId="0" borderId="47" xfId="0" applyFont="1" applyBorder="1" applyAlignment="1">
      <alignment horizontal="center" vertical="center"/>
    </xf>
    <xf numFmtId="0" fontId="22" fillId="0" borderId="21" xfId="3" applyNumberFormat="1" applyFont="1" applyFill="1" applyBorder="1" applyAlignment="1">
      <alignment horizontal="left" vertical="center" wrapText="1"/>
    </xf>
    <xf numFmtId="0" fontId="22" fillId="0" borderId="11" xfId="3" applyNumberFormat="1" applyFont="1" applyFill="1" applyBorder="1" applyAlignment="1">
      <alignment horizontal="left" vertical="center" wrapText="1"/>
    </xf>
    <xf numFmtId="0" fontId="22" fillId="0" borderId="5" xfId="3" applyNumberFormat="1" applyFont="1" applyFill="1" applyBorder="1" applyAlignment="1">
      <alignment horizontal="left" vertical="center" wrapText="1"/>
    </xf>
    <xf numFmtId="0" fontId="22" fillId="0" borderId="1" xfId="3" applyNumberFormat="1" applyFont="1" applyFill="1" applyBorder="1" applyAlignment="1">
      <alignment horizontal="left" vertical="center" wrapText="1"/>
    </xf>
    <xf numFmtId="0" fontId="22" fillId="0" borderId="15" xfId="3" applyNumberFormat="1" applyFont="1" applyFill="1" applyBorder="1" applyAlignment="1">
      <alignment horizontal="left" vertical="center" wrapText="1"/>
    </xf>
    <xf numFmtId="0" fontId="22" fillId="0" borderId="59" xfId="3" applyNumberFormat="1" applyFont="1" applyFill="1" applyBorder="1" applyAlignment="1">
      <alignment horizontal="left" vertical="center" wrapText="1"/>
    </xf>
    <xf numFmtId="0" fontId="22" fillId="0" borderId="7" xfId="3" applyNumberFormat="1" applyFont="1" applyFill="1" applyBorder="1" applyAlignment="1">
      <alignment horizontal="left" vertical="center" wrapText="1"/>
    </xf>
    <xf numFmtId="0" fontId="22" fillId="0" borderId="2" xfId="3" applyNumberFormat="1" applyFont="1" applyFill="1" applyBorder="1" applyAlignment="1">
      <alignment horizontal="left" vertical="center" wrapText="1"/>
    </xf>
    <xf numFmtId="0" fontId="69" fillId="0" borderId="20" xfId="3" applyNumberFormat="1" applyFont="1" applyFill="1" applyBorder="1" applyAlignment="1">
      <alignment horizontal="center" vertical="center" wrapText="1"/>
    </xf>
    <xf numFmtId="0" fontId="69" fillId="0" borderId="21" xfId="3" applyFont="1" applyFill="1" applyBorder="1" applyAlignment="1">
      <alignment horizontal="center" vertical="center"/>
    </xf>
    <xf numFmtId="2" fontId="69" fillId="0" borderId="22" xfId="3" applyNumberFormat="1" applyFont="1" applyFill="1" applyBorder="1" applyAlignment="1">
      <alignment horizontal="center" vertical="center" wrapText="1"/>
    </xf>
    <xf numFmtId="0" fontId="69" fillId="0" borderId="34" xfId="3" applyNumberFormat="1" applyFont="1" applyFill="1" applyBorder="1" applyAlignment="1">
      <alignment horizontal="center" vertical="center" wrapText="1"/>
    </xf>
    <xf numFmtId="0" fontId="69" fillId="0" borderId="11" xfId="3" applyFont="1" applyFill="1" applyBorder="1" applyAlignment="1">
      <alignment horizontal="center" vertical="center"/>
    </xf>
    <xf numFmtId="0" fontId="21" fillId="0" borderId="21" xfId="0" applyFont="1" applyBorder="1" applyAlignment="1">
      <alignment vertical="center"/>
    </xf>
    <xf numFmtId="0" fontId="21" fillId="0" borderId="22" xfId="0" applyFont="1" applyBorder="1" applyAlignment="1">
      <alignment horizontal="center" vertical="center"/>
    </xf>
    <xf numFmtId="0" fontId="69" fillId="0" borderId="6" xfId="3" applyNumberFormat="1" applyFont="1" applyFill="1" applyBorder="1" applyAlignment="1">
      <alignment horizontal="center" vertical="center" wrapText="1"/>
    </xf>
    <xf numFmtId="0" fontId="69" fillId="0" borderId="8" xfId="3" applyFont="1" applyFill="1" applyBorder="1" applyAlignment="1">
      <alignment horizontal="center" vertical="center"/>
    </xf>
    <xf numFmtId="0" fontId="69" fillId="0" borderId="4" xfId="3" applyNumberFormat="1" applyFont="1" applyFill="1" applyBorder="1" applyAlignment="1">
      <alignment horizontal="center" vertical="center" wrapText="1"/>
    </xf>
    <xf numFmtId="0" fontId="69" fillId="0" borderId="10" xfId="3" applyFont="1" applyFill="1" applyBorder="1" applyAlignment="1">
      <alignment horizontal="center" vertical="center"/>
    </xf>
    <xf numFmtId="0" fontId="69" fillId="0" borderId="59" xfId="3" applyNumberFormat="1" applyFont="1" applyFill="1" applyBorder="1" applyAlignment="1">
      <alignment horizontal="center" vertical="center" wrapText="1"/>
    </xf>
    <xf numFmtId="0" fontId="69" fillId="0" borderId="59" xfId="3" applyFont="1" applyFill="1" applyBorder="1" applyAlignment="1">
      <alignment horizontal="center" vertical="center"/>
    </xf>
    <xf numFmtId="0" fontId="69" fillId="0" borderId="61" xfId="3" applyFont="1" applyFill="1" applyBorder="1" applyAlignment="1">
      <alignment horizontal="center" vertical="center"/>
    </xf>
    <xf numFmtId="0" fontId="69" fillId="0" borderId="9" xfId="3" applyNumberFormat="1" applyFont="1" applyFill="1" applyBorder="1" applyAlignment="1">
      <alignment horizontal="center" vertical="center" wrapText="1"/>
    </xf>
    <xf numFmtId="0" fontId="69" fillId="0" borderId="15" xfId="3" applyNumberFormat="1" applyFont="1" applyFill="1" applyBorder="1" applyAlignment="1">
      <alignment horizontal="center" vertical="center" wrapText="1"/>
    </xf>
    <xf numFmtId="0" fontId="69" fillId="0" borderId="15" xfId="3" applyFont="1" applyFill="1" applyBorder="1" applyAlignment="1">
      <alignment horizontal="center" vertical="center"/>
    </xf>
    <xf numFmtId="1" fontId="69" fillId="0" borderId="57" xfId="3" applyNumberFormat="1" applyFont="1" applyFill="1" applyBorder="1" applyAlignment="1">
      <alignment horizontal="center" vertical="center"/>
    </xf>
    <xf numFmtId="0" fontId="69" fillId="0" borderId="55" xfId="3" applyNumberFormat="1" applyFont="1" applyFill="1" applyBorder="1" applyAlignment="1">
      <alignment horizontal="center" vertical="center" wrapText="1"/>
    </xf>
    <xf numFmtId="0" fontId="69" fillId="0" borderId="57" xfId="3" applyFont="1" applyFill="1" applyBorder="1" applyAlignment="1">
      <alignment horizontal="center" vertical="center"/>
    </xf>
    <xf numFmtId="0" fontId="69" fillId="0" borderId="47" xfId="3" applyFont="1" applyFill="1" applyBorder="1" applyAlignment="1">
      <alignment horizontal="center" vertical="center"/>
    </xf>
    <xf numFmtId="0" fontId="69" fillId="0" borderId="77" xfId="3" applyNumberFormat="1" applyFont="1" applyFill="1" applyBorder="1" applyAlignment="1">
      <alignment horizontal="center" vertical="center" wrapText="1"/>
    </xf>
    <xf numFmtId="0" fontId="69" fillId="0" borderId="22" xfId="3" applyFont="1" applyFill="1" applyBorder="1" applyAlignment="1">
      <alignment horizontal="center" vertical="center"/>
    </xf>
    <xf numFmtId="0" fontId="69" fillId="0" borderId="20" xfId="4" applyNumberFormat="1" applyFont="1" applyFill="1" applyBorder="1" applyAlignment="1">
      <alignment horizontal="center" vertical="center" wrapText="1"/>
    </xf>
    <xf numFmtId="0" fontId="69" fillId="0" borderId="34" xfId="4" applyNumberFormat="1" applyFont="1" applyFill="1" applyBorder="1" applyAlignment="1">
      <alignment horizontal="center" vertical="center" wrapText="1"/>
    </xf>
    <xf numFmtId="0" fontId="69" fillId="0" borderId="20" xfId="3" applyFont="1" applyFill="1" applyBorder="1" applyAlignment="1">
      <alignment horizontal="center" vertical="center" wrapText="1"/>
    </xf>
    <xf numFmtId="0" fontId="69" fillId="0" borderId="21" xfId="3" applyFont="1" applyFill="1" applyBorder="1" applyAlignment="1">
      <alignment horizontal="center" vertical="center" wrapText="1"/>
    </xf>
    <xf numFmtId="0" fontId="23" fillId="0" borderId="21" xfId="0" applyFont="1" applyBorder="1" applyAlignment="1">
      <alignment vertical="center"/>
    </xf>
    <xf numFmtId="0" fontId="23" fillId="0" borderId="21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69" fillId="0" borderId="54" xfId="4" applyNumberFormat="1" applyFont="1" applyFill="1" applyBorder="1" applyAlignment="1">
      <alignment horizontal="center" vertical="center" wrapText="1"/>
    </xf>
    <xf numFmtId="1" fontId="69" fillId="0" borderId="59" xfId="3" applyNumberFormat="1" applyFont="1" applyFill="1" applyBorder="1" applyAlignment="1">
      <alignment horizontal="center" vertical="center" wrapText="1"/>
    </xf>
    <xf numFmtId="0" fontId="69" fillId="0" borderId="59" xfId="4" applyFont="1" applyFill="1" applyBorder="1" applyAlignment="1">
      <alignment horizontal="center" vertical="center"/>
    </xf>
    <xf numFmtId="0" fontId="69" fillId="0" borderId="61" xfId="4" applyFont="1" applyFill="1" applyBorder="1" applyAlignment="1">
      <alignment horizontal="center" vertical="center"/>
    </xf>
    <xf numFmtId="0" fontId="69" fillId="0" borderId="14" xfId="4" applyNumberFormat="1" applyFont="1" applyFill="1" applyBorder="1" applyAlignment="1">
      <alignment horizontal="center" vertical="center" wrapText="1"/>
    </xf>
    <xf numFmtId="0" fontId="69" fillId="0" borderId="11" xfId="4" applyFont="1" applyFill="1" applyBorder="1" applyAlignment="1">
      <alignment horizontal="center" vertical="center"/>
    </xf>
    <xf numFmtId="0" fontId="69" fillId="0" borderId="47" xfId="4" applyFont="1" applyFill="1" applyBorder="1" applyAlignment="1">
      <alignment horizontal="center" vertical="center"/>
    </xf>
    <xf numFmtId="0" fontId="69" fillId="0" borderId="42" xfId="4" applyNumberFormat="1" applyFont="1" applyFill="1" applyBorder="1" applyAlignment="1">
      <alignment horizontal="center" vertical="center" wrapText="1"/>
    </xf>
    <xf numFmtId="0" fontId="69" fillId="0" borderId="3" xfId="4" applyFont="1" applyFill="1" applyBorder="1" applyAlignment="1">
      <alignment horizontal="center" vertical="center"/>
    </xf>
    <xf numFmtId="0" fontId="69" fillId="0" borderId="67" xfId="4" applyNumberFormat="1" applyFont="1" applyFill="1" applyBorder="1" applyAlignment="1">
      <alignment horizontal="center" vertical="center" wrapText="1"/>
    </xf>
    <xf numFmtId="0" fontId="69" fillId="0" borderId="6" xfId="4" applyNumberFormat="1" applyFont="1" applyFill="1" applyBorder="1" applyAlignment="1">
      <alignment horizontal="center" vertical="center" wrapText="1"/>
    </xf>
    <xf numFmtId="0" fontId="69" fillId="0" borderId="9" xfId="4" applyNumberFormat="1" applyFont="1" applyFill="1" applyBorder="1" applyAlignment="1">
      <alignment horizontal="center" vertical="center" wrapText="1"/>
    </xf>
    <xf numFmtId="0" fontId="69" fillId="0" borderId="4" xfId="4" applyNumberFormat="1" applyFont="1" applyFill="1" applyBorder="1" applyAlignment="1">
      <alignment horizontal="center" vertical="center" wrapText="1"/>
    </xf>
    <xf numFmtId="3" fontId="71" fillId="2" borderId="41" xfId="3" applyNumberFormat="1" applyFont="1" applyFill="1" applyBorder="1" applyAlignment="1">
      <alignment horizontal="center" vertical="center"/>
    </xf>
    <xf numFmtId="3" fontId="70" fillId="0" borderId="41" xfId="3" applyNumberFormat="1" applyFont="1" applyFill="1" applyBorder="1" applyAlignment="1">
      <alignment horizontal="center" vertical="center"/>
    </xf>
    <xf numFmtId="3" fontId="70" fillId="0" borderId="25" xfId="3" applyNumberFormat="1" applyFont="1" applyFill="1" applyBorder="1" applyAlignment="1">
      <alignment horizontal="center" vertical="center"/>
    </xf>
    <xf numFmtId="3" fontId="71" fillId="2" borderId="25" xfId="3" applyNumberFormat="1" applyFont="1" applyFill="1" applyBorder="1" applyAlignment="1">
      <alignment horizontal="center" vertical="center"/>
    </xf>
    <xf numFmtId="3" fontId="71" fillId="2" borderId="44" xfId="3" applyNumberFormat="1" applyFont="1" applyFill="1" applyBorder="1" applyAlignment="1">
      <alignment horizontal="center" vertical="center"/>
    </xf>
    <xf numFmtId="3" fontId="71" fillId="2" borderId="23" xfId="3" applyNumberFormat="1" applyFont="1" applyFill="1" applyBorder="1" applyAlignment="1">
      <alignment horizontal="center" vertical="center"/>
    </xf>
    <xf numFmtId="3" fontId="70" fillId="0" borderId="23" xfId="3" applyNumberFormat="1" applyFont="1" applyFill="1" applyBorder="1" applyAlignment="1">
      <alignment horizontal="center" vertical="center"/>
    </xf>
    <xf numFmtId="3" fontId="71" fillId="2" borderId="62" xfId="3" applyNumberFormat="1" applyFont="1" applyFill="1" applyBorder="1" applyAlignment="1">
      <alignment horizontal="center" vertical="center"/>
    </xf>
    <xf numFmtId="3" fontId="70" fillId="0" borderId="62" xfId="3" applyNumberFormat="1" applyFont="1" applyFill="1" applyBorder="1" applyAlignment="1">
      <alignment horizontal="center" vertical="center"/>
    </xf>
    <xf numFmtId="3" fontId="71" fillId="2" borderId="26" xfId="3" applyNumberFormat="1" applyFont="1" applyFill="1" applyBorder="1" applyAlignment="1">
      <alignment horizontal="center" vertical="center"/>
    </xf>
    <xf numFmtId="3" fontId="70" fillId="0" borderId="31" xfId="3" applyNumberFormat="1" applyFont="1" applyFill="1" applyBorder="1" applyAlignment="1">
      <alignment horizontal="center" vertical="center"/>
    </xf>
    <xf numFmtId="3" fontId="71" fillId="2" borderId="38" xfId="3" applyNumberFormat="1" applyFont="1" applyFill="1" applyBorder="1" applyAlignment="1">
      <alignment horizontal="center" vertical="center"/>
    </xf>
    <xf numFmtId="3" fontId="70" fillId="0" borderId="38" xfId="3" applyNumberFormat="1" applyFont="1" applyFill="1" applyBorder="1" applyAlignment="1">
      <alignment horizontal="center" vertical="center"/>
    </xf>
    <xf numFmtId="3" fontId="71" fillId="0" borderId="28" xfId="3" applyNumberFormat="1" applyFont="1" applyFill="1" applyBorder="1" applyAlignment="1">
      <alignment horizontal="center" vertical="center"/>
    </xf>
    <xf numFmtId="3" fontId="70" fillId="0" borderId="63" xfId="3" applyNumberFormat="1" applyFont="1" applyFill="1" applyBorder="1" applyAlignment="1">
      <alignment horizontal="center" vertical="center"/>
    </xf>
    <xf numFmtId="3" fontId="74" fillId="2" borderId="41" xfId="0" applyNumberFormat="1" applyFont="1" applyFill="1" applyBorder="1" applyAlignment="1">
      <alignment horizontal="center" vertical="center"/>
    </xf>
    <xf numFmtId="3" fontId="76" fillId="0" borderId="30" xfId="0" applyNumberFormat="1" applyFont="1" applyBorder="1" applyAlignment="1">
      <alignment horizontal="center" vertical="center"/>
    </xf>
    <xf numFmtId="3" fontId="71" fillId="2" borderId="48" xfId="4" applyNumberFormat="1" applyFont="1" applyFill="1" applyBorder="1" applyAlignment="1">
      <alignment horizontal="center" vertical="center"/>
    </xf>
    <xf numFmtId="3" fontId="70" fillId="0" borderId="48" xfId="3" applyNumberFormat="1" applyFont="1" applyFill="1" applyBorder="1" applyAlignment="1">
      <alignment horizontal="center" vertical="center"/>
    </xf>
    <xf numFmtId="3" fontId="71" fillId="2" borderId="62" xfId="4" applyNumberFormat="1" applyFont="1" applyFill="1" applyBorder="1" applyAlignment="1">
      <alignment horizontal="center" vertical="center"/>
    </xf>
    <xf numFmtId="3" fontId="70" fillId="0" borderId="30" xfId="3" applyNumberFormat="1" applyFont="1" applyFill="1" applyBorder="1" applyAlignment="1">
      <alignment horizontal="center" vertical="center"/>
    </xf>
    <xf numFmtId="3" fontId="71" fillId="2" borderId="41" xfId="4" applyNumberFormat="1" applyFont="1" applyFill="1" applyBorder="1" applyAlignment="1">
      <alignment horizontal="center" vertical="center"/>
    </xf>
    <xf numFmtId="3" fontId="70" fillId="0" borderId="28" xfId="3" applyNumberFormat="1" applyFont="1" applyFill="1" applyBorder="1" applyAlignment="1">
      <alignment horizontal="center" vertical="center"/>
    </xf>
    <xf numFmtId="3" fontId="71" fillId="2" borderId="58" xfId="3" applyNumberFormat="1" applyFont="1" applyFill="1" applyBorder="1" applyAlignment="1">
      <alignment horizontal="center" vertical="center"/>
    </xf>
    <xf numFmtId="3" fontId="71" fillId="2" borderId="60" xfId="3" applyNumberFormat="1" applyFont="1" applyFill="1" applyBorder="1" applyAlignment="1">
      <alignment horizontal="center" vertical="center"/>
    </xf>
    <xf numFmtId="3" fontId="70" fillId="0" borderId="39" xfId="3" applyNumberFormat="1" applyFont="1" applyFill="1" applyBorder="1" applyAlignment="1">
      <alignment horizontal="center" vertical="center"/>
    </xf>
    <xf numFmtId="3" fontId="70" fillId="0" borderId="35" xfId="3" applyNumberFormat="1" applyFont="1" applyFill="1" applyBorder="1" applyAlignment="1">
      <alignment horizontal="center" vertical="center"/>
    </xf>
    <xf numFmtId="0" fontId="69" fillId="0" borderId="21" xfId="3" applyNumberFormat="1" applyFont="1" applyFill="1" applyBorder="1" applyAlignment="1">
      <alignment horizontal="left" vertical="center" wrapText="1"/>
    </xf>
    <xf numFmtId="0" fontId="66" fillId="0" borderId="7" xfId="3" applyNumberFormat="1" applyFont="1" applyFill="1" applyBorder="1" applyAlignment="1">
      <alignment horizontal="left" vertical="center" wrapText="1"/>
    </xf>
    <xf numFmtId="0" fontId="69" fillId="0" borderId="7" xfId="3" applyNumberFormat="1" applyFont="1" applyFill="1" applyBorder="1" applyAlignment="1">
      <alignment horizontal="left" vertical="center" wrapText="1"/>
    </xf>
    <xf numFmtId="0" fontId="69" fillId="0" borderId="2" xfId="3" applyNumberFormat="1" applyFont="1" applyFill="1" applyBorder="1" applyAlignment="1">
      <alignment horizontal="left" vertical="center" wrapText="1"/>
    </xf>
    <xf numFmtId="0" fontId="69" fillId="0" borderId="8" xfId="3" applyNumberFormat="1" applyFont="1" applyFill="1" applyBorder="1" applyAlignment="1">
      <alignment horizontal="center" vertical="center" wrapText="1"/>
    </xf>
    <xf numFmtId="0" fontId="69" fillId="0" borderId="2" xfId="3" applyFont="1" applyFill="1" applyBorder="1" applyAlignment="1">
      <alignment horizontal="center" vertical="center" wrapText="1"/>
    </xf>
    <xf numFmtId="0" fontId="69" fillId="0" borderId="3" xfId="3" applyFont="1" applyFill="1" applyBorder="1" applyAlignment="1">
      <alignment horizontal="center" vertical="center" wrapText="1"/>
    </xf>
    <xf numFmtId="0" fontId="69" fillId="0" borderId="5" xfId="3" applyNumberFormat="1" applyFont="1" applyFill="1" applyBorder="1" applyAlignment="1">
      <alignment horizontal="left" vertical="center" wrapText="1"/>
    </xf>
    <xf numFmtId="0" fontId="66" fillId="0" borderId="5" xfId="3" applyNumberFormat="1" applyFont="1" applyFill="1" applyBorder="1" applyAlignment="1">
      <alignment horizontal="left" vertical="center" wrapText="1"/>
    </xf>
    <xf numFmtId="0" fontId="69" fillId="0" borderId="5" xfId="3" applyFont="1" applyFill="1" applyBorder="1" applyAlignment="1">
      <alignment horizontal="center" vertical="center" wrapText="1"/>
    </xf>
    <xf numFmtId="0" fontId="69" fillId="0" borderId="10" xfId="3" applyFont="1" applyFill="1" applyBorder="1" applyAlignment="1">
      <alignment horizontal="center" vertical="center" wrapText="1"/>
    </xf>
    <xf numFmtId="3" fontId="70" fillId="0" borderId="44" xfId="3" applyNumberFormat="1" applyFont="1" applyFill="1" applyBorder="1" applyAlignment="1">
      <alignment horizontal="center" vertical="center"/>
    </xf>
    <xf numFmtId="3" fontId="70" fillId="0" borderId="26" xfId="3" applyNumberFormat="1" applyFont="1" applyFill="1" applyBorder="1" applyAlignment="1">
      <alignment horizontal="center" vertical="center"/>
    </xf>
    <xf numFmtId="0" fontId="69" fillId="0" borderId="3" xfId="3" applyNumberFormat="1" applyFont="1" applyFill="1" applyBorder="1" applyAlignment="1">
      <alignment horizontal="center" vertical="center" wrapText="1"/>
    </xf>
    <xf numFmtId="3" fontId="70" fillId="0" borderId="65" xfId="3" applyNumberFormat="1" applyFont="1" applyFill="1" applyBorder="1" applyAlignment="1">
      <alignment horizontal="center" vertical="center"/>
    </xf>
    <xf numFmtId="0" fontId="69" fillId="0" borderId="1" xfId="3" applyNumberFormat="1" applyFont="1" applyFill="1" applyBorder="1" applyAlignment="1">
      <alignment horizontal="left" vertical="center" wrapText="1"/>
    </xf>
    <xf numFmtId="0" fontId="69" fillId="0" borderId="7" xfId="3" applyFont="1" applyFill="1" applyBorder="1" applyAlignment="1">
      <alignment horizontal="center" vertical="center" wrapText="1"/>
    </xf>
    <xf numFmtId="0" fontId="69" fillId="0" borderId="8" xfId="3" applyFont="1" applyFill="1" applyBorder="1" applyAlignment="1">
      <alignment horizontal="center" vertical="center" wrapText="1"/>
    </xf>
    <xf numFmtId="0" fontId="69" fillId="0" borderId="68" xfId="3" applyFont="1" applyFill="1" applyBorder="1" applyAlignment="1">
      <alignment horizontal="center" vertical="center" wrapText="1"/>
    </xf>
    <xf numFmtId="3" fontId="70" fillId="0" borderId="70" xfId="3" applyNumberFormat="1" applyFont="1" applyFill="1" applyBorder="1" applyAlignment="1">
      <alignment horizontal="center" vertical="center"/>
    </xf>
    <xf numFmtId="0" fontId="66" fillId="0" borderId="21" xfId="3" applyNumberFormat="1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64" fillId="4" borderId="21" xfId="2" applyFont="1" applyFill="1" applyBorder="1" applyAlignment="1">
      <alignment horizontal="center" vertical="center" wrapText="1"/>
    </xf>
    <xf numFmtId="0" fontId="64" fillId="0" borderId="21" xfId="2" applyFont="1" applyFill="1" applyBorder="1" applyAlignment="1">
      <alignment horizontal="center" vertical="center" wrapText="1"/>
    </xf>
    <xf numFmtId="0" fontId="62" fillId="4" borderId="5" xfId="2" applyFont="1" applyFill="1" applyBorder="1" applyAlignment="1">
      <alignment horizontal="center" vertical="center" wrapText="1"/>
    </xf>
    <xf numFmtId="0" fontId="62" fillId="0" borderId="5" xfId="2" applyFont="1" applyFill="1" applyBorder="1" applyAlignment="1">
      <alignment horizontal="center" vertical="center" wrapText="1"/>
    </xf>
    <xf numFmtId="0" fontId="69" fillId="0" borderId="5" xfId="0" applyFont="1" applyFill="1" applyBorder="1" applyAlignment="1">
      <alignment horizontal="center" vertical="center" wrapText="1"/>
    </xf>
    <xf numFmtId="0" fontId="69" fillId="0" borderId="5" xfId="2" applyFont="1" applyFill="1" applyBorder="1" applyAlignment="1">
      <alignment horizontal="center" vertical="center" wrapText="1"/>
    </xf>
    <xf numFmtId="0" fontId="39" fillId="0" borderId="11" xfId="3" applyNumberFormat="1" applyFont="1" applyFill="1" applyBorder="1" applyAlignment="1">
      <alignment horizontal="center" vertical="center" wrapText="1"/>
    </xf>
    <xf numFmtId="0" fontId="39" fillId="0" borderId="21" xfId="3" applyNumberFormat="1" applyFont="1" applyFill="1" applyBorder="1" applyAlignment="1">
      <alignment horizontal="center" vertical="center" wrapText="1"/>
    </xf>
    <xf numFmtId="3" fontId="77" fillId="4" borderId="39" xfId="3" applyNumberFormat="1" applyFont="1" applyFill="1" applyBorder="1" applyAlignment="1">
      <alignment horizontal="center" vertical="center" wrapText="1"/>
    </xf>
    <xf numFmtId="3" fontId="77" fillId="0" borderId="44" xfId="3" applyNumberFormat="1" applyFont="1" applyFill="1" applyBorder="1" applyAlignment="1">
      <alignment horizontal="center" vertical="center" wrapText="1"/>
    </xf>
    <xf numFmtId="3" fontId="77" fillId="4" borderId="44" xfId="3" applyNumberFormat="1" applyFont="1" applyFill="1" applyBorder="1" applyAlignment="1">
      <alignment horizontal="center" vertical="center" wrapText="1"/>
    </xf>
    <xf numFmtId="3" fontId="78" fillId="0" borderId="44" xfId="0" applyNumberFormat="1" applyFont="1" applyBorder="1" applyAlignment="1">
      <alignment horizontal="center" vertical="center" wrapText="1"/>
    </xf>
    <xf numFmtId="3" fontId="78" fillId="4" borderId="44" xfId="0" applyNumberFormat="1" applyFont="1" applyFill="1" applyBorder="1" applyAlignment="1">
      <alignment horizontal="center" vertical="center" wrapText="1"/>
    </xf>
    <xf numFmtId="3" fontId="77" fillId="0" borderId="44" xfId="0" applyNumberFormat="1" applyFont="1" applyFill="1" applyBorder="1" applyAlignment="1">
      <alignment horizontal="center" vertical="center" wrapText="1"/>
    </xf>
    <xf numFmtId="3" fontId="77" fillId="4" borderId="44" xfId="0" applyNumberFormat="1" applyFont="1" applyFill="1" applyBorder="1" applyAlignment="1">
      <alignment horizontal="center" vertical="center" wrapText="1"/>
    </xf>
    <xf numFmtId="3" fontId="78" fillId="0" borderId="44" xfId="0" applyNumberFormat="1" applyFont="1" applyBorder="1" applyAlignment="1">
      <alignment horizontal="center" vertical="center"/>
    </xf>
    <xf numFmtId="3" fontId="78" fillId="4" borderId="44" xfId="0" applyNumberFormat="1" applyFont="1" applyFill="1" applyBorder="1" applyAlignment="1">
      <alignment horizontal="center" vertical="center"/>
    </xf>
    <xf numFmtId="3" fontId="77" fillId="0" borderId="26" xfId="3" applyNumberFormat="1" applyFont="1" applyFill="1" applyBorder="1" applyAlignment="1">
      <alignment horizontal="center" vertical="center" wrapText="1"/>
    </xf>
    <xf numFmtId="3" fontId="78" fillId="0" borderId="26" xfId="0" applyNumberFormat="1" applyFont="1" applyBorder="1" applyAlignment="1">
      <alignment horizontal="center" vertical="center" wrapText="1"/>
    </xf>
    <xf numFmtId="3" fontId="77" fillId="0" borderId="26" xfId="0" applyNumberFormat="1" applyFont="1" applyFill="1" applyBorder="1" applyAlignment="1">
      <alignment horizontal="center" vertical="center" wrapText="1"/>
    </xf>
    <xf numFmtId="3" fontId="78" fillId="0" borderId="26" xfId="0" applyNumberFormat="1" applyFont="1" applyBorder="1" applyAlignment="1">
      <alignment horizontal="center" vertical="center"/>
    </xf>
    <xf numFmtId="3" fontId="77" fillId="0" borderId="31" xfId="3" applyNumberFormat="1" applyFont="1" applyFill="1" applyBorder="1" applyAlignment="1">
      <alignment horizontal="center" vertical="center" wrapText="1"/>
    </xf>
    <xf numFmtId="3" fontId="78" fillId="0" borderId="31" xfId="0" applyNumberFormat="1" applyFont="1" applyBorder="1" applyAlignment="1">
      <alignment horizontal="center" vertical="center" wrapText="1"/>
    </xf>
    <xf numFmtId="3" fontId="77" fillId="0" borderId="31" xfId="0" applyNumberFormat="1" applyFont="1" applyFill="1" applyBorder="1" applyAlignment="1">
      <alignment horizontal="center" vertical="center" wrapText="1"/>
    </xf>
    <xf numFmtId="3" fontId="78" fillId="0" borderId="31" xfId="0" applyNumberFormat="1" applyFont="1" applyBorder="1" applyAlignment="1">
      <alignment horizontal="center" vertical="center"/>
    </xf>
    <xf numFmtId="3" fontId="77" fillId="0" borderId="16" xfId="3" applyNumberFormat="1" applyFont="1" applyFill="1" applyBorder="1" applyAlignment="1">
      <alignment horizontal="center" vertical="center" wrapText="1"/>
    </xf>
    <xf numFmtId="3" fontId="77" fillId="0" borderId="13" xfId="3" applyNumberFormat="1" applyFont="1" applyFill="1" applyBorder="1" applyAlignment="1">
      <alignment horizontal="center" vertical="center" wrapText="1"/>
    </xf>
    <xf numFmtId="3" fontId="77" fillId="0" borderId="36" xfId="3" applyNumberFormat="1" applyFont="1" applyFill="1" applyBorder="1" applyAlignment="1">
      <alignment horizontal="center" vertical="center" wrapText="1"/>
    </xf>
    <xf numFmtId="3" fontId="77" fillId="0" borderId="19" xfId="3" applyNumberFormat="1" applyFont="1" applyFill="1" applyBorder="1" applyAlignment="1">
      <alignment horizontal="center" vertical="center" wrapText="1"/>
    </xf>
    <xf numFmtId="3" fontId="77" fillId="0" borderId="25" xfId="3" applyNumberFormat="1" applyFont="1" applyFill="1" applyBorder="1" applyAlignment="1">
      <alignment horizontal="center" vertical="center" wrapText="1"/>
    </xf>
    <xf numFmtId="3" fontId="77" fillId="0" borderId="11" xfId="3" applyNumberFormat="1" applyFont="1" applyFill="1" applyBorder="1" applyAlignment="1">
      <alignment horizontal="center" vertical="center" wrapText="1"/>
    </xf>
    <xf numFmtId="3" fontId="77" fillId="2" borderId="41" xfId="3" applyNumberFormat="1" applyFont="1" applyFill="1" applyBorder="1" applyAlignment="1">
      <alignment horizontal="center" vertical="center" wrapText="1"/>
    </xf>
    <xf numFmtId="3" fontId="77" fillId="0" borderId="41" xfId="3" applyNumberFormat="1" applyFont="1" applyFill="1" applyBorder="1" applyAlignment="1">
      <alignment horizontal="center" vertical="center" wrapText="1"/>
    </xf>
    <xf numFmtId="3" fontId="77" fillId="4" borderId="41" xfId="3" applyNumberFormat="1" applyFont="1" applyFill="1" applyBorder="1" applyAlignment="1">
      <alignment horizontal="center" vertical="center" wrapText="1"/>
    </xf>
    <xf numFmtId="3" fontId="77" fillId="2" borderId="48" xfId="3" applyNumberFormat="1" applyFont="1" applyFill="1" applyBorder="1" applyAlignment="1">
      <alignment horizontal="center" vertical="center" wrapText="1"/>
    </xf>
    <xf numFmtId="3" fontId="77" fillId="0" borderId="48" xfId="3" applyNumberFormat="1" applyFont="1" applyFill="1" applyBorder="1" applyAlignment="1">
      <alignment horizontal="center" vertical="center" wrapText="1"/>
    </xf>
    <xf numFmtId="3" fontId="77" fillId="0" borderId="64" xfId="3" applyNumberFormat="1" applyFont="1" applyFill="1" applyBorder="1" applyAlignment="1">
      <alignment horizontal="center" vertical="center" wrapText="1"/>
    </xf>
    <xf numFmtId="3" fontId="77" fillId="0" borderId="76" xfId="3" applyNumberFormat="1" applyFont="1" applyFill="1" applyBorder="1" applyAlignment="1">
      <alignment horizontal="center" vertical="center" wrapText="1"/>
    </xf>
    <xf numFmtId="3" fontId="77" fillId="0" borderId="53" xfId="3" applyNumberFormat="1" applyFont="1" applyFill="1" applyBorder="1" applyAlignment="1">
      <alignment horizontal="center" vertical="center" wrapText="1"/>
    </xf>
    <xf numFmtId="3" fontId="77" fillId="4" borderId="25" xfId="3" applyNumberFormat="1" applyFont="1" applyFill="1" applyBorder="1" applyAlignment="1">
      <alignment horizontal="center" vertical="center" wrapText="1"/>
    </xf>
    <xf numFmtId="3" fontId="78" fillId="4" borderId="25" xfId="0" applyNumberFormat="1" applyFont="1" applyFill="1" applyBorder="1" applyAlignment="1">
      <alignment horizontal="center" vertical="center" wrapText="1"/>
    </xf>
    <xf numFmtId="3" fontId="77" fillId="4" borderId="25" xfId="0" applyNumberFormat="1" applyFont="1" applyFill="1" applyBorder="1" applyAlignment="1">
      <alignment horizontal="center" vertical="center" wrapText="1"/>
    </xf>
    <xf numFmtId="3" fontId="78" fillId="4" borderId="25" xfId="0" applyNumberFormat="1" applyFont="1" applyFill="1" applyBorder="1" applyAlignment="1">
      <alignment horizontal="center" vertical="center"/>
    </xf>
    <xf numFmtId="3" fontId="77" fillId="0" borderId="14" xfId="3" applyNumberFormat="1" applyFont="1" applyFill="1" applyBorder="1" applyAlignment="1">
      <alignment horizontal="center" vertical="center" wrapText="1"/>
    </xf>
    <xf numFmtId="3" fontId="78" fillId="4" borderId="7" xfId="0" applyNumberFormat="1" applyFont="1" applyFill="1" applyBorder="1" applyAlignment="1">
      <alignment horizontal="center" vertical="center" wrapText="1"/>
    </xf>
    <xf numFmtId="3" fontId="77" fillId="4" borderId="7" xfId="0" applyNumberFormat="1" applyFont="1" applyFill="1" applyBorder="1" applyAlignment="1">
      <alignment horizontal="center" vertical="center" wrapText="1"/>
    </xf>
    <xf numFmtId="3" fontId="77" fillId="4" borderId="3" xfId="3" applyNumberFormat="1" applyFont="1" applyFill="1" applyBorder="1" applyAlignment="1">
      <alignment horizontal="center" vertical="center" wrapText="1"/>
    </xf>
    <xf numFmtId="3" fontId="77" fillId="4" borderId="2" xfId="3" applyNumberFormat="1" applyFont="1" applyFill="1" applyBorder="1" applyAlignment="1">
      <alignment horizontal="center" vertical="center" wrapText="1"/>
    </xf>
    <xf numFmtId="3" fontId="78" fillId="4" borderId="2" xfId="0" applyNumberFormat="1" applyFont="1" applyFill="1" applyBorder="1" applyAlignment="1">
      <alignment horizontal="center" vertical="center" wrapText="1"/>
    </xf>
    <xf numFmtId="3" fontId="77" fillId="4" borderId="2" xfId="0" applyNumberFormat="1" applyFont="1" applyFill="1" applyBorder="1" applyAlignment="1">
      <alignment horizontal="center" vertical="center" wrapText="1"/>
    </xf>
    <xf numFmtId="3" fontId="77" fillId="4" borderId="10" xfId="3" applyNumberFormat="1" applyFont="1" applyFill="1" applyBorder="1" applyAlignment="1">
      <alignment horizontal="center" vertical="center" wrapText="1"/>
    </xf>
    <xf numFmtId="3" fontId="77" fillId="4" borderId="5" xfId="3" applyNumberFormat="1" applyFont="1" applyFill="1" applyBorder="1" applyAlignment="1">
      <alignment horizontal="center" vertical="center" wrapText="1"/>
    </xf>
    <xf numFmtId="3" fontId="78" fillId="4" borderId="5" xfId="0" applyNumberFormat="1" applyFont="1" applyFill="1" applyBorder="1" applyAlignment="1">
      <alignment horizontal="center" vertical="center" wrapText="1"/>
    </xf>
    <xf numFmtId="3" fontId="77" fillId="4" borderId="5" xfId="0" applyNumberFormat="1" applyFont="1" applyFill="1" applyBorder="1" applyAlignment="1">
      <alignment horizontal="center" vertical="center" wrapText="1"/>
    </xf>
    <xf numFmtId="3" fontId="77" fillId="4" borderId="48" xfId="3" applyNumberFormat="1" applyFont="1" applyFill="1" applyBorder="1" applyAlignment="1">
      <alignment horizontal="center" vertical="center" wrapText="1"/>
    </xf>
    <xf numFmtId="3" fontId="78" fillId="4" borderId="48" xfId="0" applyNumberFormat="1" applyFont="1" applyFill="1" applyBorder="1" applyAlignment="1">
      <alignment horizontal="center" vertical="center" wrapText="1"/>
    </xf>
    <xf numFmtId="1" fontId="77" fillId="0" borderId="48" xfId="3" applyNumberFormat="1" applyFont="1" applyFill="1" applyBorder="1" applyAlignment="1">
      <alignment horizontal="center" vertical="center" wrapText="1"/>
    </xf>
    <xf numFmtId="3" fontId="77" fillId="4" borderId="48" xfId="0" applyNumberFormat="1" applyFont="1" applyFill="1" applyBorder="1" applyAlignment="1">
      <alignment horizontal="center" vertical="center" wrapText="1"/>
    </xf>
    <xf numFmtId="3" fontId="78" fillId="4" borderId="48" xfId="0" applyNumberFormat="1" applyFont="1" applyFill="1" applyBorder="1" applyAlignment="1">
      <alignment horizontal="center" vertical="center"/>
    </xf>
    <xf numFmtId="3" fontId="77" fillId="0" borderId="38" xfId="3" applyNumberFormat="1" applyFont="1" applyFill="1" applyBorder="1" applyAlignment="1">
      <alignment horizontal="center" vertical="center" wrapText="1"/>
    </xf>
    <xf numFmtId="3" fontId="77" fillId="0" borderId="17" xfId="3" applyNumberFormat="1" applyFont="1" applyFill="1" applyBorder="1" applyAlignment="1">
      <alignment horizontal="center" vertical="center" wrapText="1"/>
    </xf>
    <xf numFmtId="3" fontId="77" fillId="0" borderId="63" xfId="3" applyNumberFormat="1" applyFont="1" applyFill="1" applyBorder="1" applyAlignment="1">
      <alignment horizontal="center" vertical="center" wrapText="1"/>
    </xf>
    <xf numFmtId="2" fontId="79" fillId="4" borderId="41" xfId="3" applyNumberFormat="1" applyFont="1" applyFill="1" applyBorder="1" applyAlignment="1" applyProtection="1">
      <alignment horizontal="center" vertical="center" wrapText="1"/>
      <protection hidden="1"/>
    </xf>
    <xf numFmtId="3" fontId="77" fillId="2" borderId="41" xfId="3" applyNumberFormat="1" applyFont="1" applyFill="1" applyBorder="1" applyAlignment="1" applyProtection="1">
      <alignment horizontal="center" vertical="center" wrapText="1"/>
      <protection hidden="1"/>
    </xf>
    <xf numFmtId="3" fontId="77" fillId="4" borderId="41" xfId="3" applyNumberFormat="1" applyFont="1" applyFill="1" applyBorder="1" applyAlignment="1" applyProtection="1">
      <alignment horizontal="center" vertical="center" wrapText="1"/>
      <protection hidden="1"/>
    </xf>
    <xf numFmtId="3" fontId="77" fillId="0" borderId="44" xfId="3" applyNumberFormat="1" applyFont="1" applyFill="1" applyBorder="1" applyAlignment="1" applyProtection="1">
      <alignment horizontal="center" vertical="center" wrapText="1"/>
      <protection hidden="1"/>
    </xf>
    <xf numFmtId="3" fontId="77" fillId="4" borderId="44" xfId="3" applyNumberFormat="1" applyFont="1" applyFill="1" applyBorder="1" applyAlignment="1" applyProtection="1">
      <alignment horizontal="center" vertical="center" wrapText="1"/>
      <protection hidden="1"/>
    </xf>
    <xf numFmtId="3" fontId="77" fillId="0" borderId="16" xfId="3" applyNumberFormat="1" applyFont="1" applyFill="1" applyBorder="1" applyAlignment="1" applyProtection="1">
      <alignment horizontal="center" vertical="center" wrapText="1"/>
      <protection hidden="1"/>
    </xf>
    <xf numFmtId="3" fontId="77" fillId="4" borderId="16" xfId="3" applyNumberFormat="1" applyFont="1" applyFill="1" applyBorder="1" applyAlignment="1" applyProtection="1">
      <alignment horizontal="center" vertical="center" wrapText="1"/>
      <protection hidden="1"/>
    </xf>
    <xf numFmtId="3" fontId="77" fillId="0" borderId="26" xfId="3" applyNumberFormat="1" applyFont="1" applyFill="1" applyBorder="1" applyAlignment="1" applyProtection="1">
      <alignment horizontal="center" vertical="center" wrapText="1"/>
      <protection hidden="1"/>
    </xf>
    <xf numFmtId="3" fontId="77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77" fillId="2" borderId="17" xfId="3" applyNumberFormat="1" applyFont="1" applyFill="1" applyBorder="1" applyAlignment="1" applyProtection="1">
      <alignment horizontal="center" vertical="center" wrapText="1"/>
      <protection hidden="1"/>
    </xf>
    <xf numFmtId="3" fontId="77" fillId="0" borderId="23" xfId="3" applyNumberFormat="1" applyFont="1" applyFill="1" applyBorder="1" applyAlignment="1" applyProtection="1">
      <alignment horizontal="center" vertical="center" wrapText="1"/>
      <protection hidden="1"/>
    </xf>
    <xf numFmtId="3" fontId="77" fillId="0" borderId="50" xfId="3" applyNumberFormat="1" applyFont="1" applyFill="1" applyBorder="1" applyAlignment="1" applyProtection="1">
      <alignment horizontal="center" vertical="center" wrapText="1"/>
      <protection hidden="1"/>
    </xf>
    <xf numFmtId="3" fontId="77" fillId="2" borderId="44" xfId="3" applyNumberFormat="1" applyFont="1" applyFill="1" applyBorder="1" applyAlignment="1" applyProtection="1">
      <alignment horizontal="center" vertical="center" wrapText="1"/>
      <protection hidden="1"/>
    </xf>
    <xf numFmtId="3" fontId="77" fillId="4" borderId="39" xfId="3" applyNumberFormat="1" applyFont="1" applyFill="1" applyBorder="1" applyAlignment="1" applyProtection="1">
      <alignment horizontal="center" vertical="center" wrapText="1"/>
      <protection hidden="1"/>
    </xf>
    <xf numFmtId="3" fontId="77" fillId="2" borderId="26" xfId="3" applyNumberFormat="1" applyFont="1" applyFill="1" applyBorder="1" applyAlignment="1" applyProtection="1">
      <alignment horizontal="center" vertical="center" wrapText="1"/>
      <protection hidden="1"/>
    </xf>
    <xf numFmtId="3" fontId="77" fillId="2" borderId="23" xfId="3" applyNumberFormat="1" applyFont="1" applyFill="1" applyBorder="1" applyAlignment="1" applyProtection="1">
      <alignment horizontal="center" vertical="center" wrapText="1"/>
      <protection hidden="1"/>
    </xf>
    <xf numFmtId="3" fontId="77" fillId="4" borderId="18" xfId="3" applyNumberFormat="1" applyFont="1" applyFill="1" applyBorder="1" applyAlignment="1" applyProtection="1">
      <alignment horizontal="center" vertical="center" wrapText="1"/>
      <protection hidden="1"/>
    </xf>
    <xf numFmtId="3" fontId="77" fillId="4" borderId="30" xfId="3" applyNumberFormat="1" applyFont="1" applyFill="1" applyBorder="1" applyAlignment="1" applyProtection="1">
      <alignment horizontal="center" vertical="center" wrapText="1"/>
      <protection hidden="1"/>
    </xf>
    <xf numFmtId="3" fontId="77" fillId="2" borderId="31" xfId="3" applyNumberFormat="1" applyFont="1" applyFill="1" applyBorder="1" applyAlignment="1" applyProtection="1">
      <alignment horizontal="center" vertical="center" wrapText="1"/>
      <protection hidden="1"/>
    </xf>
    <xf numFmtId="3" fontId="77" fillId="0" borderId="31" xfId="3" applyNumberFormat="1" applyFont="1" applyFill="1" applyBorder="1" applyAlignment="1" applyProtection="1">
      <alignment horizontal="center" vertical="center" wrapText="1"/>
      <protection hidden="1"/>
    </xf>
    <xf numFmtId="3" fontId="77" fillId="4" borderId="19" xfId="3" applyNumberFormat="1" applyFont="1" applyFill="1" applyBorder="1" applyAlignment="1" applyProtection="1">
      <alignment horizontal="center" vertical="center" wrapText="1"/>
      <protection hidden="1"/>
    </xf>
    <xf numFmtId="3" fontId="77" fillId="0" borderId="18" xfId="3" applyNumberFormat="1" applyFont="1" applyFill="1" applyBorder="1" applyAlignment="1" applyProtection="1">
      <alignment horizontal="center" vertical="center" wrapText="1"/>
      <protection hidden="1"/>
    </xf>
    <xf numFmtId="3" fontId="77" fillId="0" borderId="41" xfId="3" applyNumberFormat="1" applyFont="1" applyFill="1" applyBorder="1" applyAlignment="1" applyProtection="1">
      <alignment horizontal="center" vertical="center" wrapText="1"/>
      <protection hidden="1"/>
    </xf>
    <xf numFmtId="2" fontId="79" fillId="4" borderId="44" xfId="3" applyNumberFormat="1" applyFont="1" applyFill="1" applyBorder="1" applyAlignment="1" applyProtection="1">
      <alignment horizontal="center" vertical="center" wrapText="1"/>
      <protection hidden="1"/>
    </xf>
    <xf numFmtId="2" fontId="79" fillId="4" borderId="23" xfId="3" applyNumberFormat="1" applyFont="1" applyFill="1" applyBorder="1" applyAlignment="1" applyProtection="1">
      <alignment horizontal="center" vertical="center" wrapText="1"/>
      <protection hidden="1"/>
    </xf>
    <xf numFmtId="2" fontId="79" fillId="4" borderId="48" xfId="3" applyNumberFormat="1" applyFont="1" applyFill="1" applyBorder="1" applyAlignment="1" applyProtection="1">
      <alignment horizontal="center" vertical="center" wrapText="1"/>
      <protection hidden="1"/>
    </xf>
    <xf numFmtId="3" fontId="77" fillId="2" borderId="48" xfId="3" applyNumberFormat="1" applyFont="1" applyFill="1" applyBorder="1" applyAlignment="1" applyProtection="1">
      <alignment horizontal="center" vertical="center" wrapText="1"/>
      <protection hidden="1"/>
    </xf>
    <xf numFmtId="3" fontId="77" fillId="0" borderId="64" xfId="3" applyNumberFormat="1" applyFont="1" applyFill="1" applyBorder="1" applyAlignment="1" applyProtection="1">
      <alignment horizontal="center" vertical="center" wrapText="1"/>
      <protection hidden="1"/>
    </xf>
    <xf numFmtId="3" fontId="77" fillId="0" borderId="48" xfId="3" applyNumberFormat="1" applyFont="1" applyFill="1" applyBorder="1" applyAlignment="1" applyProtection="1">
      <alignment horizontal="center" vertical="center" wrapText="1"/>
      <protection hidden="1"/>
    </xf>
    <xf numFmtId="0" fontId="80" fillId="0" borderId="39" xfId="0" applyFont="1" applyBorder="1" applyAlignment="1">
      <alignment horizontal="center" vertical="center"/>
    </xf>
    <xf numFmtId="0" fontId="80" fillId="0" borderId="35" xfId="0" applyFont="1" applyBorder="1" applyAlignment="1">
      <alignment horizontal="center" vertical="center"/>
    </xf>
    <xf numFmtId="0" fontId="80" fillId="0" borderId="70" xfId="0" applyFont="1" applyBorder="1" applyAlignment="1">
      <alignment horizontal="center" vertical="center"/>
    </xf>
    <xf numFmtId="0" fontId="80" fillId="0" borderId="47" xfId="0" applyFont="1" applyBorder="1" applyAlignment="1">
      <alignment horizontal="center" vertical="center"/>
    </xf>
    <xf numFmtId="0" fontId="80" fillId="0" borderId="48" xfId="0" applyFont="1" applyBorder="1" applyAlignment="1">
      <alignment horizontal="center" vertical="center"/>
    </xf>
    <xf numFmtId="0" fontId="80" fillId="0" borderId="31" xfId="0" applyFont="1" applyBorder="1" applyAlignment="1">
      <alignment horizontal="center" vertical="center"/>
    </xf>
    <xf numFmtId="0" fontId="80" fillId="0" borderId="26" xfId="0" applyFont="1" applyBorder="1" applyAlignment="1">
      <alignment horizontal="center" vertical="center"/>
    </xf>
    <xf numFmtId="0" fontId="67" fillId="0" borderId="48" xfId="3" applyFont="1" applyFill="1" applyBorder="1" applyAlignment="1">
      <alignment horizontal="center" vertical="center"/>
    </xf>
    <xf numFmtId="0" fontId="67" fillId="0" borderId="26" xfId="3" applyFont="1" applyFill="1" applyBorder="1" applyAlignment="1">
      <alignment horizontal="center" vertical="center"/>
    </xf>
    <xf numFmtId="0" fontId="67" fillId="0" borderId="23" xfId="3" applyFont="1" applyFill="1" applyBorder="1" applyAlignment="1">
      <alignment horizontal="center" vertical="center"/>
    </xf>
    <xf numFmtId="0" fontId="67" fillId="0" borderId="65" xfId="3" applyFont="1" applyFill="1" applyBorder="1" applyAlignment="1">
      <alignment horizontal="center" vertical="center"/>
    </xf>
    <xf numFmtId="0" fontId="67" fillId="0" borderId="70" xfId="3" applyFont="1" applyFill="1" applyBorder="1" applyAlignment="1">
      <alignment horizontal="center" vertical="center"/>
    </xf>
    <xf numFmtId="0" fontId="67" fillId="0" borderId="40" xfId="3" applyFont="1" applyFill="1" applyBorder="1" applyAlignment="1">
      <alignment horizontal="center" vertical="center"/>
    </xf>
    <xf numFmtId="0" fontId="67" fillId="0" borderId="25" xfId="3" applyFont="1" applyFill="1" applyBorder="1" applyAlignment="1">
      <alignment horizontal="center" vertical="center"/>
    </xf>
    <xf numFmtId="0" fontId="67" fillId="0" borderId="44" xfId="3" applyFont="1" applyFill="1" applyBorder="1" applyAlignment="1">
      <alignment horizontal="center" vertical="center"/>
    </xf>
    <xf numFmtId="0" fontId="67" fillId="0" borderId="35" xfId="3" applyFont="1" applyFill="1" applyBorder="1" applyAlignment="1">
      <alignment horizontal="center" vertical="center"/>
    </xf>
    <xf numFmtId="0" fontId="67" fillId="0" borderId="31" xfId="3" applyFont="1" applyFill="1" applyBorder="1" applyAlignment="1">
      <alignment horizontal="center" vertical="center"/>
    </xf>
    <xf numFmtId="0" fontId="67" fillId="0" borderId="41" xfId="3" applyFont="1" applyFill="1" applyBorder="1" applyAlignment="1">
      <alignment horizontal="center" vertical="center"/>
    </xf>
    <xf numFmtId="2" fontId="79" fillId="4" borderId="30" xfId="3" applyNumberFormat="1" applyFont="1" applyFill="1" applyBorder="1" applyAlignment="1">
      <alignment horizontal="center" vertical="center" wrapText="1"/>
    </xf>
    <xf numFmtId="3" fontId="77" fillId="2" borderId="18" xfId="3" applyNumberFormat="1" applyFont="1" applyFill="1" applyBorder="1" applyAlignment="1">
      <alignment horizontal="center" vertical="center" wrapText="1"/>
    </xf>
    <xf numFmtId="2" fontId="79" fillId="4" borderId="41" xfId="3" applyNumberFormat="1" applyFont="1" applyFill="1" applyBorder="1" applyAlignment="1">
      <alignment horizontal="center" vertical="center" wrapText="1"/>
    </xf>
    <xf numFmtId="2" fontId="79" fillId="4" borderId="25" xfId="3" applyNumberFormat="1" applyFont="1" applyFill="1" applyBorder="1" applyAlignment="1">
      <alignment horizontal="center" vertical="center" wrapText="1"/>
    </xf>
    <xf numFmtId="3" fontId="77" fillId="2" borderId="25" xfId="3" applyNumberFormat="1" applyFont="1" applyFill="1" applyBorder="1" applyAlignment="1">
      <alignment horizontal="center" vertical="center" wrapText="1"/>
    </xf>
    <xf numFmtId="3" fontId="77" fillId="4" borderId="25" xfId="3" applyNumberFormat="1" applyFont="1" applyFill="1" applyBorder="1" applyAlignment="1" applyProtection="1">
      <alignment horizontal="center" vertical="center" wrapText="1"/>
      <protection hidden="1"/>
    </xf>
    <xf numFmtId="0" fontId="18" fillId="0" borderId="54" xfId="0" applyFont="1" applyBorder="1"/>
    <xf numFmtId="0" fontId="47" fillId="0" borderId="59" xfId="3" applyNumberFormat="1" applyFont="1" applyFill="1" applyBorder="1" applyAlignment="1">
      <alignment horizontal="left" vertical="center" wrapText="1"/>
    </xf>
    <xf numFmtId="0" fontId="67" fillId="0" borderId="59" xfId="4" applyNumberFormat="1" applyFont="1" applyFill="1" applyBorder="1" applyAlignment="1">
      <alignment horizontal="left" vertical="center" wrapText="1"/>
    </xf>
    <xf numFmtId="0" fontId="45" fillId="0" borderId="21" xfId="3" applyNumberFormat="1" applyFont="1" applyFill="1" applyBorder="1" applyAlignment="1">
      <alignment horizontal="center" vertical="center" wrapText="1"/>
    </xf>
    <xf numFmtId="1" fontId="45" fillId="0" borderId="21" xfId="3" applyNumberFormat="1" applyFont="1" applyFill="1" applyBorder="1" applyAlignment="1">
      <alignment horizontal="center" vertical="center" wrapText="1"/>
    </xf>
    <xf numFmtId="0" fontId="82" fillId="0" borderId="21" xfId="0" applyFont="1" applyBorder="1" applyAlignment="1">
      <alignment horizontal="center" vertical="center"/>
    </xf>
    <xf numFmtId="1" fontId="39" fillId="0" borderId="21" xfId="3" applyNumberFormat="1" applyFont="1" applyFill="1" applyBorder="1" applyAlignment="1">
      <alignment horizontal="center" vertical="center" wrapText="1"/>
    </xf>
    <xf numFmtId="0" fontId="45" fillId="0" borderId="72" xfId="3" applyNumberFormat="1" applyFont="1" applyFill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/>
    </xf>
    <xf numFmtId="1" fontId="45" fillId="0" borderId="72" xfId="3" applyNumberFormat="1" applyFont="1" applyFill="1" applyBorder="1" applyAlignment="1">
      <alignment horizontal="center" vertical="center" wrapText="1"/>
    </xf>
    <xf numFmtId="2" fontId="45" fillId="0" borderId="73" xfId="3" applyNumberFormat="1" applyFont="1" applyFill="1" applyBorder="1" applyAlignment="1">
      <alignment horizontal="center" vertical="center" wrapText="1"/>
    </xf>
    <xf numFmtId="0" fontId="45" fillId="0" borderId="2" xfId="3" applyNumberFormat="1" applyFont="1" applyFill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/>
    </xf>
    <xf numFmtId="1" fontId="45" fillId="0" borderId="2" xfId="3" applyNumberFormat="1" applyFont="1" applyFill="1" applyBorder="1" applyAlignment="1">
      <alignment horizontal="center" vertical="center" wrapText="1"/>
    </xf>
    <xf numFmtId="2" fontId="45" fillId="0" borderId="3" xfId="3" applyNumberFormat="1" applyFont="1" applyFill="1" applyBorder="1" applyAlignment="1">
      <alignment horizontal="center" vertical="center" wrapText="1"/>
    </xf>
    <xf numFmtId="0" fontId="45" fillId="0" borderId="1" xfId="3" applyNumberFormat="1" applyFont="1" applyFill="1" applyBorder="1" applyAlignment="1">
      <alignment horizontal="center" vertical="center" wrapText="1"/>
    </xf>
    <xf numFmtId="0" fontId="81" fillId="0" borderId="1" xfId="0" applyFont="1" applyBorder="1" applyAlignment="1">
      <alignment horizontal="center" vertical="center"/>
    </xf>
    <xf numFmtId="1" fontId="45" fillId="0" borderId="1" xfId="3" applyNumberFormat="1" applyFont="1" applyFill="1" applyBorder="1" applyAlignment="1">
      <alignment horizontal="center" vertical="center" wrapText="1"/>
    </xf>
    <xf numFmtId="2" fontId="45" fillId="0" borderId="68" xfId="3" applyNumberFormat="1" applyFont="1" applyFill="1" applyBorder="1" applyAlignment="1">
      <alignment horizontal="center" vertical="center" wrapText="1"/>
    </xf>
    <xf numFmtId="0" fontId="45" fillId="0" borderId="7" xfId="3" applyNumberFormat="1" applyFont="1" applyFill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/>
    </xf>
    <xf numFmtId="1" fontId="45" fillId="0" borderId="7" xfId="3" applyNumberFormat="1" applyFont="1" applyFill="1" applyBorder="1" applyAlignment="1">
      <alignment horizontal="center" vertical="center" wrapText="1"/>
    </xf>
    <xf numFmtId="2" fontId="45" fillId="0" borderId="8" xfId="3" applyNumberFormat="1" applyFont="1" applyFill="1" applyBorder="1" applyAlignment="1">
      <alignment horizontal="center" vertical="center" wrapText="1"/>
    </xf>
    <xf numFmtId="0" fontId="45" fillId="0" borderId="2" xfId="3" applyFont="1" applyFill="1" applyBorder="1" applyAlignment="1">
      <alignment horizontal="center" vertical="center"/>
    </xf>
    <xf numFmtId="0" fontId="45" fillId="0" borderId="3" xfId="3" applyFont="1" applyFill="1" applyBorder="1" applyAlignment="1">
      <alignment horizontal="center" vertical="center"/>
    </xf>
    <xf numFmtId="0" fontId="45" fillId="0" borderId="5" xfId="3" applyNumberFormat="1" applyFont="1" applyFill="1" applyBorder="1" applyAlignment="1">
      <alignment horizontal="center" vertical="center" wrapText="1"/>
    </xf>
    <xf numFmtId="1" fontId="45" fillId="0" borderId="5" xfId="3" applyNumberFormat="1" applyFont="1" applyFill="1" applyBorder="1" applyAlignment="1">
      <alignment horizontal="center" vertical="center" wrapText="1"/>
    </xf>
    <xf numFmtId="0" fontId="45" fillId="0" borderId="5" xfId="3" applyFont="1" applyFill="1" applyBorder="1" applyAlignment="1">
      <alignment horizontal="center" vertical="center"/>
    </xf>
    <xf numFmtId="0" fontId="45" fillId="0" borderId="59" xfId="3" applyNumberFormat="1" applyFont="1" applyFill="1" applyBorder="1" applyAlignment="1">
      <alignment horizontal="center" vertical="center" wrapText="1"/>
    </xf>
    <xf numFmtId="0" fontId="81" fillId="0" borderId="59" xfId="0" applyFont="1" applyBorder="1" applyAlignment="1">
      <alignment horizontal="center" vertical="center"/>
    </xf>
    <xf numFmtId="1" fontId="45" fillId="0" borderId="59" xfId="3" applyNumberFormat="1" applyFont="1" applyFill="1" applyBorder="1" applyAlignment="1">
      <alignment horizontal="center" vertical="center" wrapText="1"/>
    </xf>
    <xf numFmtId="2" fontId="45" fillId="0" borderId="61" xfId="3" applyNumberFormat="1" applyFont="1" applyFill="1" applyBorder="1" applyAlignment="1">
      <alignment horizontal="center" vertical="center" wrapText="1"/>
    </xf>
    <xf numFmtId="0" fontId="39" fillId="0" borderId="72" xfId="3" applyNumberFormat="1" applyFont="1" applyFill="1" applyBorder="1" applyAlignment="1">
      <alignment horizontal="center" vertical="center" wrapText="1"/>
    </xf>
    <xf numFmtId="0" fontId="39" fillId="0" borderId="2" xfId="3" applyNumberFormat="1" applyFont="1" applyFill="1" applyBorder="1" applyAlignment="1">
      <alignment horizontal="center" vertical="center" wrapText="1"/>
    </xf>
    <xf numFmtId="0" fontId="39" fillId="0" borderId="1" xfId="3" applyNumberFormat="1" applyFont="1" applyFill="1" applyBorder="1" applyAlignment="1">
      <alignment horizontal="center" vertical="center" wrapText="1"/>
    </xf>
    <xf numFmtId="0" fontId="39" fillId="0" borderId="7" xfId="4" applyNumberFormat="1" applyFont="1" applyFill="1" applyBorder="1" applyAlignment="1">
      <alignment horizontal="center" vertical="center" wrapText="1"/>
    </xf>
    <xf numFmtId="0" fontId="39" fillId="0" borderId="2" xfId="4" applyNumberFormat="1" applyFont="1" applyFill="1" applyBorder="1" applyAlignment="1">
      <alignment horizontal="center" vertical="center" wrapText="1"/>
    </xf>
    <xf numFmtId="0" fontId="39" fillId="0" borderId="5" xfId="4" applyNumberFormat="1" applyFont="1" applyFill="1" applyBorder="1" applyAlignment="1">
      <alignment horizontal="center" vertical="center" wrapText="1"/>
    </xf>
    <xf numFmtId="0" fontId="39" fillId="0" borderId="59" xfId="4" applyNumberFormat="1" applyFont="1" applyFill="1" applyBorder="1" applyAlignment="1">
      <alignment horizontal="center" vertical="center" wrapText="1"/>
    </xf>
    <xf numFmtId="2" fontId="45" fillId="0" borderId="52" xfId="3" applyNumberFormat="1" applyFont="1" applyFill="1" applyBorder="1" applyAlignment="1">
      <alignment horizontal="center" vertical="center" wrapText="1"/>
    </xf>
    <xf numFmtId="0" fontId="45" fillId="0" borderId="12" xfId="3" applyNumberFormat="1" applyFont="1" applyFill="1" applyBorder="1" applyAlignment="1">
      <alignment horizontal="center" vertical="center" wrapText="1"/>
    </xf>
    <xf numFmtId="0" fontId="45" fillId="0" borderId="2" xfId="3" applyNumberFormat="1" applyFont="1" applyFill="1" applyBorder="1" applyAlignment="1">
      <alignment vertical="center" wrapText="1"/>
    </xf>
    <xf numFmtId="2" fontId="45" fillId="0" borderId="12" xfId="3" applyNumberFormat="1" applyFont="1" applyFill="1" applyBorder="1" applyAlignment="1">
      <alignment horizontal="center" vertical="center" wrapText="1"/>
    </xf>
    <xf numFmtId="2" fontId="45" fillId="0" borderId="32" xfId="3" applyNumberFormat="1" applyFont="1" applyFill="1" applyBorder="1" applyAlignment="1">
      <alignment horizontal="center" vertical="center" wrapText="1"/>
    </xf>
    <xf numFmtId="0" fontId="39" fillId="0" borderId="7" xfId="3" applyNumberFormat="1" applyFont="1" applyFill="1" applyBorder="1" applyAlignment="1">
      <alignment horizontal="center" vertical="center" wrapText="1"/>
    </xf>
    <xf numFmtId="0" fontId="39" fillId="0" borderId="5" xfId="3" applyNumberFormat="1" applyFont="1" applyFill="1" applyBorder="1" applyAlignment="1">
      <alignment horizontal="center" vertical="center" wrapText="1"/>
    </xf>
    <xf numFmtId="2" fontId="45" fillId="0" borderId="10" xfId="3" applyNumberFormat="1" applyFont="1" applyFill="1" applyBorder="1" applyAlignment="1">
      <alignment horizontal="center" vertical="center" wrapText="1"/>
    </xf>
    <xf numFmtId="0" fontId="45" fillId="0" borderId="11" xfId="3" applyNumberFormat="1" applyFont="1" applyFill="1" applyBorder="1" applyAlignment="1">
      <alignment horizontal="center" vertical="center" wrapText="1"/>
    </xf>
    <xf numFmtId="2" fontId="45" fillId="0" borderId="75" xfId="3" applyNumberFormat="1" applyFont="1" applyFill="1" applyBorder="1" applyAlignment="1">
      <alignment horizontal="center" vertical="center" wrapText="1"/>
    </xf>
    <xf numFmtId="164" fontId="45" fillId="0" borderId="7" xfId="3" applyNumberFormat="1" applyFont="1" applyFill="1" applyBorder="1" applyAlignment="1">
      <alignment horizontal="center" vertical="center" wrapText="1"/>
    </xf>
    <xf numFmtId="1" fontId="45" fillId="0" borderId="11" xfId="3" applyNumberFormat="1" applyFont="1" applyFill="1" applyBorder="1" applyAlignment="1">
      <alignment horizontal="center" vertical="center" wrapText="1"/>
    </xf>
    <xf numFmtId="2" fontId="45" fillId="0" borderId="47" xfId="3" applyNumberFormat="1" applyFont="1" applyFill="1" applyBorder="1" applyAlignment="1">
      <alignment horizontal="center" vertical="center" wrapText="1"/>
    </xf>
    <xf numFmtId="0" fontId="45" fillId="0" borderId="32" xfId="3" applyFont="1" applyFill="1" applyBorder="1" applyAlignment="1">
      <alignment horizontal="center" vertical="center"/>
    </xf>
    <xf numFmtId="0" fontId="39" fillId="0" borderId="1" xfId="4" applyNumberFormat="1" applyFont="1" applyFill="1" applyBorder="1" applyAlignment="1">
      <alignment horizontal="center" vertical="center" wrapText="1"/>
    </xf>
    <xf numFmtId="0" fontId="45" fillId="0" borderId="37" xfId="3" applyFont="1" applyFill="1" applyBorder="1" applyAlignment="1">
      <alignment horizontal="center" vertical="center"/>
    </xf>
    <xf numFmtId="0" fontId="45" fillId="0" borderId="7" xfId="4" applyFont="1" applyFill="1" applyBorder="1" applyAlignment="1">
      <alignment horizontal="center" vertical="center"/>
    </xf>
    <xf numFmtId="0" fontId="45" fillId="0" borderId="8" xfId="4" applyFont="1" applyFill="1" applyBorder="1" applyAlignment="1">
      <alignment horizontal="center" vertical="center"/>
    </xf>
    <xf numFmtId="0" fontId="45" fillId="0" borderId="1" xfId="3" applyFont="1" applyFill="1" applyBorder="1" applyAlignment="1">
      <alignment horizontal="center" vertical="center"/>
    </xf>
    <xf numFmtId="0" fontId="45" fillId="0" borderId="68" xfId="3" applyFont="1" applyFill="1" applyBorder="1" applyAlignment="1">
      <alignment horizontal="center" vertical="center"/>
    </xf>
    <xf numFmtId="0" fontId="45" fillId="0" borderId="7" xfId="3" applyFont="1" applyFill="1" applyBorder="1" applyAlignment="1">
      <alignment horizontal="center" vertical="center"/>
    </xf>
    <xf numFmtId="0" fontId="45" fillId="0" borderId="12" xfId="3" applyFont="1" applyFill="1" applyBorder="1" applyAlignment="1">
      <alignment horizontal="center" vertical="center"/>
    </xf>
    <xf numFmtId="0" fontId="45" fillId="0" borderId="52" xfId="3" applyFont="1" applyFill="1" applyBorder="1" applyAlignment="1">
      <alignment horizontal="center" vertical="center"/>
    </xf>
    <xf numFmtId="0" fontId="39" fillId="0" borderId="11" xfId="4" applyNumberFormat="1" applyFont="1" applyFill="1" applyBorder="1" applyAlignment="1">
      <alignment horizontal="center" vertical="center" wrapText="1"/>
    </xf>
    <xf numFmtId="0" fontId="39" fillId="0" borderId="1" xfId="3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2" fontId="45" fillId="0" borderId="51" xfId="3" applyNumberFormat="1" applyFont="1" applyFill="1" applyBorder="1" applyAlignment="1">
      <alignment horizontal="center" vertical="center" wrapText="1"/>
    </xf>
    <xf numFmtId="0" fontId="45" fillId="0" borderId="1" xfId="3" applyFont="1" applyFill="1" applyBorder="1" applyAlignment="1">
      <alignment horizontal="center" vertical="center" wrapText="1"/>
    </xf>
    <xf numFmtId="0" fontId="45" fillId="0" borderId="37" xfId="3" applyNumberFormat="1" applyFont="1" applyFill="1" applyBorder="1" applyAlignment="1">
      <alignment horizontal="center" vertical="center" wrapText="1"/>
    </xf>
    <xf numFmtId="0" fontId="45" fillId="0" borderId="47" xfId="3" applyNumberFormat="1" applyFont="1" applyFill="1" applyBorder="1" applyAlignment="1">
      <alignment horizontal="center" vertical="center" wrapText="1"/>
    </xf>
    <xf numFmtId="0" fontId="45" fillId="0" borderId="21" xfId="1" applyFont="1" applyFill="1" applyBorder="1" applyAlignment="1">
      <alignment horizontal="center" vertical="center"/>
    </xf>
    <xf numFmtId="0" fontId="39" fillId="0" borderId="20" xfId="3" applyFont="1" applyFill="1" applyBorder="1" applyAlignment="1">
      <alignment horizontal="center" vertical="center"/>
    </xf>
    <xf numFmtId="0" fontId="39" fillId="0" borderId="34" xfId="3" applyFont="1" applyFill="1" applyBorder="1" applyAlignment="1">
      <alignment horizontal="center" vertical="center"/>
    </xf>
    <xf numFmtId="0" fontId="39" fillId="0" borderId="54" xfId="3" applyFont="1" applyFill="1" applyBorder="1" applyAlignment="1">
      <alignment horizontal="center" vertical="center"/>
    </xf>
    <xf numFmtId="0" fontId="39" fillId="0" borderId="9" xfId="3" applyFont="1" applyFill="1" applyBorder="1" applyAlignment="1">
      <alignment horizontal="center" vertical="center"/>
    </xf>
    <xf numFmtId="0" fontId="39" fillId="0" borderId="69" xfId="3" applyFont="1" applyFill="1" applyBorder="1" applyAlignment="1">
      <alignment horizontal="center" vertical="center"/>
    </xf>
    <xf numFmtId="0" fontId="39" fillId="0" borderId="6" xfId="3" applyFont="1" applyFill="1" applyBorder="1" applyAlignment="1">
      <alignment horizontal="center" vertical="center"/>
    </xf>
    <xf numFmtId="0" fontId="39" fillId="0" borderId="71" xfId="3" applyFont="1" applyFill="1" applyBorder="1" applyAlignment="1">
      <alignment horizontal="center" vertical="center"/>
    </xf>
    <xf numFmtId="0" fontId="39" fillId="0" borderId="41" xfId="3" applyFont="1" applyFill="1" applyBorder="1" applyAlignment="1">
      <alignment horizontal="center" vertical="center"/>
    </xf>
    <xf numFmtId="0" fontId="39" fillId="0" borderId="58" xfId="0" applyFont="1" applyBorder="1" applyAlignment="1">
      <alignment horizontal="center" vertical="center"/>
    </xf>
    <xf numFmtId="0" fontId="39" fillId="0" borderId="45" xfId="3" applyFont="1" applyFill="1" applyBorder="1" applyAlignment="1">
      <alignment horizontal="center" vertical="center"/>
    </xf>
    <xf numFmtId="0" fontId="39" fillId="0" borderId="46" xfId="3" applyFont="1" applyFill="1" applyBorder="1" applyAlignment="1">
      <alignment horizontal="center" vertical="center"/>
    </xf>
    <xf numFmtId="0" fontId="39" fillId="0" borderId="53" xfId="3" applyFont="1" applyFill="1" applyBorder="1" applyAlignment="1">
      <alignment horizontal="center" vertical="center"/>
    </xf>
    <xf numFmtId="0" fontId="39" fillId="0" borderId="25" xfId="3" applyFont="1" applyFill="1" applyBorder="1" applyAlignment="1">
      <alignment horizontal="center" vertical="center"/>
    </xf>
    <xf numFmtId="0" fontId="39" fillId="0" borderId="44" xfId="3" applyFont="1" applyFill="1" applyBorder="1" applyAlignment="1">
      <alignment horizontal="center" vertical="center"/>
    </xf>
    <xf numFmtId="0" fontId="39" fillId="0" borderId="23" xfId="3" applyFont="1" applyFill="1" applyBorder="1" applyAlignment="1">
      <alignment horizontal="center" vertical="center"/>
    </xf>
    <xf numFmtId="0" fontId="39" fillId="0" borderId="31" xfId="3" applyFont="1" applyFill="1" applyBorder="1" applyAlignment="1">
      <alignment horizontal="center" vertical="center"/>
    </xf>
    <xf numFmtId="0" fontId="39" fillId="0" borderId="26" xfId="3" applyFont="1" applyFill="1" applyBorder="1" applyAlignment="1">
      <alignment horizontal="center" vertical="center"/>
    </xf>
    <xf numFmtId="0" fontId="39" fillId="0" borderId="58" xfId="3" applyFont="1" applyFill="1" applyBorder="1" applyAlignment="1">
      <alignment horizontal="center" vertical="center"/>
    </xf>
    <xf numFmtId="0" fontId="39" fillId="0" borderId="29" xfId="3" applyFont="1" applyFill="1" applyBorder="1" applyAlignment="1">
      <alignment horizontal="center" vertical="center"/>
    </xf>
    <xf numFmtId="0" fontId="39" fillId="0" borderId="24" xfId="3" applyFont="1" applyFill="1" applyBorder="1" applyAlignment="1">
      <alignment horizontal="center" vertical="center"/>
    </xf>
    <xf numFmtId="0" fontId="28" fillId="4" borderId="0" xfId="0" applyFont="1" applyFill="1"/>
    <xf numFmtId="9" fontId="28" fillId="4" borderId="41" xfId="0" applyNumberFormat="1" applyFont="1" applyFill="1" applyBorder="1"/>
    <xf numFmtId="3" fontId="41" fillId="0" borderId="0" xfId="3" applyNumberFormat="1" applyFont="1" applyFill="1" applyBorder="1" applyAlignment="1">
      <alignment horizontal="center" vertical="center"/>
    </xf>
    <xf numFmtId="3" fontId="41" fillId="0" borderId="28" xfId="3" applyNumberFormat="1" applyFont="1" applyFill="1" applyBorder="1" applyAlignment="1">
      <alignment horizontal="center" vertical="center"/>
    </xf>
    <xf numFmtId="3" fontId="41" fillId="0" borderId="63" xfId="3" applyNumberFormat="1" applyFont="1" applyFill="1" applyBorder="1" applyAlignment="1">
      <alignment horizontal="center" vertical="center"/>
    </xf>
    <xf numFmtId="3" fontId="42" fillId="4" borderId="41" xfId="3" applyNumberFormat="1" applyFont="1" applyFill="1" applyBorder="1" applyAlignment="1">
      <alignment horizontal="center" vertical="center"/>
    </xf>
    <xf numFmtId="3" fontId="41" fillId="0" borderId="41" xfId="3" applyNumberFormat="1" applyFont="1" applyFill="1" applyBorder="1" applyAlignment="1">
      <alignment horizontal="center" vertical="center"/>
    </xf>
    <xf numFmtId="3" fontId="41" fillId="4" borderId="41" xfId="3" applyNumberFormat="1" applyFont="1" applyFill="1" applyBorder="1" applyAlignment="1">
      <alignment horizontal="center" vertical="center"/>
    </xf>
    <xf numFmtId="3" fontId="41" fillId="0" borderId="33" xfId="3" applyNumberFormat="1" applyFont="1" applyFill="1" applyBorder="1" applyAlignment="1">
      <alignment horizontal="center" vertical="center"/>
    </xf>
    <xf numFmtId="3" fontId="41" fillId="0" borderId="39" xfId="3" applyNumberFormat="1" applyFont="1" applyFill="1" applyBorder="1" applyAlignment="1">
      <alignment horizontal="center" vertical="center"/>
    </xf>
    <xf numFmtId="3" fontId="41" fillId="0" borderId="23" xfId="3" applyNumberFormat="1" applyFont="1" applyFill="1" applyBorder="1" applyAlignment="1">
      <alignment horizontal="center" vertical="center"/>
    </xf>
    <xf numFmtId="3" fontId="41" fillId="0" borderId="40" xfId="3" applyNumberFormat="1" applyFont="1" applyFill="1" applyBorder="1" applyAlignment="1">
      <alignment horizontal="center" vertical="center"/>
    </xf>
    <xf numFmtId="3" fontId="41" fillId="0" borderId="62" xfId="3" applyNumberFormat="1" applyFont="1" applyFill="1" applyBorder="1" applyAlignment="1">
      <alignment horizontal="center" vertical="center"/>
    </xf>
    <xf numFmtId="3" fontId="41" fillId="0" borderId="35" xfId="3" applyNumberFormat="1" applyFont="1" applyFill="1" applyBorder="1" applyAlignment="1">
      <alignment horizontal="center" vertical="center"/>
    </xf>
    <xf numFmtId="3" fontId="41" fillId="0" borderId="38" xfId="3" applyNumberFormat="1" applyFont="1" applyFill="1" applyBorder="1" applyAlignment="1">
      <alignment horizontal="center" vertical="center"/>
    </xf>
    <xf numFmtId="3" fontId="41" fillId="0" borderId="30" xfId="3" applyNumberFormat="1" applyFont="1" applyFill="1" applyBorder="1" applyAlignment="1">
      <alignment horizontal="center" vertical="center"/>
    </xf>
    <xf numFmtId="3" fontId="42" fillId="0" borderId="41" xfId="0" applyNumberFormat="1" applyFont="1" applyBorder="1" applyAlignment="1">
      <alignment horizontal="center" vertical="center"/>
    </xf>
    <xf numFmtId="3" fontId="42" fillId="0" borderId="30" xfId="0" applyNumberFormat="1" applyFont="1" applyBorder="1" applyAlignment="1">
      <alignment horizontal="center" vertical="center"/>
    </xf>
    <xf numFmtId="3" fontId="41" fillId="0" borderId="48" xfId="4" applyNumberFormat="1" applyFont="1" applyFill="1" applyBorder="1" applyAlignment="1">
      <alignment horizontal="center" vertical="center"/>
    </xf>
    <xf numFmtId="3" fontId="41" fillId="0" borderId="65" xfId="4" applyNumberFormat="1" applyFont="1" applyFill="1" applyBorder="1" applyAlignment="1">
      <alignment horizontal="center" vertical="center"/>
    </xf>
    <xf numFmtId="3" fontId="41" fillId="0" borderId="62" xfId="4" applyNumberFormat="1" applyFont="1" applyFill="1" applyBorder="1" applyAlignment="1">
      <alignment horizontal="center" vertical="center"/>
    </xf>
    <xf numFmtId="3" fontId="41" fillId="0" borderId="28" xfId="4" applyNumberFormat="1" applyFont="1" applyFill="1" applyBorder="1" applyAlignment="1">
      <alignment horizontal="center" vertical="center"/>
    </xf>
    <xf numFmtId="3" fontId="41" fillId="0" borderId="18" xfId="3" applyNumberFormat="1" applyFont="1" applyFill="1" applyBorder="1" applyAlignment="1">
      <alignment horizontal="center" vertical="center"/>
    </xf>
    <xf numFmtId="3" fontId="41" fillId="0" borderId="41" xfId="4" applyNumberFormat="1" applyFont="1" applyFill="1" applyBorder="1" applyAlignment="1">
      <alignment horizontal="center" vertical="center"/>
    </xf>
    <xf numFmtId="3" fontId="41" fillId="0" borderId="18" xfId="4" applyNumberFormat="1" applyFont="1" applyFill="1" applyBorder="1" applyAlignment="1">
      <alignment horizontal="center" vertical="center"/>
    </xf>
    <xf numFmtId="3" fontId="41" fillId="0" borderId="19" xfId="3" applyNumberFormat="1" applyFont="1" applyFill="1" applyBorder="1" applyAlignment="1">
      <alignment horizontal="center" vertical="center"/>
    </xf>
    <xf numFmtId="3" fontId="42" fillId="4" borderId="25" xfId="0" applyNumberFormat="1" applyFont="1" applyFill="1" applyBorder="1" applyAlignment="1">
      <alignment horizontal="center" vertical="center"/>
    </xf>
    <xf numFmtId="3" fontId="42" fillId="4" borderId="41" xfId="0" applyNumberFormat="1" applyFont="1" applyFill="1" applyBorder="1" applyAlignment="1">
      <alignment horizontal="center" vertical="center"/>
    </xf>
    <xf numFmtId="3" fontId="41" fillId="2" borderId="41" xfId="3" applyNumberFormat="1" applyFont="1" applyFill="1" applyBorder="1" applyAlignment="1">
      <alignment horizontal="center" vertical="center"/>
    </xf>
    <xf numFmtId="3" fontId="41" fillId="4" borderId="44" xfId="3" applyNumberFormat="1" applyFont="1" applyFill="1" applyBorder="1" applyAlignment="1">
      <alignment horizontal="center" vertical="center" wrapText="1"/>
    </xf>
    <xf numFmtId="3" fontId="41" fillId="4" borderId="41" xfId="3" applyNumberFormat="1" applyFont="1" applyFill="1" applyBorder="1" applyAlignment="1">
      <alignment horizontal="center" vertical="center" wrapText="1"/>
    </xf>
    <xf numFmtId="3" fontId="41" fillId="4" borderId="48" xfId="3" applyNumberFormat="1" applyFont="1" applyFill="1" applyBorder="1" applyAlignment="1">
      <alignment horizontal="center" vertical="center" wrapText="1"/>
    </xf>
    <xf numFmtId="3" fontId="41" fillId="4" borderId="38" xfId="3" applyNumberFormat="1" applyFont="1" applyFill="1" applyBorder="1" applyAlignment="1">
      <alignment horizontal="center" vertical="center" wrapText="1"/>
    </xf>
    <xf numFmtId="3" fontId="41" fillId="4" borderId="16" xfId="3" applyNumberFormat="1" applyFont="1" applyFill="1" applyBorder="1" applyAlignment="1">
      <alignment horizontal="center" vertical="center" wrapText="1"/>
    </xf>
    <xf numFmtId="3" fontId="41" fillId="4" borderId="0" xfId="3" applyNumberFormat="1" applyFont="1" applyFill="1" applyBorder="1" applyAlignment="1">
      <alignment horizontal="center" vertical="center" wrapText="1"/>
    </xf>
    <xf numFmtId="3" fontId="41" fillId="4" borderId="64" xfId="3" applyNumberFormat="1" applyFont="1" applyFill="1" applyBorder="1" applyAlignment="1">
      <alignment horizontal="center" vertical="center" wrapText="1"/>
    </xf>
    <xf numFmtId="3" fontId="41" fillId="2" borderId="13" xfId="3" applyNumberFormat="1" applyFont="1" applyFill="1" applyBorder="1" applyAlignment="1">
      <alignment horizontal="center" vertical="center"/>
    </xf>
    <xf numFmtId="3" fontId="41" fillId="2" borderId="26" xfId="3" applyNumberFormat="1" applyFont="1" applyFill="1" applyBorder="1" applyAlignment="1">
      <alignment horizontal="center" vertical="center"/>
    </xf>
    <xf numFmtId="3" fontId="41" fillId="2" borderId="36" xfId="3" applyNumberFormat="1" applyFont="1" applyFill="1" applyBorder="1" applyAlignment="1">
      <alignment horizontal="center" vertical="center"/>
    </xf>
    <xf numFmtId="3" fontId="41" fillId="2" borderId="31" xfId="3" applyNumberFormat="1" applyFont="1" applyFill="1" applyBorder="1" applyAlignment="1">
      <alignment horizontal="center" vertical="center"/>
    </xf>
    <xf numFmtId="3" fontId="41" fillId="4" borderId="58" xfId="3" applyNumberFormat="1" applyFont="1" applyFill="1" applyBorder="1" applyAlignment="1">
      <alignment horizontal="center" vertical="center"/>
    </xf>
    <xf numFmtId="0" fontId="39" fillId="0" borderId="21" xfId="3" applyNumberFormat="1" applyFont="1" applyFill="1" applyBorder="1" applyAlignment="1">
      <alignment horizontal="center" vertical="center" wrapText="1"/>
    </xf>
    <xf numFmtId="0" fontId="61" fillId="0" borderId="21" xfId="4" applyNumberFormat="1" applyFont="1" applyFill="1" applyBorder="1" applyAlignment="1">
      <alignment horizontal="left" vertical="center" wrapText="1"/>
    </xf>
    <xf numFmtId="3" fontId="41" fillId="0" borderId="33" xfId="3" applyNumberFormat="1" applyFont="1" applyFill="1" applyBorder="1" applyAlignment="1">
      <alignment horizontal="center" vertical="center"/>
    </xf>
    <xf numFmtId="0" fontId="39" fillId="0" borderId="27" xfId="3" applyFont="1" applyFill="1" applyBorder="1" applyAlignment="1">
      <alignment horizontal="center" vertical="center"/>
    </xf>
    <xf numFmtId="0" fontId="4" fillId="0" borderId="54" xfId="3" applyFont="1" applyFill="1" applyBorder="1" applyAlignment="1">
      <alignment horizontal="center" vertical="center"/>
    </xf>
    <xf numFmtId="3" fontId="77" fillId="0" borderId="62" xfId="3" applyNumberFormat="1" applyFont="1" applyFill="1" applyBorder="1" applyAlignment="1">
      <alignment horizontal="center" vertical="center" wrapText="1"/>
    </xf>
    <xf numFmtId="3" fontId="77" fillId="0" borderId="0" xfId="3" applyNumberFormat="1" applyFont="1" applyFill="1" applyBorder="1" applyAlignment="1">
      <alignment horizontal="center" vertical="center" wrapText="1"/>
    </xf>
    <xf numFmtId="0" fontId="80" fillId="0" borderId="28" xfId="0" applyFont="1" applyBorder="1" applyAlignment="1">
      <alignment horizontal="center" vertical="center"/>
    </xf>
    <xf numFmtId="3" fontId="77" fillId="4" borderId="33" xfId="3" applyNumberFormat="1" applyFont="1" applyFill="1" applyBorder="1" applyAlignment="1">
      <alignment horizontal="center" vertical="center" wrapText="1"/>
    </xf>
    <xf numFmtId="0" fontId="39" fillId="0" borderId="76" xfId="3" applyFont="1" applyFill="1" applyBorder="1" applyAlignment="1">
      <alignment horizontal="center" vertical="center"/>
    </xf>
    <xf numFmtId="0" fontId="39" fillId="0" borderId="72" xfId="4" applyNumberFormat="1" applyFont="1" applyFill="1" applyBorder="1" applyAlignment="1">
      <alignment horizontal="center" vertical="center" wrapText="1"/>
    </xf>
    <xf numFmtId="3" fontId="77" fillId="4" borderId="65" xfId="3" applyNumberFormat="1" applyFont="1" applyFill="1" applyBorder="1" applyAlignment="1">
      <alignment horizontal="center" vertical="center" wrapText="1"/>
    </xf>
    <xf numFmtId="0" fontId="81" fillId="0" borderId="21" xfId="0" applyFont="1" applyBorder="1" applyAlignment="1">
      <alignment horizontal="center" vertical="center"/>
    </xf>
    <xf numFmtId="2" fontId="45" fillId="0" borderId="21" xfId="3" applyNumberFormat="1" applyFont="1" applyFill="1" applyBorder="1" applyAlignment="1">
      <alignment horizontal="center" vertical="center" wrapText="1"/>
    </xf>
    <xf numFmtId="0" fontId="18" fillId="0" borderId="20" xfId="0" applyFont="1" applyBorder="1"/>
    <xf numFmtId="0" fontId="67" fillId="0" borderId="21" xfId="4" applyNumberFormat="1" applyFont="1" applyFill="1" applyBorder="1" applyAlignment="1">
      <alignment horizontal="left" vertical="center" wrapText="1"/>
    </xf>
    <xf numFmtId="0" fontId="39" fillId="0" borderId="21" xfId="4" applyNumberFormat="1" applyFont="1" applyFill="1" applyBorder="1" applyAlignment="1">
      <alignment horizontal="center" vertical="center" wrapText="1"/>
    </xf>
    <xf numFmtId="2" fontId="45" fillId="0" borderId="22" xfId="3" applyNumberFormat="1" applyFont="1" applyFill="1" applyBorder="1" applyAlignment="1">
      <alignment horizontal="center" vertical="center" wrapText="1"/>
    </xf>
    <xf numFmtId="3" fontId="77" fillId="4" borderId="30" xfId="3" applyNumberFormat="1" applyFont="1" applyFill="1" applyBorder="1" applyAlignment="1">
      <alignment horizontal="center" vertical="center" wrapText="1"/>
    </xf>
    <xf numFmtId="3" fontId="77" fillId="0" borderId="18" xfId="3" applyNumberFormat="1" applyFont="1" applyFill="1" applyBorder="1" applyAlignment="1">
      <alignment horizontal="center" vertical="center" wrapText="1"/>
    </xf>
    <xf numFmtId="3" fontId="78" fillId="4" borderId="41" xfId="0" applyNumberFormat="1" applyFont="1" applyFill="1" applyBorder="1" applyAlignment="1">
      <alignment horizontal="center" vertical="center" wrapText="1"/>
    </xf>
    <xf numFmtId="3" fontId="77" fillId="4" borderId="41" xfId="0" applyNumberFormat="1" applyFont="1" applyFill="1" applyBorder="1" applyAlignment="1">
      <alignment horizontal="center" vertical="center" wrapText="1"/>
    </xf>
    <xf numFmtId="3" fontId="78" fillId="4" borderId="41" xfId="0" applyNumberFormat="1" applyFont="1" applyFill="1" applyBorder="1" applyAlignment="1">
      <alignment horizontal="center" vertical="center"/>
    </xf>
    <xf numFmtId="0" fontId="80" fillId="0" borderId="30" xfId="0" applyFont="1" applyBorder="1" applyAlignment="1">
      <alignment horizontal="center" vertical="center"/>
    </xf>
    <xf numFmtId="0" fontId="4" fillId="0" borderId="20" xfId="3" applyFont="1" applyFill="1" applyBorder="1" applyAlignment="1">
      <alignment horizontal="center" vertical="center"/>
    </xf>
    <xf numFmtId="0" fontId="45" fillId="0" borderId="21" xfId="3" applyFont="1" applyFill="1" applyBorder="1" applyAlignment="1">
      <alignment horizontal="center" vertical="center"/>
    </xf>
    <xf numFmtId="0" fontId="45" fillId="0" borderId="22" xfId="3" applyFont="1" applyFill="1" applyBorder="1" applyAlignment="1">
      <alignment horizontal="center" vertical="center"/>
    </xf>
    <xf numFmtId="0" fontId="45" fillId="0" borderId="49" xfId="3" applyNumberFormat="1" applyFont="1" applyFill="1" applyBorder="1" applyAlignment="1">
      <alignment horizontal="center" vertical="center" wrapText="1"/>
    </xf>
    <xf numFmtId="3" fontId="77" fillId="4" borderId="28" xfId="3" applyNumberFormat="1" applyFont="1" applyFill="1" applyBorder="1" applyAlignment="1">
      <alignment horizontal="center" vertical="center" wrapText="1"/>
    </xf>
    <xf numFmtId="3" fontId="77" fillId="4" borderId="62" xfId="3" applyNumberFormat="1" applyFont="1" applyFill="1" applyBorder="1" applyAlignment="1">
      <alignment horizontal="center" vertical="center" wrapText="1"/>
    </xf>
    <xf numFmtId="3" fontId="78" fillId="4" borderId="62" xfId="0" applyNumberFormat="1" applyFont="1" applyFill="1" applyBorder="1" applyAlignment="1">
      <alignment horizontal="center" vertical="center" wrapText="1"/>
    </xf>
    <xf numFmtId="3" fontId="77" fillId="4" borderId="62" xfId="0" applyNumberFormat="1" applyFont="1" applyFill="1" applyBorder="1" applyAlignment="1">
      <alignment horizontal="center" vertical="center" wrapText="1"/>
    </xf>
    <xf numFmtId="3" fontId="78" fillId="4" borderId="62" xfId="0" applyNumberFormat="1" applyFont="1" applyFill="1" applyBorder="1" applyAlignment="1">
      <alignment horizontal="center" vertical="center"/>
    </xf>
    <xf numFmtId="3" fontId="41" fillId="4" borderId="38" xfId="3" applyNumberFormat="1" applyFont="1" applyFill="1" applyBorder="1" applyAlignment="1">
      <alignment horizontal="center" vertical="center"/>
    </xf>
    <xf numFmtId="3" fontId="41" fillId="4" borderId="25" xfId="3" applyNumberFormat="1" applyFont="1" applyFill="1" applyBorder="1" applyAlignment="1">
      <alignment horizontal="center" vertical="center"/>
    </xf>
    <xf numFmtId="0" fontId="18" fillId="0" borderId="0" xfId="0" applyFont="1" applyBorder="1"/>
    <xf numFmtId="0" fontId="69" fillId="0" borderId="54" xfId="3" applyNumberFormat="1" applyFont="1" applyFill="1" applyBorder="1" applyAlignment="1">
      <alignment horizontal="center" vertical="center" wrapText="1"/>
    </xf>
    <xf numFmtId="0" fontId="21" fillId="0" borderId="59" xfId="0" applyFont="1" applyBorder="1" applyAlignment="1">
      <alignment horizontal="center" vertical="center"/>
    </xf>
    <xf numFmtId="0" fontId="18" fillId="0" borderId="18" xfId="0" applyFont="1" applyBorder="1"/>
    <xf numFmtId="0" fontId="66" fillId="0" borderId="49" xfId="3" applyNumberFormat="1" applyFont="1" applyFill="1" applyBorder="1" applyAlignment="1">
      <alignment horizontal="left" vertical="center" wrapText="1"/>
    </xf>
    <xf numFmtId="0" fontId="82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82" fillId="0" borderId="34" xfId="0" applyFont="1" applyBorder="1" applyAlignment="1">
      <alignment horizontal="center" vertical="center"/>
    </xf>
    <xf numFmtId="0" fontId="82" fillId="0" borderId="20" xfId="0" applyFont="1" applyBorder="1" applyAlignment="1">
      <alignment horizontal="center" vertical="center"/>
    </xf>
    <xf numFmtId="0" fontId="82" fillId="0" borderId="25" xfId="0" applyFont="1" applyBorder="1" applyAlignment="1">
      <alignment vertical="center"/>
    </xf>
    <xf numFmtId="0" fontId="82" fillId="0" borderId="33" xfId="0" applyFont="1" applyBorder="1" applyAlignment="1">
      <alignment vertical="center"/>
    </xf>
    <xf numFmtId="0" fontId="42" fillId="0" borderId="0" xfId="0" applyFont="1" applyAlignment="1">
      <alignment horizontal="center" vertical="center"/>
    </xf>
    <xf numFmtId="0" fontId="82" fillId="2" borderId="25" xfId="0" applyFont="1" applyFill="1" applyBorder="1" applyAlignment="1">
      <alignment vertical="center"/>
    </xf>
    <xf numFmtId="0" fontId="42" fillId="2" borderId="36" xfId="0" applyFont="1" applyFill="1" applyBorder="1" applyAlignment="1">
      <alignment horizontal="center" vertical="center"/>
    </xf>
    <xf numFmtId="3" fontId="42" fillId="0" borderId="64" xfId="0" applyNumberFormat="1" applyFont="1" applyBorder="1" applyAlignment="1">
      <alignment horizontal="center" vertical="center"/>
    </xf>
    <xf numFmtId="3" fontId="70" fillId="0" borderId="38" xfId="3" applyNumberFormat="1" applyFont="1" applyFill="1" applyBorder="1" applyAlignment="1">
      <alignment vertical="center"/>
    </xf>
    <xf numFmtId="3" fontId="42" fillId="0" borderId="18" xfId="0" applyNumberFormat="1" applyFont="1" applyBorder="1" applyAlignment="1">
      <alignment horizontal="center" vertical="center"/>
    </xf>
    <xf numFmtId="3" fontId="42" fillId="2" borderId="18" xfId="0" applyNumberFormat="1" applyFont="1" applyFill="1" applyBorder="1" applyAlignment="1">
      <alignment horizontal="center" vertical="center"/>
    </xf>
    <xf numFmtId="3" fontId="42" fillId="4" borderId="38" xfId="0" applyNumberFormat="1" applyFont="1" applyFill="1" applyBorder="1" applyAlignment="1">
      <alignment horizontal="center" vertical="center"/>
    </xf>
    <xf numFmtId="0" fontId="22" fillId="0" borderId="72" xfId="3" applyNumberFormat="1" applyFont="1" applyFill="1" applyBorder="1" applyAlignment="1">
      <alignment horizontal="left" vertical="center" wrapText="1"/>
    </xf>
    <xf numFmtId="0" fontId="66" fillId="0" borderId="73" xfId="4" applyNumberFormat="1" applyFont="1" applyFill="1" applyBorder="1" applyAlignment="1">
      <alignment horizontal="left" vertical="center" wrapText="1"/>
    </xf>
    <xf numFmtId="0" fontId="81" fillId="0" borderId="22" xfId="0" applyFont="1" applyBorder="1" applyAlignment="1">
      <alignment horizontal="center" vertical="center"/>
    </xf>
    <xf numFmtId="0" fontId="67" fillId="0" borderId="30" xfId="3" applyFont="1" applyFill="1" applyBorder="1" applyAlignment="1">
      <alignment horizontal="center" vertical="center"/>
    </xf>
    <xf numFmtId="0" fontId="67" fillId="0" borderId="39" xfId="3" applyFont="1" applyFill="1" applyBorder="1" applyAlignment="1">
      <alignment horizontal="center" vertical="center"/>
    </xf>
    <xf numFmtId="0" fontId="4" fillId="0" borderId="78" xfId="3" applyFont="1" applyFill="1" applyBorder="1" applyAlignment="1">
      <alignment horizontal="center" vertical="center"/>
    </xf>
    <xf numFmtId="3" fontId="78" fillId="4" borderId="8" xfId="0" applyNumberFormat="1" applyFont="1" applyFill="1" applyBorder="1" applyAlignment="1">
      <alignment horizontal="center" vertical="center"/>
    </xf>
    <xf numFmtId="3" fontId="78" fillId="4" borderId="3" xfId="0" applyNumberFormat="1" applyFont="1" applyFill="1" applyBorder="1" applyAlignment="1">
      <alignment horizontal="center" vertical="center"/>
    </xf>
    <xf numFmtId="0" fontId="45" fillId="0" borderId="5" xfId="3" applyNumberFormat="1" applyFont="1" applyFill="1" applyBorder="1" applyAlignment="1">
      <alignment vertical="center" wrapText="1"/>
    </xf>
    <xf numFmtId="3" fontId="78" fillId="4" borderId="10" xfId="0" applyNumberFormat="1" applyFont="1" applyFill="1" applyBorder="1" applyAlignment="1">
      <alignment horizontal="center" vertical="center"/>
    </xf>
    <xf numFmtId="0" fontId="4" fillId="0" borderId="43" xfId="3" applyFont="1" applyFill="1" applyBorder="1" applyAlignment="1">
      <alignment horizontal="center" vertical="center"/>
    </xf>
    <xf numFmtId="0" fontId="80" fillId="0" borderId="40" xfId="0" applyFont="1" applyBorder="1" applyAlignment="1">
      <alignment horizontal="center" vertical="center"/>
    </xf>
    <xf numFmtId="3" fontId="77" fillId="0" borderId="42" xfId="3" applyNumberFormat="1" applyFont="1" applyFill="1" applyBorder="1" applyAlignment="1">
      <alignment horizontal="center" vertical="center" wrapText="1"/>
    </xf>
    <xf numFmtId="3" fontId="77" fillId="0" borderId="43" xfId="3" applyNumberFormat="1" applyFont="1" applyFill="1" applyBorder="1" applyAlignment="1">
      <alignment horizontal="center" vertical="center" wrapText="1"/>
    </xf>
    <xf numFmtId="3" fontId="77" fillId="4" borderId="26" xfId="3" applyNumberFormat="1" applyFont="1" applyFill="1" applyBorder="1" applyAlignment="1">
      <alignment horizontal="center" vertical="center" wrapText="1"/>
    </xf>
    <xf numFmtId="3" fontId="77" fillId="4" borderId="23" xfId="3" applyNumberFormat="1" applyFont="1" applyFill="1" applyBorder="1" applyAlignment="1">
      <alignment horizontal="center" vertical="center" wrapText="1"/>
    </xf>
    <xf numFmtId="3" fontId="77" fillId="0" borderId="50" xfId="3" applyNumberFormat="1" applyFont="1" applyFill="1" applyBorder="1" applyAlignment="1">
      <alignment horizontal="center" vertical="center" wrapText="1"/>
    </xf>
    <xf numFmtId="3" fontId="77" fillId="0" borderId="12" xfId="3" applyNumberFormat="1" applyFont="1" applyFill="1" applyBorder="1" applyAlignment="1">
      <alignment horizontal="center" vertical="center" wrapText="1"/>
    </xf>
    <xf numFmtId="3" fontId="77" fillId="0" borderId="32" xfId="3" applyNumberFormat="1" applyFont="1" applyFill="1" applyBorder="1" applyAlignment="1">
      <alignment horizontal="center" vertical="center" wrapText="1"/>
    </xf>
    <xf numFmtId="3" fontId="77" fillId="0" borderId="37" xfId="3" applyNumberFormat="1" applyFont="1" applyFill="1" applyBorder="1" applyAlignment="1">
      <alignment horizontal="center" vertical="center" wrapText="1"/>
    </xf>
    <xf numFmtId="3" fontId="78" fillId="4" borderId="26" xfId="0" applyNumberFormat="1" applyFont="1" applyFill="1" applyBorder="1" applyAlignment="1">
      <alignment horizontal="center" vertical="center" wrapText="1"/>
    </xf>
    <xf numFmtId="3" fontId="78" fillId="4" borderId="23" xfId="0" applyNumberFormat="1" applyFont="1" applyFill="1" applyBorder="1" applyAlignment="1">
      <alignment horizontal="center" vertical="center" wrapText="1"/>
    </xf>
    <xf numFmtId="3" fontId="78" fillId="4" borderId="26" xfId="0" applyNumberFormat="1" applyFont="1" applyFill="1" applyBorder="1" applyAlignment="1">
      <alignment horizontal="center" vertical="center"/>
    </xf>
    <xf numFmtId="3" fontId="78" fillId="4" borderId="23" xfId="0" applyNumberFormat="1" applyFont="1" applyFill="1" applyBorder="1" applyAlignment="1">
      <alignment horizontal="center" vertical="center"/>
    </xf>
    <xf numFmtId="3" fontId="41" fillId="0" borderId="33" xfId="3" applyNumberFormat="1" applyFont="1" applyFill="1" applyBorder="1" applyAlignment="1">
      <alignment horizontal="center" vertical="center"/>
    </xf>
    <xf numFmtId="0" fontId="39" fillId="0" borderId="26" xfId="0" applyFont="1" applyBorder="1" applyAlignment="1">
      <alignment horizontal="center" vertical="center"/>
    </xf>
    <xf numFmtId="0" fontId="81" fillId="0" borderId="5" xfId="0" applyFont="1" applyBorder="1" applyAlignment="1">
      <alignment horizontal="center" vertical="center"/>
    </xf>
    <xf numFmtId="0" fontId="31" fillId="0" borderId="43" xfId="0" applyFont="1" applyBorder="1" applyAlignment="1">
      <alignment vertical="center" wrapText="1"/>
    </xf>
    <xf numFmtId="0" fontId="18" fillId="0" borderId="14" xfId="0" applyFont="1" applyBorder="1"/>
    <xf numFmtId="0" fontId="31" fillId="0" borderId="67" xfId="0" applyFont="1" applyBorder="1" applyAlignment="1">
      <alignment vertical="center" wrapText="1"/>
    </xf>
    <xf numFmtId="0" fontId="39" fillId="0" borderId="48" xfId="3" applyFont="1" applyFill="1" applyBorder="1" applyAlignment="1">
      <alignment horizontal="center" vertical="center"/>
    </xf>
    <xf numFmtId="0" fontId="68" fillId="0" borderId="41" xfId="3" applyFont="1" applyFill="1" applyBorder="1" applyAlignment="1">
      <alignment horizontal="center" vertical="center"/>
    </xf>
    <xf numFmtId="0" fontId="71" fillId="0" borderId="21" xfId="1" applyFont="1" applyFill="1" applyBorder="1" applyAlignment="1">
      <alignment horizontal="left" vertical="center" wrapText="1"/>
    </xf>
    <xf numFmtId="0" fontId="9" fillId="0" borderId="54" xfId="3" applyFont="1" applyFill="1" applyBorder="1" applyAlignment="1">
      <alignment horizontal="left" vertical="center"/>
    </xf>
    <xf numFmtId="0" fontId="67" fillId="0" borderId="59" xfId="3" applyNumberFormat="1" applyFont="1" applyFill="1" applyBorder="1" applyAlignment="1">
      <alignment horizontal="left" vertical="center" wrapText="1"/>
    </xf>
    <xf numFmtId="0" fontId="45" fillId="0" borderId="61" xfId="3" applyNumberFormat="1" applyFont="1" applyFill="1" applyBorder="1" applyAlignment="1">
      <alignment horizontal="center" vertical="center" wrapText="1"/>
    </xf>
    <xf numFmtId="0" fontId="68" fillId="0" borderId="20" xfId="3" applyFont="1" applyFill="1" applyBorder="1" applyAlignment="1">
      <alignment horizontal="center" vertical="center"/>
    </xf>
    <xf numFmtId="0" fontId="67" fillId="0" borderId="21" xfId="3" applyFont="1" applyFill="1" applyBorder="1" applyAlignment="1">
      <alignment horizontal="left" vertical="center" wrapText="1"/>
    </xf>
    <xf numFmtId="0" fontId="68" fillId="0" borderId="21" xfId="3" applyFont="1" applyFill="1" applyBorder="1" applyAlignment="1">
      <alignment horizontal="center" vertical="center"/>
    </xf>
    <xf numFmtId="0" fontId="68" fillId="0" borderId="22" xfId="3" applyFont="1" applyFill="1" applyBorder="1" applyAlignment="1">
      <alignment horizontal="center" vertical="center"/>
    </xf>
    <xf numFmtId="0" fontId="39" fillId="0" borderId="21" xfId="3" applyFont="1" applyFill="1" applyBorder="1" applyAlignment="1">
      <alignment horizontal="center" vertical="center" wrapText="1"/>
    </xf>
    <xf numFmtId="0" fontId="77" fillId="4" borderId="41" xfId="3" applyFont="1" applyFill="1" applyBorder="1" applyAlignment="1">
      <alignment horizontal="center" vertical="center"/>
    </xf>
    <xf numFmtId="0" fontId="68" fillId="4" borderId="41" xfId="3" applyFont="1" applyFill="1" applyBorder="1" applyAlignment="1">
      <alignment horizontal="center" vertical="center"/>
    </xf>
    <xf numFmtId="3" fontId="78" fillId="4" borderId="32" xfId="0" applyNumberFormat="1" applyFont="1" applyFill="1" applyBorder="1" applyAlignment="1">
      <alignment horizontal="center" vertical="center"/>
    </xf>
    <xf numFmtId="3" fontId="78" fillId="4" borderId="37" xfId="0" applyNumberFormat="1" applyFont="1" applyFill="1" applyBorder="1" applyAlignment="1">
      <alignment horizontal="center" vertical="center"/>
    </xf>
    <xf numFmtId="0" fontId="80" fillId="0" borderId="44" xfId="0" applyFont="1" applyBorder="1" applyAlignment="1">
      <alignment horizontal="center" vertical="center"/>
    </xf>
    <xf numFmtId="0" fontId="39" fillId="0" borderId="31" xfId="0" applyFont="1" applyBorder="1" applyAlignment="1">
      <alignment horizontal="center" vertical="center"/>
    </xf>
    <xf numFmtId="0" fontId="4" fillId="0" borderId="77" xfId="3" applyFont="1" applyFill="1" applyBorder="1" applyAlignment="1">
      <alignment horizontal="center" vertical="center"/>
    </xf>
    <xf numFmtId="3" fontId="77" fillId="0" borderId="27" xfId="3" applyNumberFormat="1" applyFont="1" applyFill="1" applyBorder="1" applyAlignment="1">
      <alignment horizontal="center" vertical="center" wrapText="1"/>
    </xf>
    <xf numFmtId="0" fontId="80" fillId="0" borderId="65" xfId="0" applyFont="1" applyBorder="1" applyAlignment="1">
      <alignment horizontal="center" vertical="center"/>
    </xf>
    <xf numFmtId="3" fontId="41" fillId="2" borderId="28" xfId="3" applyNumberFormat="1" applyFont="1" applyFill="1" applyBorder="1" applyAlignment="1">
      <alignment horizontal="center" vertical="center" wrapText="1"/>
    </xf>
    <xf numFmtId="2" fontId="45" fillId="0" borderId="72" xfId="3" applyNumberFormat="1" applyFont="1" applyFill="1" applyBorder="1" applyAlignment="1">
      <alignment horizontal="center" vertical="center" wrapText="1"/>
    </xf>
    <xf numFmtId="0" fontId="39" fillId="0" borderId="62" xfId="3" applyFont="1" applyFill="1" applyBorder="1" applyAlignment="1">
      <alignment horizontal="center" vertical="center"/>
    </xf>
    <xf numFmtId="0" fontId="39" fillId="0" borderId="44" xfId="0" applyFont="1" applyBorder="1" applyAlignment="1">
      <alignment horizontal="center" vertical="center"/>
    </xf>
    <xf numFmtId="3" fontId="78" fillId="0" borderId="18" xfId="0" applyNumberFormat="1" applyFont="1" applyBorder="1" applyAlignment="1">
      <alignment horizontal="center" vertical="center" wrapText="1"/>
    </xf>
    <xf numFmtId="3" fontId="77" fillId="0" borderId="18" xfId="0" applyNumberFormat="1" applyFont="1" applyFill="1" applyBorder="1" applyAlignment="1">
      <alignment horizontal="center" vertical="center" wrapText="1"/>
    </xf>
    <xf numFmtId="3" fontId="78" fillId="0" borderId="18" xfId="0" applyNumberFormat="1" applyFont="1" applyBorder="1" applyAlignment="1">
      <alignment horizontal="center" vertical="center"/>
    </xf>
    <xf numFmtId="0" fontId="4" fillId="0" borderId="43" xfId="3" applyNumberFormat="1" applyFont="1" applyFill="1" applyBorder="1" applyAlignment="1">
      <alignment horizontal="center" vertical="center" wrapText="1"/>
    </xf>
    <xf numFmtId="3" fontId="41" fillId="0" borderId="33" xfId="3" applyNumberFormat="1" applyFont="1" applyFill="1" applyBorder="1" applyAlignment="1">
      <alignment horizontal="center" vertical="center"/>
    </xf>
    <xf numFmtId="3" fontId="77" fillId="4" borderId="73" xfId="3" applyNumberFormat="1" applyFont="1" applyFill="1" applyBorder="1" applyAlignment="1">
      <alignment horizontal="center" vertical="center" wrapText="1"/>
    </xf>
    <xf numFmtId="3" fontId="77" fillId="0" borderId="78" xfId="3" applyNumberFormat="1" applyFont="1" applyFill="1" applyBorder="1" applyAlignment="1">
      <alignment horizontal="center" vertical="center" wrapText="1"/>
    </xf>
    <xf numFmtId="3" fontId="77" fillId="4" borderId="72" xfId="3" applyNumberFormat="1" applyFont="1" applyFill="1" applyBorder="1" applyAlignment="1">
      <alignment horizontal="center" vertical="center" wrapText="1"/>
    </xf>
    <xf numFmtId="3" fontId="78" fillId="4" borderId="72" xfId="0" applyNumberFormat="1" applyFont="1" applyFill="1" applyBorder="1" applyAlignment="1">
      <alignment horizontal="center" vertical="center" wrapText="1"/>
    </xf>
    <xf numFmtId="3" fontId="78" fillId="4" borderId="75" xfId="0" applyNumberFormat="1" applyFont="1" applyFill="1" applyBorder="1" applyAlignment="1">
      <alignment horizontal="center" vertical="center"/>
    </xf>
    <xf numFmtId="3" fontId="77" fillId="4" borderId="13" xfId="3" applyNumberFormat="1" applyFont="1" applyFill="1" applyBorder="1" applyAlignment="1">
      <alignment horizontal="center" vertical="center" wrapText="1"/>
    </xf>
    <xf numFmtId="3" fontId="77" fillId="4" borderId="26" xfId="0" applyNumberFormat="1" applyFont="1" applyFill="1" applyBorder="1" applyAlignment="1">
      <alignment horizontal="center" vertical="center" wrapText="1"/>
    </xf>
    <xf numFmtId="3" fontId="77" fillId="4" borderId="23" xfId="0" applyNumberFormat="1" applyFont="1" applyFill="1" applyBorder="1" applyAlignment="1">
      <alignment horizontal="center" vertical="center" wrapText="1"/>
    </xf>
    <xf numFmtId="0" fontId="80" fillId="0" borderId="23" xfId="0" applyFont="1" applyBorder="1" applyAlignment="1">
      <alignment horizontal="center" vertical="center"/>
    </xf>
    <xf numFmtId="3" fontId="77" fillId="4" borderId="16" xfId="3" applyNumberFormat="1" applyFont="1" applyFill="1" applyBorder="1" applyAlignment="1">
      <alignment horizontal="center" vertical="center" wrapText="1"/>
    </xf>
    <xf numFmtId="3" fontId="41" fillId="0" borderId="33" xfId="3" applyNumberFormat="1" applyFont="1" applyFill="1" applyBorder="1" applyAlignment="1">
      <alignment horizontal="center" vertical="center"/>
    </xf>
    <xf numFmtId="3" fontId="77" fillId="4" borderId="31" xfId="3" applyNumberFormat="1" applyFont="1" applyFill="1" applyBorder="1" applyAlignment="1">
      <alignment horizontal="center" vertical="center" wrapText="1"/>
    </xf>
    <xf numFmtId="3" fontId="77" fillId="4" borderId="36" xfId="3" applyNumberFormat="1" applyFont="1" applyFill="1" applyBorder="1" applyAlignment="1">
      <alignment horizontal="center" vertical="center" wrapText="1"/>
    </xf>
    <xf numFmtId="3" fontId="78" fillId="4" borderId="31" xfId="0" applyNumberFormat="1" applyFont="1" applyFill="1" applyBorder="1" applyAlignment="1">
      <alignment horizontal="center" vertical="center" wrapText="1"/>
    </xf>
    <xf numFmtId="3" fontId="77" fillId="4" borderId="31" xfId="0" applyNumberFormat="1" applyFont="1" applyFill="1" applyBorder="1" applyAlignment="1">
      <alignment horizontal="center" vertical="center" wrapText="1"/>
    </xf>
    <xf numFmtId="3" fontId="78" fillId="4" borderId="31" xfId="0" applyNumberFormat="1" applyFont="1" applyFill="1" applyBorder="1" applyAlignment="1">
      <alignment horizontal="center" vertical="center"/>
    </xf>
    <xf numFmtId="3" fontId="77" fillId="4" borderId="7" xfId="3" applyNumberFormat="1" applyFont="1" applyFill="1" applyBorder="1" applyAlignment="1">
      <alignment horizontal="center" vertical="center" wrapText="1"/>
    </xf>
    <xf numFmtId="3" fontId="77" fillId="0" borderId="75" xfId="3" applyNumberFormat="1" applyFont="1" applyFill="1" applyBorder="1" applyAlignment="1">
      <alignment horizontal="center" vertical="center" wrapText="1"/>
    </xf>
    <xf numFmtId="3" fontId="78" fillId="4" borderId="12" xfId="0" applyNumberFormat="1" applyFont="1" applyFill="1" applyBorder="1" applyAlignment="1">
      <alignment horizontal="center" vertical="center"/>
    </xf>
    <xf numFmtId="0" fontId="86" fillId="0" borderId="6" xfId="3" applyFont="1" applyFill="1" applyBorder="1" applyAlignment="1">
      <alignment horizontal="center" vertical="center" wrapText="1"/>
    </xf>
    <xf numFmtId="0" fontId="86" fillId="0" borderId="9" xfId="3" applyFont="1" applyFill="1" applyBorder="1" applyAlignment="1">
      <alignment horizontal="center" vertical="center" wrapText="1"/>
    </xf>
    <xf numFmtId="0" fontId="86" fillId="0" borderId="4" xfId="3" applyFont="1" applyFill="1" applyBorder="1" applyAlignment="1">
      <alignment horizontal="center" vertical="center" wrapText="1"/>
    </xf>
    <xf numFmtId="0" fontId="87" fillId="0" borderId="19" xfId="3" applyFont="1" applyFill="1" applyBorder="1" applyAlignment="1">
      <alignment horizontal="center" vertical="center" wrapText="1"/>
    </xf>
    <xf numFmtId="0" fontId="82" fillId="0" borderId="0" xfId="0" applyFont="1"/>
    <xf numFmtId="0" fontId="45" fillId="0" borderId="22" xfId="3" applyNumberFormat="1" applyFont="1" applyFill="1" applyBorder="1" applyAlignment="1">
      <alignment horizontal="center" vertical="center" wrapText="1"/>
    </xf>
    <xf numFmtId="3" fontId="41" fillId="0" borderId="33" xfId="3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3" fontId="41" fillId="2" borderId="39" xfId="3" applyNumberFormat="1" applyFont="1" applyFill="1" applyBorder="1" applyAlignment="1" applyProtection="1">
      <alignment horizontal="center" vertical="center" wrapText="1"/>
    </xf>
    <xf numFmtId="2" fontId="1" fillId="2" borderId="26" xfId="3" applyNumberFormat="1" applyFont="1" applyFill="1" applyBorder="1" applyAlignment="1">
      <alignment horizontal="center" vertical="center" wrapText="1"/>
    </xf>
    <xf numFmtId="2" fontId="1" fillId="2" borderId="31" xfId="3" applyNumberFormat="1" applyFont="1" applyFill="1" applyBorder="1" applyAlignment="1">
      <alignment horizontal="center" vertical="center" wrapText="1"/>
    </xf>
    <xf numFmtId="1" fontId="39" fillId="2" borderId="49" xfId="3" applyNumberFormat="1" applyFont="1" applyFill="1" applyBorder="1" applyAlignment="1">
      <alignment horizontal="center" vertical="center" wrapText="1"/>
    </xf>
    <xf numFmtId="3" fontId="41" fillId="2" borderId="64" xfId="3" applyNumberFormat="1" applyFont="1" applyFill="1" applyBorder="1" applyAlignment="1">
      <alignment horizontal="center" vertical="center" wrapText="1"/>
    </xf>
    <xf numFmtId="2" fontId="1" fillId="2" borderId="36" xfId="3" applyNumberFormat="1" applyFont="1" applyFill="1" applyBorder="1" applyAlignment="1">
      <alignment horizontal="center" vertical="center" wrapText="1"/>
    </xf>
    <xf numFmtId="2" fontId="1" fillId="2" borderId="18" xfId="3" applyNumberFormat="1" applyFont="1" applyFill="1" applyBorder="1" applyAlignment="1">
      <alignment horizontal="center" vertical="center" wrapText="1"/>
    </xf>
    <xf numFmtId="2" fontId="1" fillId="2" borderId="0" xfId="3" applyNumberFormat="1" applyFont="1" applyFill="1" applyBorder="1" applyAlignment="1">
      <alignment horizontal="center" vertical="center" wrapText="1"/>
    </xf>
    <xf numFmtId="3" fontId="77" fillId="2" borderId="19" xfId="3" applyNumberFormat="1" applyFont="1" applyFill="1" applyBorder="1" applyAlignment="1">
      <alignment horizontal="center" vertical="center" wrapText="1"/>
    </xf>
    <xf numFmtId="3" fontId="26" fillId="2" borderId="65" xfId="3" applyNumberFormat="1" applyFont="1" applyFill="1" applyBorder="1" applyAlignment="1">
      <alignment horizontal="center" vertical="center" wrapText="1"/>
    </xf>
    <xf numFmtId="3" fontId="41" fillId="2" borderId="36" xfId="3" applyNumberFormat="1" applyFont="1" applyFill="1" applyBorder="1" applyAlignment="1">
      <alignment horizontal="center" vertical="center" wrapText="1"/>
    </xf>
    <xf numFmtId="3" fontId="41" fillId="2" borderId="12" xfId="3" applyNumberFormat="1" applyFont="1" applyFill="1" applyBorder="1" applyAlignment="1">
      <alignment horizontal="center" vertical="center" wrapText="1"/>
    </xf>
    <xf numFmtId="3" fontId="41" fillId="2" borderId="32" xfId="3" applyNumberFormat="1" applyFont="1" applyFill="1" applyBorder="1" applyAlignment="1">
      <alignment horizontal="center" vertical="center"/>
    </xf>
    <xf numFmtId="3" fontId="41" fillId="2" borderId="37" xfId="3" applyNumberFormat="1" applyFont="1" applyFill="1" applyBorder="1" applyAlignment="1">
      <alignment horizontal="center" vertical="center"/>
    </xf>
    <xf numFmtId="3" fontId="41" fillId="2" borderId="76" xfId="3" applyNumberFormat="1" applyFont="1" applyFill="1" applyBorder="1" applyAlignment="1">
      <alignment horizontal="center" vertical="center"/>
    </xf>
    <xf numFmtId="3" fontId="41" fillId="2" borderId="46" xfId="3" applyNumberFormat="1" applyFont="1" applyFill="1" applyBorder="1" applyAlignment="1">
      <alignment horizontal="center" vertical="center"/>
    </xf>
    <xf numFmtId="3" fontId="41" fillId="2" borderId="53" xfId="3" applyNumberFormat="1" applyFont="1" applyFill="1" applyBorder="1" applyAlignment="1">
      <alignment horizontal="center" vertical="center"/>
    </xf>
    <xf numFmtId="3" fontId="41" fillId="2" borderId="45" xfId="3" applyNumberFormat="1" applyFont="1" applyFill="1" applyBorder="1" applyAlignment="1">
      <alignment horizontal="center" vertical="center"/>
    </xf>
    <xf numFmtId="3" fontId="41" fillId="2" borderId="16" xfId="3" applyNumberFormat="1" applyFont="1" applyFill="1" applyBorder="1" applyAlignment="1">
      <alignment horizontal="center" vertical="center"/>
    </xf>
    <xf numFmtId="3" fontId="41" fillId="2" borderId="0" xfId="3" applyNumberFormat="1" applyFont="1" applyFill="1" applyBorder="1" applyAlignment="1">
      <alignment horizontal="center" vertical="center"/>
    </xf>
    <xf numFmtId="3" fontId="41" fillId="2" borderId="44" xfId="3" applyNumberFormat="1" applyFont="1" applyFill="1" applyBorder="1" applyAlignment="1">
      <alignment horizontal="center" vertical="center"/>
    </xf>
    <xf numFmtId="3" fontId="41" fillId="2" borderId="23" xfId="3" applyNumberFormat="1" applyFont="1" applyFill="1" applyBorder="1" applyAlignment="1">
      <alignment horizontal="center" vertical="center"/>
    </xf>
    <xf numFmtId="3" fontId="41" fillId="2" borderId="64" xfId="3" applyNumberFormat="1" applyFont="1" applyFill="1" applyBorder="1" applyAlignment="1">
      <alignment horizontal="center" vertical="center"/>
    </xf>
    <xf numFmtId="3" fontId="41" fillId="2" borderId="42" xfId="3" applyNumberFormat="1" applyFont="1" applyFill="1" applyBorder="1" applyAlignment="1">
      <alignment horizontal="center" vertical="center"/>
    </xf>
    <xf numFmtId="3" fontId="41" fillId="2" borderId="43" xfId="3" applyNumberFormat="1" applyFont="1" applyFill="1" applyBorder="1" applyAlignment="1">
      <alignment horizontal="center" vertical="center"/>
    </xf>
    <xf numFmtId="3" fontId="41" fillId="2" borderId="48" xfId="3" applyNumberFormat="1" applyFont="1" applyFill="1" applyBorder="1" applyAlignment="1">
      <alignment horizontal="center" vertical="center"/>
    </xf>
    <xf numFmtId="3" fontId="41" fillId="2" borderId="25" xfId="3" applyNumberFormat="1" applyFont="1" applyFill="1" applyBorder="1" applyAlignment="1">
      <alignment horizontal="center" vertical="center"/>
    </xf>
    <xf numFmtId="2" fontId="1" fillId="2" borderId="41" xfId="3" applyNumberFormat="1" applyFont="1" applyFill="1" applyBorder="1" applyAlignment="1">
      <alignment horizontal="center" vertical="center" wrapText="1"/>
    </xf>
    <xf numFmtId="2" fontId="1" fillId="2" borderId="38" xfId="3" applyNumberFormat="1" applyFont="1" applyFill="1" applyBorder="1" applyAlignment="1">
      <alignment horizontal="center" vertical="center" wrapText="1"/>
    </xf>
    <xf numFmtId="2" fontId="1" fillId="2" borderId="44" xfId="3" applyNumberFormat="1" applyFont="1" applyFill="1" applyBorder="1" applyAlignment="1">
      <alignment horizontal="center" vertical="center" wrapText="1"/>
    </xf>
    <xf numFmtId="2" fontId="1" fillId="2" borderId="23" xfId="3" applyNumberFormat="1" applyFont="1" applyFill="1" applyBorder="1" applyAlignment="1">
      <alignment horizontal="center" vertical="center" wrapText="1"/>
    </xf>
    <xf numFmtId="2" fontId="1" fillId="2" borderId="64" xfId="3" applyNumberFormat="1" applyFont="1" applyFill="1" applyBorder="1" applyAlignment="1">
      <alignment horizontal="center" vertical="center" wrapText="1"/>
    </xf>
    <xf numFmtId="2" fontId="1" fillId="2" borderId="13" xfId="3" applyNumberFormat="1" applyFont="1" applyFill="1" applyBorder="1" applyAlignment="1">
      <alignment horizontal="center" vertical="center" wrapText="1"/>
    </xf>
    <xf numFmtId="2" fontId="1" fillId="2" borderId="16" xfId="3" applyNumberFormat="1" applyFont="1" applyFill="1" applyBorder="1" applyAlignment="1">
      <alignment horizontal="center" vertical="center" wrapText="1"/>
    </xf>
    <xf numFmtId="2" fontId="1" fillId="2" borderId="48" xfId="3" applyNumberFormat="1" applyFont="1" applyFill="1" applyBorder="1" applyAlignment="1">
      <alignment horizontal="center" vertical="center" wrapText="1"/>
    </xf>
    <xf numFmtId="0" fontId="68" fillId="2" borderId="41" xfId="3" applyFont="1" applyFill="1" applyBorder="1" applyAlignment="1">
      <alignment horizontal="center" vertical="center"/>
    </xf>
    <xf numFmtId="2" fontId="1" fillId="2" borderId="30" xfId="3" applyNumberFormat="1" applyFont="1" applyFill="1" applyBorder="1" applyAlignment="1">
      <alignment horizontal="center" vertical="center" wrapText="1"/>
    </xf>
    <xf numFmtId="2" fontId="1" fillId="2" borderId="25" xfId="3" applyNumberFormat="1" applyFont="1" applyFill="1" applyBorder="1" applyAlignment="1">
      <alignment horizontal="center" vertical="center" wrapText="1"/>
    </xf>
    <xf numFmtId="1" fontId="71" fillId="2" borderId="0" xfId="3" applyNumberFormat="1" applyFont="1" applyFill="1" applyBorder="1" applyAlignment="1">
      <alignment horizontal="left" vertical="top" wrapText="1"/>
    </xf>
    <xf numFmtId="0" fontId="56" fillId="2" borderId="0" xfId="0" applyFont="1" applyFill="1" applyBorder="1"/>
    <xf numFmtId="0" fontId="56" fillId="2" borderId="0" xfId="0" applyFont="1" applyFill="1"/>
    <xf numFmtId="3" fontId="77" fillId="2" borderId="44" xfId="3" applyNumberFormat="1" applyFont="1" applyFill="1" applyBorder="1" applyAlignment="1">
      <alignment horizontal="center" vertical="center" wrapText="1"/>
    </xf>
    <xf numFmtId="3" fontId="77" fillId="2" borderId="26" xfId="3" applyNumberFormat="1" applyFont="1" applyFill="1" applyBorder="1" applyAlignment="1">
      <alignment horizontal="center" vertical="center" wrapText="1"/>
    </xf>
    <xf numFmtId="3" fontId="77" fillId="2" borderId="31" xfId="3" applyNumberFormat="1" applyFont="1" applyFill="1" applyBorder="1" applyAlignment="1">
      <alignment horizontal="center" vertical="center" wrapText="1"/>
    </xf>
    <xf numFmtId="3" fontId="77" fillId="2" borderId="62" xfId="3" applyNumberFormat="1" applyFont="1" applyFill="1" applyBorder="1" applyAlignment="1">
      <alignment horizontal="center" vertical="center" wrapText="1"/>
    </xf>
    <xf numFmtId="3" fontId="77" fillId="2" borderId="16" xfId="3" applyNumberFormat="1" applyFont="1" applyFill="1" applyBorder="1" applyAlignment="1">
      <alignment horizontal="center" vertical="center" wrapText="1"/>
    </xf>
    <xf numFmtId="3" fontId="77" fillId="2" borderId="13" xfId="3" applyNumberFormat="1" applyFont="1" applyFill="1" applyBorder="1" applyAlignment="1">
      <alignment horizontal="center" vertical="center" wrapText="1"/>
    </xf>
    <xf numFmtId="3" fontId="77" fillId="2" borderId="50" xfId="3" applyNumberFormat="1" applyFont="1" applyFill="1" applyBorder="1" applyAlignment="1">
      <alignment horizontal="center" vertical="center" wrapText="1"/>
    </xf>
    <xf numFmtId="3" fontId="77" fillId="2" borderId="64" xfId="3" applyNumberFormat="1" applyFont="1" applyFill="1" applyBorder="1" applyAlignment="1">
      <alignment horizontal="center" vertical="center" wrapText="1"/>
    </xf>
    <xf numFmtId="3" fontId="77" fillId="2" borderId="36" xfId="3" applyNumberFormat="1" applyFont="1" applyFill="1" applyBorder="1" applyAlignment="1">
      <alignment horizontal="center" vertical="center" wrapText="1"/>
    </xf>
    <xf numFmtId="3" fontId="77" fillId="2" borderId="23" xfId="3" applyNumberFormat="1" applyFont="1" applyFill="1" applyBorder="1" applyAlignment="1">
      <alignment horizontal="center" vertical="center" wrapText="1"/>
    </xf>
    <xf numFmtId="3" fontId="77" fillId="2" borderId="0" xfId="3" applyNumberFormat="1" applyFont="1" applyFill="1" applyBorder="1" applyAlignment="1">
      <alignment horizontal="center" vertical="center" wrapText="1"/>
    </xf>
    <xf numFmtId="3" fontId="77" fillId="2" borderId="17" xfId="3" applyNumberFormat="1" applyFont="1" applyFill="1" applyBorder="1" applyAlignment="1">
      <alignment horizontal="center" vertical="center" wrapText="1"/>
    </xf>
    <xf numFmtId="3" fontId="77" fillId="2" borderId="78" xfId="3" applyNumberFormat="1" applyFont="1" applyFill="1" applyBorder="1" applyAlignment="1">
      <alignment horizontal="center" vertical="center" wrapText="1"/>
    </xf>
    <xf numFmtId="3" fontId="77" fillId="2" borderId="42" xfId="3" applyNumberFormat="1" applyFont="1" applyFill="1" applyBorder="1" applyAlignment="1">
      <alignment horizontal="center" vertical="center"/>
    </xf>
    <xf numFmtId="3" fontId="77" fillId="2" borderId="43" xfId="3" applyNumberFormat="1" applyFont="1" applyFill="1" applyBorder="1" applyAlignment="1">
      <alignment horizontal="center" vertical="center"/>
    </xf>
    <xf numFmtId="3" fontId="77" fillId="2" borderId="48" xfId="3" applyNumberFormat="1" applyFont="1" applyFill="1" applyBorder="1" applyAlignment="1">
      <alignment horizontal="center" vertical="center"/>
    </xf>
    <xf numFmtId="3" fontId="77" fillId="2" borderId="26" xfId="3" applyNumberFormat="1" applyFont="1" applyFill="1" applyBorder="1" applyAlignment="1">
      <alignment horizontal="center" vertical="center"/>
    </xf>
    <xf numFmtId="3" fontId="77" fillId="2" borderId="31" xfId="3" applyNumberFormat="1" applyFont="1" applyFill="1" applyBorder="1" applyAlignment="1">
      <alignment horizontal="center" vertical="center"/>
    </xf>
    <xf numFmtId="3" fontId="77" fillId="2" borderId="41" xfId="3" applyNumberFormat="1" applyFont="1" applyFill="1" applyBorder="1" applyAlignment="1">
      <alignment horizontal="center" vertical="center"/>
    </xf>
    <xf numFmtId="3" fontId="77" fillId="2" borderId="17" xfId="3" applyNumberFormat="1" applyFont="1" applyFill="1" applyBorder="1" applyAlignment="1">
      <alignment horizontal="center" vertical="center"/>
    </xf>
    <xf numFmtId="0" fontId="44" fillId="2" borderId="41" xfId="3" applyFont="1" applyFill="1" applyBorder="1" applyAlignment="1">
      <alignment horizontal="center" vertical="center"/>
    </xf>
    <xf numFmtId="1" fontId="44" fillId="2" borderId="23" xfId="3" applyNumberFormat="1" applyFont="1" applyFill="1" applyBorder="1" applyAlignment="1">
      <alignment horizontal="center" vertical="center" wrapText="1"/>
    </xf>
    <xf numFmtId="0" fontId="42" fillId="2" borderId="13" xfId="0" applyFont="1" applyFill="1" applyBorder="1" applyAlignment="1">
      <alignment horizontal="center" vertical="center"/>
    </xf>
    <xf numFmtId="0" fontId="82" fillId="0" borderId="4" xfId="0" applyFont="1" applyBorder="1" applyAlignment="1">
      <alignment horizontal="center" vertical="center"/>
    </xf>
    <xf numFmtId="0" fontId="0" fillId="0" borderId="5" xfId="0" applyBorder="1"/>
    <xf numFmtId="0" fontId="43" fillId="0" borderId="5" xfId="1" applyFont="1" applyFill="1" applyBorder="1" applyAlignment="1">
      <alignment horizontal="center" vertical="center" wrapText="1"/>
    </xf>
    <xf numFmtId="0" fontId="85" fillId="0" borderId="5" xfId="0" applyFont="1" applyBorder="1" applyAlignment="1">
      <alignment horizontal="center" vertical="center"/>
    </xf>
    <xf numFmtId="0" fontId="23" fillId="0" borderId="5" xfId="0" applyFont="1" applyBorder="1" applyAlignment="1">
      <alignment vertical="center"/>
    </xf>
    <xf numFmtId="0" fontId="82" fillId="0" borderId="5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2" borderId="33" xfId="0" applyFont="1" applyFill="1" applyBorder="1" applyAlignment="1">
      <alignment horizontal="center" vertical="center"/>
    </xf>
    <xf numFmtId="0" fontId="82" fillId="0" borderId="74" xfId="0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3" fillId="0" borderId="59" xfId="1" applyFont="1" applyFill="1" applyBorder="1" applyAlignment="1">
      <alignment horizontal="center" vertical="center" wrapText="1"/>
    </xf>
    <xf numFmtId="0" fontId="49" fillId="0" borderId="59" xfId="0" applyFont="1" applyBorder="1" applyAlignment="1">
      <alignment horizontal="center" vertical="center"/>
    </xf>
    <xf numFmtId="0" fontId="82" fillId="0" borderId="59" xfId="0" applyFont="1" applyBorder="1" applyAlignment="1">
      <alignment horizontal="center" vertical="center"/>
    </xf>
    <xf numFmtId="0" fontId="82" fillId="0" borderId="61" xfId="0" applyFont="1" applyBorder="1" applyAlignment="1">
      <alignment horizontal="center" vertical="center"/>
    </xf>
    <xf numFmtId="0" fontId="82" fillId="0" borderId="21" xfId="0" applyFont="1" applyBorder="1" applyAlignment="1">
      <alignment vertical="center"/>
    </xf>
    <xf numFmtId="0" fontId="82" fillId="0" borderId="21" xfId="0" applyFont="1" applyBorder="1" applyAlignment="1">
      <alignment vertical="center" wrapText="1"/>
    </xf>
    <xf numFmtId="0" fontId="43" fillId="0" borderId="21" xfId="1" applyFont="1" applyFill="1" applyBorder="1" applyAlignment="1">
      <alignment horizontal="center" vertical="center" wrapText="1"/>
    </xf>
    <xf numFmtId="0" fontId="82" fillId="0" borderId="22" xfId="0" applyFont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33" fillId="3" borderId="0" xfId="3" applyFont="1" applyFill="1" applyAlignment="1">
      <alignment horizontal="center" vertical="center"/>
    </xf>
    <xf numFmtId="0" fontId="6" fillId="0" borderId="6" xfId="3" applyFont="1" applyFill="1" applyBorder="1" applyAlignment="1">
      <alignment horizontal="center" vertical="center" wrapText="1"/>
    </xf>
    <xf numFmtId="0" fontId="6" fillId="0" borderId="4" xfId="3" applyFont="1" applyFill="1" applyBorder="1" applyAlignment="1">
      <alignment horizontal="center" vertical="center" wrapText="1"/>
    </xf>
    <xf numFmtId="0" fontId="6" fillId="0" borderId="7" xfId="3" applyFont="1" applyFill="1" applyBorder="1" applyAlignment="1">
      <alignment horizontal="center" vertical="center"/>
    </xf>
    <xf numFmtId="0" fontId="6" fillId="0" borderId="5" xfId="3" applyFont="1" applyFill="1" applyBorder="1" applyAlignment="1">
      <alignment horizontal="center" vertical="center"/>
    </xf>
    <xf numFmtId="0" fontId="5" fillId="0" borderId="7" xfId="3" applyFont="1" applyFill="1" applyBorder="1" applyAlignment="1">
      <alignment horizontal="center" vertical="center" wrapText="1"/>
    </xf>
    <xf numFmtId="0" fontId="5" fillId="0" borderId="5" xfId="3" applyFont="1" applyFill="1" applyBorder="1" applyAlignment="1">
      <alignment horizontal="center" vertical="center" wrapText="1"/>
    </xf>
    <xf numFmtId="0" fontId="37" fillId="0" borderId="7" xfId="3" applyFont="1" applyFill="1" applyBorder="1" applyAlignment="1">
      <alignment horizontal="center" vertical="center" wrapText="1"/>
    </xf>
    <xf numFmtId="0" fontId="37" fillId="0" borderId="5" xfId="3" applyFont="1" applyFill="1" applyBorder="1" applyAlignment="1">
      <alignment horizontal="center" vertical="center" wrapText="1"/>
    </xf>
    <xf numFmtId="0" fontId="6" fillId="0" borderId="7" xfId="3" applyFont="1" applyFill="1" applyBorder="1" applyAlignment="1">
      <alignment horizontal="center" vertical="center" wrapText="1"/>
    </xf>
    <xf numFmtId="0" fontId="6" fillId="0" borderId="5" xfId="3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11" xfId="1" applyFont="1" applyFill="1" applyBorder="1" applyAlignment="1">
      <alignment horizontal="center" vertical="center" wrapText="1"/>
    </xf>
    <xf numFmtId="0" fontId="6" fillId="0" borderId="15" xfId="1" applyFont="1" applyFill="1" applyBorder="1" applyAlignment="1">
      <alignment horizontal="center" vertical="center" wrapText="1"/>
    </xf>
    <xf numFmtId="0" fontId="40" fillId="0" borderId="27" xfId="0" applyFont="1" applyBorder="1" applyAlignment="1">
      <alignment horizontal="center" vertical="center"/>
    </xf>
    <xf numFmtId="1" fontId="35" fillId="0" borderId="0" xfId="3" applyNumberFormat="1" applyFont="1" applyFill="1" applyBorder="1" applyAlignment="1">
      <alignment horizontal="left" vertical="top" wrapText="1"/>
    </xf>
    <xf numFmtId="3" fontId="41" fillId="0" borderId="0" xfId="3" applyNumberFormat="1" applyFont="1" applyFill="1" applyBorder="1" applyAlignment="1">
      <alignment horizontal="center" vertical="center"/>
    </xf>
    <xf numFmtId="3" fontId="41" fillId="0" borderId="28" xfId="3" applyNumberFormat="1" applyFont="1" applyFill="1" applyBorder="1" applyAlignment="1">
      <alignment horizontal="center" vertical="center"/>
    </xf>
    <xf numFmtId="0" fontId="52" fillId="0" borderId="27" xfId="3" applyFont="1" applyFill="1" applyBorder="1" applyAlignment="1">
      <alignment horizontal="center" vertical="center"/>
    </xf>
    <xf numFmtId="0" fontId="52" fillId="0" borderId="0" xfId="3" applyFont="1" applyFill="1" applyBorder="1" applyAlignment="1">
      <alignment horizontal="center" vertical="center"/>
    </xf>
    <xf numFmtId="0" fontId="52" fillId="0" borderId="28" xfId="3" applyFont="1" applyFill="1" applyBorder="1" applyAlignment="1">
      <alignment horizontal="center" vertical="center"/>
    </xf>
    <xf numFmtId="0" fontId="52" fillId="0" borderId="58" xfId="3" applyFont="1" applyFill="1" applyBorder="1" applyAlignment="1">
      <alignment horizontal="center" vertical="center"/>
    </xf>
    <xf numFmtId="0" fontId="52" fillId="0" borderId="19" xfId="3" applyFont="1" applyFill="1" applyBorder="1" applyAlignment="1">
      <alignment horizontal="center" vertical="center"/>
    </xf>
    <xf numFmtId="0" fontId="52" fillId="0" borderId="18" xfId="3" applyFont="1" applyFill="1" applyBorder="1" applyAlignment="1">
      <alignment horizontal="center" vertical="center"/>
    </xf>
    <xf numFmtId="0" fontId="52" fillId="0" borderId="30" xfId="3" applyFont="1" applyFill="1" applyBorder="1" applyAlignment="1">
      <alignment horizontal="center" vertical="center"/>
    </xf>
    <xf numFmtId="0" fontId="4" fillId="0" borderId="49" xfId="3" applyNumberFormat="1" applyFont="1" applyFill="1" applyBorder="1" applyAlignment="1">
      <alignment horizontal="center" vertical="center" wrapText="1"/>
    </xf>
    <xf numFmtId="0" fontId="4" fillId="0" borderId="18" xfId="3" applyNumberFormat="1" applyFont="1" applyFill="1" applyBorder="1" applyAlignment="1">
      <alignment horizontal="center" vertical="center" wrapText="1"/>
    </xf>
    <xf numFmtId="0" fontId="4" fillId="0" borderId="77" xfId="3" applyNumberFormat="1" applyFont="1" applyFill="1" applyBorder="1" applyAlignment="1">
      <alignment horizontal="center" vertical="center" wrapText="1"/>
    </xf>
    <xf numFmtId="0" fontId="4" fillId="0" borderId="51" xfId="3" applyNumberFormat="1" applyFont="1" applyFill="1" applyBorder="1" applyAlignment="1">
      <alignment horizontal="center" vertical="center" wrapText="1"/>
    </xf>
    <xf numFmtId="0" fontId="4" fillId="0" borderId="19" xfId="3" applyNumberFormat="1" applyFont="1" applyFill="1" applyBorder="1" applyAlignment="1">
      <alignment horizontal="center" vertical="center" wrapText="1"/>
    </xf>
    <xf numFmtId="0" fontId="4" fillId="0" borderId="66" xfId="3" applyNumberFormat="1" applyFont="1" applyFill="1" applyBorder="1" applyAlignment="1">
      <alignment horizontal="center" vertical="center" wrapText="1"/>
    </xf>
    <xf numFmtId="0" fontId="4" fillId="0" borderId="21" xfId="3" applyNumberFormat="1" applyFont="1" applyFill="1" applyBorder="1" applyAlignment="1">
      <alignment horizontal="center" vertical="center" wrapText="1"/>
    </xf>
    <xf numFmtId="0" fontId="52" fillId="0" borderId="24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0" fillId="0" borderId="11" xfId="3" applyFont="1" applyFill="1" applyBorder="1" applyAlignment="1">
      <alignment horizontal="center" vertical="center" wrapText="1"/>
    </xf>
    <xf numFmtId="0" fontId="50" fillId="0" borderId="15" xfId="3" applyFont="1" applyFill="1" applyBorder="1" applyAlignment="1">
      <alignment horizontal="center" vertical="center" wrapText="1"/>
    </xf>
    <xf numFmtId="0" fontId="45" fillId="0" borderId="51" xfId="3" applyNumberFormat="1" applyFont="1" applyFill="1" applyBorder="1" applyAlignment="1">
      <alignment horizontal="center" vertical="center" wrapText="1"/>
    </xf>
    <xf numFmtId="0" fontId="45" fillId="0" borderId="19" xfId="3" applyNumberFormat="1" applyFont="1" applyFill="1" applyBorder="1" applyAlignment="1">
      <alignment horizontal="center" vertical="center" wrapText="1"/>
    </xf>
    <xf numFmtId="0" fontId="45" fillId="0" borderId="66" xfId="3" applyNumberFormat="1" applyFont="1" applyFill="1" applyBorder="1" applyAlignment="1">
      <alignment horizontal="center" vertical="center" wrapText="1"/>
    </xf>
    <xf numFmtId="0" fontId="39" fillId="2" borderId="8" xfId="0" applyFont="1" applyFill="1" applyBorder="1" applyAlignment="1">
      <alignment horizontal="center" vertical="center" wrapText="1"/>
    </xf>
    <xf numFmtId="0" fontId="39" fillId="2" borderId="10" xfId="0" applyFont="1" applyFill="1" applyBorder="1" applyAlignment="1">
      <alignment horizontal="center" vertical="center" wrapText="1"/>
    </xf>
    <xf numFmtId="1" fontId="71" fillId="0" borderId="0" xfId="3" applyNumberFormat="1" applyFont="1" applyFill="1" applyBorder="1" applyAlignment="1">
      <alignment horizontal="left" vertical="top" wrapText="1"/>
    </xf>
    <xf numFmtId="0" fontId="30" fillId="0" borderId="11" xfId="1" applyFont="1" applyFill="1" applyBorder="1" applyAlignment="1">
      <alignment horizontal="center" vertical="center" wrapText="1"/>
    </xf>
    <xf numFmtId="0" fontId="30" fillId="0" borderId="15" xfId="1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9" fillId="2" borderId="38" xfId="0" applyFont="1" applyFill="1" applyBorder="1" applyAlignment="1">
      <alignment horizontal="center" vertical="center" wrapText="1"/>
    </xf>
    <xf numFmtId="0" fontId="68" fillId="0" borderId="29" xfId="3" applyFont="1" applyFill="1" applyBorder="1" applyAlignment="1">
      <alignment horizontal="center" vertical="center"/>
    </xf>
    <xf numFmtId="0" fontId="68" fillId="0" borderId="18" xfId="3" applyFont="1" applyFill="1" applyBorder="1" applyAlignment="1">
      <alignment horizontal="center" vertical="center"/>
    </xf>
    <xf numFmtId="0" fontId="68" fillId="0" borderId="30" xfId="3" applyFont="1" applyFill="1" applyBorder="1" applyAlignment="1">
      <alignment horizontal="center" vertical="center"/>
    </xf>
    <xf numFmtId="0" fontId="61" fillId="0" borderId="8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30" fillId="0" borderId="7" xfId="1" applyFont="1" applyFill="1" applyBorder="1" applyAlignment="1">
      <alignment horizontal="center" vertical="center" wrapText="1"/>
    </xf>
    <xf numFmtId="0" fontId="30" fillId="0" borderId="5" xfId="1" applyFont="1" applyFill="1" applyBorder="1" applyAlignment="1">
      <alignment horizontal="center" vertical="center" wrapText="1"/>
    </xf>
    <xf numFmtId="0" fontId="61" fillId="0" borderId="7" xfId="3" applyFont="1" applyFill="1" applyBorder="1" applyAlignment="1">
      <alignment horizontal="center" vertical="center" wrapText="1"/>
    </xf>
    <xf numFmtId="0" fontId="61" fillId="0" borderId="5" xfId="3" applyFont="1" applyFill="1" applyBorder="1" applyAlignment="1">
      <alignment horizontal="center" vertical="center" wrapText="1"/>
    </xf>
    <xf numFmtId="0" fontId="68" fillId="0" borderId="58" xfId="3" applyFont="1" applyFill="1" applyBorder="1" applyAlignment="1">
      <alignment horizontal="center" vertical="center"/>
    </xf>
    <xf numFmtId="0" fontId="68" fillId="0" borderId="19" xfId="3" applyFont="1" applyFill="1" applyBorder="1" applyAlignment="1">
      <alignment horizontal="center" vertical="center"/>
    </xf>
    <xf numFmtId="0" fontId="30" fillId="0" borderId="7" xfId="3" applyFont="1" applyFill="1" applyBorder="1" applyAlignment="1">
      <alignment horizontal="center" vertical="center" wrapText="1"/>
    </xf>
    <xf numFmtId="0" fontId="30" fillId="0" borderId="5" xfId="3" applyFont="1" applyFill="1" applyBorder="1" applyAlignment="1">
      <alignment horizontal="center" vertical="center" wrapText="1"/>
    </xf>
    <xf numFmtId="0" fontId="9" fillId="0" borderId="77" xfId="3" applyFont="1" applyFill="1" applyBorder="1" applyAlignment="1">
      <alignment horizontal="center" vertical="center"/>
    </xf>
    <xf numFmtId="0" fontId="9" fillId="0" borderId="21" xfId="3" applyFont="1" applyFill="1" applyBorder="1" applyAlignment="1">
      <alignment horizontal="center" vertical="center"/>
    </xf>
    <xf numFmtId="0" fontId="39" fillId="0" borderId="49" xfId="3" applyNumberFormat="1" applyFont="1" applyFill="1" applyBorder="1" applyAlignment="1">
      <alignment horizontal="center" vertical="center" wrapText="1"/>
    </xf>
    <xf numFmtId="0" fontId="39" fillId="0" borderId="18" xfId="3" applyNumberFormat="1" applyFont="1" applyFill="1" applyBorder="1" applyAlignment="1">
      <alignment horizontal="center" vertical="center" wrapText="1"/>
    </xf>
    <xf numFmtId="0" fontId="39" fillId="0" borderId="77" xfId="3" applyNumberFormat="1" applyFont="1" applyFill="1" applyBorder="1" applyAlignment="1">
      <alignment horizontal="center" vertical="center" wrapText="1"/>
    </xf>
    <xf numFmtId="0" fontId="39" fillId="0" borderId="11" xfId="3" applyNumberFormat="1" applyFont="1" applyFill="1" applyBorder="1" applyAlignment="1">
      <alignment horizontal="center" vertical="center" wrapText="1"/>
    </xf>
    <xf numFmtId="0" fontId="50" fillId="2" borderId="11" xfId="3" applyFont="1" applyFill="1" applyBorder="1" applyAlignment="1">
      <alignment horizontal="center" vertical="center" wrapText="1"/>
    </xf>
    <xf numFmtId="0" fontId="50" fillId="2" borderId="15" xfId="3" applyFont="1" applyFill="1" applyBorder="1" applyAlignment="1">
      <alignment horizontal="center" vertical="center" wrapText="1"/>
    </xf>
    <xf numFmtId="3" fontId="41" fillId="0" borderId="29" xfId="3" applyNumberFormat="1" applyFont="1" applyFill="1" applyBorder="1" applyAlignment="1">
      <alignment horizontal="center" vertical="center"/>
    </xf>
    <xf numFmtId="3" fontId="41" fillId="0" borderId="17" xfId="3" applyNumberFormat="1" applyFont="1" applyFill="1" applyBorder="1" applyAlignment="1">
      <alignment horizontal="center" vertical="center"/>
    </xf>
    <xf numFmtId="3" fontId="41" fillId="0" borderId="63" xfId="3" applyNumberFormat="1" applyFont="1" applyFill="1" applyBorder="1" applyAlignment="1">
      <alignment horizontal="center" vertical="center"/>
    </xf>
    <xf numFmtId="0" fontId="72" fillId="2" borderId="11" xfId="3" applyFont="1" applyFill="1" applyBorder="1" applyAlignment="1">
      <alignment horizontal="center" vertical="center" wrapText="1"/>
    </xf>
    <xf numFmtId="0" fontId="72" fillId="2" borderId="15" xfId="3" applyFont="1" applyFill="1" applyBorder="1" applyAlignment="1">
      <alignment horizontal="center" vertical="center" wrapText="1"/>
    </xf>
    <xf numFmtId="0" fontId="56" fillId="4" borderId="25" xfId="0" applyFont="1" applyFill="1" applyBorder="1" applyAlignment="1">
      <alignment horizontal="center" wrapText="1"/>
    </xf>
    <xf numFmtId="0" fontId="56" fillId="4" borderId="62" xfId="0" applyFont="1" applyFill="1" applyBorder="1" applyAlignment="1">
      <alignment horizontal="center" wrapText="1"/>
    </xf>
    <xf numFmtId="0" fontId="56" fillId="4" borderId="38" xfId="0" applyFont="1" applyFill="1" applyBorder="1" applyAlignment="1">
      <alignment horizontal="center" wrapText="1"/>
    </xf>
    <xf numFmtId="0" fontId="9" fillId="0" borderId="58" xfId="3" applyFont="1" applyFill="1" applyBorder="1" applyAlignment="1">
      <alignment horizontal="center" vertical="center"/>
    </xf>
    <xf numFmtId="0" fontId="45" fillId="0" borderId="49" xfId="3" applyNumberFormat="1" applyFont="1" applyFill="1" applyBorder="1" applyAlignment="1">
      <alignment horizontal="center" vertical="center" wrapText="1"/>
    </xf>
    <xf numFmtId="0" fontId="45" fillId="0" borderId="18" xfId="3" applyNumberFormat="1" applyFont="1" applyFill="1" applyBorder="1" applyAlignment="1">
      <alignment horizontal="center" vertical="center" wrapText="1"/>
    </xf>
    <xf numFmtId="0" fontId="45" fillId="0" borderId="77" xfId="3" applyNumberFormat="1" applyFont="1" applyFill="1" applyBorder="1" applyAlignment="1">
      <alignment horizontal="center" vertical="center" wrapText="1"/>
    </xf>
    <xf numFmtId="0" fontId="39" fillId="0" borderId="47" xfId="3" applyNumberFormat="1" applyFont="1" applyFill="1" applyBorder="1" applyAlignment="1">
      <alignment horizontal="center" vertical="center" wrapText="1"/>
    </xf>
    <xf numFmtId="0" fontId="53" fillId="0" borderId="24" xfId="3" applyFont="1" applyFill="1" applyBorder="1" applyAlignment="1">
      <alignment horizontal="center" vertical="center"/>
    </xf>
    <xf numFmtId="0" fontId="53" fillId="0" borderId="19" xfId="3" applyFont="1" applyFill="1" applyBorder="1" applyAlignment="1">
      <alignment horizontal="center" vertical="center"/>
    </xf>
    <xf numFmtId="0" fontId="53" fillId="0" borderId="18" xfId="3" applyFont="1" applyFill="1" applyBorder="1" applyAlignment="1">
      <alignment horizontal="center" vertical="center"/>
    </xf>
    <xf numFmtId="0" fontId="53" fillId="0" borderId="30" xfId="3" applyFont="1" applyFill="1" applyBorder="1" applyAlignment="1">
      <alignment horizontal="center" vertical="center"/>
    </xf>
    <xf numFmtId="3" fontId="41" fillId="0" borderId="24" xfId="3" applyNumberFormat="1" applyFont="1" applyFill="1" applyBorder="1" applyAlignment="1">
      <alignment horizontal="center" vertical="center"/>
    </xf>
    <xf numFmtId="3" fontId="41" fillId="0" borderId="19" xfId="3" applyNumberFormat="1" applyFont="1" applyFill="1" applyBorder="1" applyAlignment="1">
      <alignment horizontal="center" vertical="center"/>
    </xf>
    <xf numFmtId="3" fontId="41" fillId="0" borderId="33" xfId="3" applyNumberFormat="1" applyFont="1" applyFill="1" applyBorder="1" applyAlignment="1">
      <alignment horizontal="center" vertical="center"/>
    </xf>
    <xf numFmtId="0" fontId="45" fillId="0" borderId="30" xfId="3" applyNumberFormat="1" applyFont="1" applyFill="1" applyBorder="1" applyAlignment="1">
      <alignment horizontal="center" vertical="center" wrapText="1"/>
    </xf>
    <xf numFmtId="0" fontId="26" fillId="0" borderId="0" xfId="3" applyFont="1" applyFill="1" applyAlignment="1">
      <alignment horizontal="center" vertical="center"/>
    </xf>
    <xf numFmtId="0" fontId="27" fillId="0" borderId="0" xfId="3" applyFont="1" applyFill="1" applyAlignment="1">
      <alignment horizontal="center" vertical="center"/>
    </xf>
    <xf numFmtId="0" fontId="62" fillId="0" borderId="25" xfId="3" applyFont="1" applyFill="1" applyBorder="1" applyAlignment="1">
      <alignment horizontal="center" vertical="center"/>
    </xf>
    <xf numFmtId="0" fontId="62" fillId="0" borderId="38" xfId="3" applyFont="1" applyFill="1" applyBorder="1" applyAlignment="1">
      <alignment horizontal="center" vertical="center"/>
    </xf>
    <xf numFmtId="0" fontId="5" fillId="0" borderId="6" xfId="3" applyFont="1" applyFill="1" applyBorder="1" applyAlignment="1">
      <alignment horizontal="center" vertical="center" wrapText="1"/>
    </xf>
    <xf numFmtId="0" fontId="5" fillId="0" borderId="4" xfId="3" applyFont="1" applyFill="1" applyBorder="1" applyAlignment="1">
      <alignment horizontal="center" vertical="center" wrapText="1"/>
    </xf>
    <xf numFmtId="0" fontId="5" fillId="0" borderId="7" xfId="3" applyFont="1" applyFill="1" applyBorder="1" applyAlignment="1">
      <alignment horizontal="center" vertical="center"/>
    </xf>
    <xf numFmtId="0" fontId="5" fillId="0" borderId="5" xfId="3" applyFont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 wrapText="1"/>
    </xf>
    <xf numFmtId="0" fontId="5" fillId="0" borderId="16" xfId="1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5" fillId="0" borderId="15" xfId="1" applyFont="1" applyFill="1" applyBorder="1" applyAlignment="1">
      <alignment horizontal="center" vertical="center" wrapText="1"/>
    </xf>
    <xf numFmtId="0" fontId="5" fillId="0" borderId="11" xfId="3" applyFont="1" applyFill="1" applyBorder="1" applyAlignment="1">
      <alignment horizontal="center" vertical="center" wrapText="1"/>
    </xf>
    <xf numFmtId="0" fontId="5" fillId="0" borderId="15" xfId="3" applyFont="1" applyFill="1" applyBorder="1" applyAlignment="1">
      <alignment horizontal="center" vertical="center" wrapText="1"/>
    </xf>
    <xf numFmtId="0" fontId="54" fillId="4" borderId="2" xfId="0" applyFont="1" applyFill="1" applyBorder="1" applyAlignment="1">
      <alignment horizontal="center" wrapText="1"/>
    </xf>
    <xf numFmtId="0" fontId="28" fillId="4" borderId="0" xfId="0" applyFont="1" applyFill="1" applyAlignment="1">
      <alignment horizontal="center" wrapText="1"/>
    </xf>
    <xf numFmtId="0" fontId="55" fillId="0" borderId="20" xfId="0" applyFont="1" applyBorder="1" applyAlignment="1">
      <alignment horizontal="center" vertical="center"/>
    </xf>
    <xf numFmtId="0" fontId="55" fillId="0" borderId="21" xfId="0" applyFont="1" applyBorder="1" applyAlignment="1">
      <alignment horizontal="center" vertical="center"/>
    </xf>
    <xf numFmtId="0" fontId="55" fillId="0" borderId="49" xfId="0" applyFont="1" applyBorder="1" applyAlignment="1">
      <alignment horizontal="center" vertical="center"/>
    </xf>
    <xf numFmtId="0" fontId="55" fillId="0" borderId="22" xfId="0" applyFont="1" applyBorder="1" applyAlignment="1">
      <alignment horizontal="center" vertical="center"/>
    </xf>
    <xf numFmtId="0" fontId="69" fillId="0" borderId="11" xfId="3" applyFont="1" applyFill="1" applyBorder="1" applyAlignment="1">
      <alignment horizontal="center" vertical="center" wrapText="1"/>
    </xf>
    <xf numFmtId="0" fontId="69" fillId="0" borderId="15" xfId="3" applyFont="1" applyFill="1" applyBorder="1" applyAlignment="1">
      <alignment horizontal="center" vertical="center" wrapText="1"/>
    </xf>
    <xf numFmtId="0" fontId="69" fillId="0" borderId="11" xfId="1" applyFont="1" applyFill="1" applyBorder="1" applyAlignment="1">
      <alignment horizontal="center" vertical="center" wrapText="1"/>
    </xf>
    <xf numFmtId="0" fontId="69" fillId="0" borderId="15" xfId="1" applyFont="1" applyFill="1" applyBorder="1" applyAlignment="1">
      <alignment horizontal="center" vertical="center" wrapText="1"/>
    </xf>
    <xf numFmtId="0" fontId="68" fillId="0" borderId="29" xfId="3" applyNumberFormat="1" applyFont="1" applyFill="1" applyBorder="1" applyAlignment="1">
      <alignment horizontal="center" vertical="center" wrapText="1"/>
    </xf>
    <xf numFmtId="0" fontId="68" fillId="0" borderId="17" xfId="3" applyNumberFormat="1" applyFont="1" applyFill="1" applyBorder="1" applyAlignment="1">
      <alignment horizontal="center" vertical="center" wrapText="1"/>
    </xf>
    <xf numFmtId="0" fontId="68" fillId="0" borderId="18" xfId="3" applyNumberFormat="1" applyFont="1" applyFill="1" applyBorder="1" applyAlignment="1">
      <alignment horizontal="center" vertical="center" wrapText="1"/>
    </xf>
    <xf numFmtId="0" fontId="68" fillId="0" borderId="30" xfId="3" applyNumberFormat="1" applyFont="1" applyFill="1" applyBorder="1" applyAlignment="1">
      <alignment horizontal="center" vertical="center" wrapText="1"/>
    </xf>
    <xf numFmtId="0" fontId="68" fillId="0" borderId="24" xfId="3" applyNumberFormat="1" applyFont="1" applyFill="1" applyBorder="1" applyAlignment="1">
      <alignment horizontal="center" vertical="center" wrapText="1"/>
    </xf>
    <xf numFmtId="0" fontId="68" fillId="0" borderId="19" xfId="3" applyNumberFormat="1" applyFont="1" applyFill="1" applyBorder="1" applyAlignment="1">
      <alignment horizontal="center" vertical="center" wrapText="1"/>
    </xf>
    <xf numFmtId="0" fontId="68" fillId="0" borderId="24" xfId="3" applyNumberFormat="1" applyFont="1" applyFill="1" applyBorder="1" applyAlignment="1">
      <alignment horizontal="center" wrapText="1"/>
    </xf>
    <xf numFmtId="0" fontId="68" fillId="0" borderId="19" xfId="3" applyNumberFormat="1" applyFont="1" applyFill="1" applyBorder="1" applyAlignment="1">
      <alignment horizontal="center" wrapText="1"/>
    </xf>
    <xf numFmtId="0" fontId="68" fillId="0" borderId="33" xfId="3" applyNumberFormat="1" applyFont="1" applyFill="1" applyBorder="1" applyAlignment="1">
      <alignment horizontal="center" wrapText="1"/>
    </xf>
    <xf numFmtId="0" fontId="68" fillId="0" borderId="33" xfId="3" applyNumberFormat="1" applyFont="1" applyFill="1" applyBorder="1" applyAlignment="1">
      <alignment horizontal="center" vertical="center" wrapText="1"/>
    </xf>
    <xf numFmtId="0" fontId="69" fillId="0" borderId="12" xfId="1" applyFont="1" applyFill="1" applyBorder="1" applyAlignment="1">
      <alignment horizontal="center" vertical="center" wrapText="1"/>
    </xf>
    <xf numFmtId="0" fontId="69" fillId="0" borderId="16" xfId="1" applyFont="1" applyFill="1" applyBorder="1" applyAlignment="1">
      <alignment horizontal="center" vertical="center" wrapText="1"/>
    </xf>
    <xf numFmtId="0" fontId="69" fillId="0" borderId="14" xfId="1" applyFont="1" applyFill="1" applyBorder="1" applyAlignment="1">
      <alignment horizontal="center" vertical="center" wrapText="1"/>
    </xf>
    <xf numFmtId="0" fontId="68" fillId="0" borderId="27" xfId="3" applyNumberFormat="1" applyFont="1" applyFill="1" applyBorder="1" applyAlignment="1">
      <alignment horizontal="center" vertical="center" wrapText="1"/>
    </xf>
    <xf numFmtId="0" fontId="68" fillId="0" borderId="0" xfId="3" applyNumberFormat="1" applyFont="1" applyFill="1" applyBorder="1" applyAlignment="1">
      <alignment horizontal="center" vertical="center" wrapText="1"/>
    </xf>
    <xf numFmtId="0" fontId="68" fillId="0" borderId="28" xfId="3" applyNumberFormat="1" applyFont="1" applyFill="1" applyBorder="1" applyAlignment="1">
      <alignment horizontal="center" vertical="center" wrapText="1"/>
    </xf>
    <xf numFmtId="0" fontId="44" fillId="0" borderId="66" xfId="3" applyNumberFormat="1" applyFont="1" applyFill="1" applyBorder="1" applyAlignment="1">
      <alignment horizontal="center" vertical="center" wrapText="1"/>
    </xf>
    <xf numFmtId="0" fontId="39" fillId="0" borderId="17" xfId="3" applyNumberFormat="1" applyFont="1" applyFill="1" applyBorder="1" applyAlignment="1">
      <alignment horizontal="center" vertical="center" wrapText="1"/>
    </xf>
  </cellXfs>
  <cellStyles count="6">
    <cellStyle name="Обычный" xfId="0" builtinId="0"/>
    <cellStyle name="Обычный 2" xfId="5"/>
    <cellStyle name="Обычный_Корпус 3" xfId="1"/>
    <cellStyle name="Обычный_прайс 2009" xfId="2"/>
    <cellStyle name="Обычный_прайс на столярн" xfId="3"/>
    <cellStyle name="Обычный_Прайс-лист для печати" xfId="4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jpeg"/><Relationship Id="rId41" Type="http://schemas.openxmlformats.org/officeDocument/2006/relationships/image" Target="../media/image42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43" Type="http://schemas.openxmlformats.org/officeDocument/2006/relationships/image" Target="../media/image44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30.jpeg"/><Relationship Id="rId39" Type="http://schemas.openxmlformats.org/officeDocument/2006/relationships/image" Target="../media/image45.png"/><Relationship Id="rId21" Type="http://schemas.openxmlformats.org/officeDocument/2006/relationships/image" Target="../media/image24.png"/><Relationship Id="rId34" Type="http://schemas.openxmlformats.org/officeDocument/2006/relationships/image" Target="../media/image40.jpeg"/><Relationship Id="rId42" Type="http://schemas.openxmlformats.org/officeDocument/2006/relationships/image" Target="../media/image48.jpeg"/><Relationship Id="rId47" Type="http://schemas.openxmlformats.org/officeDocument/2006/relationships/image" Target="../media/image53.jpeg"/><Relationship Id="rId50" Type="http://schemas.openxmlformats.org/officeDocument/2006/relationships/image" Target="../media/image56.png"/><Relationship Id="rId55" Type="http://schemas.openxmlformats.org/officeDocument/2006/relationships/image" Target="../media/image61.jpe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9.jpeg"/><Relationship Id="rId33" Type="http://schemas.openxmlformats.org/officeDocument/2006/relationships/image" Target="../media/image39.jpeg"/><Relationship Id="rId38" Type="http://schemas.openxmlformats.org/officeDocument/2006/relationships/image" Target="../media/image44.jpeg"/><Relationship Id="rId46" Type="http://schemas.openxmlformats.org/officeDocument/2006/relationships/image" Target="../media/image52.jpeg"/><Relationship Id="rId2" Type="http://schemas.openxmlformats.org/officeDocument/2006/relationships/image" Target="../media/image5.jpe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29" Type="http://schemas.openxmlformats.org/officeDocument/2006/relationships/image" Target="../media/image34.jpeg"/><Relationship Id="rId41" Type="http://schemas.openxmlformats.org/officeDocument/2006/relationships/image" Target="../media/image47.jpeg"/><Relationship Id="rId54" Type="http://schemas.openxmlformats.org/officeDocument/2006/relationships/image" Target="../media/image60.png"/><Relationship Id="rId1" Type="http://schemas.openxmlformats.org/officeDocument/2006/relationships/image" Target="../media/image2.jpe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8.jpeg"/><Relationship Id="rId32" Type="http://schemas.openxmlformats.org/officeDocument/2006/relationships/image" Target="../media/image38.jpeg"/><Relationship Id="rId37" Type="http://schemas.openxmlformats.org/officeDocument/2006/relationships/image" Target="../media/image43.jpeg"/><Relationship Id="rId40" Type="http://schemas.openxmlformats.org/officeDocument/2006/relationships/image" Target="../media/image46.png"/><Relationship Id="rId45" Type="http://schemas.openxmlformats.org/officeDocument/2006/relationships/image" Target="../media/image51.jpeg"/><Relationship Id="rId53" Type="http://schemas.openxmlformats.org/officeDocument/2006/relationships/image" Target="../media/image59.jpeg"/><Relationship Id="rId58" Type="http://schemas.openxmlformats.org/officeDocument/2006/relationships/image" Target="../media/image64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7.jpeg"/><Relationship Id="rId28" Type="http://schemas.openxmlformats.org/officeDocument/2006/relationships/image" Target="../media/image32.png"/><Relationship Id="rId36" Type="http://schemas.openxmlformats.org/officeDocument/2006/relationships/image" Target="../media/image42.jpeg"/><Relationship Id="rId49" Type="http://schemas.openxmlformats.org/officeDocument/2006/relationships/image" Target="../media/image55.jpeg"/><Relationship Id="rId57" Type="http://schemas.openxmlformats.org/officeDocument/2006/relationships/image" Target="../media/image63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6.png"/><Relationship Id="rId44" Type="http://schemas.openxmlformats.org/officeDocument/2006/relationships/image" Target="../media/image50.jpeg"/><Relationship Id="rId52" Type="http://schemas.openxmlformats.org/officeDocument/2006/relationships/image" Target="../media/image58.png"/><Relationship Id="rId4" Type="http://schemas.openxmlformats.org/officeDocument/2006/relationships/image" Target="../media/image7.jpe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1.jpeg"/><Relationship Id="rId30" Type="http://schemas.openxmlformats.org/officeDocument/2006/relationships/image" Target="../media/image35.jpeg"/><Relationship Id="rId35" Type="http://schemas.openxmlformats.org/officeDocument/2006/relationships/image" Target="../media/image41.jpeg"/><Relationship Id="rId43" Type="http://schemas.openxmlformats.org/officeDocument/2006/relationships/image" Target="../media/image49.jpeg"/><Relationship Id="rId48" Type="http://schemas.openxmlformats.org/officeDocument/2006/relationships/image" Target="../media/image54.jpeg"/><Relationship Id="rId56" Type="http://schemas.openxmlformats.org/officeDocument/2006/relationships/image" Target="../media/image62.png"/><Relationship Id="rId8" Type="http://schemas.openxmlformats.org/officeDocument/2006/relationships/image" Target="../media/image11.png"/><Relationship Id="rId51" Type="http://schemas.openxmlformats.org/officeDocument/2006/relationships/image" Target="../media/image57.png"/><Relationship Id="rId3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2.png"/><Relationship Id="rId18" Type="http://schemas.openxmlformats.org/officeDocument/2006/relationships/image" Target="../media/image76.png"/><Relationship Id="rId26" Type="http://schemas.openxmlformats.org/officeDocument/2006/relationships/image" Target="../media/image29.jpeg"/><Relationship Id="rId39" Type="http://schemas.openxmlformats.org/officeDocument/2006/relationships/image" Target="../media/image42.jpeg"/><Relationship Id="rId21" Type="http://schemas.openxmlformats.org/officeDocument/2006/relationships/image" Target="../media/image25.png"/><Relationship Id="rId34" Type="http://schemas.openxmlformats.org/officeDocument/2006/relationships/image" Target="../media/image37.jpeg"/><Relationship Id="rId42" Type="http://schemas.openxmlformats.org/officeDocument/2006/relationships/image" Target="../media/image47.jpeg"/><Relationship Id="rId47" Type="http://schemas.openxmlformats.org/officeDocument/2006/relationships/image" Target="../media/image51.jpeg"/><Relationship Id="rId50" Type="http://schemas.openxmlformats.org/officeDocument/2006/relationships/image" Target="../media/image55.jpeg"/><Relationship Id="rId55" Type="http://schemas.openxmlformats.org/officeDocument/2006/relationships/image" Target="../media/image86.png"/><Relationship Id="rId63" Type="http://schemas.openxmlformats.org/officeDocument/2006/relationships/image" Target="../media/image94.png"/><Relationship Id="rId7" Type="http://schemas.openxmlformats.org/officeDocument/2006/relationships/image" Target="../media/image5.jpeg"/><Relationship Id="rId2" Type="http://schemas.openxmlformats.org/officeDocument/2006/relationships/image" Target="../media/image65.png"/><Relationship Id="rId16" Type="http://schemas.openxmlformats.org/officeDocument/2006/relationships/image" Target="../media/image75.png"/><Relationship Id="rId20" Type="http://schemas.openxmlformats.org/officeDocument/2006/relationships/image" Target="../media/image24.png"/><Relationship Id="rId29" Type="http://schemas.openxmlformats.org/officeDocument/2006/relationships/image" Target="../media/image35.jpeg"/><Relationship Id="rId41" Type="http://schemas.openxmlformats.org/officeDocument/2006/relationships/image" Target="../media/image46.png"/><Relationship Id="rId54" Type="http://schemas.openxmlformats.org/officeDocument/2006/relationships/image" Target="../media/image85.jpeg"/><Relationship Id="rId62" Type="http://schemas.openxmlformats.org/officeDocument/2006/relationships/image" Target="../media/image9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70.png"/><Relationship Id="rId24" Type="http://schemas.openxmlformats.org/officeDocument/2006/relationships/image" Target="../media/image79.jpeg"/><Relationship Id="rId32" Type="http://schemas.openxmlformats.org/officeDocument/2006/relationships/image" Target="../media/image36.png"/><Relationship Id="rId37" Type="http://schemas.openxmlformats.org/officeDocument/2006/relationships/image" Target="../media/image40.jpeg"/><Relationship Id="rId40" Type="http://schemas.openxmlformats.org/officeDocument/2006/relationships/image" Target="../media/image45.png"/><Relationship Id="rId45" Type="http://schemas.openxmlformats.org/officeDocument/2006/relationships/image" Target="../media/image43.jpeg"/><Relationship Id="rId53" Type="http://schemas.openxmlformats.org/officeDocument/2006/relationships/image" Target="../media/image84.png"/><Relationship Id="rId58" Type="http://schemas.openxmlformats.org/officeDocument/2006/relationships/image" Target="../media/image89.png"/><Relationship Id="rId66" Type="http://schemas.openxmlformats.org/officeDocument/2006/relationships/image" Target="../media/image97.png"/><Relationship Id="rId5" Type="http://schemas.openxmlformats.org/officeDocument/2006/relationships/image" Target="../media/image6.jpeg"/><Relationship Id="rId15" Type="http://schemas.openxmlformats.org/officeDocument/2006/relationships/image" Target="../media/image74.png"/><Relationship Id="rId23" Type="http://schemas.openxmlformats.org/officeDocument/2006/relationships/image" Target="../media/image78.jpeg"/><Relationship Id="rId28" Type="http://schemas.openxmlformats.org/officeDocument/2006/relationships/image" Target="../media/image31.jpeg"/><Relationship Id="rId36" Type="http://schemas.openxmlformats.org/officeDocument/2006/relationships/image" Target="../media/image39.jpeg"/><Relationship Id="rId49" Type="http://schemas.openxmlformats.org/officeDocument/2006/relationships/image" Target="../media/image56.png"/><Relationship Id="rId57" Type="http://schemas.openxmlformats.org/officeDocument/2006/relationships/image" Target="../media/image88.jpeg"/><Relationship Id="rId61" Type="http://schemas.openxmlformats.org/officeDocument/2006/relationships/image" Target="../media/image92.png"/><Relationship Id="rId10" Type="http://schemas.openxmlformats.org/officeDocument/2006/relationships/image" Target="../media/image69.png"/><Relationship Id="rId19" Type="http://schemas.openxmlformats.org/officeDocument/2006/relationships/image" Target="../media/image23.png"/><Relationship Id="rId31" Type="http://schemas.openxmlformats.org/officeDocument/2006/relationships/image" Target="../media/image80.jpeg"/><Relationship Id="rId44" Type="http://schemas.openxmlformats.org/officeDocument/2006/relationships/image" Target="../media/image48.jpeg"/><Relationship Id="rId52" Type="http://schemas.openxmlformats.org/officeDocument/2006/relationships/image" Target="../media/image83.jpeg"/><Relationship Id="rId60" Type="http://schemas.openxmlformats.org/officeDocument/2006/relationships/image" Target="../media/image91.png"/><Relationship Id="rId65" Type="http://schemas.openxmlformats.org/officeDocument/2006/relationships/image" Target="../media/image96.png"/><Relationship Id="rId4" Type="http://schemas.openxmlformats.org/officeDocument/2006/relationships/image" Target="../media/image12.png"/><Relationship Id="rId9" Type="http://schemas.openxmlformats.org/officeDocument/2006/relationships/image" Target="../media/image68.png"/><Relationship Id="rId14" Type="http://schemas.openxmlformats.org/officeDocument/2006/relationships/image" Target="../media/image73.png"/><Relationship Id="rId22" Type="http://schemas.openxmlformats.org/officeDocument/2006/relationships/image" Target="../media/image77.jpeg"/><Relationship Id="rId27" Type="http://schemas.openxmlformats.org/officeDocument/2006/relationships/image" Target="../media/image30.jpeg"/><Relationship Id="rId30" Type="http://schemas.openxmlformats.org/officeDocument/2006/relationships/image" Target="../media/image32.png"/><Relationship Id="rId35" Type="http://schemas.openxmlformats.org/officeDocument/2006/relationships/image" Target="../media/image81.jpeg"/><Relationship Id="rId43" Type="http://schemas.openxmlformats.org/officeDocument/2006/relationships/image" Target="../media/image49.jpeg"/><Relationship Id="rId48" Type="http://schemas.openxmlformats.org/officeDocument/2006/relationships/image" Target="../media/image50.jpeg"/><Relationship Id="rId56" Type="http://schemas.openxmlformats.org/officeDocument/2006/relationships/image" Target="../media/image87.png"/><Relationship Id="rId64" Type="http://schemas.openxmlformats.org/officeDocument/2006/relationships/image" Target="../media/image95.png"/><Relationship Id="rId8" Type="http://schemas.openxmlformats.org/officeDocument/2006/relationships/image" Target="../media/image67.png"/><Relationship Id="rId51" Type="http://schemas.openxmlformats.org/officeDocument/2006/relationships/image" Target="../media/image82.jpeg"/><Relationship Id="rId3" Type="http://schemas.openxmlformats.org/officeDocument/2006/relationships/image" Target="../media/image66.png"/><Relationship Id="rId12" Type="http://schemas.openxmlformats.org/officeDocument/2006/relationships/image" Target="../media/image71.png"/><Relationship Id="rId17" Type="http://schemas.openxmlformats.org/officeDocument/2006/relationships/image" Target="../media/image21.png"/><Relationship Id="rId25" Type="http://schemas.openxmlformats.org/officeDocument/2006/relationships/image" Target="../media/image28.jpeg"/><Relationship Id="rId33" Type="http://schemas.openxmlformats.org/officeDocument/2006/relationships/image" Target="../media/image22.png"/><Relationship Id="rId38" Type="http://schemas.openxmlformats.org/officeDocument/2006/relationships/image" Target="../media/image41.jpeg"/><Relationship Id="rId46" Type="http://schemas.openxmlformats.org/officeDocument/2006/relationships/image" Target="../media/image44.jpeg"/><Relationship Id="rId59" Type="http://schemas.openxmlformats.org/officeDocument/2006/relationships/image" Target="../media/image9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png"/><Relationship Id="rId13" Type="http://schemas.openxmlformats.org/officeDocument/2006/relationships/image" Target="../media/image109.png"/><Relationship Id="rId3" Type="http://schemas.openxmlformats.org/officeDocument/2006/relationships/image" Target="../media/image99.png"/><Relationship Id="rId7" Type="http://schemas.openxmlformats.org/officeDocument/2006/relationships/image" Target="../media/image103.png"/><Relationship Id="rId12" Type="http://schemas.openxmlformats.org/officeDocument/2006/relationships/image" Target="../media/image108.png"/><Relationship Id="rId2" Type="http://schemas.openxmlformats.org/officeDocument/2006/relationships/image" Target="../media/image2.jpeg"/><Relationship Id="rId16" Type="http://schemas.openxmlformats.org/officeDocument/2006/relationships/image" Target="../media/image112.jpeg"/><Relationship Id="rId1" Type="http://schemas.openxmlformats.org/officeDocument/2006/relationships/image" Target="../media/image98.jpeg"/><Relationship Id="rId6" Type="http://schemas.openxmlformats.org/officeDocument/2006/relationships/image" Target="../media/image102.png"/><Relationship Id="rId11" Type="http://schemas.openxmlformats.org/officeDocument/2006/relationships/image" Target="../media/image107.png"/><Relationship Id="rId5" Type="http://schemas.openxmlformats.org/officeDocument/2006/relationships/image" Target="../media/image101.png"/><Relationship Id="rId15" Type="http://schemas.openxmlformats.org/officeDocument/2006/relationships/image" Target="../media/image111.png"/><Relationship Id="rId10" Type="http://schemas.openxmlformats.org/officeDocument/2006/relationships/image" Target="../media/image106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4" Type="http://schemas.openxmlformats.org/officeDocument/2006/relationships/image" Target="../media/image1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85725</xdr:colOff>
      <xdr:row>0</xdr:row>
      <xdr:rowOff>0</xdr:rowOff>
    </xdr:from>
    <xdr:ext cx="6143625" cy="1642523"/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2524125" y="0"/>
          <a:ext cx="6143625" cy="1642523"/>
        </a:xfrm>
        <a:prstGeom prst="rect">
          <a:avLst/>
        </a:prstGeom>
        <a:noFill/>
      </xdr:spPr>
      <xdr:txBody>
        <a:bodyPr wrap="square" lIns="91440" tIns="0" rIns="91440" bIns="45720" anchor="t" anchorCtr="1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от </a:t>
          </a:r>
          <a:r>
            <a:rPr lang="ru-RU" sz="10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11895</a:t>
          </a:r>
          <a:r>
            <a:rPr lang="ru-RU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РУБ.</a:t>
          </a:r>
        </a:p>
      </xdr:txBody>
    </xdr:sp>
    <xdr:clientData/>
  </xdr:oneCellAnchor>
  <xdr:oneCellAnchor>
    <xdr:from>
      <xdr:col>0</xdr:col>
      <xdr:colOff>342899</xdr:colOff>
      <xdr:row>0</xdr:row>
      <xdr:rowOff>26257</xdr:rowOff>
    </xdr:from>
    <xdr:ext cx="2505075" cy="1459643"/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342899" y="26257"/>
          <a:ext cx="2505075" cy="145964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2000" b="1" cap="none" spc="0">
              <a:ln w="12700">
                <a:solidFill>
                  <a:schemeClr val="tx1"/>
                </a:solidFill>
                <a:prstDash val="solid"/>
              </a:ln>
              <a:solidFill>
                <a:schemeClr val="tx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Диван-кровать</a:t>
          </a:r>
          <a:r>
            <a:rPr lang="ru-RU" sz="2800" b="1" cap="none" spc="0" baseline="0">
              <a:ln w="12700">
                <a:solidFill>
                  <a:schemeClr val="tx1"/>
                </a:solidFill>
                <a:prstDash val="solid"/>
              </a:ln>
              <a:solidFill>
                <a:schemeClr val="tx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</a:p>
        <a:p>
          <a:pPr algn="ctr"/>
          <a:r>
            <a:rPr lang="ru-RU" sz="4000" b="1" cap="none" spc="0" baseline="0">
              <a:ln w="12700">
                <a:solidFill>
                  <a:schemeClr val="tx1"/>
                </a:solidFill>
                <a:prstDash val="solid"/>
              </a:ln>
              <a:solidFill>
                <a:schemeClr val="tx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Палермо</a:t>
          </a:r>
          <a:r>
            <a:rPr lang="ru-RU" sz="4400" b="1" cap="none" spc="0" baseline="0">
              <a:ln w="12700">
                <a:solidFill>
                  <a:schemeClr val="tx1"/>
                </a:solidFill>
                <a:prstDash val="solid"/>
              </a:ln>
              <a:solidFill>
                <a:schemeClr val="tx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</a:t>
          </a:r>
          <a:r>
            <a:rPr lang="ru-RU" sz="2000" b="1" cap="none" spc="0" baseline="0">
              <a:ln w="12700">
                <a:solidFill>
                  <a:schemeClr val="tx1"/>
                </a:solidFill>
                <a:prstDash val="solid"/>
              </a:ln>
              <a:solidFill>
                <a:schemeClr val="tx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(акция)</a:t>
          </a:r>
          <a:endParaRPr lang="ru-RU" sz="2400" b="1" cap="none" spc="0">
            <a:ln w="12700">
              <a:solidFill>
                <a:schemeClr val="tx1"/>
              </a:solidFill>
              <a:prstDash val="solid"/>
            </a:ln>
            <a:solidFill>
              <a:schemeClr val="tx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2</xdr:col>
      <xdr:colOff>281941</xdr:colOff>
      <xdr:row>26</xdr:row>
      <xdr:rowOff>49530</xdr:rowOff>
    </xdr:from>
    <xdr:ext cx="4343400" cy="647700"/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1501141" y="4804410"/>
          <a:ext cx="4343400" cy="6477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1800" b="1" cap="none" spc="0">
              <a:ln w="12700">
                <a:solidFill>
                  <a:schemeClr val="tx1"/>
                </a:solidFill>
                <a:prstDash val="solid"/>
              </a:ln>
              <a:solidFill>
                <a:schemeClr val="tx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Цены на мягкую мебель указаны во</a:t>
          </a:r>
          <a:r>
            <a:rPr lang="ru-RU" sz="1800" b="1" cap="none" spc="0" baseline="0">
              <a:ln w="12700">
                <a:solidFill>
                  <a:schemeClr val="tx1"/>
                </a:solidFill>
                <a:prstDash val="solid"/>
              </a:ln>
              <a:solidFill>
                <a:schemeClr val="tx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вкладках окна (см. ниже)</a:t>
          </a:r>
          <a:endParaRPr lang="ru-RU" sz="1800" b="1" cap="none" spc="0">
            <a:ln w="12700">
              <a:solidFill>
                <a:schemeClr val="tx1"/>
              </a:solidFill>
              <a:prstDash val="solid"/>
            </a:ln>
            <a:solidFill>
              <a:schemeClr val="tx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2</xdr:col>
      <xdr:colOff>464821</xdr:colOff>
      <xdr:row>29</xdr:row>
      <xdr:rowOff>137158</xdr:rowOff>
    </xdr:from>
    <xdr:to>
      <xdr:col>4</xdr:col>
      <xdr:colOff>163834</xdr:colOff>
      <xdr:row>32</xdr:row>
      <xdr:rowOff>15240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CxnSpPr/>
      </xdr:nvCxnSpPr>
      <xdr:spPr>
        <a:xfrm rot="10800000" flipV="1">
          <a:off x="1684021" y="5440678"/>
          <a:ext cx="918213" cy="426722"/>
        </a:xfrm>
        <a:prstGeom prst="straightConnector1">
          <a:avLst/>
        </a:prstGeom>
        <a:ln w="57150"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312421</xdr:colOff>
      <xdr:row>29</xdr:row>
      <xdr:rowOff>137160</xdr:rowOff>
    </xdr:from>
    <xdr:to>
      <xdr:col>5</xdr:col>
      <xdr:colOff>259084</xdr:colOff>
      <xdr:row>32</xdr:row>
      <xdr:rowOff>22859</xdr:rowOff>
    </xdr:to>
    <xdr:cxnSp macro="">
      <xdr:nvCxnSpPr>
        <xdr:cNvPr id="7" name="Прямая со стрелкой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CxnSpPr/>
      </xdr:nvCxnSpPr>
      <xdr:spPr>
        <a:xfrm rot="10800000" flipV="1">
          <a:off x="2750821" y="5440680"/>
          <a:ext cx="556263" cy="434339"/>
        </a:xfrm>
        <a:prstGeom prst="straightConnector1">
          <a:avLst/>
        </a:prstGeom>
        <a:ln w="57150"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373379</xdr:colOff>
      <xdr:row>29</xdr:row>
      <xdr:rowOff>146686</xdr:rowOff>
    </xdr:from>
    <xdr:to>
      <xdr:col>8</xdr:col>
      <xdr:colOff>586740</xdr:colOff>
      <xdr:row>32</xdr:row>
      <xdr:rowOff>45720</xdr:rowOff>
    </xdr:to>
    <xdr:cxnSp macro="">
      <xdr:nvCxnSpPr>
        <xdr:cNvPr id="8" name="Прямая со стрелкой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CxnSpPr/>
      </xdr:nvCxnSpPr>
      <xdr:spPr>
        <a:xfrm>
          <a:off x="4640579" y="5450206"/>
          <a:ext cx="822961" cy="447674"/>
        </a:xfrm>
        <a:prstGeom prst="straightConnector1">
          <a:avLst/>
        </a:prstGeom>
        <a:ln w="57150"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240030</xdr:colOff>
      <xdr:row>29</xdr:row>
      <xdr:rowOff>146686</xdr:rowOff>
    </xdr:from>
    <xdr:to>
      <xdr:col>6</xdr:col>
      <xdr:colOff>281939</xdr:colOff>
      <xdr:row>32</xdr:row>
      <xdr:rowOff>53340</xdr:rowOff>
    </xdr:to>
    <xdr:cxnSp macro="">
      <xdr:nvCxnSpPr>
        <xdr:cNvPr id="9" name="Прямая со стрелкой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CxnSpPr/>
      </xdr:nvCxnSpPr>
      <xdr:spPr>
        <a:xfrm rot="16200000" flipH="1">
          <a:off x="3690938" y="5656898"/>
          <a:ext cx="455294" cy="41909"/>
        </a:xfrm>
        <a:prstGeom prst="straightConnector1">
          <a:avLst/>
        </a:prstGeom>
        <a:ln w="57150"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11</xdr:col>
      <xdr:colOff>255270</xdr:colOff>
      <xdr:row>10</xdr:row>
      <xdr:rowOff>41910</xdr:rowOff>
    </xdr:from>
    <xdr:ext cx="4114800" cy="2162175"/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6960870" y="1870710"/>
          <a:ext cx="4114800" cy="21621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600" b="0" i="1" cap="none" spc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Механизм: </a:t>
          </a:r>
          <a:r>
            <a:rPr lang="ru-RU" sz="1600" b="1" cap="none" spc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Клик-кляк</a:t>
          </a:r>
        </a:p>
        <a:p>
          <a:pPr algn="l"/>
          <a:r>
            <a:rPr lang="ru-RU" sz="1600" b="0" i="1" cap="none" spc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Спальное место: </a:t>
          </a:r>
          <a:r>
            <a:rPr lang="ru-RU" sz="1600" b="1" cap="none" spc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205 х 139 см</a:t>
          </a:r>
        </a:p>
        <a:p>
          <a:pPr algn="l"/>
          <a:r>
            <a:rPr lang="ru-RU" sz="1600" b="0" i="1" cap="none" spc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Длина:</a:t>
          </a:r>
          <a:r>
            <a:rPr lang="ru-RU" sz="1600" b="0" cap="none" spc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</a:t>
          </a:r>
          <a:r>
            <a:rPr lang="ru-RU" sz="1600" b="1" cap="none" spc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20</a:t>
          </a:r>
          <a:r>
            <a:rPr lang="ru-RU" sz="1600" b="1" cap="none" spc="0" baseline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5 см</a:t>
          </a:r>
        </a:p>
        <a:p>
          <a:pPr algn="l"/>
          <a:r>
            <a:rPr lang="ru-RU" sz="1600" b="0" i="1" cap="none" spc="0" baseline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Глубина:</a:t>
          </a:r>
          <a:r>
            <a:rPr lang="ru-RU" sz="1600" b="0" cap="none" spc="0" baseline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</a:t>
          </a:r>
          <a:r>
            <a:rPr lang="ru-RU" sz="1600" b="1" cap="none" spc="0" baseline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95 см</a:t>
          </a:r>
        </a:p>
        <a:p>
          <a:pPr algn="l"/>
          <a:r>
            <a:rPr lang="ru-RU" sz="1600" b="0" i="1" cap="none" spc="0" baseline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Высота:</a:t>
          </a:r>
          <a:r>
            <a:rPr lang="ru-RU" sz="1600" b="0" cap="none" spc="0" baseline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</a:t>
          </a:r>
          <a:r>
            <a:rPr lang="ru-RU" sz="1600" b="1" cap="none" spc="0" baseline="0">
              <a:ln w="1905">
                <a:solidFill>
                  <a:schemeClr val="tx1">
                    <a:lumMod val="50000"/>
                    <a:lumOff val="50000"/>
                  </a:schemeClr>
                </a:solidFill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100 см</a:t>
          </a:r>
        </a:p>
        <a:p>
          <a:pPr algn="l"/>
          <a:endParaRPr lang="ru-RU" sz="1600" b="1" cap="none" spc="0" baseline="0">
            <a:ln w="1905">
              <a:solidFill>
                <a:schemeClr val="tx1">
                  <a:lumMod val="50000"/>
                  <a:lumOff val="50000"/>
                </a:schemeClr>
              </a:solidFill>
            </a:ln>
            <a:solidFill>
              <a:schemeClr val="tx1">
                <a:lumMod val="50000"/>
                <a:lumOff val="50000"/>
              </a:schemeClr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1</xdr:col>
      <xdr:colOff>361950</xdr:colOff>
      <xdr:row>8</xdr:row>
      <xdr:rowOff>114300</xdr:rowOff>
    </xdr:from>
    <xdr:to>
      <xdr:col>10</xdr:col>
      <xdr:colOff>383550</xdr:colOff>
      <xdr:row>26</xdr:row>
      <xdr:rowOff>22878</xdr:rowOff>
    </xdr:to>
    <xdr:pic>
      <xdr:nvPicPr>
        <xdr:cNvPr id="11" name="Рисунок 10" descr="диван Палермо (Лонета ЛТ Декора 45).pn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971550" y="1638300"/>
          <a:ext cx="5508000" cy="33375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95250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28575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95250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28575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95250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28575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95250</xdr:rowOff>
    </xdr:to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28575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95250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28575</xdr:rowOff>
    </xdr:to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95250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28575</xdr:rowOff>
    </xdr:to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95250</xdr:rowOff>
    </xdr:to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28575</xdr:rowOff>
    </xdr:to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95250</xdr:rowOff>
    </xdr:to>
    <xdr:sp macro="" textlink="">
      <xdr:nvSpPr>
        <xdr:cNvPr id="16" name="Text Box 16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28575</xdr:rowOff>
    </xdr:to>
    <xdr:sp macro="" textlink="">
      <xdr:nvSpPr>
        <xdr:cNvPr id="17" name="Text Box 17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95250</xdr:rowOff>
    </xdr:to>
    <xdr:sp macro="" textlink="">
      <xdr:nvSpPr>
        <xdr:cNvPr id="18" name="Text Box 18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28575</xdr:rowOff>
    </xdr:to>
    <xdr:sp macro="" textlink="">
      <xdr:nvSpPr>
        <xdr:cNvPr id="19" name="Text Box 19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28575</xdr:rowOff>
    </xdr:to>
    <xdr:sp macro="" textlink="">
      <xdr:nvSpPr>
        <xdr:cNvPr id="20" name="Text Box 20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3</xdr:col>
      <xdr:colOff>609600</xdr:colOff>
      <xdr:row>7</xdr:row>
      <xdr:rowOff>95250</xdr:rowOff>
    </xdr:to>
    <xdr:sp macro="" textlink="">
      <xdr:nvSpPr>
        <xdr:cNvPr id="21" name="Text Box 21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 txBox="1">
          <a:spLocks noChangeArrowheads="1"/>
        </xdr:cNvSpPr>
      </xdr:nvSpPr>
      <xdr:spPr bwMode="auto">
        <a:xfrm>
          <a:off x="2647950" y="330517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3</xdr:col>
      <xdr:colOff>609600</xdr:colOff>
      <xdr:row>7</xdr:row>
      <xdr:rowOff>28575</xdr:rowOff>
    </xdr:to>
    <xdr:sp macro="" textlink="">
      <xdr:nvSpPr>
        <xdr:cNvPr id="22" name="Text Box 22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 txBox="1">
          <a:spLocks noChangeArrowheads="1"/>
        </xdr:cNvSpPr>
      </xdr:nvSpPr>
      <xdr:spPr bwMode="auto">
        <a:xfrm>
          <a:off x="2647950" y="330517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66675</xdr:colOff>
      <xdr:row>7</xdr:row>
      <xdr:rowOff>0</xdr:rowOff>
    </xdr:from>
    <xdr:to>
      <xdr:col>3</xdr:col>
      <xdr:colOff>611455</xdr:colOff>
      <xdr:row>7</xdr:row>
      <xdr:rowOff>188595</xdr:rowOff>
    </xdr:to>
    <xdr:sp macro="" textlink="">
      <xdr:nvSpPr>
        <xdr:cNvPr id="23" name="Text Box 23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2124075" y="3305175"/>
          <a:ext cx="544780" cy="188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95250</xdr:rowOff>
    </xdr:to>
    <xdr:sp macro="" textlink="">
      <xdr:nvSpPr>
        <xdr:cNvPr id="24" name="Text Box 25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28575</xdr:rowOff>
    </xdr:to>
    <xdr:sp macro="" textlink="">
      <xdr:nvSpPr>
        <xdr:cNvPr id="25" name="Text Box 26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95250</xdr:rowOff>
    </xdr:to>
    <xdr:sp macro="" textlink="">
      <xdr:nvSpPr>
        <xdr:cNvPr id="26" name="Text Box 27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28575</xdr:rowOff>
    </xdr:to>
    <xdr:sp macro="" textlink="">
      <xdr:nvSpPr>
        <xdr:cNvPr id="27" name="Text Box 28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3</xdr:col>
      <xdr:colOff>609600</xdr:colOff>
      <xdr:row>7</xdr:row>
      <xdr:rowOff>95250</xdr:rowOff>
    </xdr:to>
    <xdr:sp macro="" textlink="">
      <xdr:nvSpPr>
        <xdr:cNvPr id="28" name="Text Box 29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SpPr txBox="1">
          <a:spLocks noChangeArrowheads="1"/>
        </xdr:cNvSpPr>
      </xdr:nvSpPr>
      <xdr:spPr bwMode="auto">
        <a:xfrm>
          <a:off x="2647950" y="330517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3</xdr:col>
      <xdr:colOff>609600</xdr:colOff>
      <xdr:row>7</xdr:row>
      <xdr:rowOff>28575</xdr:rowOff>
    </xdr:to>
    <xdr:sp macro="" textlink="">
      <xdr:nvSpPr>
        <xdr:cNvPr id="29" name="Text Box 30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 txBox="1">
          <a:spLocks noChangeArrowheads="1"/>
        </xdr:cNvSpPr>
      </xdr:nvSpPr>
      <xdr:spPr bwMode="auto">
        <a:xfrm>
          <a:off x="2647950" y="330517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3</xdr:col>
      <xdr:colOff>609600</xdr:colOff>
      <xdr:row>7</xdr:row>
      <xdr:rowOff>95250</xdr:rowOff>
    </xdr:to>
    <xdr:sp macro="" textlink="">
      <xdr:nvSpPr>
        <xdr:cNvPr id="30" name="Text Box 31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 txBox="1">
          <a:spLocks noChangeArrowheads="1"/>
        </xdr:cNvSpPr>
      </xdr:nvSpPr>
      <xdr:spPr bwMode="auto">
        <a:xfrm>
          <a:off x="2647950" y="330517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3</xdr:col>
      <xdr:colOff>609600</xdr:colOff>
      <xdr:row>7</xdr:row>
      <xdr:rowOff>28575</xdr:rowOff>
    </xdr:to>
    <xdr:sp macro="" textlink="">
      <xdr:nvSpPr>
        <xdr:cNvPr id="31" name="Text Box 32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SpPr txBox="1">
          <a:spLocks noChangeArrowheads="1"/>
        </xdr:cNvSpPr>
      </xdr:nvSpPr>
      <xdr:spPr bwMode="auto">
        <a:xfrm>
          <a:off x="2647950" y="330517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95250</xdr:rowOff>
    </xdr:to>
    <xdr:sp macro="" textlink="">
      <xdr:nvSpPr>
        <xdr:cNvPr id="32" name="Text Box 33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28575</xdr:rowOff>
    </xdr:to>
    <xdr:sp macro="" textlink="">
      <xdr:nvSpPr>
        <xdr:cNvPr id="33" name="Text Box 34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95250</xdr:rowOff>
    </xdr:to>
    <xdr:sp macro="" textlink="">
      <xdr:nvSpPr>
        <xdr:cNvPr id="34" name="Text Box 36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28575</xdr:rowOff>
    </xdr:to>
    <xdr:sp macro="" textlink="">
      <xdr:nvSpPr>
        <xdr:cNvPr id="35" name="Text Box 37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95250</xdr:rowOff>
    </xdr:to>
    <xdr:sp macro="" textlink="">
      <xdr:nvSpPr>
        <xdr:cNvPr id="36" name="Text Box 38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69</xdr:row>
      <xdr:rowOff>0</xdr:rowOff>
    </xdr:from>
    <xdr:to>
      <xdr:col>3</xdr:col>
      <xdr:colOff>0</xdr:colOff>
      <xdr:row>69</xdr:row>
      <xdr:rowOff>28575</xdr:rowOff>
    </xdr:to>
    <xdr:sp macro="" textlink="">
      <xdr:nvSpPr>
        <xdr:cNvPr id="37" name="Text Box 39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2038350" y="6359842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</xdr:row>
      <xdr:rowOff>0</xdr:rowOff>
    </xdr:from>
    <xdr:to>
      <xdr:col>3</xdr:col>
      <xdr:colOff>921645</xdr:colOff>
      <xdr:row>3</xdr:row>
      <xdr:rowOff>95250</xdr:rowOff>
    </xdr:to>
    <xdr:sp macro="" textlink="">
      <xdr:nvSpPr>
        <xdr:cNvPr id="38" name="Text Box 21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SpPr txBox="1">
          <a:spLocks noChangeArrowheads="1"/>
        </xdr:cNvSpPr>
      </xdr:nvSpPr>
      <xdr:spPr bwMode="auto">
        <a:xfrm>
          <a:off x="2647950" y="1476375"/>
          <a:ext cx="33109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</xdr:row>
      <xdr:rowOff>0</xdr:rowOff>
    </xdr:from>
    <xdr:to>
      <xdr:col>3</xdr:col>
      <xdr:colOff>921645</xdr:colOff>
      <xdr:row>3</xdr:row>
      <xdr:rowOff>28575</xdr:rowOff>
    </xdr:to>
    <xdr:sp macro="" textlink="">
      <xdr:nvSpPr>
        <xdr:cNvPr id="39" name="Text Box 22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SpPr txBox="1">
          <a:spLocks noChangeArrowheads="1"/>
        </xdr:cNvSpPr>
      </xdr:nvSpPr>
      <xdr:spPr bwMode="auto">
        <a:xfrm>
          <a:off x="2647950" y="1476375"/>
          <a:ext cx="33109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</xdr:row>
      <xdr:rowOff>0</xdr:rowOff>
    </xdr:from>
    <xdr:to>
      <xdr:col>3</xdr:col>
      <xdr:colOff>921645</xdr:colOff>
      <xdr:row>3</xdr:row>
      <xdr:rowOff>95250</xdr:rowOff>
    </xdr:to>
    <xdr:sp macro="" textlink="">
      <xdr:nvSpPr>
        <xdr:cNvPr id="40" name="Text Box 2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SpPr txBox="1">
          <a:spLocks noChangeArrowheads="1"/>
        </xdr:cNvSpPr>
      </xdr:nvSpPr>
      <xdr:spPr bwMode="auto">
        <a:xfrm>
          <a:off x="2647950" y="1476375"/>
          <a:ext cx="33109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</xdr:row>
      <xdr:rowOff>0</xdr:rowOff>
    </xdr:from>
    <xdr:to>
      <xdr:col>3</xdr:col>
      <xdr:colOff>921645</xdr:colOff>
      <xdr:row>3</xdr:row>
      <xdr:rowOff>28575</xdr:rowOff>
    </xdr:to>
    <xdr:sp macro="" textlink="">
      <xdr:nvSpPr>
        <xdr:cNvPr id="41" name="Text Box 30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SpPr txBox="1">
          <a:spLocks noChangeArrowheads="1"/>
        </xdr:cNvSpPr>
      </xdr:nvSpPr>
      <xdr:spPr bwMode="auto">
        <a:xfrm>
          <a:off x="2647950" y="1476375"/>
          <a:ext cx="33109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</xdr:row>
      <xdr:rowOff>0</xdr:rowOff>
    </xdr:from>
    <xdr:to>
      <xdr:col>3</xdr:col>
      <xdr:colOff>921645</xdr:colOff>
      <xdr:row>3</xdr:row>
      <xdr:rowOff>28575</xdr:rowOff>
    </xdr:to>
    <xdr:sp macro="" textlink="">
      <xdr:nvSpPr>
        <xdr:cNvPr id="42" name="Text Box 32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SpPr txBox="1">
          <a:spLocks noChangeArrowheads="1"/>
        </xdr:cNvSpPr>
      </xdr:nvSpPr>
      <xdr:spPr bwMode="auto">
        <a:xfrm>
          <a:off x="2647950" y="1476375"/>
          <a:ext cx="33109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75140</xdr:colOff>
      <xdr:row>1</xdr:row>
      <xdr:rowOff>9524</xdr:rowOff>
    </xdr:to>
    <xdr:pic>
      <xdr:nvPicPr>
        <xdr:cNvPr id="43" name="Рисунок 42" descr="ЛОГО для письма (колонтитул).jpg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85615" cy="876299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95250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28575</xdr:rowOff>
    </xdr:to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95250</xdr:rowOff>
    </xdr:to>
    <xdr:sp macro="" textlink="">
      <xdr:nvSpPr>
        <xdr:cNvPr id="46" name="Text Box 4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28575</xdr:rowOff>
    </xdr:to>
    <xdr:sp macro="" textlink="">
      <xdr:nvSpPr>
        <xdr:cNvPr id="47" name="Text Box 5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95250</xdr:rowOff>
    </xdr:to>
    <xdr:sp macro="" textlink="">
      <xdr:nvSpPr>
        <xdr:cNvPr id="48" name="Text Box 6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28575</xdr:rowOff>
    </xdr:to>
    <xdr:sp macro="" textlink="">
      <xdr:nvSpPr>
        <xdr:cNvPr id="49" name="Text Box 7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95250</xdr:rowOff>
    </xdr:to>
    <xdr:sp macro="" textlink="">
      <xdr:nvSpPr>
        <xdr:cNvPr id="50" name="Text Box 8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28575</xdr:rowOff>
    </xdr:to>
    <xdr:sp macro="" textlink="">
      <xdr:nvSpPr>
        <xdr:cNvPr id="51" name="Text Box 9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95250</xdr:rowOff>
    </xdr:to>
    <xdr:sp macro="" textlink="">
      <xdr:nvSpPr>
        <xdr:cNvPr id="52" name="Text Box 10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28575</xdr:rowOff>
    </xdr:to>
    <xdr:sp macro="" textlink="">
      <xdr:nvSpPr>
        <xdr:cNvPr id="53" name="Text Box 11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95250</xdr:rowOff>
    </xdr:to>
    <xdr:sp macro="" textlink="">
      <xdr:nvSpPr>
        <xdr:cNvPr id="54" name="Text Box 12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28575</xdr:rowOff>
    </xdr:to>
    <xdr:sp macro="" textlink="">
      <xdr:nvSpPr>
        <xdr:cNvPr id="55" name="Text Box 13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95250</xdr:rowOff>
    </xdr:to>
    <xdr:sp macro="" textlink="">
      <xdr:nvSpPr>
        <xdr:cNvPr id="56" name="Text Box 14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28575</xdr:rowOff>
    </xdr:to>
    <xdr:sp macro="" textlink="">
      <xdr:nvSpPr>
        <xdr:cNvPr id="57" name="Text Box 15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95250</xdr:rowOff>
    </xdr:to>
    <xdr:sp macro="" textlink="">
      <xdr:nvSpPr>
        <xdr:cNvPr id="58" name="Text Box 16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28575</xdr:rowOff>
    </xdr:to>
    <xdr:sp macro="" textlink="">
      <xdr:nvSpPr>
        <xdr:cNvPr id="59" name="Text Box 17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95250</xdr:rowOff>
    </xdr:to>
    <xdr:sp macro="" textlink="">
      <xdr:nvSpPr>
        <xdr:cNvPr id="60" name="Text Box 18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28575</xdr:rowOff>
    </xdr:to>
    <xdr:sp macro="" textlink="">
      <xdr:nvSpPr>
        <xdr:cNvPr id="61" name="Text Box 19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28575</xdr:rowOff>
    </xdr:to>
    <xdr:sp macro="" textlink="">
      <xdr:nvSpPr>
        <xdr:cNvPr id="62" name="Text Box 20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95250</xdr:rowOff>
    </xdr:to>
    <xdr:sp macro="" textlink="">
      <xdr:nvSpPr>
        <xdr:cNvPr id="63" name="Text Box 25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28575</xdr:rowOff>
    </xdr:to>
    <xdr:sp macro="" textlink="">
      <xdr:nvSpPr>
        <xdr:cNvPr id="64" name="Text Box 26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95250</xdr:rowOff>
    </xdr:to>
    <xdr:sp macro="" textlink="">
      <xdr:nvSpPr>
        <xdr:cNvPr id="65" name="Text Box 27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28575</xdr:rowOff>
    </xdr:to>
    <xdr:sp macro="" textlink="">
      <xdr:nvSpPr>
        <xdr:cNvPr id="66" name="Text Box 28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95250</xdr:rowOff>
    </xdr:to>
    <xdr:sp macro="" textlink="">
      <xdr:nvSpPr>
        <xdr:cNvPr id="67" name="Text Box 33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28575</xdr:rowOff>
    </xdr:to>
    <xdr:sp macro="" textlink="">
      <xdr:nvSpPr>
        <xdr:cNvPr id="68" name="Text Box 34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95250</xdr:rowOff>
    </xdr:to>
    <xdr:sp macro="" textlink="">
      <xdr:nvSpPr>
        <xdr:cNvPr id="69" name="Text Box 36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28575</xdr:rowOff>
    </xdr:to>
    <xdr:sp macro="" textlink="">
      <xdr:nvSpPr>
        <xdr:cNvPr id="70" name="Text Box 37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95250</xdr:rowOff>
    </xdr:to>
    <xdr:sp macro="" textlink="">
      <xdr:nvSpPr>
        <xdr:cNvPr id="71" name="Text Box 38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1136650</xdr:colOff>
      <xdr:row>29</xdr:row>
      <xdr:rowOff>28575</xdr:rowOff>
    </xdr:to>
    <xdr:sp macro="" textlink="">
      <xdr:nvSpPr>
        <xdr:cNvPr id="72" name="Text Box 39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SpPr txBox="1">
          <a:spLocks noChangeArrowheads="1"/>
        </xdr:cNvSpPr>
      </xdr:nvSpPr>
      <xdr:spPr bwMode="auto">
        <a:xfrm>
          <a:off x="2647950" y="244697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710824</xdr:colOff>
      <xdr:row>6</xdr:row>
      <xdr:rowOff>673365</xdr:rowOff>
    </xdr:from>
    <xdr:to>
      <xdr:col>4</xdr:col>
      <xdr:colOff>100542</xdr:colOff>
      <xdr:row>7</xdr:row>
      <xdr:rowOff>428208</xdr:rowOff>
    </xdr:to>
    <xdr:pic>
      <xdr:nvPicPr>
        <xdr:cNvPr id="73" name="Рисунок 72" descr="хит продаж.png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768224" y="3130815"/>
          <a:ext cx="704168" cy="602568"/>
        </a:xfrm>
        <a:prstGeom prst="rect">
          <a:avLst/>
        </a:prstGeom>
      </xdr:spPr>
    </xdr:pic>
    <xdr:clientData/>
  </xdr:twoCellAnchor>
  <xdr:twoCellAnchor editAs="oneCell">
    <xdr:from>
      <xdr:col>3</xdr:col>
      <xdr:colOff>776817</xdr:colOff>
      <xdr:row>38</xdr:row>
      <xdr:rowOff>1252273</xdr:rowOff>
    </xdr:from>
    <xdr:to>
      <xdr:col>4</xdr:col>
      <xdr:colOff>53452</xdr:colOff>
      <xdr:row>39</xdr:row>
      <xdr:rowOff>353981</xdr:rowOff>
    </xdr:to>
    <xdr:pic>
      <xdr:nvPicPr>
        <xdr:cNvPr id="74" name="Рисунок 73" descr="хит продаж.png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34217" y="34304023"/>
          <a:ext cx="591085" cy="520933"/>
        </a:xfrm>
        <a:prstGeom prst="rect">
          <a:avLst/>
        </a:prstGeom>
      </xdr:spPr>
    </xdr:pic>
    <xdr:clientData/>
  </xdr:twoCellAnchor>
  <xdr:twoCellAnchor editAs="oneCell">
    <xdr:from>
      <xdr:col>3</xdr:col>
      <xdr:colOff>789519</xdr:colOff>
      <xdr:row>47</xdr:row>
      <xdr:rowOff>899583</xdr:rowOff>
    </xdr:from>
    <xdr:to>
      <xdr:col>4</xdr:col>
      <xdr:colOff>68395</xdr:colOff>
      <xdr:row>48</xdr:row>
      <xdr:rowOff>387583</xdr:rowOff>
    </xdr:to>
    <xdr:pic>
      <xdr:nvPicPr>
        <xdr:cNvPr id="75" name="Рисунок 74" descr="хит продаж.png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46919" y="43323933"/>
          <a:ext cx="593326" cy="507175"/>
        </a:xfrm>
        <a:prstGeom prst="rect">
          <a:avLst/>
        </a:prstGeom>
      </xdr:spPr>
    </xdr:pic>
    <xdr:clientData/>
  </xdr:twoCellAnchor>
  <xdr:twoCellAnchor editAs="oneCell">
    <xdr:from>
      <xdr:col>3</xdr:col>
      <xdr:colOff>778142</xdr:colOff>
      <xdr:row>56</xdr:row>
      <xdr:rowOff>338666</xdr:rowOff>
    </xdr:from>
    <xdr:to>
      <xdr:col>4</xdr:col>
      <xdr:colOff>63076</xdr:colOff>
      <xdr:row>57</xdr:row>
      <xdr:rowOff>408750</xdr:rowOff>
    </xdr:to>
    <xdr:pic>
      <xdr:nvPicPr>
        <xdr:cNvPr id="76" name="Рисунок 75" descr="хит продаж.png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35542" y="53126216"/>
          <a:ext cx="599384" cy="50823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762001</xdr:colOff>
      <xdr:row>57</xdr:row>
      <xdr:rowOff>808038</xdr:rowOff>
    </xdr:from>
    <xdr:to>
      <xdr:col>4</xdr:col>
      <xdr:colOff>40875</xdr:colOff>
      <xdr:row>58</xdr:row>
      <xdr:rowOff>359538</xdr:rowOff>
    </xdr:to>
    <xdr:pic>
      <xdr:nvPicPr>
        <xdr:cNvPr id="77" name="Рисунок 76" descr="хит продаж.png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19401" y="54033738"/>
          <a:ext cx="593324" cy="5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169334</xdr:colOff>
      <xdr:row>35</xdr:row>
      <xdr:rowOff>138641</xdr:rowOff>
    </xdr:from>
    <xdr:to>
      <xdr:col>1</xdr:col>
      <xdr:colOff>1026584</xdr:colOff>
      <xdr:row>35</xdr:row>
      <xdr:rowOff>805391</xdr:rowOff>
    </xdr:to>
    <xdr:pic>
      <xdr:nvPicPr>
        <xdr:cNvPr id="78" name="Рисунок 77" descr="диван Ливерпуль.jpg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6034" y="30332891"/>
          <a:ext cx="8572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76464</xdr:colOff>
      <xdr:row>33</xdr:row>
      <xdr:rowOff>94455</xdr:rowOff>
    </xdr:from>
    <xdr:to>
      <xdr:col>1</xdr:col>
      <xdr:colOff>1091142</xdr:colOff>
      <xdr:row>33</xdr:row>
      <xdr:rowOff>876724</xdr:rowOff>
    </xdr:to>
    <xdr:pic>
      <xdr:nvPicPr>
        <xdr:cNvPr id="79" name="Рисунок 78" descr="диван Бруклин.jpg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3164" y="28383705"/>
          <a:ext cx="1014678" cy="782269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36</xdr:row>
      <xdr:rowOff>148166</xdr:rowOff>
    </xdr:from>
    <xdr:to>
      <xdr:col>1</xdr:col>
      <xdr:colOff>1079500</xdr:colOff>
      <xdr:row>36</xdr:row>
      <xdr:rowOff>814916</xdr:rowOff>
    </xdr:to>
    <xdr:pic>
      <xdr:nvPicPr>
        <xdr:cNvPr id="80" name="Рисунок 79" descr="диван Ливерпуль.jpg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2533" y="31294916"/>
          <a:ext cx="973667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26460</xdr:colOff>
      <xdr:row>34</xdr:row>
      <xdr:rowOff>143933</xdr:rowOff>
    </xdr:from>
    <xdr:to>
      <xdr:col>1</xdr:col>
      <xdr:colOff>1156860</xdr:colOff>
      <xdr:row>34</xdr:row>
      <xdr:rowOff>817826</xdr:rowOff>
    </xdr:to>
    <xdr:pic>
      <xdr:nvPicPr>
        <xdr:cNvPr id="81" name="Рисунок 80" descr="диван Бруклин - 1,8.jpg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3160" y="29385683"/>
          <a:ext cx="1130400" cy="673893"/>
        </a:xfrm>
        <a:prstGeom prst="rect">
          <a:avLst/>
        </a:prstGeom>
      </xdr:spPr>
    </xdr:pic>
    <xdr:clientData/>
  </xdr:twoCellAnchor>
  <xdr:twoCellAnchor editAs="oneCell">
    <xdr:from>
      <xdr:col>1</xdr:col>
      <xdr:colOff>27388</xdr:colOff>
      <xdr:row>7</xdr:row>
      <xdr:rowOff>195265</xdr:rowOff>
    </xdr:from>
    <xdr:to>
      <xdr:col>1</xdr:col>
      <xdr:colOff>1156192</xdr:colOff>
      <xdr:row>7</xdr:row>
      <xdr:rowOff>879265</xdr:rowOff>
    </xdr:to>
    <xdr:pic>
      <xdr:nvPicPr>
        <xdr:cNvPr id="82" name="Рисунок 81" descr="диван Палермо (Лонета ЛТ Декора 45).png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4088" y="3500440"/>
          <a:ext cx="1128804" cy="6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10</xdr:row>
      <xdr:rowOff>157692</xdr:rowOff>
    </xdr:from>
    <xdr:to>
      <xdr:col>1</xdr:col>
      <xdr:colOff>1151567</xdr:colOff>
      <xdr:row>10</xdr:row>
      <xdr:rowOff>787768</xdr:rowOff>
    </xdr:to>
    <xdr:pic>
      <xdr:nvPicPr>
        <xdr:cNvPr id="83" name="Рисунок 82" descr="диван Финка (Урбан сити 01).png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7867" y="6320367"/>
          <a:ext cx="1130400" cy="630076"/>
        </a:xfrm>
        <a:prstGeom prst="rect">
          <a:avLst/>
        </a:prstGeom>
      </xdr:spPr>
    </xdr:pic>
    <xdr:clientData/>
  </xdr:twoCellAnchor>
  <xdr:twoCellAnchor editAs="oneCell">
    <xdr:from>
      <xdr:col>1</xdr:col>
      <xdr:colOff>134409</xdr:colOff>
      <xdr:row>11</xdr:row>
      <xdr:rowOff>31753</xdr:rowOff>
    </xdr:from>
    <xdr:to>
      <xdr:col>1</xdr:col>
      <xdr:colOff>957776</xdr:colOff>
      <xdr:row>11</xdr:row>
      <xdr:rowOff>895753</xdr:rowOff>
    </xdr:to>
    <xdr:pic>
      <xdr:nvPicPr>
        <xdr:cNvPr id="84" name="Рисунок 83" descr="кресло Финка (Урбан Сити 01).png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01109" y="7146928"/>
          <a:ext cx="823367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19</xdr:row>
      <xdr:rowOff>144993</xdr:rowOff>
    </xdr:from>
    <xdr:to>
      <xdr:col>1</xdr:col>
      <xdr:colOff>1151567</xdr:colOff>
      <xdr:row>19</xdr:row>
      <xdr:rowOff>830655</xdr:rowOff>
    </xdr:to>
    <xdr:pic>
      <xdr:nvPicPr>
        <xdr:cNvPr id="85" name="Рисунок 84" descr="диван Амстердам (Фрэш Терра 01).png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87867" y="14994468"/>
          <a:ext cx="1130400" cy="68566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30</xdr:row>
      <xdr:rowOff>134409</xdr:rowOff>
    </xdr:from>
    <xdr:to>
      <xdr:col>1</xdr:col>
      <xdr:colOff>1081617</xdr:colOff>
      <xdr:row>30</xdr:row>
      <xdr:rowOff>820986</xdr:rowOff>
    </xdr:to>
    <xdr:pic>
      <xdr:nvPicPr>
        <xdr:cNvPr id="86" name="Рисунок 85" descr="диван Милан (Фьюжен Челси 01 и Арт 248).png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2900" y="25566159"/>
          <a:ext cx="1005417" cy="686577"/>
        </a:xfrm>
        <a:prstGeom prst="rect">
          <a:avLst/>
        </a:prstGeom>
      </xdr:spPr>
    </xdr:pic>
    <xdr:clientData/>
  </xdr:twoCellAnchor>
  <xdr:twoCellAnchor editAs="oneCell">
    <xdr:from>
      <xdr:col>1</xdr:col>
      <xdr:colOff>122768</xdr:colOff>
      <xdr:row>29</xdr:row>
      <xdr:rowOff>130176</xdr:rowOff>
    </xdr:from>
    <xdr:to>
      <xdr:col>1</xdr:col>
      <xdr:colOff>1039285</xdr:colOff>
      <xdr:row>29</xdr:row>
      <xdr:rowOff>816753</xdr:rowOff>
    </xdr:to>
    <xdr:pic>
      <xdr:nvPicPr>
        <xdr:cNvPr id="87" name="Рисунок 86" descr="диван Милан (Фьюжен Челси 01 и Арт 248).png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89468" y="24599901"/>
          <a:ext cx="916517" cy="686577"/>
        </a:xfrm>
        <a:prstGeom prst="rect">
          <a:avLst/>
        </a:prstGeom>
      </xdr:spPr>
    </xdr:pic>
    <xdr:clientData/>
  </xdr:twoCellAnchor>
  <xdr:twoCellAnchor editAs="oneCell">
    <xdr:from>
      <xdr:col>1</xdr:col>
      <xdr:colOff>111389</xdr:colOff>
      <xdr:row>32</xdr:row>
      <xdr:rowOff>141022</xdr:rowOff>
    </xdr:from>
    <xdr:to>
      <xdr:col>1</xdr:col>
      <xdr:colOff>1047751</xdr:colOff>
      <xdr:row>32</xdr:row>
      <xdr:rowOff>828675</xdr:rowOff>
    </xdr:to>
    <xdr:pic>
      <xdr:nvPicPr>
        <xdr:cNvPr id="88" name="Рисунок 87" descr="диван Бруклин.jpg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78089" y="27477772"/>
          <a:ext cx="936362" cy="687653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39</xdr:row>
      <xdr:rowOff>149225</xdr:rowOff>
    </xdr:from>
    <xdr:to>
      <xdr:col>1</xdr:col>
      <xdr:colOff>1151567</xdr:colOff>
      <xdr:row>39</xdr:row>
      <xdr:rowOff>757428</xdr:rowOff>
    </xdr:to>
    <xdr:pic>
      <xdr:nvPicPr>
        <xdr:cNvPr id="89" name="Рисунок 88" descr="диван Лиссабон - 3м (Алова Лн 36).png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7867" y="34620200"/>
          <a:ext cx="1130400" cy="608203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41</xdr:row>
      <xdr:rowOff>249767</xdr:rowOff>
    </xdr:from>
    <xdr:to>
      <xdr:col>1</xdr:col>
      <xdr:colOff>1151566</xdr:colOff>
      <xdr:row>41</xdr:row>
      <xdr:rowOff>650256</xdr:rowOff>
    </xdr:to>
    <xdr:pic>
      <xdr:nvPicPr>
        <xdr:cNvPr id="90" name="Рисунок 89" descr="диван Лиссабон - ОУ (Алова Лн 67).png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87866" y="36625742"/>
          <a:ext cx="1130400" cy="400489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42</xdr:row>
      <xdr:rowOff>206375</xdr:rowOff>
    </xdr:from>
    <xdr:to>
      <xdr:col>1</xdr:col>
      <xdr:colOff>1151567</xdr:colOff>
      <xdr:row>42</xdr:row>
      <xdr:rowOff>728375</xdr:rowOff>
    </xdr:to>
    <xdr:pic>
      <xdr:nvPicPr>
        <xdr:cNvPr id="91" name="Рисунок 90" descr="диван Лиссабон - мини (Алова ЛН 66).png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87867" y="37534850"/>
          <a:ext cx="1130400" cy="52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22226</xdr:colOff>
      <xdr:row>57</xdr:row>
      <xdr:rowOff>185208</xdr:rowOff>
    </xdr:from>
    <xdr:to>
      <xdr:col>1</xdr:col>
      <xdr:colOff>1152626</xdr:colOff>
      <xdr:row>57</xdr:row>
      <xdr:rowOff>791018</xdr:rowOff>
    </xdr:to>
    <xdr:pic>
      <xdr:nvPicPr>
        <xdr:cNvPr id="92" name="Рисунок 91" descr="диван Арбат (Лонета баттонс 120 и мира 41).png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8926" y="53410908"/>
          <a:ext cx="1130400" cy="60581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58</xdr:row>
      <xdr:rowOff>144992</xdr:rowOff>
    </xdr:from>
    <xdr:to>
      <xdr:col>1</xdr:col>
      <xdr:colOff>1151567</xdr:colOff>
      <xdr:row>58</xdr:row>
      <xdr:rowOff>784377</xdr:rowOff>
    </xdr:to>
    <xdr:pic>
      <xdr:nvPicPr>
        <xdr:cNvPr id="93" name="Рисунок 92" descr="диван Калинка (Ла роса 01 и Алова ЛН36).png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7867" y="54323192"/>
          <a:ext cx="1130400" cy="639385"/>
        </a:xfrm>
        <a:prstGeom prst="rect">
          <a:avLst/>
        </a:prstGeom>
      </xdr:spPr>
    </xdr:pic>
    <xdr:clientData/>
  </xdr:twoCellAnchor>
  <xdr:twoCellAnchor editAs="oneCell">
    <xdr:from>
      <xdr:col>1</xdr:col>
      <xdr:colOff>70908</xdr:colOff>
      <xdr:row>59</xdr:row>
      <xdr:rowOff>37041</xdr:rowOff>
    </xdr:from>
    <xdr:to>
      <xdr:col>1</xdr:col>
      <xdr:colOff>1087231</xdr:colOff>
      <xdr:row>59</xdr:row>
      <xdr:rowOff>901041</xdr:rowOff>
    </xdr:to>
    <xdr:pic>
      <xdr:nvPicPr>
        <xdr:cNvPr id="94" name="Рисунок 93" descr="кресло Калинка (Ла Роса 01 и Алова ЛН36).png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37608" y="55167741"/>
          <a:ext cx="1016323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61</xdr:row>
      <xdr:rowOff>93132</xdr:rowOff>
    </xdr:from>
    <xdr:to>
      <xdr:col>1</xdr:col>
      <xdr:colOff>1162149</xdr:colOff>
      <xdr:row>61</xdr:row>
      <xdr:rowOff>889444</xdr:rowOff>
    </xdr:to>
    <xdr:pic>
      <xdr:nvPicPr>
        <xdr:cNvPr id="95" name="Рисунок 94" descr="диван Уют - Лам (Велла А51).png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98449" y="57128832"/>
          <a:ext cx="1130400" cy="796312"/>
        </a:xfrm>
        <a:prstGeom prst="rect">
          <a:avLst/>
        </a:prstGeom>
      </xdr:spPr>
    </xdr:pic>
    <xdr:clientData/>
  </xdr:twoCellAnchor>
  <xdr:twoCellAnchor editAs="oneCell">
    <xdr:from>
      <xdr:col>1</xdr:col>
      <xdr:colOff>78315</xdr:colOff>
      <xdr:row>60</xdr:row>
      <xdr:rowOff>76199</xdr:rowOff>
    </xdr:from>
    <xdr:to>
      <xdr:col>1</xdr:col>
      <xdr:colOff>1090083</xdr:colOff>
      <xdr:row>60</xdr:row>
      <xdr:rowOff>872511</xdr:rowOff>
    </xdr:to>
    <xdr:pic>
      <xdr:nvPicPr>
        <xdr:cNvPr id="96" name="Рисунок 95" descr="диван Уют - Лам (Велла А51).png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5015" y="56159399"/>
          <a:ext cx="1011768" cy="796312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63</xdr:row>
      <xdr:rowOff>135464</xdr:rowOff>
    </xdr:from>
    <xdr:to>
      <xdr:col>1</xdr:col>
      <xdr:colOff>1151567</xdr:colOff>
      <xdr:row>63</xdr:row>
      <xdr:rowOff>790833</xdr:rowOff>
    </xdr:to>
    <xdr:pic>
      <xdr:nvPicPr>
        <xdr:cNvPr id="97" name="Рисунок 96" descr="диван Уют - 8 (Алова ЛН36 и Арт 237).png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87867" y="59076164"/>
          <a:ext cx="1130400" cy="65536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62</xdr:row>
      <xdr:rowOff>158747</xdr:rowOff>
    </xdr:from>
    <xdr:to>
      <xdr:col>1</xdr:col>
      <xdr:colOff>1111251</xdr:colOff>
      <xdr:row>62</xdr:row>
      <xdr:rowOff>814116</xdr:rowOff>
    </xdr:to>
    <xdr:pic>
      <xdr:nvPicPr>
        <xdr:cNvPr id="98" name="Рисунок 97" descr="диван Уют - 8 (Алова ЛН36 и Арт 237).png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23850" y="58146947"/>
          <a:ext cx="1054101" cy="655369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48</xdr:row>
      <xdr:rowOff>261938</xdr:rowOff>
    </xdr:from>
    <xdr:to>
      <xdr:col>1</xdr:col>
      <xdr:colOff>1149506</xdr:colOff>
      <xdr:row>48</xdr:row>
      <xdr:rowOff>865260</xdr:rowOff>
    </xdr:to>
    <xdr:pic>
      <xdr:nvPicPr>
        <xdr:cNvPr id="99" name="Рисунок 98" descr="диван Лиссабон - 3м (Алова ЛН 67).png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78606" y="43705463"/>
          <a:ext cx="1137600" cy="60332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49</xdr:row>
      <xdr:rowOff>52389</xdr:rowOff>
    </xdr:from>
    <xdr:to>
      <xdr:col>1</xdr:col>
      <xdr:colOff>1103166</xdr:colOff>
      <xdr:row>49</xdr:row>
      <xdr:rowOff>916389</xdr:rowOff>
    </xdr:to>
    <xdr:pic>
      <xdr:nvPicPr>
        <xdr:cNvPr id="100" name="Рисунок 99" descr="кресло Лиссабон (Алова ЛН 67).png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42901" y="44848464"/>
          <a:ext cx="1026965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50</xdr:row>
      <xdr:rowOff>226221</xdr:rowOff>
    </xdr:from>
    <xdr:to>
      <xdr:col>1</xdr:col>
      <xdr:colOff>1156650</xdr:colOff>
      <xdr:row>50</xdr:row>
      <xdr:rowOff>754354</xdr:rowOff>
    </xdr:to>
    <xdr:pic>
      <xdr:nvPicPr>
        <xdr:cNvPr id="101" name="Рисунок 100" descr="диван Лиссабон - мини (Wind Grey).png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85750" y="46041471"/>
          <a:ext cx="1137600" cy="528133"/>
        </a:xfrm>
        <a:prstGeom prst="rect">
          <a:avLst/>
        </a:prstGeom>
      </xdr:spPr>
    </xdr:pic>
    <xdr:clientData/>
  </xdr:twoCellAnchor>
  <xdr:twoCellAnchor editAs="oneCell">
    <xdr:from>
      <xdr:col>1</xdr:col>
      <xdr:colOff>42863</xdr:colOff>
      <xdr:row>51</xdr:row>
      <xdr:rowOff>238127</xdr:rowOff>
    </xdr:from>
    <xdr:to>
      <xdr:col>2</xdr:col>
      <xdr:colOff>37464</xdr:colOff>
      <xdr:row>51</xdr:row>
      <xdr:rowOff>632237</xdr:rowOff>
    </xdr:to>
    <xdr:pic>
      <xdr:nvPicPr>
        <xdr:cNvPr id="102" name="Рисунок 101" descr="диван Лиссабон - ОУ (сеанс 04).png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09563" y="47072552"/>
          <a:ext cx="1175701" cy="39411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52</xdr:row>
      <xdr:rowOff>290513</xdr:rowOff>
    </xdr:from>
    <xdr:to>
      <xdr:col>1</xdr:col>
      <xdr:colOff>1166175</xdr:colOff>
      <xdr:row>52</xdr:row>
      <xdr:rowOff>670202</xdr:rowOff>
    </xdr:to>
    <xdr:pic>
      <xdr:nvPicPr>
        <xdr:cNvPr id="103" name="Рисунок 102" descr="диван Лиссабон - П (Shaggy Mauve).png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95275" y="48144113"/>
          <a:ext cx="1137600" cy="379689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14</xdr:row>
      <xdr:rowOff>96840</xdr:rowOff>
    </xdr:from>
    <xdr:to>
      <xdr:col>2</xdr:col>
      <xdr:colOff>100</xdr:colOff>
      <xdr:row>14</xdr:row>
      <xdr:rowOff>729740</xdr:rowOff>
    </xdr:to>
    <xdr:pic>
      <xdr:nvPicPr>
        <xdr:cNvPr id="104" name="Рисунок 103" descr="диван Финка (Мира 185).png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11150" y="10069515"/>
          <a:ext cx="1136750" cy="6329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37</xdr:row>
      <xdr:rowOff>107156</xdr:rowOff>
    </xdr:from>
    <xdr:to>
      <xdr:col>1</xdr:col>
      <xdr:colOff>1068917</xdr:colOff>
      <xdr:row>37</xdr:row>
      <xdr:rowOff>773906</xdr:rowOff>
    </xdr:to>
    <xdr:pic>
      <xdr:nvPicPr>
        <xdr:cNvPr id="105" name="Рисунок 104" descr="диван Ливерпуль.jpg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1950" y="32206406"/>
          <a:ext cx="973667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31</xdr:row>
      <xdr:rowOff>174625</xdr:rowOff>
    </xdr:from>
    <xdr:to>
      <xdr:col>1</xdr:col>
      <xdr:colOff>1116542</xdr:colOff>
      <xdr:row>31</xdr:row>
      <xdr:rowOff>861202</xdr:rowOff>
    </xdr:to>
    <xdr:pic>
      <xdr:nvPicPr>
        <xdr:cNvPr id="106" name="Рисунок 105" descr="диван Милан (Фьюжен Челси 01 и Арт 248).png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77825" y="26558875"/>
          <a:ext cx="1005417" cy="68657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31752</xdr:colOff>
      <xdr:row>23</xdr:row>
      <xdr:rowOff>142875</xdr:rowOff>
    </xdr:from>
    <xdr:to>
      <xdr:col>1</xdr:col>
      <xdr:colOff>1127126</xdr:colOff>
      <xdr:row>23</xdr:row>
      <xdr:rowOff>814882</xdr:rowOff>
    </xdr:to>
    <xdr:pic>
      <xdr:nvPicPr>
        <xdr:cNvPr id="107" name="Рисунок 106" descr="диван Кентуки.jpg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8452" y="18840450"/>
          <a:ext cx="1095374" cy="672007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24</xdr:row>
      <xdr:rowOff>111125</xdr:rowOff>
    </xdr:from>
    <xdr:to>
      <xdr:col>1</xdr:col>
      <xdr:colOff>1158874</xdr:colOff>
      <xdr:row>24</xdr:row>
      <xdr:rowOff>783132</xdr:rowOff>
    </xdr:to>
    <xdr:pic>
      <xdr:nvPicPr>
        <xdr:cNvPr id="108" name="Рисунок 107" descr="диван Кентуки.jpg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30200" y="19770725"/>
          <a:ext cx="1095374" cy="67200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25</xdr:row>
      <xdr:rowOff>238125</xdr:rowOff>
    </xdr:from>
    <xdr:to>
      <xdr:col>1</xdr:col>
      <xdr:colOff>1127124</xdr:colOff>
      <xdr:row>25</xdr:row>
      <xdr:rowOff>910132</xdr:rowOff>
    </xdr:to>
    <xdr:pic>
      <xdr:nvPicPr>
        <xdr:cNvPr id="109" name="Рисунок 108" descr="диван Кентуки.jpg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8450" y="20859750"/>
          <a:ext cx="1095374" cy="67200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26</xdr:row>
      <xdr:rowOff>111126</xdr:rowOff>
    </xdr:from>
    <xdr:to>
      <xdr:col>2</xdr:col>
      <xdr:colOff>1</xdr:colOff>
      <xdr:row>26</xdr:row>
      <xdr:rowOff>835412</xdr:rowOff>
    </xdr:to>
    <xdr:pic>
      <xdr:nvPicPr>
        <xdr:cNvPr id="110" name="Рисунок 109" descr="диван Остин.jpg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98451" y="21694776"/>
          <a:ext cx="1149350" cy="72428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27</xdr:row>
      <xdr:rowOff>222250</xdr:rowOff>
    </xdr:from>
    <xdr:to>
      <xdr:col>1</xdr:col>
      <xdr:colOff>1158875</xdr:colOff>
      <xdr:row>27</xdr:row>
      <xdr:rowOff>946536</xdr:rowOff>
    </xdr:to>
    <xdr:pic>
      <xdr:nvPicPr>
        <xdr:cNvPr id="111" name="Рисунок 110" descr="диван Остин.jpg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82575" y="22767925"/>
          <a:ext cx="1143000" cy="724286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28</xdr:row>
      <xdr:rowOff>206375</xdr:rowOff>
    </xdr:from>
    <xdr:to>
      <xdr:col>2</xdr:col>
      <xdr:colOff>0</xdr:colOff>
      <xdr:row>28</xdr:row>
      <xdr:rowOff>930661</xdr:rowOff>
    </xdr:to>
    <xdr:pic>
      <xdr:nvPicPr>
        <xdr:cNvPr id="112" name="Рисунок 111" descr="диван Остин.jpg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98450" y="23714075"/>
          <a:ext cx="1149350" cy="724286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8</xdr:row>
      <xdr:rowOff>0</xdr:rowOff>
    </xdr:from>
    <xdr:to>
      <xdr:col>3</xdr:col>
      <xdr:colOff>609600</xdr:colOff>
      <xdr:row>8</xdr:row>
      <xdr:rowOff>95250</xdr:rowOff>
    </xdr:to>
    <xdr:sp macro="" textlink="">
      <xdr:nvSpPr>
        <xdr:cNvPr id="113" name="Text Box 21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SpPr txBox="1">
          <a:spLocks noChangeArrowheads="1"/>
        </xdr:cNvSpPr>
      </xdr:nvSpPr>
      <xdr:spPr bwMode="auto">
        <a:xfrm>
          <a:off x="2647950" y="425767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8</xdr:row>
      <xdr:rowOff>0</xdr:rowOff>
    </xdr:from>
    <xdr:to>
      <xdr:col>3</xdr:col>
      <xdr:colOff>609600</xdr:colOff>
      <xdr:row>8</xdr:row>
      <xdr:rowOff>28575</xdr:rowOff>
    </xdr:to>
    <xdr:sp macro="" textlink="">
      <xdr:nvSpPr>
        <xdr:cNvPr id="114" name="Text Box 22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SpPr txBox="1">
          <a:spLocks noChangeArrowheads="1"/>
        </xdr:cNvSpPr>
      </xdr:nvSpPr>
      <xdr:spPr bwMode="auto">
        <a:xfrm>
          <a:off x="2647950" y="425767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66675</xdr:colOff>
      <xdr:row>8</xdr:row>
      <xdr:rowOff>0</xdr:rowOff>
    </xdr:from>
    <xdr:to>
      <xdr:col>3</xdr:col>
      <xdr:colOff>611455</xdr:colOff>
      <xdr:row>8</xdr:row>
      <xdr:rowOff>188595</xdr:rowOff>
    </xdr:to>
    <xdr:sp macro="" textlink="">
      <xdr:nvSpPr>
        <xdr:cNvPr id="115" name="Text Box 23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SpPr txBox="1">
          <a:spLocks noChangeArrowheads="1"/>
        </xdr:cNvSpPr>
      </xdr:nvSpPr>
      <xdr:spPr bwMode="auto">
        <a:xfrm>
          <a:off x="2124075" y="4257675"/>
          <a:ext cx="544780" cy="188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3</xdr:col>
      <xdr:colOff>590550</xdr:colOff>
      <xdr:row>8</xdr:row>
      <xdr:rowOff>0</xdr:rowOff>
    </xdr:from>
    <xdr:to>
      <xdr:col>3</xdr:col>
      <xdr:colOff>609600</xdr:colOff>
      <xdr:row>8</xdr:row>
      <xdr:rowOff>95250</xdr:rowOff>
    </xdr:to>
    <xdr:sp macro="" textlink="">
      <xdr:nvSpPr>
        <xdr:cNvPr id="116" name="Text Box 29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SpPr txBox="1">
          <a:spLocks noChangeArrowheads="1"/>
        </xdr:cNvSpPr>
      </xdr:nvSpPr>
      <xdr:spPr bwMode="auto">
        <a:xfrm>
          <a:off x="2647950" y="425767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8</xdr:row>
      <xdr:rowOff>0</xdr:rowOff>
    </xdr:from>
    <xdr:to>
      <xdr:col>3</xdr:col>
      <xdr:colOff>609600</xdr:colOff>
      <xdr:row>8</xdr:row>
      <xdr:rowOff>28575</xdr:rowOff>
    </xdr:to>
    <xdr:sp macro="" textlink="">
      <xdr:nvSpPr>
        <xdr:cNvPr id="117" name="Text Box 30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SpPr txBox="1">
          <a:spLocks noChangeArrowheads="1"/>
        </xdr:cNvSpPr>
      </xdr:nvSpPr>
      <xdr:spPr bwMode="auto">
        <a:xfrm>
          <a:off x="2647950" y="425767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8</xdr:row>
      <xdr:rowOff>0</xdr:rowOff>
    </xdr:from>
    <xdr:to>
      <xdr:col>3</xdr:col>
      <xdr:colOff>609600</xdr:colOff>
      <xdr:row>8</xdr:row>
      <xdr:rowOff>95250</xdr:rowOff>
    </xdr:to>
    <xdr:sp macro="" textlink="">
      <xdr:nvSpPr>
        <xdr:cNvPr id="118" name="Text Box 31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SpPr txBox="1">
          <a:spLocks noChangeArrowheads="1"/>
        </xdr:cNvSpPr>
      </xdr:nvSpPr>
      <xdr:spPr bwMode="auto">
        <a:xfrm>
          <a:off x="2647950" y="4257675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8</xdr:row>
      <xdr:rowOff>0</xdr:rowOff>
    </xdr:from>
    <xdr:to>
      <xdr:col>3</xdr:col>
      <xdr:colOff>609600</xdr:colOff>
      <xdr:row>8</xdr:row>
      <xdr:rowOff>28575</xdr:rowOff>
    </xdr:to>
    <xdr:sp macro="" textlink="">
      <xdr:nvSpPr>
        <xdr:cNvPr id="119" name="Text Box 32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SpPr txBox="1">
          <a:spLocks noChangeArrowheads="1"/>
        </xdr:cNvSpPr>
      </xdr:nvSpPr>
      <xdr:spPr bwMode="auto">
        <a:xfrm>
          <a:off x="2647950" y="425767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11628</xdr:colOff>
      <xdr:row>8</xdr:row>
      <xdr:rowOff>85725</xdr:rowOff>
    </xdr:from>
    <xdr:to>
      <xdr:col>1</xdr:col>
      <xdr:colOff>1160045</xdr:colOff>
      <xdr:row>8</xdr:row>
      <xdr:rowOff>857251</xdr:rowOff>
    </xdr:to>
    <xdr:pic>
      <xdr:nvPicPr>
        <xdr:cNvPr id="120" name="Рисунок 119" descr="диван с граффити.jpg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78328" y="4343400"/>
          <a:ext cx="1148417" cy="77152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20</xdr:row>
      <xdr:rowOff>104775</xdr:rowOff>
    </xdr:from>
    <xdr:to>
      <xdr:col>1</xdr:col>
      <xdr:colOff>1133106</xdr:colOff>
      <xdr:row>20</xdr:row>
      <xdr:rowOff>866775</xdr:rowOff>
    </xdr:to>
    <xdr:pic>
      <xdr:nvPicPr>
        <xdr:cNvPr id="121" name="Рисунок 120" descr="диван Аризона.jpg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04801" y="15916275"/>
          <a:ext cx="109500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21</xdr:row>
      <xdr:rowOff>161925</xdr:rowOff>
    </xdr:from>
    <xdr:to>
      <xdr:col>1</xdr:col>
      <xdr:colOff>1152155</xdr:colOff>
      <xdr:row>21</xdr:row>
      <xdr:rowOff>923925</xdr:rowOff>
    </xdr:to>
    <xdr:pic>
      <xdr:nvPicPr>
        <xdr:cNvPr id="122" name="Рисунок 121" descr="диван Аризона.jpg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23850" y="16935450"/>
          <a:ext cx="109500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22</xdr:row>
      <xdr:rowOff>133350</xdr:rowOff>
    </xdr:from>
    <xdr:to>
      <xdr:col>1</xdr:col>
      <xdr:colOff>1133105</xdr:colOff>
      <xdr:row>22</xdr:row>
      <xdr:rowOff>895350</xdr:rowOff>
    </xdr:to>
    <xdr:pic>
      <xdr:nvPicPr>
        <xdr:cNvPr id="123" name="Рисунок 122" descr="диван Аризона.jpg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04800" y="17868900"/>
          <a:ext cx="109500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12</xdr:row>
      <xdr:rowOff>133350</xdr:rowOff>
    </xdr:from>
    <xdr:to>
      <xdr:col>1</xdr:col>
      <xdr:colOff>1123950</xdr:colOff>
      <xdr:row>12</xdr:row>
      <xdr:rowOff>829238</xdr:rowOff>
    </xdr:to>
    <xdr:pic>
      <xdr:nvPicPr>
        <xdr:cNvPr id="124" name="Рисунок 123" descr="диван Финка wood.jpg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04800" y="8201025"/>
          <a:ext cx="1085850" cy="69588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40</xdr:row>
      <xdr:rowOff>21166</xdr:rowOff>
    </xdr:from>
    <xdr:to>
      <xdr:col>1</xdr:col>
      <xdr:colOff>1122215</xdr:colOff>
      <xdr:row>40</xdr:row>
      <xdr:rowOff>885166</xdr:rowOff>
    </xdr:to>
    <xdr:pic>
      <xdr:nvPicPr>
        <xdr:cNvPr id="125" name="Рисунок 124" descr="кресло Лиссабон (Алова ЛН 67).png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61950" y="35444641"/>
          <a:ext cx="1026965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43</xdr:row>
      <xdr:rowOff>243417</xdr:rowOff>
    </xdr:from>
    <xdr:to>
      <xdr:col>2</xdr:col>
      <xdr:colOff>5183</xdr:colOff>
      <xdr:row>43</xdr:row>
      <xdr:rowOff>623106</xdr:rowOff>
    </xdr:to>
    <xdr:pic>
      <xdr:nvPicPr>
        <xdr:cNvPr id="126" name="Рисунок 125" descr="диван Лиссабон - П (Shaggy Mauve).png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09033" y="38591067"/>
          <a:ext cx="1143950" cy="379689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105835</xdr:colOff>
      <xdr:row>9</xdr:row>
      <xdr:rowOff>74083</xdr:rowOff>
    </xdr:from>
    <xdr:to>
      <xdr:col>1</xdr:col>
      <xdr:colOff>1068918</xdr:colOff>
      <xdr:row>9</xdr:row>
      <xdr:rowOff>884286</xdr:rowOff>
    </xdr:to>
    <xdr:pic>
      <xdr:nvPicPr>
        <xdr:cNvPr id="127" name="Рисунок 126" descr="диван Палермо (Фрэш Терра 01).png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72535" y="5284258"/>
          <a:ext cx="963083" cy="810203"/>
        </a:xfrm>
        <a:prstGeom prst="rect">
          <a:avLst/>
        </a:prstGeom>
      </xdr:spPr>
    </xdr:pic>
    <xdr:clientData/>
  </xdr:twoCellAnchor>
  <xdr:twoCellAnchor editAs="oneCell">
    <xdr:from>
      <xdr:col>3</xdr:col>
      <xdr:colOff>730249</xdr:colOff>
      <xdr:row>5</xdr:row>
      <xdr:rowOff>179915</xdr:rowOff>
    </xdr:from>
    <xdr:to>
      <xdr:col>4</xdr:col>
      <xdr:colOff>21166</xdr:colOff>
      <xdr:row>6</xdr:row>
      <xdr:rowOff>385560</xdr:rowOff>
    </xdr:to>
    <xdr:pic>
      <xdr:nvPicPr>
        <xdr:cNvPr id="128" name="Рисунок 127" descr="новинка.png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787649" y="2399240"/>
          <a:ext cx="605367" cy="44377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18</xdr:row>
      <xdr:rowOff>74084</xdr:rowOff>
    </xdr:from>
    <xdr:to>
      <xdr:col>1</xdr:col>
      <xdr:colOff>1139924</xdr:colOff>
      <xdr:row>18</xdr:row>
      <xdr:rowOff>762000</xdr:rowOff>
    </xdr:to>
    <xdr:pic>
      <xdr:nvPicPr>
        <xdr:cNvPr id="129" name="Рисунок 128" descr="диван Амстердам (Фьюжен Прованс 01).jpg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77283" y="13971059"/>
          <a:ext cx="1129341" cy="687916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44</xdr:row>
      <xdr:rowOff>116416</xdr:rowOff>
    </xdr:from>
    <xdr:to>
      <xdr:col>1</xdr:col>
      <xdr:colOff>1144741</xdr:colOff>
      <xdr:row>44</xdr:row>
      <xdr:rowOff>792691</xdr:rowOff>
    </xdr:to>
    <xdr:pic>
      <xdr:nvPicPr>
        <xdr:cNvPr id="130" name="Рисунок 129" descr="диван Лиссабон - 3м wood.jpg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87866" y="39483241"/>
          <a:ext cx="1123575" cy="676275"/>
        </a:xfrm>
        <a:prstGeom prst="rect">
          <a:avLst/>
        </a:prstGeom>
      </xdr:spPr>
    </xdr:pic>
    <xdr:clientData/>
  </xdr:twoCellAnchor>
  <xdr:twoCellAnchor editAs="oneCell">
    <xdr:from>
      <xdr:col>3</xdr:col>
      <xdr:colOff>613834</xdr:colOff>
      <xdr:row>43</xdr:row>
      <xdr:rowOff>889000</xdr:rowOff>
    </xdr:from>
    <xdr:to>
      <xdr:col>3</xdr:col>
      <xdr:colOff>1205043</xdr:colOff>
      <xdr:row>44</xdr:row>
      <xdr:rowOff>377000</xdr:rowOff>
    </xdr:to>
    <xdr:pic>
      <xdr:nvPicPr>
        <xdr:cNvPr id="131" name="Рисунок 130" descr="хит продаж.png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71234" y="39236650"/>
          <a:ext cx="591209" cy="507175"/>
        </a:xfrm>
        <a:prstGeom prst="rect">
          <a:avLst/>
        </a:prstGeom>
      </xdr:spPr>
    </xdr:pic>
    <xdr:clientData/>
  </xdr:twoCellAnchor>
  <xdr:twoCellAnchor editAs="oneCell">
    <xdr:from>
      <xdr:col>3</xdr:col>
      <xdr:colOff>804334</xdr:colOff>
      <xdr:row>52</xdr:row>
      <xdr:rowOff>809625</xdr:rowOff>
    </xdr:from>
    <xdr:to>
      <xdr:col>4</xdr:col>
      <xdr:colOff>77918</xdr:colOff>
      <xdr:row>53</xdr:row>
      <xdr:rowOff>297625</xdr:rowOff>
    </xdr:to>
    <xdr:pic>
      <xdr:nvPicPr>
        <xdr:cNvPr id="132" name="Рисунок 131" descr="хит продаж.png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61734" y="48663225"/>
          <a:ext cx="588034" cy="507175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53</xdr:row>
      <xdr:rowOff>179916</xdr:rowOff>
    </xdr:from>
    <xdr:to>
      <xdr:col>1</xdr:col>
      <xdr:colOff>1134158</xdr:colOff>
      <xdr:row>53</xdr:row>
      <xdr:rowOff>856191</xdr:rowOff>
    </xdr:to>
    <xdr:pic>
      <xdr:nvPicPr>
        <xdr:cNvPr id="133" name="Рисунок 132" descr="диван Лиссабон - 3м wood.jpg">
          <a:extLst>
            <a:ext uri="{FF2B5EF4-FFF2-40B4-BE49-F238E27FC236}">
              <a16:creationId xmlns:a16="http://schemas.microsoft.com/office/drawing/2014/main" xmlns="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77283" y="49052691"/>
          <a:ext cx="1123575" cy="676275"/>
        </a:xfrm>
        <a:prstGeom prst="rect">
          <a:avLst/>
        </a:prstGeom>
      </xdr:spPr>
    </xdr:pic>
    <xdr:clientData/>
  </xdr:twoCellAnchor>
  <xdr:twoCellAnchor editAs="oneCell">
    <xdr:from>
      <xdr:col>3</xdr:col>
      <xdr:colOff>904874</xdr:colOff>
      <xdr:row>9</xdr:row>
      <xdr:rowOff>724959</xdr:rowOff>
    </xdr:from>
    <xdr:to>
      <xdr:col>4</xdr:col>
      <xdr:colOff>294592</xdr:colOff>
      <xdr:row>10</xdr:row>
      <xdr:rowOff>368676</xdr:rowOff>
    </xdr:to>
    <xdr:pic>
      <xdr:nvPicPr>
        <xdr:cNvPr id="134" name="Рисунок 133" descr="хит продаж.png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962274" y="5935134"/>
          <a:ext cx="704168" cy="59621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762000</xdr:colOff>
      <xdr:row>11</xdr:row>
      <xdr:rowOff>804333</xdr:rowOff>
    </xdr:from>
    <xdr:to>
      <xdr:col>4</xdr:col>
      <xdr:colOff>151718</xdr:colOff>
      <xdr:row>12</xdr:row>
      <xdr:rowOff>448050</xdr:rowOff>
    </xdr:to>
    <xdr:pic>
      <xdr:nvPicPr>
        <xdr:cNvPr id="135" name="Рисунок 134" descr="хит продаж.png">
          <a:extLst>
            <a:ext uri="{FF2B5EF4-FFF2-40B4-BE49-F238E27FC236}">
              <a16:creationId xmlns:a16="http://schemas.microsoft.com/office/drawing/2014/main" xmlns="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819400" y="7919508"/>
          <a:ext cx="704168" cy="59621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46</xdr:row>
      <xdr:rowOff>222251</xdr:rowOff>
    </xdr:from>
    <xdr:to>
      <xdr:col>1</xdr:col>
      <xdr:colOff>1063625</xdr:colOff>
      <xdr:row>46</xdr:row>
      <xdr:rowOff>613424</xdr:rowOff>
    </xdr:to>
    <xdr:pic>
      <xdr:nvPicPr>
        <xdr:cNvPr id="136" name="Рисунок 135" descr="диван Лиссабон - ОУ wood.png">
          <a:extLst>
            <a:ext uri="{FF2B5EF4-FFF2-40B4-BE49-F238E27FC236}">
              <a16:creationId xmlns:a16="http://schemas.microsoft.com/office/drawing/2014/main" xmlns="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82577" y="41627426"/>
          <a:ext cx="1047748" cy="391173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54</xdr:row>
      <xdr:rowOff>444500</xdr:rowOff>
    </xdr:from>
    <xdr:to>
      <xdr:col>1</xdr:col>
      <xdr:colOff>1063623</xdr:colOff>
      <xdr:row>54</xdr:row>
      <xdr:rowOff>835673</xdr:rowOff>
    </xdr:to>
    <xdr:pic>
      <xdr:nvPicPr>
        <xdr:cNvPr id="137" name="Рисунок 136" descr="диван Лиссабон - ОУ wood.png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82575" y="50603150"/>
          <a:ext cx="1047748" cy="391173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45</xdr:row>
      <xdr:rowOff>102200</xdr:rowOff>
    </xdr:from>
    <xdr:to>
      <xdr:col>1</xdr:col>
      <xdr:colOff>1123425</xdr:colOff>
      <xdr:row>45</xdr:row>
      <xdr:rowOff>968375</xdr:rowOff>
    </xdr:to>
    <xdr:pic>
      <xdr:nvPicPr>
        <xdr:cNvPr id="138" name="Рисунок 137" descr="кресло Лиссабон - wood.jpg">
          <a:extLst>
            <a:ext uri="{FF2B5EF4-FFF2-40B4-BE49-F238E27FC236}">
              <a16:creationId xmlns:a16="http://schemas.microsoft.com/office/drawing/2014/main" xmlns="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93700" y="40488200"/>
          <a:ext cx="996425" cy="866175"/>
        </a:xfrm>
        <a:prstGeom prst="rect">
          <a:avLst/>
        </a:prstGeom>
      </xdr:spPr>
    </xdr:pic>
    <xdr:clientData/>
  </xdr:twoCellAnchor>
  <xdr:twoCellAnchor editAs="oneCell">
    <xdr:from>
      <xdr:col>3</xdr:col>
      <xdr:colOff>814917</xdr:colOff>
      <xdr:row>12</xdr:row>
      <xdr:rowOff>878417</xdr:rowOff>
    </xdr:from>
    <xdr:to>
      <xdr:col>4</xdr:col>
      <xdr:colOff>105834</xdr:colOff>
      <xdr:row>13</xdr:row>
      <xdr:rowOff>374979</xdr:rowOff>
    </xdr:to>
    <xdr:pic>
      <xdr:nvPicPr>
        <xdr:cNvPr id="139" name="Рисунок 138" descr="новинка.png">
          <a:extLst>
            <a:ext uri="{FF2B5EF4-FFF2-40B4-BE49-F238E27FC236}">
              <a16:creationId xmlns:a16="http://schemas.microsoft.com/office/drawing/2014/main" xmlns="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872317" y="8946092"/>
          <a:ext cx="605367" cy="449062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211668</xdr:colOff>
      <xdr:row>13</xdr:row>
      <xdr:rowOff>95250</xdr:rowOff>
    </xdr:from>
    <xdr:to>
      <xdr:col>1</xdr:col>
      <xdr:colOff>952501</xdr:colOff>
      <xdr:row>13</xdr:row>
      <xdr:rowOff>936143</xdr:rowOff>
    </xdr:to>
    <xdr:pic>
      <xdr:nvPicPr>
        <xdr:cNvPr id="140" name="Рисунок 139" descr="кресло Финка wood.jpg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78368" y="9115425"/>
          <a:ext cx="740833" cy="840893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65</xdr:row>
      <xdr:rowOff>42333</xdr:rowOff>
    </xdr:from>
    <xdr:to>
      <xdr:col>1</xdr:col>
      <xdr:colOff>807039</xdr:colOff>
      <xdr:row>65</xdr:row>
      <xdr:rowOff>913533</xdr:rowOff>
    </xdr:to>
    <xdr:pic>
      <xdr:nvPicPr>
        <xdr:cNvPr id="141" name="Рисунок 140" descr="наматрасник 2.jpg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19617" y="60335583"/>
          <a:ext cx="754122" cy="871200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6</xdr:row>
      <xdr:rowOff>0</xdr:rowOff>
    </xdr:from>
    <xdr:to>
      <xdr:col>3</xdr:col>
      <xdr:colOff>609600</xdr:colOff>
      <xdr:row>6</xdr:row>
      <xdr:rowOff>95250</xdr:rowOff>
    </xdr:to>
    <xdr:sp macro="" textlink="">
      <xdr:nvSpPr>
        <xdr:cNvPr id="142" name="Text Box 21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2647950" y="245745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</xdr:row>
      <xdr:rowOff>0</xdr:rowOff>
    </xdr:from>
    <xdr:to>
      <xdr:col>3</xdr:col>
      <xdr:colOff>609600</xdr:colOff>
      <xdr:row>6</xdr:row>
      <xdr:rowOff>28575</xdr:rowOff>
    </xdr:to>
    <xdr:sp macro="" textlink="">
      <xdr:nvSpPr>
        <xdr:cNvPr id="143" name="Text Box 22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SpPr txBox="1">
          <a:spLocks noChangeArrowheads="1"/>
        </xdr:cNvSpPr>
      </xdr:nvSpPr>
      <xdr:spPr bwMode="auto">
        <a:xfrm>
          <a:off x="2647950" y="245745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66675</xdr:colOff>
      <xdr:row>6</xdr:row>
      <xdr:rowOff>0</xdr:rowOff>
    </xdr:from>
    <xdr:to>
      <xdr:col>3</xdr:col>
      <xdr:colOff>611455</xdr:colOff>
      <xdr:row>6</xdr:row>
      <xdr:rowOff>188595</xdr:rowOff>
    </xdr:to>
    <xdr:sp macro="" textlink="">
      <xdr:nvSpPr>
        <xdr:cNvPr id="144" name="Text Box 23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2124075" y="2457450"/>
          <a:ext cx="544780" cy="188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3</xdr:col>
      <xdr:colOff>590550</xdr:colOff>
      <xdr:row>6</xdr:row>
      <xdr:rowOff>0</xdr:rowOff>
    </xdr:from>
    <xdr:to>
      <xdr:col>3</xdr:col>
      <xdr:colOff>609600</xdr:colOff>
      <xdr:row>6</xdr:row>
      <xdr:rowOff>95250</xdr:rowOff>
    </xdr:to>
    <xdr:sp macro="" textlink="">
      <xdr:nvSpPr>
        <xdr:cNvPr id="145" name="Text Box 29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2647950" y="245745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</xdr:row>
      <xdr:rowOff>0</xdr:rowOff>
    </xdr:from>
    <xdr:to>
      <xdr:col>3</xdr:col>
      <xdr:colOff>609600</xdr:colOff>
      <xdr:row>6</xdr:row>
      <xdr:rowOff>28575</xdr:rowOff>
    </xdr:to>
    <xdr:sp macro="" textlink="">
      <xdr:nvSpPr>
        <xdr:cNvPr id="146" name="Text Box 30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2647950" y="245745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</xdr:row>
      <xdr:rowOff>0</xdr:rowOff>
    </xdr:from>
    <xdr:to>
      <xdr:col>3</xdr:col>
      <xdr:colOff>609600</xdr:colOff>
      <xdr:row>6</xdr:row>
      <xdr:rowOff>95250</xdr:rowOff>
    </xdr:to>
    <xdr:sp macro="" textlink="">
      <xdr:nvSpPr>
        <xdr:cNvPr id="147" name="Text Box 31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SpPr txBox="1">
          <a:spLocks noChangeArrowheads="1"/>
        </xdr:cNvSpPr>
      </xdr:nvSpPr>
      <xdr:spPr bwMode="auto">
        <a:xfrm>
          <a:off x="2647950" y="245745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</xdr:row>
      <xdr:rowOff>0</xdr:rowOff>
    </xdr:from>
    <xdr:to>
      <xdr:col>3</xdr:col>
      <xdr:colOff>609600</xdr:colOff>
      <xdr:row>6</xdr:row>
      <xdr:rowOff>28575</xdr:rowOff>
    </xdr:to>
    <xdr:sp macro="" textlink="">
      <xdr:nvSpPr>
        <xdr:cNvPr id="148" name="Text Box 32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2647950" y="245745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95250</xdr:colOff>
      <xdr:row>6</xdr:row>
      <xdr:rowOff>42334</xdr:rowOff>
    </xdr:from>
    <xdr:to>
      <xdr:col>1</xdr:col>
      <xdr:colOff>1114428</xdr:colOff>
      <xdr:row>6</xdr:row>
      <xdr:rowOff>740834</xdr:rowOff>
    </xdr:to>
    <xdr:pic>
      <xdr:nvPicPr>
        <xdr:cNvPr id="149" name="Рисунок 148" descr="диван Флорида.jpg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61950" y="2499784"/>
          <a:ext cx="1019178" cy="698500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761999</xdr:colOff>
      <xdr:row>14</xdr:row>
      <xdr:rowOff>836084</xdr:rowOff>
    </xdr:from>
    <xdr:to>
      <xdr:col>4</xdr:col>
      <xdr:colOff>52916</xdr:colOff>
      <xdr:row>15</xdr:row>
      <xdr:rowOff>412750</xdr:rowOff>
    </xdr:to>
    <xdr:pic>
      <xdr:nvPicPr>
        <xdr:cNvPr id="150" name="Рисунок 149" descr="новинка.png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819399" y="10808759"/>
          <a:ext cx="605367" cy="557741"/>
        </a:xfrm>
        <a:prstGeom prst="rect">
          <a:avLst/>
        </a:prstGeom>
      </xdr:spPr>
    </xdr:pic>
    <xdr:clientData/>
  </xdr:twoCellAnchor>
  <xdr:twoCellAnchor editAs="oneCell">
    <xdr:from>
      <xdr:col>3</xdr:col>
      <xdr:colOff>941917</xdr:colOff>
      <xdr:row>15</xdr:row>
      <xdr:rowOff>836084</xdr:rowOff>
    </xdr:from>
    <xdr:to>
      <xdr:col>4</xdr:col>
      <xdr:colOff>232834</xdr:colOff>
      <xdr:row>16</xdr:row>
      <xdr:rowOff>332646</xdr:rowOff>
    </xdr:to>
    <xdr:pic>
      <xdr:nvPicPr>
        <xdr:cNvPr id="151" name="Рисунок 150" descr="новинка.png">
          <a:extLst>
            <a:ext uri="{FF2B5EF4-FFF2-40B4-BE49-F238E27FC236}">
              <a16:creationId xmlns:a16="http://schemas.microsoft.com/office/drawing/2014/main" xmlns="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999317" y="11789834"/>
          <a:ext cx="605367" cy="477637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15</xdr:row>
      <xdr:rowOff>148166</xdr:rowOff>
    </xdr:from>
    <xdr:to>
      <xdr:col>1</xdr:col>
      <xdr:colOff>1127889</xdr:colOff>
      <xdr:row>15</xdr:row>
      <xdr:rowOff>762000</xdr:rowOff>
    </xdr:to>
    <xdr:pic>
      <xdr:nvPicPr>
        <xdr:cNvPr id="152" name="Рисунок 151" descr="диван Аеро.jpg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09034" y="11101916"/>
          <a:ext cx="1085555" cy="613834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66</xdr:row>
      <xdr:rowOff>21167</xdr:rowOff>
    </xdr:from>
    <xdr:to>
      <xdr:col>1</xdr:col>
      <xdr:colOff>1003450</xdr:colOff>
      <xdr:row>66</xdr:row>
      <xdr:rowOff>802367</xdr:rowOff>
    </xdr:to>
    <xdr:pic>
      <xdr:nvPicPr>
        <xdr:cNvPr id="153" name="Рисунок 152" descr="подлокотник.jpg">
          <a:extLst>
            <a:ext uri="{FF2B5EF4-FFF2-40B4-BE49-F238E27FC236}">
              <a16:creationId xmlns:a16="http://schemas.microsoft.com/office/drawing/2014/main" xmlns="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88950" y="61266917"/>
          <a:ext cx="781200" cy="7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16</xdr:row>
      <xdr:rowOff>105833</xdr:rowOff>
    </xdr:from>
    <xdr:to>
      <xdr:col>1</xdr:col>
      <xdr:colOff>1121833</xdr:colOff>
      <xdr:row>16</xdr:row>
      <xdr:rowOff>736933</xdr:rowOff>
    </xdr:to>
    <xdr:pic>
      <xdr:nvPicPr>
        <xdr:cNvPr id="154" name="Рисунок 153" descr="Премьера.jpg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98451" y="12040658"/>
          <a:ext cx="1090082" cy="63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116416</xdr:colOff>
      <xdr:row>17</xdr:row>
      <xdr:rowOff>179917</xdr:rowOff>
    </xdr:from>
    <xdr:to>
      <xdr:col>1</xdr:col>
      <xdr:colOff>1105045</xdr:colOff>
      <xdr:row>17</xdr:row>
      <xdr:rowOff>751417</xdr:rowOff>
    </xdr:to>
    <xdr:pic>
      <xdr:nvPicPr>
        <xdr:cNvPr id="155" name="Рисунок 154" descr="Фентази.jpg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83116" y="13095817"/>
          <a:ext cx="988629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889000</xdr:colOff>
      <xdr:row>16</xdr:row>
      <xdr:rowOff>920750</xdr:rowOff>
    </xdr:from>
    <xdr:to>
      <xdr:col>4</xdr:col>
      <xdr:colOff>179917</xdr:colOff>
      <xdr:row>17</xdr:row>
      <xdr:rowOff>417312</xdr:rowOff>
    </xdr:to>
    <xdr:pic>
      <xdr:nvPicPr>
        <xdr:cNvPr id="156" name="Рисунок 155" descr="новинка.png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946400" y="12855575"/>
          <a:ext cx="605367" cy="477637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793750</xdr:colOff>
      <xdr:row>17</xdr:row>
      <xdr:rowOff>963083</xdr:rowOff>
    </xdr:from>
    <xdr:to>
      <xdr:col>4</xdr:col>
      <xdr:colOff>84667</xdr:colOff>
      <xdr:row>18</xdr:row>
      <xdr:rowOff>459645</xdr:rowOff>
    </xdr:to>
    <xdr:pic>
      <xdr:nvPicPr>
        <xdr:cNvPr id="157" name="Рисунок 156" descr="новинка.png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851150" y="13878983"/>
          <a:ext cx="605367" cy="4776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95250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28575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95250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28575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95250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28575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95250</xdr:rowOff>
    </xdr:to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28575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95250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28575</xdr:rowOff>
    </xdr:to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95250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28575</xdr:rowOff>
    </xdr:to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95250</xdr:rowOff>
    </xdr:to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28575</xdr:rowOff>
    </xdr:to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95250</xdr:rowOff>
    </xdr:to>
    <xdr:sp macro="" textlink="">
      <xdr:nvSpPr>
        <xdr:cNvPr id="16" name="Text Box 16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28575</xdr:rowOff>
    </xdr:to>
    <xdr:sp macro="" textlink="">
      <xdr:nvSpPr>
        <xdr:cNvPr id="17" name="Text Box 17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95250</xdr:rowOff>
    </xdr:to>
    <xdr:sp macro="" textlink="">
      <xdr:nvSpPr>
        <xdr:cNvPr id="18" name="Text Box 18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28575</xdr:rowOff>
    </xdr:to>
    <xdr:sp macro="" textlink="">
      <xdr:nvSpPr>
        <xdr:cNvPr id="19" name="Text Box 19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28575</xdr:rowOff>
    </xdr:to>
    <xdr:sp macro="" textlink="">
      <xdr:nvSpPr>
        <xdr:cNvPr id="20" name="Text Box 20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3</xdr:col>
      <xdr:colOff>609600</xdr:colOff>
      <xdr:row>7</xdr:row>
      <xdr:rowOff>95250</xdr:rowOff>
    </xdr:to>
    <xdr:sp macro="" textlink="">
      <xdr:nvSpPr>
        <xdr:cNvPr id="21" name="Text Box 21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1390650" y="319087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3</xdr:col>
      <xdr:colOff>609600</xdr:colOff>
      <xdr:row>7</xdr:row>
      <xdr:rowOff>28575</xdr:rowOff>
    </xdr:to>
    <xdr:sp macro="" textlink="">
      <xdr:nvSpPr>
        <xdr:cNvPr id="22" name="Text Box 22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1390650" y="319087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66675</xdr:colOff>
      <xdr:row>7</xdr:row>
      <xdr:rowOff>0</xdr:rowOff>
    </xdr:from>
    <xdr:to>
      <xdr:col>3</xdr:col>
      <xdr:colOff>611455</xdr:colOff>
      <xdr:row>7</xdr:row>
      <xdr:rowOff>188595</xdr:rowOff>
    </xdr:to>
    <xdr:sp macro="" textlink="">
      <xdr:nvSpPr>
        <xdr:cNvPr id="23" name="Text Box 23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866775" y="3190875"/>
          <a:ext cx="1068655" cy="226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95250</xdr:rowOff>
    </xdr:to>
    <xdr:sp macro="" textlink="">
      <xdr:nvSpPr>
        <xdr:cNvPr id="24" name="Text Box 25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28575</xdr:rowOff>
    </xdr:to>
    <xdr:sp macro="" textlink="">
      <xdr:nvSpPr>
        <xdr:cNvPr id="25" name="Text Box 26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95250</xdr:rowOff>
    </xdr:to>
    <xdr:sp macro="" textlink="">
      <xdr:nvSpPr>
        <xdr:cNvPr id="26" name="Text Box 27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28575</xdr:rowOff>
    </xdr:to>
    <xdr:sp macro="" textlink="">
      <xdr:nvSpPr>
        <xdr:cNvPr id="27" name="Text Box 28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3</xdr:col>
      <xdr:colOff>609600</xdr:colOff>
      <xdr:row>7</xdr:row>
      <xdr:rowOff>95250</xdr:rowOff>
    </xdr:to>
    <xdr:sp macro="" textlink="">
      <xdr:nvSpPr>
        <xdr:cNvPr id="28" name="Text Box 29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1390650" y="319087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3</xdr:col>
      <xdr:colOff>609600</xdr:colOff>
      <xdr:row>7</xdr:row>
      <xdr:rowOff>28575</xdr:rowOff>
    </xdr:to>
    <xdr:sp macro="" textlink="">
      <xdr:nvSpPr>
        <xdr:cNvPr id="29" name="Text Box 30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SpPr txBox="1">
          <a:spLocks noChangeArrowheads="1"/>
        </xdr:cNvSpPr>
      </xdr:nvSpPr>
      <xdr:spPr bwMode="auto">
        <a:xfrm>
          <a:off x="1390650" y="319087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3</xdr:col>
      <xdr:colOff>609600</xdr:colOff>
      <xdr:row>7</xdr:row>
      <xdr:rowOff>95250</xdr:rowOff>
    </xdr:to>
    <xdr:sp macro="" textlink="">
      <xdr:nvSpPr>
        <xdr:cNvPr id="30" name="Text Box 31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SpPr txBox="1">
          <a:spLocks noChangeArrowheads="1"/>
        </xdr:cNvSpPr>
      </xdr:nvSpPr>
      <xdr:spPr bwMode="auto">
        <a:xfrm>
          <a:off x="1390650" y="319087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3</xdr:col>
      <xdr:colOff>609600</xdr:colOff>
      <xdr:row>7</xdr:row>
      <xdr:rowOff>28575</xdr:rowOff>
    </xdr:to>
    <xdr:sp macro="" textlink="">
      <xdr:nvSpPr>
        <xdr:cNvPr id="31" name="Text Box 32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1390650" y="319087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95250</xdr:rowOff>
    </xdr:to>
    <xdr:sp macro="" textlink="">
      <xdr:nvSpPr>
        <xdr:cNvPr id="32" name="Text Box 33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28575</xdr:rowOff>
    </xdr:to>
    <xdr:sp macro="" textlink="">
      <xdr:nvSpPr>
        <xdr:cNvPr id="33" name="Text Box 34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95250</xdr:rowOff>
    </xdr:to>
    <xdr:sp macro="" textlink="">
      <xdr:nvSpPr>
        <xdr:cNvPr id="34" name="Text Box 36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28575</xdr:rowOff>
    </xdr:to>
    <xdr:sp macro="" textlink="">
      <xdr:nvSpPr>
        <xdr:cNvPr id="35" name="Text Box 37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95250</xdr:rowOff>
    </xdr:to>
    <xdr:sp macro="" textlink="">
      <xdr:nvSpPr>
        <xdr:cNvPr id="36" name="Text Box 38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88</xdr:row>
      <xdr:rowOff>0</xdr:rowOff>
    </xdr:from>
    <xdr:to>
      <xdr:col>3</xdr:col>
      <xdr:colOff>1</xdr:colOff>
      <xdr:row>88</xdr:row>
      <xdr:rowOff>28575</xdr:rowOff>
    </xdr:to>
    <xdr:sp macro="" textlink="">
      <xdr:nvSpPr>
        <xdr:cNvPr id="37" name="Text Box 39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1390650" y="1082040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</xdr:row>
      <xdr:rowOff>0</xdr:rowOff>
    </xdr:from>
    <xdr:to>
      <xdr:col>3</xdr:col>
      <xdr:colOff>921645</xdr:colOff>
      <xdr:row>3</xdr:row>
      <xdr:rowOff>95250</xdr:rowOff>
    </xdr:to>
    <xdr:sp macro="" textlink="">
      <xdr:nvSpPr>
        <xdr:cNvPr id="39" name="Text Box 21"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SpPr txBox="1">
          <a:spLocks noChangeArrowheads="1"/>
        </xdr:cNvSpPr>
      </xdr:nvSpPr>
      <xdr:spPr bwMode="auto">
        <a:xfrm>
          <a:off x="2247900" y="1485900"/>
          <a:ext cx="67399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</xdr:row>
      <xdr:rowOff>0</xdr:rowOff>
    </xdr:from>
    <xdr:to>
      <xdr:col>3</xdr:col>
      <xdr:colOff>921645</xdr:colOff>
      <xdr:row>3</xdr:row>
      <xdr:rowOff>28575</xdr:rowOff>
    </xdr:to>
    <xdr:sp macro="" textlink="">
      <xdr:nvSpPr>
        <xdr:cNvPr id="40" name="Text Box 22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SpPr txBox="1">
          <a:spLocks noChangeArrowheads="1"/>
        </xdr:cNvSpPr>
      </xdr:nvSpPr>
      <xdr:spPr bwMode="auto">
        <a:xfrm>
          <a:off x="2247900" y="1485900"/>
          <a:ext cx="67399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</xdr:row>
      <xdr:rowOff>0</xdr:rowOff>
    </xdr:from>
    <xdr:to>
      <xdr:col>3</xdr:col>
      <xdr:colOff>921645</xdr:colOff>
      <xdr:row>3</xdr:row>
      <xdr:rowOff>95250</xdr:rowOff>
    </xdr:to>
    <xdr:sp macro="" textlink="">
      <xdr:nvSpPr>
        <xdr:cNvPr id="41" name="Text Box 29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SpPr txBox="1">
          <a:spLocks noChangeArrowheads="1"/>
        </xdr:cNvSpPr>
      </xdr:nvSpPr>
      <xdr:spPr bwMode="auto">
        <a:xfrm>
          <a:off x="2247900" y="1485900"/>
          <a:ext cx="67399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</xdr:row>
      <xdr:rowOff>0</xdr:rowOff>
    </xdr:from>
    <xdr:to>
      <xdr:col>3</xdr:col>
      <xdr:colOff>921645</xdr:colOff>
      <xdr:row>3</xdr:row>
      <xdr:rowOff>28575</xdr:rowOff>
    </xdr:to>
    <xdr:sp macro="" textlink="">
      <xdr:nvSpPr>
        <xdr:cNvPr id="42" name="Text Box 30"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SpPr txBox="1">
          <a:spLocks noChangeArrowheads="1"/>
        </xdr:cNvSpPr>
      </xdr:nvSpPr>
      <xdr:spPr bwMode="auto">
        <a:xfrm>
          <a:off x="2247900" y="1485900"/>
          <a:ext cx="67399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</xdr:row>
      <xdr:rowOff>0</xdr:rowOff>
    </xdr:from>
    <xdr:to>
      <xdr:col>3</xdr:col>
      <xdr:colOff>921645</xdr:colOff>
      <xdr:row>3</xdr:row>
      <xdr:rowOff>28575</xdr:rowOff>
    </xdr:to>
    <xdr:sp macro="" textlink="">
      <xdr:nvSpPr>
        <xdr:cNvPr id="44" name="Text Box 32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SpPr txBox="1">
          <a:spLocks noChangeArrowheads="1"/>
        </xdr:cNvSpPr>
      </xdr:nvSpPr>
      <xdr:spPr bwMode="auto">
        <a:xfrm>
          <a:off x="2247900" y="1485900"/>
          <a:ext cx="67399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126343</xdr:colOff>
      <xdr:row>0</xdr:row>
      <xdr:rowOff>878680</xdr:rowOff>
    </xdr:to>
    <xdr:pic>
      <xdr:nvPicPr>
        <xdr:cNvPr id="57" name="Рисунок 56" descr="ЛОГО для письма (колонтитул).jpg">
          <a:extLst>
            <a:ext uri="{FF2B5EF4-FFF2-40B4-BE49-F238E27FC236}">
              <a16:creationId xmlns:a16="http://schemas.microsoft.com/office/drawing/2014/main" xmlns="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691171" cy="878680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95250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28575</xdr:rowOff>
    </xdr:to>
    <xdr:sp macro="" textlink="">
      <xdr:nvSpPr>
        <xdr:cNvPr id="65" name="Text Box 2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95250</xdr:rowOff>
    </xdr:to>
    <xdr:sp macro="" textlink="">
      <xdr:nvSpPr>
        <xdr:cNvPr id="67" name="Text Box 4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28575</xdr:rowOff>
    </xdr:to>
    <xdr:sp macro="" textlink="">
      <xdr:nvSpPr>
        <xdr:cNvPr id="68" name="Text Box 5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95250</xdr:rowOff>
    </xdr:to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xmlns="" id="{00000000-0008-0000-0200-000049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28575</xdr:rowOff>
    </xdr:to>
    <xdr:sp macro="" textlink="">
      <xdr:nvSpPr>
        <xdr:cNvPr id="74" name="Text Box 7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95250</xdr:rowOff>
    </xdr:to>
    <xdr:sp macro="" textlink="">
      <xdr:nvSpPr>
        <xdr:cNvPr id="75" name="Text Box 8">
          <a:extLst>
            <a:ext uri="{FF2B5EF4-FFF2-40B4-BE49-F238E27FC236}">
              <a16:creationId xmlns:a16="http://schemas.microsoft.com/office/drawing/2014/main" xmlns="" id="{00000000-0008-0000-0200-00004B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28575</xdr:rowOff>
    </xdr:to>
    <xdr:sp macro="" textlink="">
      <xdr:nvSpPr>
        <xdr:cNvPr id="76" name="Text Box 9">
          <a:extLst>
            <a:ext uri="{FF2B5EF4-FFF2-40B4-BE49-F238E27FC236}">
              <a16:creationId xmlns:a16="http://schemas.microsoft.com/office/drawing/2014/main" xmlns="" id="{00000000-0008-0000-0200-00004C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95250</xdr:rowOff>
    </xdr:to>
    <xdr:sp macro="" textlink="">
      <xdr:nvSpPr>
        <xdr:cNvPr id="77" name="Text Box 10">
          <a:extLst>
            <a:ext uri="{FF2B5EF4-FFF2-40B4-BE49-F238E27FC236}">
              <a16:creationId xmlns:a16="http://schemas.microsoft.com/office/drawing/2014/main" xmlns="" id="{00000000-0008-0000-0200-00004D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28575</xdr:rowOff>
    </xdr:to>
    <xdr:sp macro="" textlink="">
      <xdr:nvSpPr>
        <xdr:cNvPr id="78" name="Text Box 11">
          <a:extLst>
            <a:ext uri="{FF2B5EF4-FFF2-40B4-BE49-F238E27FC236}">
              <a16:creationId xmlns:a16="http://schemas.microsoft.com/office/drawing/2014/main" xmlns="" id="{00000000-0008-0000-0200-00004E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95250</xdr:rowOff>
    </xdr:to>
    <xdr:sp macro="" textlink="">
      <xdr:nvSpPr>
        <xdr:cNvPr id="79" name="Text Box 12">
          <a:extLst>
            <a:ext uri="{FF2B5EF4-FFF2-40B4-BE49-F238E27FC236}">
              <a16:creationId xmlns:a16="http://schemas.microsoft.com/office/drawing/2014/main" xmlns="" id="{00000000-0008-0000-0200-00004F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28575</xdr:rowOff>
    </xdr:to>
    <xdr:sp macro="" textlink="">
      <xdr:nvSpPr>
        <xdr:cNvPr id="80" name="Text Box 13">
          <a:extLst>
            <a:ext uri="{FF2B5EF4-FFF2-40B4-BE49-F238E27FC236}">
              <a16:creationId xmlns:a16="http://schemas.microsoft.com/office/drawing/2014/main" xmlns="" id="{00000000-0008-0000-0200-000050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95250</xdr:rowOff>
    </xdr:to>
    <xdr:sp macro="" textlink="">
      <xdr:nvSpPr>
        <xdr:cNvPr id="81" name="Text Box 14">
          <a:extLst>
            <a:ext uri="{FF2B5EF4-FFF2-40B4-BE49-F238E27FC236}">
              <a16:creationId xmlns:a16="http://schemas.microsoft.com/office/drawing/2014/main" xmlns="" id="{00000000-0008-0000-0200-000051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28575</xdr:rowOff>
    </xdr:to>
    <xdr:sp macro="" textlink="">
      <xdr:nvSpPr>
        <xdr:cNvPr id="82" name="Text Box 15">
          <a:extLst>
            <a:ext uri="{FF2B5EF4-FFF2-40B4-BE49-F238E27FC236}">
              <a16:creationId xmlns:a16="http://schemas.microsoft.com/office/drawing/2014/main" xmlns="" id="{00000000-0008-0000-0200-000052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95250</xdr:rowOff>
    </xdr:to>
    <xdr:sp macro="" textlink="">
      <xdr:nvSpPr>
        <xdr:cNvPr id="83" name="Text Box 16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28575</xdr:rowOff>
    </xdr:to>
    <xdr:sp macro="" textlink="">
      <xdr:nvSpPr>
        <xdr:cNvPr id="84" name="Text Box 17">
          <a:extLst>
            <a:ext uri="{FF2B5EF4-FFF2-40B4-BE49-F238E27FC236}">
              <a16:creationId xmlns:a16="http://schemas.microsoft.com/office/drawing/2014/main" xmlns="" id="{00000000-0008-0000-0200-000054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95250</xdr:rowOff>
    </xdr:to>
    <xdr:sp macro="" textlink="">
      <xdr:nvSpPr>
        <xdr:cNvPr id="85" name="Text Box 18">
          <a:extLst>
            <a:ext uri="{FF2B5EF4-FFF2-40B4-BE49-F238E27FC236}">
              <a16:creationId xmlns:a16="http://schemas.microsoft.com/office/drawing/2014/main" xmlns="" id="{00000000-0008-0000-0200-000055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28575</xdr:rowOff>
    </xdr:to>
    <xdr:sp macro="" textlink="">
      <xdr:nvSpPr>
        <xdr:cNvPr id="86" name="Text Box 19">
          <a:extLst>
            <a:ext uri="{FF2B5EF4-FFF2-40B4-BE49-F238E27FC236}">
              <a16:creationId xmlns:a16="http://schemas.microsoft.com/office/drawing/2014/main" xmlns="" id="{00000000-0008-0000-0200-000056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28575</xdr:rowOff>
    </xdr:to>
    <xdr:sp macro="" textlink="">
      <xdr:nvSpPr>
        <xdr:cNvPr id="87" name="Text Box 20">
          <a:extLst>
            <a:ext uri="{FF2B5EF4-FFF2-40B4-BE49-F238E27FC236}">
              <a16:creationId xmlns:a16="http://schemas.microsoft.com/office/drawing/2014/main" xmlns="" id="{00000000-0008-0000-0200-000057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95250</xdr:rowOff>
    </xdr:to>
    <xdr:sp macro="" textlink="">
      <xdr:nvSpPr>
        <xdr:cNvPr id="88" name="Text Box 25">
          <a:extLst>
            <a:ext uri="{FF2B5EF4-FFF2-40B4-BE49-F238E27FC236}">
              <a16:creationId xmlns:a16="http://schemas.microsoft.com/office/drawing/2014/main" xmlns="" id="{00000000-0008-0000-0200-000058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28575</xdr:rowOff>
    </xdr:to>
    <xdr:sp macro="" textlink="">
      <xdr:nvSpPr>
        <xdr:cNvPr id="89" name="Text Box 26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95250</xdr:rowOff>
    </xdr:to>
    <xdr:sp macro="" textlink="">
      <xdr:nvSpPr>
        <xdr:cNvPr id="90" name="Text Box 27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28575</xdr:rowOff>
    </xdr:to>
    <xdr:sp macro="" textlink="">
      <xdr:nvSpPr>
        <xdr:cNvPr id="91" name="Text Box 28">
          <a:extLst>
            <a:ext uri="{FF2B5EF4-FFF2-40B4-BE49-F238E27FC236}">
              <a16:creationId xmlns:a16="http://schemas.microsoft.com/office/drawing/2014/main" xmlns="" id="{00000000-0008-0000-0200-00005B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95250</xdr:rowOff>
    </xdr:to>
    <xdr:sp macro="" textlink="">
      <xdr:nvSpPr>
        <xdr:cNvPr id="92" name="Text Box 33">
          <a:extLst>
            <a:ext uri="{FF2B5EF4-FFF2-40B4-BE49-F238E27FC236}">
              <a16:creationId xmlns:a16="http://schemas.microsoft.com/office/drawing/2014/main" xmlns="" id="{00000000-0008-0000-0200-00005C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28575</xdr:rowOff>
    </xdr:to>
    <xdr:sp macro="" textlink="">
      <xdr:nvSpPr>
        <xdr:cNvPr id="93" name="Text Box 34">
          <a:extLst>
            <a:ext uri="{FF2B5EF4-FFF2-40B4-BE49-F238E27FC236}">
              <a16:creationId xmlns:a16="http://schemas.microsoft.com/office/drawing/2014/main" xmlns="" id="{00000000-0008-0000-0200-00005D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95250</xdr:rowOff>
    </xdr:to>
    <xdr:sp macro="" textlink="">
      <xdr:nvSpPr>
        <xdr:cNvPr id="94" name="Text Box 36">
          <a:extLst>
            <a:ext uri="{FF2B5EF4-FFF2-40B4-BE49-F238E27FC236}">
              <a16:creationId xmlns:a16="http://schemas.microsoft.com/office/drawing/2014/main" xmlns="" id="{00000000-0008-0000-0200-00005E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28575</xdr:rowOff>
    </xdr:to>
    <xdr:sp macro="" textlink="">
      <xdr:nvSpPr>
        <xdr:cNvPr id="95" name="Text Box 37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95250</xdr:rowOff>
    </xdr:to>
    <xdr:sp macro="" textlink="">
      <xdr:nvSpPr>
        <xdr:cNvPr id="96" name="Text Box 38">
          <a:extLst>
            <a:ext uri="{FF2B5EF4-FFF2-40B4-BE49-F238E27FC236}">
              <a16:creationId xmlns:a16="http://schemas.microsoft.com/office/drawing/2014/main" xmlns="" id="{00000000-0008-0000-0200-000060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46</xdr:row>
      <xdr:rowOff>0</xdr:rowOff>
    </xdr:from>
    <xdr:to>
      <xdr:col>3</xdr:col>
      <xdr:colOff>1136650</xdr:colOff>
      <xdr:row>46</xdr:row>
      <xdr:rowOff>28575</xdr:rowOff>
    </xdr:to>
    <xdr:sp macro="" textlink="">
      <xdr:nvSpPr>
        <xdr:cNvPr id="97" name="Text Box 39">
          <a:extLst>
            <a:ext uri="{FF2B5EF4-FFF2-40B4-BE49-F238E27FC236}">
              <a16:creationId xmlns:a16="http://schemas.microsoft.com/office/drawing/2014/main" xmlns="" id="{00000000-0008-0000-0200-000061000000}"/>
            </a:ext>
          </a:extLst>
        </xdr:cNvPr>
        <xdr:cNvSpPr txBox="1">
          <a:spLocks noChangeArrowheads="1"/>
        </xdr:cNvSpPr>
      </xdr:nvSpPr>
      <xdr:spPr bwMode="auto">
        <a:xfrm>
          <a:off x="2571750" y="3276600"/>
          <a:ext cx="35242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336022</xdr:colOff>
      <xdr:row>52</xdr:row>
      <xdr:rowOff>27516</xdr:rowOff>
    </xdr:from>
    <xdr:to>
      <xdr:col>1</xdr:col>
      <xdr:colOff>1460500</xdr:colOff>
      <xdr:row>52</xdr:row>
      <xdr:rowOff>902110</xdr:rowOff>
    </xdr:to>
    <xdr:pic>
      <xdr:nvPicPr>
        <xdr:cNvPr id="101" name="Рисунок 100" descr="диван Ливерпуль.jpg">
          <a:extLst>
            <a:ext uri="{FF2B5EF4-FFF2-40B4-BE49-F238E27FC236}">
              <a16:creationId xmlns:a16="http://schemas.microsoft.com/office/drawing/2014/main" xmlns="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0522" y="46938141"/>
          <a:ext cx="1124478" cy="874594"/>
        </a:xfrm>
        <a:prstGeom prst="rect">
          <a:avLst/>
        </a:prstGeom>
      </xdr:spPr>
    </xdr:pic>
    <xdr:clientData/>
  </xdr:twoCellAnchor>
  <xdr:twoCellAnchor editAs="oneCell">
    <xdr:from>
      <xdr:col>1</xdr:col>
      <xdr:colOff>298714</xdr:colOff>
      <xdr:row>50</xdr:row>
      <xdr:rowOff>52121</xdr:rowOff>
    </xdr:from>
    <xdr:to>
      <xdr:col>1</xdr:col>
      <xdr:colOff>1412876</xdr:colOff>
      <xdr:row>50</xdr:row>
      <xdr:rowOff>911088</xdr:rowOff>
    </xdr:to>
    <xdr:pic>
      <xdr:nvPicPr>
        <xdr:cNvPr id="116" name="Рисунок 115" descr="диван Бруклин.jpg">
          <a:extLst>
            <a:ext uri="{FF2B5EF4-FFF2-40B4-BE49-F238E27FC236}">
              <a16:creationId xmlns:a16="http://schemas.microsoft.com/office/drawing/2014/main" xmlns="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3214" y="45057746"/>
          <a:ext cx="1114162" cy="858967"/>
        </a:xfrm>
        <a:prstGeom prst="rect">
          <a:avLst/>
        </a:prstGeom>
      </xdr:spPr>
    </xdr:pic>
    <xdr:clientData/>
  </xdr:twoCellAnchor>
  <xdr:twoCellAnchor editAs="oneCell">
    <xdr:from>
      <xdr:col>1</xdr:col>
      <xdr:colOff>209019</xdr:colOff>
      <xdr:row>53</xdr:row>
      <xdr:rowOff>68791</xdr:rowOff>
    </xdr:from>
    <xdr:to>
      <xdr:col>1</xdr:col>
      <xdr:colOff>1476375</xdr:colOff>
      <xdr:row>53</xdr:row>
      <xdr:rowOff>936655</xdr:rowOff>
    </xdr:to>
    <xdr:pic>
      <xdr:nvPicPr>
        <xdr:cNvPr id="126" name="Рисунок 125" descr="диван Ливерпуль.jpg">
          <a:extLst>
            <a:ext uri="{FF2B5EF4-FFF2-40B4-BE49-F238E27FC236}">
              <a16:creationId xmlns:a16="http://schemas.microsoft.com/office/drawing/2014/main" xmlns="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519" y="47931916"/>
          <a:ext cx="1267356" cy="86786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306917</xdr:colOff>
      <xdr:row>51</xdr:row>
      <xdr:rowOff>109537</xdr:rowOff>
    </xdr:from>
    <xdr:to>
      <xdr:col>1</xdr:col>
      <xdr:colOff>1571624</xdr:colOff>
      <xdr:row>51</xdr:row>
      <xdr:rowOff>863497</xdr:rowOff>
    </xdr:to>
    <xdr:pic>
      <xdr:nvPicPr>
        <xdr:cNvPr id="108" name="Рисунок 107" descr="диван Бруклин - 1,8.jpg">
          <a:extLst>
            <a:ext uri="{FF2B5EF4-FFF2-40B4-BE49-F238E27FC236}">
              <a16:creationId xmlns:a16="http://schemas.microsoft.com/office/drawing/2014/main" xmlns="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1417" y="46067662"/>
          <a:ext cx="1264707" cy="753960"/>
        </a:xfrm>
        <a:prstGeom prst="rect">
          <a:avLst/>
        </a:prstGeom>
      </xdr:spPr>
    </xdr:pic>
    <xdr:clientData/>
  </xdr:twoCellAnchor>
  <xdr:twoCellAnchor editAs="oneCell">
    <xdr:from>
      <xdr:col>1</xdr:col>
      <xdr:colOff>311248</xdr:colOff>
      <xdr:row>7</xdr:row>
      <xdr:rowOff>90566</xdr:rowOff>
    </xdr:from>
    <xdr:to>
      <xdr:col>1</xdr:col>
      <xdr:colOff>1624576</xdr:colOff>
      <xdr:row>7</xdr:row>
      <xdr:rowOff>888999</xdr:rowOff>
    </xdr:to>
    <xdr:pic>
      <xdr:nvPicPr>
        <xdr:cNvPr id="118" name="Рисунок 117" descr="диван Палермо (Лонета ЛТ Декора 45).png">
          <a:extLst>
            <a:ext uri="{FF2B5EF4-FFF2-40B4-BE49-F238E27FC236}">
              <a16:creationId xmlns:a16="http://schemas.microsoft.com/office/drawing/2014/main" xmlns="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55748" y="4456191"/>
          <a:ext cx="1313328" cy="798433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275166</xdr:colOff>
      <xdr:row>11</xdr:row>
      <xdr:rowOff>125942</xdr:rowOff>
    </xdr:from>
    <xdr:to>
      <xdr:col>1</xdr:col>
      <xdr:colOff>1644145</xdr:colOff>
      <xdr:row>11</xdr:row>
      <xdr:rowOff>889000</xdr:rowOff>
    </xdr:to>
    <xdr:pic>
      <xdr:nvPicPr>
        <xdr:cNvPr id="121" name="Рисунок 120" descr="диван Финка (Урбан сити 01).png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9666" y="8301567"/>
          <a:ext cx="1368979" cy="763058"/>
        </a:xfrm>
        <a:prstGeom prst="rect">
          <a:avLst/>
        </a:prstGeom>
      </xdr:spPr>
    </xdr:pic>
    <xdr:clientData/>
  </xdr:twoCellAnchor>
  <xdr:twoCellAnchor editAs="oneCell">
    <xdr:from>
      <xdr:col>1</xdr:col>
      <xdr:colOff>550939</xdr:colOff>
      <xdr:row>12</xdr:row>
      <xdr:rowOff>3406</xdr:rowOff>
    </xdr:from>
    <xdr:to>
      <xdr:col>1</xdr:col>
      <xdr:colOff>1476375</xdr:colOff>
      <xdr:row>13</xdr:row>
      <xdr:rowOff>22012</xdr:rowOff>
    </xdr:to>
    <xdr:pic>
      <xdr:nvPicPr>
        <xdr:cNvPr id="122" name="Рисунок 121" descr="кресло Финка (Урбан Сити 01).png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95439" y="9131531"/>
          <a:ext cx="925436" cy="971106"/>
        </a:xfrm>
        <a:prstGeom prst="rect">
          <a:avLst/>
        </a:prstGeom>
      </xdr:spPr>
    </xdr:pic>
    <xdr:clientData/>
  </xdr:twoCellAnchor>
  <xdr:twoCellAnchor editAs="oneCell">
    <xdr:from>
      <xdr:col>1</xdr:col>
      <xdr:colOff>365125</xdr:colOff>
      <xdr:row>25</xdr:row>
      <xdr:rowOff>174099</xdr:rowOff>
    </xdr:from>
    <xdr:to>
      <xdr:col>1</xdr:col>
      <xdr:colOff>1445125</xdr:colOff>
      <xdr:row>25</xdr:row>
      <xdr:rowOff>829190</xdr:rowOff>
    </xdr:to>
    <xdr:pic>
      <xdr:nvPicPr>
        <xdr:cNvPr id="123" name="Рисунок 122" descr="диван Амстердам (Фрэш Терра 01).png">
          <a:extLst>
            <a:ext uri="{FF2B5EF4-FFF2-40B4-BE49-F238E27FC236}">
              <a16:creationId xmlns:a16="http://schemas.microsoft.com/office/drawing/2014/main" xmlns="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9625" y="22637224"/>
          <a:ext cx="1080000" cy="655091"/>
        </a:xfrm>
        <a:prstGeom prst="rect">
          <a:avLst/>
        </a:prstGeom>
      </xdr:spPr>
    </xdr:pic>
    <xdr:clientData/>
  </xdr:twoCellAnchor>
  <xdr:twoCellAnchor editAs="oneCell">
    <xdr:from>
      <xdr:col>1</xdr:col>
      <xdr:colOff>271990</xdr:colOff>
      <xdr:row>47</xdr:row>
      <xdr:rowOff>176742</xdr:rowOff>
    </xdr:from>
    <xdr:to>
      <xdr:col>1</xdr:col>
      <xdr:colOff>1619250</xdr:colOff>
      <xdr:row>47</xdr:row>
      <xdr:rowOff>865083</xdr:rowOff>
    </xdr:to>
    <xdr:pic>
      <xdr:nvPicPr>
        <xdr:cNvPr id="124" name="Рисунок 123" descr="диван Милан (Фьюжен Челси 01 и Арт 248).png">
          <a:extLst>
            <a:ext uri="{FF2B5EF4-FFF2-40B4-BE49-F238E27FC236}">
              <a16:creationId xmlns:a16="http://schemas.microsoft.com/office/drawing/2014/main" xmlns="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16490" y="42388367"/>
          <a:ext cx="1347260" cy="688341"/>
        </a:xfrm>
        <a:prstGeom prst="rect">
          <a:avLst/>
        </a:prstGeom>
      </xdr:spPr>
    </xdr:pic>
    <xdr:clientData/>
  </xdr:twoCellAnchor>
  <xdr:twoCellAnchor editAs="oneCell">
    <xdr:from>
      <xdr:col>1</xdr:col>
      <xdr:colOff>270933</xdr:colOff>
      <xdr:row>46</xdr:row>
      <xdr:rowOff>156634</xdr:rowOff>
    </xdr:from>
    <xdr:to>
      <xdr:col>1</xdr:col>
      <xdr:colOff>1508124</xdr:colOff>
      <xdr:row>46</xdr:row>
      <xdr:rowOff>884774</xdr:rowOff>
    </xdr:to>
    <xdr:pic>
      <xdr:nvPicPr>
        <xdr:cNvPr id="125" name="Рисунок 124" descr="диван Милан (Фьюжен Челси 01 и Арт 248).png">
          <a:extLst>
            <a:ext uri="{FF2B5EF4-FFF2-40B4-BE49-F238E27FC236}">
              <a16:creationId xmlns:a16="http://schemas.microsoft.com/office/drawing/2014/main" xmlns="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15433" y="41447509"/>
          <a:ext cx="1237191" cy="728140"/>
        </a:xfrm>
        <a:prstGeom prst="rect">
          <a:avLst/>
        </a:prstGeom>
      </xdr:spPr>
    </xdr:pic>
    <xdr:clientData/>
  </xdr:twoCellAnchor>
  <xdr:twoCellAnchor editAs="oneCell">
    <xdr:from>
      <xdr:col>1</xdr:col>
      <xdr:colOff>381264</xdr:colOff>
      <xdr:row>49</xdr:row>
      <xdr:rowOff>154251</xdr:rowOff>
    </xdr:from>
    <xdr:to>
      <xdr:col>1</xdr:col>
      <xdr:colOff>1468222</xdr:colOff>
      <xdr:row>50</xdr:row>
      <xdr:rowOff>0</xdr:rowOff>
    </xdr:to>
    <xdr:pic>
      <xdr:nvPicPr>
        <xdr:cNvPr id="128" name="Рисунок 127" descr="диван Бруклин.jpg">
          <a:extLst>
            <a:ext uri="{FF2B5EF4-FFF2-40B4-BE49-F238E27FC236}">
              <a16:creationId xmlns:a16="http://schemas.microsoft.com/office/drawing/2014/main" xmlns="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5764" y="44207376"/>
          <a:ext cx="1086958" cy="798249"/>
        </a:xfrm>
        <a:prstGeom prst="rect">
          <a:avLst/>
        </a:prstGeom>
      </xdr:spPr>
    </xdr:pic>
    <xdr:clientData/>
  </xdr:twoCellAnchor>
  <xdr:twoCellAnchor editAs="oneCell">
    <xdr:from>
      <xdr:col>1</xdr:col>
      <xdr:colOff>187854</xdr:colOff>
      <xdr:row>56</xdr:row>
      <xdr:rowOff>72496</xdr:rowOff>
    </xdr:from>
    <xdr:to>
      <xdr:col>1</xdr:col>
      <xdr:colOff>1734907</xdr:colOff>
      <xdr:row>56</xdr:row>
      <xdr:rowOff>904875</xdr:rowOff>
    </xdr:to>
    <xdr:pic>
      <xdr:nvPicPr>
        <xdr:cNvPr id="129" name="Рисунок 128" descr="диван Лиссабон - 3м (Алова Лн 36).png">
          <a:extLst>
            <a:ext uri="{FF2B5EF4-FFF2-40B4-BE49-F238E27FC236}">
              <a16:creationId xmlns:a16="http://schemas.microsoft.com/office/drawing/2014/main" xmlns="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2354" y="51872621"/>
          <a:ext cx="1547053" cy="832379"/>
        </a:xfrm>
        <a:prstGeom prst="rect">
          <a:avLst/>
        </a:prstGeom>
      </xdr:spPr>
    </xdr:pic>
    <xdr:clientData/>
  </xdr:twoCellAnchor>
  <xdr:twoCellAnchor editAs="oneCell">
    <xdr:from>
      <xdr:col>1</xdr:col>
      <xdr:colOff>51328</xdr:colOff>
      <xdr:row>58</xdr:row>
      <xdr:rowOff>172509</xdr:rowOff>
    </xdr:from>
    <xdr:to>
      <xdr:col>2</xdr:col>
      <xdr:colOff>0</xdr:colOff>
      <xdr:row>58</xdr:row>
      <xdr:rowOff>830169</xdr:rowOff>
    </xdr:to>
    <xdr:pic>
      <xdr:nvPicPr>
        <xdr:cNvPr id="130" name="Рисунок 129" descr="диван Лиссабон - ОУ (Алова Лн 67).png">
          <a:extLst>
            <a:ext uri="{FF2B5EF4-FFF2-40B4-BE49-F238E27FC236}">
              <a16:creationId xmlns:a16="http://schemas.microsoft.com/office/drawing/2014/main" xmlns="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95828" y="53877634"/>
          <a:ext cx="1853672" cy="65766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59</xdr:row>
      <xdr:rowOff>132290</xdr:rowOff>
    </xdr:from>
    <xdr:to>
      <xdr:col>1</xdr:col>
      <xdr:colOff>1797417</xdr:colOff>
      <xdr:row>59</xdr:row>
      <xdr:rowOff>888999</xdr:rowOff>
    </xdr:to>
    <xdr:pic>
      <xdr:nvPicPr>
        <xdr:cNvPr id="131" name="Рисунок 130" descr="диван Лиссабон - мини (Алова ЛН 66).png">
          <a:extLst>
            <a:ext uri="{FF2B5EF4-FFF2-40B4-BE49-F238E27FC236}">
              <a16:creationId xmlns:a16="http://schemas.microsoft.com/office/drawing/2014/main" xmlns="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03250" y="54789915"/>
          <a:ext cx="1638667" cy="756709"/>
        </a:xfrm>
        <a:prstGeom prst="rect">
          <a:avLst/>
        </a:prstGeom>
      </xdr:spPr>
    </xdr:pic>
    <xdr:clientData/>
  </xdr:twoCellAnchor>
  <xdr:twoCellAnchor editAs="oneCell">
    <xdr:from>
      <xdr:col>1</xdr:col>
      <xdr:colOff>427039</xdr:colOff>
      <xdr:row>74</xdr:row>
      <xdr:rowOff>132292</xdr:rowOff>
    </xdr:from>
    <xdr:to>
      <xdr:col>1</xdr:col>
      <xdr:colOff>1507039</xdr:colOff>
      <xdr:row>74</xdr:row>
      <xdr:rowOff>711092</xdr:rowOff>
    </xdr:to>
    <xdr:pic>
      <xdr:nvPicPr>
        <xdr:cNvPr id="132" name="Рисунок 131" descr="диван Арбат (Лонета баттонс 120 и мира 41).png">
          <a:extLst>
            <a:ext uri="{FF2B5EF4-FFF2-40B4-BE49-F238E27FC236}">
              <a16:creationId xmlns:a16="http://schemas.microsoft.com/office/drawing/2014/main" xmlns="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71539" y="70347417"/>
          <a:ext cx="1080000" cy="57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383647</xdr:colOff>
      <xdr:row>75</xdr:row>
      <xdr:rowOff>184681</xdr:rowOff>
    </xdr:from>
    <xdr:to>
      <xdr:col>1</xdr:col>
      <xdr:colOff>1463647</xdr:colOff>
      <xdr:row>75</xdr:row>
      <xdr:rowOff>795558</xdr:rowOff>
    </xdr:to>
    <xdr:pic>
      <xdr:nvPicPr>
        <xdr:cNvPr id="134" name="Рисунок 133" descr="диван Калинка (Ла роса 01 и Алова ЛН36).png">
          <a:extLst>
            <a:ext uri="{FF2B5EF4-FFF2-40B4-BE49-F238E27FC236}">
              <a16:creationId xmlns:a16="http://schemas.microsoft.com/office/drawing/2014/main" xmlns="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28147" y="71352306"/>
          <a:ext cx="1080000" cy="610877"/>
        </a:xfrm>
        <a:prstGeom prst="rect">
          <a:avLst/>
        </a:prstGeom>
      </xdr:spPr>
    </xdr:pic>
    <xdr:clientData/>
  </xdr:twoCellAnchor>
  <xdr:twoCellAnchor editAs="oneCell">
    <xdr:from>
      <xdr:col>1</xdr:col>
      <xdr:colOff>393699</xdr:colOff>
      <xdr:row>76</xdr:row>
      <xdr:rowOff>52916</xdr:rowOff>
    </xdr:from>
    <xdr:to>
      <xdr:col>1</xdr:col>
      <xdr:colOff>1367675</xdr:colOff>
      <xdr:row>76</xdr:row>
      <xdr:rowOff>880916</xdr:rowOff>
    </xdr:to>
    <xdr:pic>
      <xdr:nvPicPr>
        <xdr:cNvPr id="135" name="Рисунок 134" descr="кресло Калинка (Ла Роса 01 и Алова ЛН36).png">
          <a:extLst>
            <a:ext uri="{FF2B5EF4-FFF2-40B4-BE49-F238E27FC236}">
              <a16:creationId xmlns:a16="http://schemas.microsoft.com/office/drawing/2014/main" xmlns="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38199" y="72173041"/>
          <a:ext cx="973976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343957</xdr:colOff>
      <xdr:row>78</xdr:row>
      <xdr:rowOff>106361</xdr:rowOff>
    </xdr:from>
    <xdr:to>
      <xdr:col>1</xdr:col>
      <xdr:colOff>1423957</xdr:colOff>
      <xdr:row>78</xdr:row>
      <xdr:rowOff>867169</xdr:rowOff>
    </xdr:to>
    <xdr:pic>
      <xdr:nvPicPr>
        <xdr:cNvPr id="136" name="Рисунок 135" descr="диван Уют - Лам (Велла А51).png">
          <a:extLst>
            <a:ext uri="{FF2B5EF4-FFF2-40B4-BE49-F238E27FC236}">
              <a16:creationId xmlns:a16="http://schemas.microsoft.com/office/drawing/2014/main" xmlns="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88457" y="74131486"/>
          <a:ext cx="1080000" cy="760808"/>
        </a:xfrm>
        <a:prstGeom prst="rect">
          <a:avLst/>
        </a:prstGeom>
      </xdr:spPr>
    </xdr:pic>
    <xdr:clientData/>
  </xdr:twoCellAnchor>
  <xdr:twoCellAnchor editAs="oneCell">
    <xdr:from>
      <xdr:col>1</xdr:col>
      <xdr:colOff>393169</xdr:colOff>
      <xdr:row>77</xdr:row>
      <xdr:rowOff>76199</xdr:rowOff>
    </xdr:from>
    <xdr:to>
      <xdr:col>1</xdr:col>
      <xdr:colOff>1401169</xdr:colOff>
      <xdr:row>77</xdr:row>
      <xdr:rowOff>869545</xdr:rowOff>
    </xdr:to>
    <xdr:pic>
      <xdr:nvPicPr>
        <xdr:cNvPr id="137" name="Рисунок 136" descr="диван Уют - Лам (Велла А51).png">
          <a:extLst>
            <a:ext uri="{FF2B5EF4-FFF2-40B4-BE49-F238E27FC236}">
              <a16:creationId xmlns:a16="http://schemas.microsoft.com/office/drawing/2014/main" xmlns="" id="{00000000-0008-0000-02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37669" y="73148824"/>
          <a:ext cx="1008000" cy="793346"/>
        </a:xfrm>
        <a:prstGeom prst="rect">
          <a:avLst/>
        </a:prstGeom>
      </xdr:spPr>
    </xdr:pic>
    <xdr:clientData/>
  </xdr:twoCellAnchor>
  <xdr:twoCellAnchor editAs="oneCell">
    <xdr:from>
      <xdr:col>1</xdr:col>
      <xdr:colOff>396876</xdr:colOff>
      <xdr:row>80</xdr:row>
      <xdr:rowOff>159277</xdr:rowOff>
    </xdr:from>
    <xdr:to>
      <xdr:col>1</xdr:col>
      <xdr:colOff>1476876</xdr:colOff>
      <xdr:row>80</xdr:row>
      <xdr:rowOff>785425</xdr:rowOff>
    </xdr:to>
    <xdr:pic>
      <xdr:nvPicPr>
        <xdr:cNvPr id="140" name="Рисунок 139" descr="диван Уют - 8 (Алова ЛН36 и Арт 237).png">
          <a:extLst>
            <a:ext uri="{FF2B5EF4-FFF2-40B4-BE49-F238E27FC236}">
              <a16:creationId xmlns:a16="http://schemas.microsoft.com/office/drawing/2014/main" xmlns="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41376" y="76089402"/>
          <a:ext cx="1080000" cy="626148"/>
        </a:xfrm>
        <a:prstGeom prst="rect">
          <a:avLst/>
        </a:prstGeom>
      </xdr:spPr>
    </xdr:pic>
    <xdr:clientData/>
  </xdr:twoCellAnchor>
  <xdr:twoCellAnchor editAs="oneCell">
    <xdr:from>
      <xdr:col>1</xdr:col>
      <xdr:colOff>382587</xdr:colOff>
      <xdr:row>79</xdr:row>
      <xdr:rowOff>169330</xdr:rowOff>
    </xdr:from>
    <xdr:to>
      <xdr:col>1</xdr:col>
      <xdr:colOff>1390587</xdr:colOff>
      <xdr:row>79</xdr:row>
      <xdr:rowOff>796037</xdr:rowOff>
    </xdr:to>
    <xdr:pic>
      <xdr:nvPicPr>
        <xdr:cNvPr id="141" name="Рисунок 140" descr="диван Уют - 8 (Алова ЛН36 и Арт 237).png">
          <a:extLst>
            <a:ext uri="{FF2B5EF4-FFF2-40B4-BE49-F238E27FC236}">
              <a16:creationId xmlns:a16="http://schemas.microsoft.com/office/drawing/2014/main" xmlns="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27087" y="75146955"/>
          <a:ext cx="1008000" cy="626707"/>
        </a:xfrm>
        <a:prstGeom prst="rect">
          <a:avLst/>
        </a:prstGeom>
      </xdr:spPr>
    </xdr:pic>
    <xdr:clientData/>
  </xdr:twoCellAnchor>
  <xdr:twoCellAnchor editAs="oneCell">
    <xdr:from>
      <xdr:col>1</xdr:col>
      <xdr:colOff>244740</xdr:colOff>
      <xdr:row>65</xdr:row>
      <xdr:rowOff>137585</xdr:rowOff>
    </xdr:from>
    <xdr:to>
      <xdr:col>1</xdr:col>
      <xdr:colOff>1871108</xdr:colOff>
      <xdr:row>65</xdr:row>
      <xdr:rowOff>1000125</xdr:rowOff>
    </xdr:to>
    <xdr:pic>
      <xdr:nvPicPr>
        <xdr:cNvPr id="133" name="Рисунок 132" descr="диван Лиссабон - 3м (Алова ЛН 67).png">
          <a:extLst>
            <a:ext uri="{FF2B5EF4-FFF2-40B4-BE49-F238E27FC236}">
              <a16:creationId xmlns:a16="http://schemas.microsoft.com/office/drawing/2014/main" xmlns="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89240" y="60510210"/>
          <a:ext cx="1626368" cy="862540"/>
        </a:xfrm>
        <a:prstGeom prst="rect">
          <a:avLst/>
        </a:prstGeom>
      </xdr:spPr>
    </xdr:pic>
    <xdr:clientData/>
  </xdr:twoCellAnchor>
  <xdr:twoCellAnchor editAs="oneCell">
    <xdr:from>
      <xdr:col>1</xdr:col>
      <xdr:colOff>422805</xdr:colOff>
      <xdr:row>66</xdr:row>
      <xdr:rowOff>62973</xdr:rowOff>
    </xdr:from>
    <xdr:to>
      <xdr:col>1</xdr:col>
      <xdr:colOff>1571625</xdr:colOff>
      <xdr:row>66</xdr:row>
      <xdr:rowOff>1029491</xdr:rowOff>
    </xdr:to>
    <xdr:pic>
      <xdr:nvPicPr>
        <xdr:cNvPr id="145" name="Рисунок 144" descr="кресло Лиссабон (Алова ЛН 67).png">
          <a:extLst>
            <a:ext uri="{FF2B5EF4-FFF2-40B4-BE49-F238E27FC236}">
              <a16:creationId xmlns:a16="http://schemas.microsoft.com/office/drawing/2014/main" xmlns="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67305" y="61578598"/>
          <a:ext cx="1148820" cy="966518"/>
        </a:xfrm>
        <a:prstGeom prst="rect">
          <a:avLst/>
        </a:prstGeom>
      </xdr:spPr>
    </xdr:pic>
    <xdr:clientData/>
  </xdr:twoCellAnchor>
  <xdr:twoCellAnchor editAs="oneCell">
    <xdr:from>
      <xdr:col>1</xdr:col>
      <xdr:colOff>167215</xdr:colOff>
      <xdr:row>67</xdr:row>
      <xdr:rowOff>215638</xdr:rowOff>
    </xdr:from>
    <xdr:to>
      <xdr:col>1</xdr:col>
      <xdr:colOff>1822808</xdr:colOff>
      <xdr:row>67</xdr:row>
      <xdr:rowOff>984250</xdr:rowOff>
    </xdr:to>
    <xdr:pic>
      <xdr:nvPicPr>
        <xdr:cNvPr id="149" name="Рисунок 148" descr="диван Лиссабон - мини (Wind Grey).png">
          <a:extLst>
            <a:ext uri="{FF2B5EF4-FFF2-40B4-BE49-F238E27FC236}">
              <a16:creationId xmlns:a16="http://schemas.microsoft.com/office/drawing/2014/main" xmlns="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11715" y="62874263"/>
          <a:ext cx="1655593" cy="768612"/>
        </a:xfrm>
        <a:prstGeom prst="rect">
          <a:avLst/>
        </a:prstGeom>
      </xdr:spPr>
    </xdr:pic>
    <xdr:clientData/>
  </xdr:twoCellAnchor>
  <xdr:twoCellAnchor editAs="oneCell">
    <xdr:from>
      <xdr:col>1</xdr:col>
      <xdr:colOff>71967</xdr:colOff>
      <xdr:row>68</xdr:row>
      <xdr:rowOff>238127</xdr:rowOff>
    </xdr:from>
    <xdr:to>
      <xdr:col>1</xdr:col>
      <xdr:colOff>1865895</xdr:colOff>
      <xdr:row>68</xdr:row>
      <xdr:rowOff>841375</xdr:rowOff>
    </xdr:to>
    <xdr:pic>
      <xdr:nvPicPr>
        <xdr:cNvPr id="152" name="Рисунок 151" descr="диван Лиссабон - ОУ (сеанс 04).png">
          <a:extLst>
            <a:ext uri="{FF2B5EF4-FFF2-40B4-BE49-F238E27FC236}">
              <a16:creationId xmlns:a16="http://schemas.microsoft.com/office/drawing/2014/main" xmlns="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16467" y="64039752"/>
          <a:ext cx="1793928" cy="603248"/>
        </a:xfrm>
        <a:prstGeom prst="rect">
          <a:avLst/>
        </a:prstGeom>
      </xdr:spPr>
    </xdr:pic>
    <xdr:clientData/>
  </xdr:twoCellAnchor>
  <xdr:twoCellAnchor editAs="oneCell">
    <xdr:from>
      <xdr:col>1</xdr:col>
      <xdr:colOff>102659</xdr:colOff>
      <xdr:row>69</xdr:row>
      <xdr:rowOff>290514</xdr:rowOff>
    </xdr:from>
    <xdr:to>
      <xdr:col>1</xdr:col>
      <xdr:colOff>1873251</xdr:colOff>
      <xdr:row>69</xdr:row>
      <xdr:rowOff>881474</xdr:rowOff>
    </xdr:to>
    <xdr:pic>
      <xdr:nvPicPr>
        <xdr:cNvPr id="154" name="Рисунок 153" descr="диван Лиссабон - П (Shaggy Mauve).png">
          <a:extLst>
            <a:ext uri="{FF2B5EF4-FFF2-40B4-BE49-F238E27FC236}">
              <a16:creationId xmlns:a16="http://schemas.microsoft.com/office/drawing/2014/main" xmlns="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47159" y="65235139"/>
          <a:ext cx="1770592" cy="590960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54</xdr:row>
      <xdr:rowOff>27781</xdr:rowOff>
    </xdr:from>
    <xdr:to>
      <xdr:col>1</xdr:col>
      <xdr:colOff>1555751</xdr:colOff>
      <xdr:row>54</xdr:row>
      <xdr:rowOff>926444</xdr:rowOff>
    </xdr:to>
    <xdr:pic>
      <xdr:nvPicPr>
        <xdr:cNvPr id="139" name="Рисунок 138" descr="диван Ливерпуль.jpg">
          <a:extLst>
            <a:ext uri="{FF2B5EF4-FFF2-40B4-BE49-F238E27FC236}">
              <a16:creationId xmlns:a16="http://schemas.microsoft.com/office/drawing/2014/main" xmlns="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7917" y="48843406"/>
          <a:ext cx="1312334" cy="898663"/>
        </a:xfrm>
        <a:prstGeom prst="rect">
          <a:avLst/>
        </a:prstGeom>
      </xdr:spPr>
    </xdr:pic>
    <xdr:clientData/>
  </xdr:twoCellAnchor>
  <xdr:twoCellAnchor editAs="oneCell">
    <xdr:from>
      <xdr:col>1</xdr:col>
      <xdr:colOff>140228</xdr:colOff>
      <xdr:row>48</xdr:row>
      <xdr:rowOff>148166</xdr:rowOff>
    </xdr:from>
    <xdr:to>
      <xdr:col>1</xdr:col>
      <xdr:colOff>1777999</xdr:colOff>
      <xdr:row>48</xdr:row>
      <xdr:rowOff>885675</xdr:rowOff>
    </xdr:to>
    <xdr:pic>
      <xdr:nvPicPr>
        <xdr:cNvPr id="138" name="Рисунок 137" descr="диван Милан (Фьюжен Челси 01 и Арт 248).png">
          <a:extLst>
            <a:ext uri="{FF2B5EF4-FFF2-40B4-BE49-F238E27FC236}">
              <a16:creationId xmlns:a16="http://schemas.microsoft.com/office/drawing/2014/main" xmlns="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84728" y="43280541"/>
          <a:ext cx="1637771" cy="737509"/>
        </a:xfrm>
        <a:prstGeom prst="rect">
          <a:avLst/>
        </a:prstGeom>
      </xdr:spPr>
    </xdr:pic>
    <xdr:clientData/>
  </xdr:twoCellAnchor>
  <xdr:twoCellAnchor editAs="oneCell">
    <xdr:from>
      <xdr:col>1</xdr:col>
      <xdr:colOff>463023</xdr:colOff>
      <xdr:row>30</xdr:row>
      <xdr:rowOff>238125</xdr:rowOff>
    </xdr:from>
    <xdr:to>
      <xdr:col>1</xdr:col>
      <xdr:colOff>1399023</xdr:colOff>
      <xdr:row>30</xdr:row>
      <xdr:rowOff>812356</xdr:rowOff>
    </xdr:to>
    <xdr:pic>
      <xdr:nvPicPr>
        <xdr:cNvPr id="148" name="Рисунок 147" descr="диван Кентуки.jpg">
          <a:extLst>
            <a:ext uri="{FF2B5EF4-FFF2-40B4-BE49-F238E27FC236}">
              <a16:creationId xmlns:a16="http://schemas.microsoft.com/office/drawing/2014/main" xmlns="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07523" y="27305000"/>
          <a:ext cx="936000" cy="574231"/>
        </a:xfrm>
        <a:prstGeom prst="rect">
          <a:avLst/>
        </a:prstGeom>
      </xdr:spPr>
    </xdr:pic>
    <xdr:clientData/>
  </xdr:twoCellAnchor>
  <xdr:twoCellAnchor editAs="oneCell">
    <xdr:from>
      <xdr:col>1</xdr:col>
      <xdr:colOff>425980</xdr:colOff>
      <xdr:row>31</xdr:row>
      <xdr:rowOff>190500</xdr:rowOff>
    </xdr:from>
    <xdr:to>
      <xdr:col>1</xdr:col>
      <xdr:colOff>1433980</xdr:colOff>
      <xdr:row>31</xdr:row>
      <xdr:rowOff>808903</xdr:rowOff>
    </xdr:to>
    <xdr:pic>
      <xdr:nvPicPr>
        <xdr:cNvPr id="151" name="Рисунок 150" descr="диван Кентуки.jpg">
          <a:extLst>
            <a:ext uri="{FF2B5EF4-FFF2-40B4-BE49-F238E27FC236}">
              <a16:creationId xmlns:a16="http://schemas.microsoft.com/office/drawing/2014/main" xmlns="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70480" y="28146375"/>
          <a:ext cx="1008000" cy="618403"/>
        </a:xfrm>
        <a:prstGeom prst="rect">
          <a:avLst/>
        </a:prstGeom>
      </xdr:spPr>
    </xdr:pic>
    <xdr:clientData/>
  </xdr:twoCellAnchor>
  <xdr:twoCellAnchor editAs="oneCell">
    <xdr:from>
      <xdr:col>1</xdr:col>
      <xdr:colOff>439208</xdr:colOff>
      <xdr:row>32</xdr:row>
      <xdr:rowOff>153459</xdr:rowOff>
    </xdr:from>
    <xdr:to>
      <xdr:col>1</xdr:col>
      <xdr:colOff>1519208</xdr:colOff>
      <xdr:row>32</xdr:row>
      <xdr:rowOff>816034</xdr:rowOff>
    </xdr:to>
    <xdr:pic>
      <xdr:nvPicPr>
        <xdr:cNvPr id="156" name="Рисунок 155" descr="диван Кентуки.jpg">
          <a:extLst>
            <a:ext uri="{FF2B5EF4-FFF2-40B4-BE49-F238E27FC236}">
              <a16:creationId xmlns:a16="http://schemas.microsoft.com/office/drawing/2014/main" xmlns="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83708" y="28998334"/>
          <a:ext cx="1080000" cy="662575"/>
        </a:xfrm>
        <a:prstGeom prst="rect">
          <a:avLst/>
        </a:prstGeom>
      </xdr:spPr>
    </xdr:pic>
    <xdr:clientData/>
  </xdr:twoCellAnchor>
  <xdr:twoCellAnchor editAs="oneCell">
    <xdr:from>
      <xdr:col>1</xdr:col>
      <xdr:colOff>473605</xdr:colOff>
      <xdr:row>33</xdr:row>
      <xdr:rowOff>259295</xdr:rowOff>
    </xdr:from>
    <xdr:to>
      <xdr:col>1</xdr:col>
      <xdr:colOff>1409605</xdr:colOff>
      <xdr:row>33</xdr:row>
      <xdr:rowOff>851042</xdr:rowOff>
    </xdr:to>
    <xdr:pic>
      <xdr:nvPicPr>
        <xdr:cNvPr id="157" name="Рисунок 156" descr="диван Остин.jpg">
          <a:extLst>
            <a:ext uri="{FF2B5EF4-FFF2-40B4-BE49-F238E27FC236}">
              <a16:creationId xmlns:a16="http://schemas.microsoft.com/office/drawing/2014/main" xmlns="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18105" y="29993170"/>
          <a:ext cx="936000" cy="591747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34</xdr:row>
      <xdr:rowOff>227543</xdr:rowOff>
    </xdr:from>
    <xdr:to>
      <xdr:col>1</xdr:col>
      <xdr:colOff>1436625</xdr:colOff>
      <xdr:row>34</xdr:row>
      <xdr:rowOff>866284</xdr:rowOff>
    </xdr:to>
    <xdr:pic>
      <xdr:nvPicPr>
        <xdr:cNvPr id="158" name="Рисунок 157" descr="диван Остин.jpg">
          <a:extLst>
            <a:ext uri="{FF2B5EF4-FFF2-40B4-BE49-F238E27FC236}">
              <a16:creationId xmlns:a16="http://schemas.microsoft.com/office/drawing/2014/main" xmlns="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73125" y="30850418"/>
          <a:ext cx="1008000" cy="638741"/>
        </a:xfrm>
        <a:prstGeom prst="rect">
          <a:avLst/>
        </a:prstGeom>
      </xdr:spPr>
    </xdr:pic>
    <xdr:clientData/>
  </xdr:twoCellAnchor>
  <xdr:twoCellAnchor editAs="oneCell">
    <xdr:from>
      <xdr:col>1</xdr:col>
      <xdr:colOff>407458</xdr:colOff>
      <xdr:row>35</xdr:row>
      <xdr:rowOff>185210</xdr:rowOff>
    </xdr:from>
    <xdr:to>
      <xdr:col>1</xdr:col>
      <xdr:colOff>1487458</xdr:colOff>
      <xdr:row>35</xdr:row>
      <xdr:rowOff>867995</xdr:rowOff>
    </xdr:to>
    <xdr:pic>
      <xdr:nvPicPr>
        <xdr:cNvPr id="159" name="Рисунок 158" descr="диван Остин.jpg">
          <a:extLst>
            <a:ext uri="{FF2B5EF4-FFF2-40B4-BE49-F238E27FC236}">
              <a16:creationId xmlns:a16="http://schemas.microsoft.com/office/drawing/2014/main" xmlns="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51958" y="31697085"/>
          <a:ext cx="1080000" cy="682785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8</xdr:row>
      <xdr:rowOff>0</xdr:rowOff>
    </xdr:from>
    <xdr:to>
      <xdr:col>3</xdr:col>
      <xdr:colOff>609600</xdr:colOff>
      <xdr:row>8</xdr:row>
      <xdr:rowOff>95250</xdr:rowOff>
    </xdr:to>
    <xdr:sp macro="" textlink="">
      <xdr:nvSpPr>
        <xdr:cNvPr id="160" name="Text Box 21">
          <a:extLst>
            <a:ext uri="{FF2B5EF4-FFF2-40B4-BE49-F238E27FC236}">
              <a16:creationId xmlns:a16="http://schemas.microsoft.com/office/drawing/2014/main" xmlns="" id="{00000000-0008-0000-0200-0000A0000000}"/>
            </a:ext>
          </a:extLst>
        </xdr:cNvPr>
        <xdr:cNvSpPr txBox="1">
          <a:spLocks noChangeArrowheads="1"/>
        </xdr:cNvSpPr>
      </xdr:nvSpPr>
      <xdr:spPr bwMode="auto">
        <a:xfrm>
          <a:off x="2638425" y="24765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8</xdr:row>
      <xdr:rowOff>0</xdr:rowOff>
    </xdr:from>
    <xdr:to>
      <xdr:col>3</xdr:col>
      <xdr:colOff>609600</xdr:colOff>
      <xdr:row>8</xdr:row>
      <xdr:rowOff>28575</xdr:rowOff>
    </xdr:to>
    <xdr:sp macro="" textlink="">
      <xdr:nvSpPr>
        <xdr:cNvPr id="161" name="Text Box 22">
          <a:extLst>
            <a:ext uri="{FF2B5EF4-FFF2-40B4-BE49-F238E27FC236}">
              <a16:creationId xmlns:a16="http://schemas.microsoft.com/office/drawing/2014/main" xmlns="" id="{00000000-0008-0000-0200-0000A1000000}"/>
            </a:ext>
          </a:extLst>
        </xdr:cNvPr>
        <xdr:cNvSpPr txBox="1">
          <a:spLocks noChangeArrowheads="1"/>
        </xdr:cNvSpPr>
      </xdr:nvSpPr>
      <xdr:spPr bwMode="auto">
        <a:xfrm>
          <a:off x="2638425" y="24765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66675</xdr:colOff>
      <xdr:row>8</xdr:row>
      <xdr:rowOff>0</xdr:rowOff>
    </xdr:from>
    <xdr:to>
      <xdr:col>3</xdr:col>
      <xdr:colOff>611455</xdr:colOff>
      <xdr:row>8</xdr:row>
      <xdr:rowOff>188595</xdr:rowOff>
    </xdr:to>
    <xdr:sp macro="" textlink="">
      <xdr:nvSpPr>
        <xdr:cNvPr id="162" name="Text Box 23">
          <a:extLst>
            <a:ext uri="{FF2B5EF4-FFF2-40B4-BE49-F238E27FC236}">
              <a16:creationId xmlns:a16="http://schemas.microsoft.com/office/drawing/2014/main" xmlns="" id="{00000000-0008-0000-0200-0000A2000000}"/>
            </a:ext>
          </a:extLst>
        </xdr:cNvPr>
        <xdr:cNvSpPr txBox="1">
          <a:spLocks noChangeArrowheads="1"/>
        </xdr:cNvSpPr>
      </xdr:nvSpPr>
      <xdr:spPr bwMode="auto">
        <a:xfrm>
          <a:off x="2114550" y="2476500"/>
          <a:ext cx="544780" cy="188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3</xdr:col>
      <xdr:colOff>590550</xdr:colOff>
      <xdr:row>8</xdr:row>
      <xdr:rowOff>0</xdr:rowOff>
    </xdr:from>
    <xdr:to>
      <xdr:col>3</xdr:col>
      <xdr:colOff>609600</xdr:colOff>
      <xdr:row>8</xdr:row>
      <xdr:rowOff>95250</xdr:rowOff>
    </xdr:to>
    <xdr:sp macro="" textlink="">
      <xdr:nvSpPr>
        <xdr:cNvPr id="163" name="Text Box 29">
          <a:extLst>
            <a:ext uri="{FF2B5EF4-FFF2-40B4-BE49-F238E27FC236}">
              <a16:creationId xmlns:a16="http://schemas.microsoft.com/office/drawing/2014/main" xmlns="" id="{00000000-0008-0000-0200-0000A3000000}"/>
            </a:ext>
          </a:extLst>
        </xdr:cNvPr>
        <xdr:cNvSpPr txBox="1">
          <a:spLocks noChangeArrowheads="1"/>
        </xdr:cNvSpPr>
      </xdr:nvSpPr>
      <xdr:spPr bwMode="auto">
        <a:xfrm>
          <a:off x="2638425" y="24765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8</xdr:row>
      <xdr:rowOff>0</xdr:rowOff>
    </xdr:from>
    <xdr:to>
      <xdr:col>3</xdr:col>
      <xdr:colOff>609600</xdr:colOff>
      <xdr:row>8</xdr:row>
      <xdr:rowOff>28575</xdr:rowOff>
    </xdr:to>
    <xdr:sp macro="" textlink="">
      <xdr:nvSpPr>
        <xdr:cNvPr id="164" name="Text Box 30">
          <a:extLst>
            <a:ext uri="{FF2B5EF4-FFF2-40B4-BE49-F238E27FC236}">
              <a16:creationId xmlns:a16="http://schemas.microsoft.com/office/drawing/2014/main" xmlns="" id="{00000000-0008-0000-0200-0000A4000000}"/>
            </a:ext>
          </a:extLst>
        </xdr:cNvPr>
        <xdr:cNvSpPr txBox="1">
          <a:spLocks noChangeArrowheads="1"/>
        </xdr:cNvSpPr>
      </xdr:nvSpPr>
      <xdr:spPr bwMode="auto">
        <a:xfrm>
          <a:off x="2638425" y="24765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8</xdr:row>
      <xdr:rowOff>0</xdr:rowOff>
    </xdr:from>
    <xdr:to>
      <xdr:col>3</xdr:col>
      <xdr:colOff>609600</xdr:colOff>
      <xdr:row>8</xdr:row>
      <xdr:rowOff>95250</xdr:rowOff>
    </xdr:to>
    <xdr:sp macro="" textlink="">
      <xdr:nvSpPr>
        <xdr:cNvPr id="165" name="Text Box 31">
          <a:extLst>
            <a:ext uri="{FF2B5EF4-FFF2-40B4-BE49-F238E27FC236}">
              <a16:creationId xmlns:a16="http://schemas.microsoft.com/office/drawing/2014/main" xmlns="" id="{00000000-0008-0000-0200-0000A5000000}"/>
            </a:ext>
          </a:extLst>
        </xdr:cNvPr>
        <xdr:cNvSpPr txBox="1">
          <a:spLocks noChangeArrowheads="1"/>
        </xdr:cNvSpPr>
      </xdr:nvSpPr>
      <xdr:spPr bwMode="auto">
        <a:xfrm>
          <a:off x="2638425" y="247650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8</xdr:row>
      <xdr:rowOff>0</xdr:rowOff>
    </xdr:from>
    <xdr:to>
      <xdr:col>3</xdr:col>
      <xdr:colOff>609600</xdr:colOff>
      <xdr:row>8</xdr:row>
      <xdr:rowOff>28575</xdr:rowOff>
    </xdr:to>
    <xdr:sp macro="" textlink="">
      <xdr:nvSpPr>
        <xdr:cNvPr id="166" name="Text Box 32">
          <a:extLst>
            <a:ext uri="{FF2B5EF4-FFF2-40B4-BE49-F238E27FC236}">
              <a16:creationId xmlns:a16="http://schemas.microsoft.com/office/drawing/2014/main" xmlns="" id="{00000000-0008-0000-0200-0000A6000000}"/>
            </a:ext>
          </a:extLst>
        </xdr:cNvPr>
        <xdr:cNvSpPr txBox="1">
          <a:spLocks noChangeArrowheads="1"/>
        </xdr:cNvSpPr>
      </xdr:nvSpPr>
      <xdr:spPr bwMode="auto">
        <a:xfrm>
          <a:off x="2638425" y="247650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260336</xdr:colOff>
      <xdr:row>8</xdr:row>
      <xdr:rowOff>56622</xdr:rowOff>
    </xdr:from>
    <xdr:to>
      <xdr:col>1</xdr:col>
      <xdr:colOff>1524000</xdr:colOff>
      <xdr:row>8</xdr:row>
      <xdr:rowOff>905574</xdr:rowOff>
    </xdr:to>
    <xdr:pic>
      <xdr:nvPicPr>
        <xdr:cNvPr id="170" name="Рисунок 169" descr="диван с граффити.jpg">
          <a:extLst>
            <a:ext uri="{FF2B5EF4-FFF2-40B4-BE49-F238E27FC236}">
              <a16:creationId xmlns:a16="http://schemas.microsoft.com/office/drawing/2014/main" xmlns="" id="{00000000-0008-0000-02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04836" y="5374747"/>
          <a:ext cx="1263664" cy="848952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466726</xdr:colOff>
      <xdr:row>27</xdr:row>
      <xdr:rowOff>139171</xdr:rowOff>
    </xdr:from>
    <xdr:to>
      <xdr:col>1</xdr:col>
      <xdr:colOff>1402726</xdr:colOff>
      <xdr:row>27</xdr:row>
      <xdr:rowOff>790521</xdr:rowOff>
    </xdr:to>
    <xdr:pic>
      <xdr:nvPicPr>
        <xdr:cNvPr id="167" name="Рисунок 166" descr="диван Аризона.jpg">
          <a:extLst>
            <a:ext uri="{FF2B5EF4-FFF2-40B4-BE49-F238E27FC236}">
              <a16:creationId xmlns:a16="http://schemas.microsoft.com/office/drawing/2014/main" xmlns="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1226" y="24443796"/>
          <a:ext cx="936000" cy="651350"/>
        </a:xfrm>
        <a:prstGeom prst="rect">
          <a:avLst/>
        </a:prstGeom>
      </xdr:spPr>
    </xdr:pic>
    <xdr:clientData/>
  </xdr:twoCellAnchor>
  <xdr:twoCellAnchor editAs="oneCell">
    <xdr:from>
      <xdr:col>1</xdr:col>
      <xdr:colOff>496358</xdr:colOff>
      <xdr:row>28</xdr:row>
      <xdr:rowOff>143404</xdr:rowOff>
    </xdr:from>
    <xdr:to>
      <xdr:col>1</xdr:col>
      <xdr:colOff>1504358</xdr:colOff>
      <xdr:row>28</xdr:row>
      <xdr:rowOff>844858</xdr:rowOff>
    </xdr:to>
    <xdr:pic>
      <xdr:nvPicPr>
        <xdr:cNvPr id="169" name="Рисунок 168" descr="диван Аризона.jpg">
          <a:extLst>
            <a:ext uri="{FF2B5EF4-FFF2-40B4-BE49-F238E27FC236}">
              <a16:creationId xmlns:a16="http://schemas.microsoft.com/office/drawing/2014/main" xmlns="" id="{00000000-0008-0000-02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40858" y="25368779"/>
          <a:ext cx="1008000" cy="701454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419099</xdr:colOff>
      <xdr:row>29</xdr:row>
      <xdr:rowOff>125413</xdr:rowOff>
    </xdr:from>
    <xdr:to>
      <xdr:col>1</xdr:col>
      <xdr:colOff>1499099</xdr:colOff>
      <xdr:row>29</xdr:row>
      <xdr:rowOff>876971</xdr:rowOff>
    </xdr:to>
    <xdr:pic>
      <xdr:nvPicPr>
        <xdr:cNvPr id="171" name="Рисунок 170" descr="диван Аризона.jpg">
          <a:extLst>
            <a:ext uri="{FF2B5EF4-FFF2-40B4-BE49-F238E27FC236}">
              <a16:creationId xmlns:a16="http://schemas.microsoft.com/office/drawing/2014/main" xmlns="" id="{00000000-0008-0000-02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63599" y="26271538"/>
          <a:ext cx="1080000" cy="751558"/>
        </a:xfrm>
        <a:prstGeom prst="rect">
          <a:avLst/>
        </a:prstGeom>
      </xdr:spPr>
    </xdr:pic>
    <xdr:clientData/>
  </xdr:twoCellAnchor>
  <xdr:twoCellAnchor editAs="oneCell">
    <xdr:from>
      <xdr:col>1</xdr:col>
      <xdr:colOff>257704</xdr:colOff>
      <xdr:row>15</xdr:row>
      <xdr:rowOff>64559</xdr:rowOff>
    </xdr:from>
    <xdr:to>
      <xdr:col>1</xdr:col>
      <xdr:colOff>1619249</xdr:colOff>
      <xdr:row>15</xdr:row>
      <xdr:rowOff>937132</xdr:rowOff>
    </xdr:to>
    <xdr:pic>
      <xdr:nvPicPr>
        <xdr:cNvPr id="173" name="Рисунок 172" descr="диван Финка wood.jpg">
          <a:extLst>
            <a:ext uri="{FF2B5EF4-FFF2-40B4-BE49-F238E27FC236}">
              <a16:creationId xmlns:a16="http://schemas.microsoft.com/office/drawing/2014/main" xmlns="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 flipH="1">
          <a:off x="702204" y="12050184"/>
          <a:ext cx="1361545" cy="872573"/>
        </a:xfrm>
        <a:prstGeom prst="rect">
          <a:avLst/>
        </a:prstGeom>
      </xdr:spPr>
    </xdr:pic>
    <xdr:clientData/>
  </xdr:twoCellAnchor>
  <xdr:twoCellAnchor editAs="oneCell">
    <xdr:from>
      <xdr:col>1</xdr:col>
      <xdr:colOff>492125</xdr:colOff>
      <xdr:row>57</xdr:row>
      <xdr:rowOff>37040</xdr:rowOff>
    </xdr:from>
    <xdr:to>
      <xdr:col>1</xdr:col>
      <xdr:colOff>1524000</xdr:colOff>
      <xdr:row>57</xdr:row>
      <xdr:rowOff>905171</xdr:rowOff>
    </xdr:to>
    <xdr:pic>
      <xdr:nvPicPr>
        <xdr:cNvPr id="180" name="Рисунок 179" descr="кресло Лиссабон (Алова ЛН 67).png">
          <a:extLst>
            <a:ext uri="{FF2B5EF4-FFF2-40B4-BE49-F238E27FC236}">
              <a16:creationId xmlns:a16="http://schemas.microsoft.com/office/drawing/2014/main" xmlns="" id="{00000000-0008-0000-02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36625" y="52789665"/>
          <a:ext cx="1031875" cy="868131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60</xdr:row>
      <xdr:rowOff>182562</xdr:rowOff>
    </xdr:from>
    <xdr:to>
      <xdr:col>2</xdr:col>
      <xdr:colOff>15124</xdr:colOff>
      <xdr:row>60</xdr:row>
      <xdr:rowOff>793749</xdr:rowOff>
    </xdr:to>
    <xdr:pic>
      <xdr:nvPicPr>
        <xdr:cNvPr id="182" name="Рисунок 181" descr="диван Лиссабон - П (Shaggy Mauve).png">
          <a:extLst>
            <a:ext uri="{FF2B5EF4-FFF2-40B4-BE49-F238E27FC236}">
              <a16:creationId xmlns:a16="http://schemas.microsoft.com/office/drawing/2014/main" xmlns="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29166" y="55792687"/>
          <a:ext cx="1835458" cy="611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362101</xdr:colOff>
      <xdr:row>9</xdr:row>
      <xdr:rowOff>58963</xdr:rowOff>
    </xdr:from>
    <xdr:to>
      <xdr:col>1</xdr:col>
      <xdr:colOff>1444625</xdr:colOff>
      <xdr:row>10</xdr:row>
      <xdr:rowOff>17147</xdr:rowOff>
    </xdr:to>
    <xdr:pic>
      <xdr:nvPicPr>
        <xdr:cNvPr id="184" name="Рисунок 183" descr="диван Палермо (Фрэш Терра 01).png">
          <a:extLst>
            <a:ext uri="{FF2B5EF4-FFF2-40B4-BE49-F238E27FC236}">
              <a16:creationId xmlns:a16="http://schemas.microsoft.com/office/drawing/2014/main" xmlns="" id="{00000000-0008-0000-02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06601" y="6329588"/>
          <a:ext cx="1082524" cy="910684"/>
        </a:xfrm>
        <a:prstGeom prst="rect">
          <a:avLst/>
        </a:prstGeom>
      </xdr:spPr>
    </xdr:pic>
    <xdr:clientData/>
  </xdr:twoCellAnchor>
  <xdr:twoCellAnchor editAs="oneCell">
    <xdr:from>
      <xdr:col>1</xdr:col>
      <xdr:colOff>227541</xdr:colOff>
      <xdr:row>24</xdr:row>
      <xdr:rowOff>39690</xdr:rowOff>
    </xdr:from>
    <xdr:to>
      <xdr:col>1</xdr:col>
      <xdr:colOff>1569716</xdr:colOff>
      <xdr:row>24</xdr:row>
      <xdr:rowOff>857250</xdr:rowOff>
    </xdr:to>
    <xdr:pic>
      <xdr:nvPicPr>
        <xdr:cNvPr id="150" name="Рисунок 149" descr="диван Амстердам (Фьюжен Прованс 01).jpg">
          <a:extLst>
            <a:ext uri="{FF2B5EF4-FFF2-40B4-BE49-F238E27FC236}">
              <a16:creationId xmlns:a16="http://schemas.microsoft.com/office/drawing/2014/main" xmlns="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72041" y="21582065"/>
          <a:ext cx="1342175" cy="817560"/>
        </a:xfrm>
        <a:prstGeom prst="rect">
          <a:avLst/>
        </a:prstGeom>
      </xdr:spPr>
    </xdr:pic>
    <xdr:clientData/>
  </xdr:twoCellAnchor>
  <xdr:twoCellAnchor editAs="oneCell">
    <xdr:from>
      <xdr:col>1</xdr:col>
      <xdr:colOff>177270</xdr:colOff>
      <xdr:row>70</xdr:row>
      <xdr:rowOff>171977</xdr:rowOff>
    </xdr:from>
    <xdr:to>
      <xdr:col>1</xdr:col>
      <xdr:colOff>1869666</xdr:colOff>
      <xdr:row>70</xdr:row>
      <xdr:rowOff>1190624</xdr:rowOff>
    </xdr:to>
    <xdr:pic>
      <xdr:nvPicPr>
        <xdr:cNvPr id="185" name="Рисунок 184" descr="диван Лиссабон - 3м wood.jpg">
          <a:extLst>
            <a:ext uri="{FF2B5EF4-FFF2-40B4-BE49-F238E27FC236}">
              <a16:creationId xmlns:a16="http://schemas.microsoft.com/office/drawing/2014/main" xmlns="" id="{00000000-0008-0000-02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21770" y="66259602"/>
          <a:ext cx="1692396" cy="1018647"/>
        </a:xfrm>
        <a:prstGeom prst="rect">
          <a:avLst/>
        </a:prstGeom>
      </xdr:spPr>
    </xdr:pic>
    <xdr:clientData/>
  </xdr:twoCellAnchor>
  <xdr:twoCellAnchor editAs="oneCell">
    <xdr:from>
      <xdr:col>1</xdr:col>
      <xdr:colOff>55561</xdr:colOff>
      <xdr:row>71</xdr:row>
      <xdr:rowOff>410102</xdr:rowOff>
    </xdr:from>
    <xdr:to>
      <xdr:col>1</xdr:col>
      <xdr:colOff>1848526</xdr:colOff>
      <xdr:row>71</xdr:row>
      <xdr:rowOff>1079499</xdr:rowOff>
    </xdr:to>
    <xdr:pic>
      <xdr:nvPicPr>
        <xdr:cNvPr id="146" name="Рисунок 145" descr="диван Лиссабон - ОУ wood.png">
          <a:extLst>
            <a:ext uri="{FF2B5EF4-FFF2-40B4-BE49-F238E27FC236}">
              <a16:creationId xmlns:a16="http://schemas.microsoft.com/office/drawing/2014/main" xmlns="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00061" y="67767727"/>
          <a:ext cx="1792965" cy="669397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523876</xdr:colOff>
      <xdr:row>16</xdr:row>
      <xdr:rowOff>87313</xdr:rowOff>
    </xdr:from>
    <xdr:to>
      <xdr:col>1</xdr:col>
      <xdr:colOff>1253350</xdr:colOff>
      <xdr:row>16</xdr:row>
      <xdr:rowOff>915313</xdr:rowOff>
    </xdr:to>
    <xdr:pic>
      <xdr:nvPicPr>
        <xdr:cNvPr id="174" name="Рисунок 173" descr="кресло Финка wood.jpg">
          <a:extLst>
            <a:ext uri="{FF2B5EF4-FFF2-40B4-BE49-F238E27FC236}">
              <a16:creationId xmlns:a16="http://schemas.microsoft.com/office/drawing/2014/main" xmlns="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flipH="1">
          <a:off x="968376" y="13025438"/>
          <a:ext cx="729474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452965</xdr:colOff>
      <xdr:row>83</xdr:row>
      <xdr:rowOff>106363</xdr:rowOff>
    </xdr:from>
    <xdr:to>
      <xdr:col>1</xdr:col>
      <xdr:colOff>1381124</xdr:colOff>
      <xdr:row>83</xdr:row>
      <xdr:rowOff>1178619</xdr:rowOff>
    </xdr:to>
    <xdr:pic>
      <xdr:nvPicPr>
        <xdr:cNvPr id="175" name="Рисунок 174" descr="наматрасник 2.jpg">
          <a:extLst>
            <a:ext uri="{FF2B5EF4-FFF2-40B4-BE49-F238E27FC236}">
              <a16:creationId xmlns:a16="http://schemas.microsoft.com/office/drawing/2014/main" xmlns="" id="{00000000-0008-0000-02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97465" y="79370238"/>
          <a:ext cx="928159" cy="1072256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6</xdr:row>
      <xdr:rowOff>0</xdr:rowOff>
    </xdr:from>
    <xdr:to>
      <xdr:col>3</xdr:col>
      <xdr:colOff>609600</xdr:colOff>
      <xdr:row>6</xdr:row>
      <xdr:rowOff>95250</xdr:rowOff>
    </xdr:to>
    <xdr:sp macro="" textlink="">
      <xdr:nvSpPr>
        <xdr:cNvPr id="176" name="Text Box 21">
          <a:extLst>
            <a:ext uri="{FF2B5EF4-FFF2-40B4-BE49-F238E27FC236}">
              <a16:creationId xmlns:a16="http://schemas.microsoft.com/office/drawing/2014/main" xmlns="" id="{00000000-0008-0000-0200-0000B0000000}"/>
            </a:ext>
          </a:extLst>
        </xdr:cNvPr>
        <xdr:cNvSpPr txBox="1">
          <a:spLocks noChangeArrowheads="1"/>
        </xdr:cNvSpPr>
      </xdr:nvSpPr>
      <xdr:spPr bwMode="auto">
        <a:xfrm>
          <a:off x="2654300" y="3312583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</xdr:row>
      <xdr:rowOff>0</xdr:rowOff>
    </xdr:from>
    <xdr:to>
      <xdr:col>3</xdr:col>
      <xdr:colOff>609600</xdr:colOff>
      <xdr:row>6</xdr:row>
      <xdr:rowOff>28575</xdr:rowOff>
    </xdr:to>
    <xdr:sp macro="" textlink="">
      <xdr:nvSpPr>
        <xdr:cNvPr id="177" name="Text Box 22">
          <a:extLst>
            <a:ext uri="{FF2B5EF4-FFF2-40B4-BE49-F238E27FC236}">
              <a16:creationId xmlns:a16="http://schemas.microsoft.com/office/drawing/2014/main" xmlns="" id="{00000000-0008-0000-0200-0000B1000000}"/>
            </a:ext>
          </a:extLst>
        </xdr:cNvPr>
        <xdr:cNvSpPr txBox="1">
          <a:spLocks noChangeArrowheads="1"/>
        </xdr:cNvSpPr>
      </xdr:nvSpPr>
      <xdr:spPr bwMode="auto">
        <a:xfrm>
          <a:off x="2654300" y="3312583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66675</xdr:colOff>
      <xdr:row>6</xdr:row>
      <xdr:rowOff>0</xdr:rowOff>
    </xdr:from>
    <xdr:to>
      <xdr:col>3</xdr:col>
      <xdr:colOff>611455</xdr:colOff>
      <xdr:row>6</xdr:row>
      <xdr:rowOff>188595</xdr:rowOff>
    </xdr:to>
    <xdr:sp macro="" textlink="">
      <xdr:nvSpPr>
        <xdr:cNvPr id="178" name="Text Box 23">
          <a:extLst>
            <a:ext uri="{FF2B5EF4-FFF2-40B4-BE49-F238E27FC236}">
              <a16:creationId xmlns:a16="http://schemas.microsoft.com/office/drawing/2014/main" xmlns="" id="{00000000-0008-0000-0200-0000B2000000}"/>
            </a:ext>
          </a:extLst>
        </xdr:cNvPr>
        <xdr:cNvSpPr txBox="1">
          <a:spLocks noChangeArrowheads="1"/>
        </xdr:cNvSpPr>
      </xdr:nvSpPr>
      <xdr:spPr bwMode="auto">
        <a:xfrm>
          <a:off x="2130425" y="3312583"/>
          <a:ext cx="544780" cy="188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3</xdr:col>
      <xdr:colOff>590550</xdr:colOff>
      <xdr:row>6</xdr:row>
      <xdr:rowOff>0</xdr:rowOff>
    </xdr:from>
    <xdr:to>
      <xdr:col>3</xdr:col>
      <xdr:colOff>609600</xdr:colOff>
      <xdr:row>6</xdr:row>
      <xdr:rowOff>95250</xdr:rowOff>
    </xdr:to>
    <xdr:sp macro="" textlink="">
      <xdr:nvSpPr>
        <xdr:cNvPr id="179" name="Text Box 29">
          <a:extLst>
            <a:ext uri="{FF2B5EF4-FFF2-40B4-BE49-F238E27FC236}">
              <a16:creationId xmlns:a16="http://schemas.microsoft.com/office/drawing/2014/main" xmlns="" id="{00000000-0008-0000-0200-0000B3000000}"/>
            </a:ext>
          </a:extLst>
        </xdr:cNvPr>
        <xdr:cNvSpPr txBox="1">
          <a:spLocks noChangeArrowheads="1"/>
        </xdr:cNvSpPr>
      </xdr:nvSpPr>
      <xdr:spPr bwMode="auto">
        <a:xfrm>
          <a:off x="2654300" y="3312583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</xdr:row>
      <xdr:rowOff>0</xdr:rowOff>
    </xdr:from>
    <xdr:to>
      <xdr:col>3</xdr:col>
      <xdr:colOff>609600</xdr:colOff>
      <xdr:row>6</xdr:row>
      <xdr:rowOff>28575</xdr:rowOff>
    </xdr:to>
    <xdr:sp macro="" textlink="">
      <xdr:nvSpPr>
        <xdr:cNvPr id="181" name="Text Box 30">
          <a:extLst>
            <a:ext uri="{FF2B5EF4-FFF2-40B4-BE49-F238E27FC236}">
              <a16:creationId xmlns:a16="http://schemas.microsoft.com/office/drawing/2014/main" xmlns="" id="{00000000-0008-0000-0200-0000B5000000}"/>
            </a:ext>
          </a:extLst>
        </xdr:cNvPr>
        <xdr:cNvSpPr txBox="1">
          <a:spLocks noChangeArrowheads="1"/>
        </xdr:cNvSpPr>
      </xdr:nvSpPr>
      <xdr:spPr bwMode="auto">
        <a:xfrm>
          <a:off x="2654300" y="3312583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</xdr:row>
      <xdr:rowOff>0</xdr:rowOff>
    </xdr:from>
    <xdr:to>
      <xdr:col>3</xdr:col>
      <xdr:colOff>609600</xdr:colOff>
      <xdr:row>6</xdr:row>
      <xdr:rowOff>95250</xdr:rowOff>
    </xdr:to>
    <xdr:sp macro="" textlink="">
      <xdr:nvSpPr>
        <xdr:cNvPr id="186" name="Text Box 31">
          <a:extLst>
            <a:ext uri="{FF2B5EF4-FFF2-40B4-BE49-F238E27FC236}">
              <a16:creationId xmlns:a16="http://schemas.microsoft.com/office/drawing/2014/main" xmlns="" id="{00000000-0008-0000-0200-0000BA000000}"/>
            </a:ext>
          </a:extLst>
        </xdr:cNvPr>
        <xdr:cNvSpPr txBox="1">
          <a:spLocks noChangeArrowheads="1"/>
        </xdr:cNvSpPr>
      </xdr:nvSpPr>
      <xdr:spPr bwMode="auto">
        <a:xfrm>
          <a:off x="2654300" y="3312583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6</xdr:row>
      <xdr:rowOff>0</xdr:rowOff>
    </xdr:from>
    <xdr:to>
      <xdr:col>3</xdr:col>
      <xdr:colOff>609600</xdr:colOff>
      <xdr:row>6</xdr:row>
      <xdr:rowOff>28575</xdr:rowOff>
    </xdr:to>
    <xdr:sp macro="" textlink="">
      <xdr:nvSpPr>
        <xdr:cNvPr id="189" name="Text Box 32">
          <a:extLst>
            <a:ext uri="{FF2B5EF4-FFF2-40B4-BE49-F238E27FC236}">
              <a16:creationId xmlns:a16="http://schemas.microsoft.com/office/drawing/2014/main" xmlns="" id="{00000000-0008-0000-0200-0000BD000000}"/>
            </a:ext>
          </a:extLst>
        </xdr:cNvPr>
        <xdr:cNvSpPr txBox="1">
          <a:spLocks noChangeArrowheads="1"/>
        </xdr:cNvSpPr>
      </xdr:nvSpPr>
      <xdr:spPr bwMode="auto">
        <a:xfrm>
          <a:off x="2654300" y="3312583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247573</xdr:colOff>
      <xdr:row>6</xdr:row>
      <xdr:rowOff>4158</xdr:rowOff>
    </xdr:from>
    <xdr:to>
      <xdr:col>1</xdr:col>
      <xdr:colOff>1571624</xdr:colOff>
      <xdr:row>6</xdr:row>
      <xdr:rowOff>911605</xdr:rowOff>
    </xdr:to>
    <xdr:pic>
      <xdr:nvPicPr>
        <xdr:cNvPr id="191" name="Рисунок 190" descr="диван Флорида.jpg">
          <a:extLst>
            <a:ext uri="{FF2B5EF4-FFF2-40B4-BE49-F238E27FC236}">
              <a16:creationId xmlns:a16="http://schemas.microsoft.com/office/drawing/2014/main" xmlns="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 flipH="1">
          <a:off x="692073" y="3417283"/>
          <a:ext cx="1324051" cy="907447"/>
        </a:xfrm>
        <a:prstGeom prst="rect">
          <a:avLst/>
        </a:prstGeom>
      </xdr:spPr>
    </xdr:pic>
    <xdr:clientData/>
  </xdr:twoCellAnchor>
  <xdr:twoCellAnchor editAs="oneCell">
    <xdr:from>
      <xdr:col>1</xdr:col>
      <xdr:colOff>227542</xdr:colOff>
      <xdr:row>18</xdr:row>
      <xdr:rowOff>74083</xdr:rowOff>
    </xdr:from>
    <xdr:to>
      <xdr:col>1</xdr:col>
      <xdr:colOff>1523999</xdr:colOff>
      <xdr:row>18</xdr:row>
      <xdr:rowOff>807173</xdr:rowOff>
    </xdr:to>
    <xdr:pic>
      <xdr:nvPicPr>
        <xdr:cNvPr id="194" name="Рисунок 193" descr="диван Аеро.jpg">
          <a:extLst>
            <a:ext uri="{FF2B5EF4-FFF2-40B4-BE49-F238E27FC236}">
              <a16:creationId xmlns:a16="http://schemas.microsoft.com/office/drawing/2014/main" xmlns="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 flipH="1">
          <a:off x="672042" y="14917208"/>
          <a:ext cx="1296457" cy="733090"/>
        </a:xfrm>
        <a:prstGeom prst="rect">
          <a:avLst/>
        </a:prstGeom>
      </xdr:spPr>
    </xdr:pic>
    <xdr:clientData/>
  </xdr:twoCellAnchor>
  <xdr:twoCellAnchor editAs="oneCell">
    <xdr:from>
      <xdr:col>1</xdr:col>
      <xdr:colOff>230188</xdr:colOff>
      <xdr:row>85</xdr:row>
      <xdr:rowOff>60854</xdr:rowOff>
    </xdr:from>
    <xdr:to>
      <xdr:col>1</xdr:col>
      <xdr:colOff>1809750</xdr:colOff>
      <xdr:row>85</xdr:row>
      <xdr:rowOff>1640416</xdr:rowOff>
    </xdr:to>
    <xdr:pic>
      <xdr:nvPicPr>
        <xdr:cNvPr id="195" name="Рисунок 194" descr="подлокотник.jpg">
          <a:extLst>
            <a:ext uri="{FF2B5EF4-FFF2-40B4-BE49-F238E27FC236}">
              <a16:creationId xmlns:a16="http://schemas.microsoft.com/office/drawing/2014/main" xmlns="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74688" y="83071229"/>
          <a:ext cx="1579562" cy="1579562"/>
        </a:xfrm>
        <a:prstGeom prst="rect">
          <a:avLst/>
        </a:prstGeom>
      </xdr:spPr>
    </xdr:pic>
    <xdr:clientData/>
  </xdr:twoCellAnchor>
  <xdr:twoCellAnchor editAs="oneCell">
    <xdr:from>
      <xdr:col>1</xdr:col>
      <xdr:colOff>277813</xdr:colOff>
      <xdr:row>21</xdr:row>
      <xdr:rowOff>216959</xdr:rowOff>
    </xdr:from>
    <xdr:to>
      <xdr:col>1</xdr:col>
      <xdr:colOff>1822498</xdr:colOff>
      <xdr:row>21</xdr:row>
      <xdr:rowOff>1111250</xdr:rowOff>
    </xdr:to>
    <xdr:pic>
      <xdr:nvPicPr>
        <xdr:cNvPr id="190" name="Рисунок 189" descr="Премьера.jpg">
          <a:extLst>
            <a:ext uri="{FF2B5EF4-FFF2-40B4-BE49-F238E27FC236}">
              <a16:creationId xmlns:a16="http://schemas.microsoft.com/office/drawing/2014/main" xmlns="" id="{00000000-0008-0000-02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22313" y="17917584"/>
          <a:ext cx="1544685" cy="894291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179915</xdr:colOff>
      <xdr:row>22</xdr:row>
      <xdr:rowOff>261936</xdr:rowOff>
    </xdr:from>
    <xdr:to>
      <xdr:col>1</xdr:col>
      <xdr:colOff>1758974</xdr:colOff>
      <xdr:row>22</xdr:row>
      <xdr:rowOff>1174749</xdr:rowOff>
    </xdr:to>
    <xdr:pic>
      <xdr:nvPicPr>
        <xdr:cNvPr id="197" name="Рисунок 196" descr="Фентази.jpg">
          <a:extLst>
            <a:ext uri="{FF2B5EF4-FFF2-40B4-BE49-F238E27FC236}">
              <a16:creationId xmlns:a16="http://schemas.microsoft.com/office/drawing/2014/main" xmlns="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24415" y="19232561"/>
          <a:ext cx="1579059" cy="912813"/>
        </a:xfrm>
        <a:prstGeom prst="rect">
          <a:avLst/>
        </a:prstGeom>
      </xdr:spPr>
    </xdr:pic>
    <xdr:clientData/>
  </xdr:twoCellAnchor>
  <xdr:twoCellAnchor editAs="oneCell">
    <xdr:from>
      <xdr:col>1</xdr:col>
      <xdr:colOff>383645</xdr:colOff>
      <xdr:row>45</xdr:row>
      <xdr:rowOff>95250</xdr:rowOff>
    </xdr:from>
    <xdr:to>
      <xdr:col>1</xdr:col>
      <xdr:colOff>1444624</xdr:colOff>
      <xdr:row>46</xdr:row>
      <xdr:rowOff>1046</xdr:rowOff>
    </xdr:to>
    <xdr:pic>
      <xdr:nvPicPr>
        <xdr:cNvPr id="196" name="Рисунок 195" descr="диван Милан (Фьюжен Челси 01 и Арт 248).png">
          <a:extLst>
            <a:ext uri="{FF2B5EF4-FFF2-40B4-BE49-F238E27FC236}">
              <a16:creationId xmlns:a16="http://schemas.microsoft.com/office/drawing/2014/main" xmlns="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28145" y="40497125"/>
          <a:ext cx="1060979" cy="794796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95250</xdr:rowOff>
    </xdr:to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xmlns="" id="{00000000-0008-0000-0200-0000C6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28575</xdr:rowOff>
    </xdr:to>
    <xdr:sp macro="" textlink="">
      <xdr:nvSpPr>
        <xdr:cNvPr id="200" name="Text Box 2">
          <a:extLst>
            <a:ext uri="{FF2B5EF4-FFF2-40B4-BE49-F238E27FC236}">
              <a16:creationId xmlns:a16="http://schemas.microsoft.com/office/drawing/2014/main" xmlns="" id="{00000000-0008-0000-0200-0000C8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95250</xdr:rowOff>
    </xdr:to>
    <xdr:sp macro="" textlink="">
      <xdr:nvSpPr>
        <xdr:cNvPr id="202" name="Text Box 4">
          <a:extLst>
            <a:ext uri="{FF2B5EF4-FFF2-40B4-BE49-F238E27FC236}">
              <a16:creationId xmlns:a16="http://schemas.microsoft.com/office/drawing/2014/main" xmlns="" id="{00000000-0008-0000-0200-0000CA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28575</xdr:rowOff>
    </xdr:to>
    <xdr:sp macro="" textlink="">
      <xdr:nvSpPr>
        <xdr:cNvPr id="203" name="Text Box 5">
          <a:extLst>
            <a:ext uri="{FF2B5EF4-FFF2-40B4-BE49-F238E27FC236}">
              <a16:creationId xmlns:a16="http://schemas.microsoft.com/office/drawing/2014/main" xmlns="" id="{00000000-0008-0000-0200-0000CB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95250</xdr:rowOff>
    </xdr:to>
    <xdr:sp macro="" textlink="">
      <xdr:nvSpPr>
        <xdr:cNvPr id="204" name="Text Box 6">
          <a:extLst>
            <a:ext uri="{FF2B5EF4-FFF2-40B4-BE49-F238E27FC236}">
              <a16:creationId xmlns:a16="http://schemas.microsoft.com/office/drawing/2014/main" xmlns="" id="{00000000-0008-0000-0200-0000CC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28575</xdr:rowOff>
    </xdr:to>
    <xdr:sp macro="" textlink="">
      <xdr:nvSpPr>
        <xdr:cNvPr id="205" name="Text Box 7">
          <a:extLst>
            <a:ext uri="{FF2B5EF4-FFF2-40B4-BE49-F238E27FC236}">
              <a16:creationId xmlns:a16="http://schemas.microsoft.com/office/drawing/2014/main" xmlns="" id="{00000000-0008-0000-0200-0000CD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95250</xdr:rowOff>
    </xdr:to>
    <xdr:sp macro="" textlink="">
      <xdr:nvSpPr>
        <xdr:cNvPr id="206" name="Text Box 8">
          <a:extLst>
            <a:ext uri="{FF2B5EF4-FFF2-40B4-BE49-F238E27FC236}">
              <a16:creationId xmlns:a16="http://schemas.microsoft.com/office/drawing/2014/main" xmlns="" id="{00000000-0008-0000-0200-0000CE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28575</xdr:rowOff>
    </xdr:to>
    <xdr:sp macro="" textlink="">
      <xdr:nvSpPr>
        <xdr:cNvPr id="207" name="Text Box 9">
          <a:extLst>
            <a:ext uri="{FF2B5EF4-FFF2-40B4-BE49-F238E27FC236}">
              <a16:creationId xmlns:a16="http://schemas.microsoft.com/office/drawing/2014/main" xmlns="" id="{00000000-0008-0000-0200-0000CF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95250</xdr:rowOff>
    </xdr:to>
    <xdr:sp macro="" textlink="">
      <xdr:nvSpPr>
        <xdr:cNvPr id="208" name="Text Box 10">
          <a:extLst>
            <a:ext uri="{FF2B5EF4-FFF2-40B4-BE49-F238E27FC236}">
              <a16:creationId xmlns:a16="http://schemas.microsoft.com/office/drawing/2014/main" xmlns="" id="{00000000-0008-0000-0200-0000D0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28575</xdr:rowOff>
    </xdr:to>
    <xdr:sp macro="" textlink="">
      <xdr:nvSpPr>
        <xdr:cNvPr id="209" name="Text Box 11">
          <a:extLst>
            <a:ext uri="{FF2B5EF4-FFF2-40B4-BE49-F238E27FC236}">
              <a16:creationId xmlns:a16="http://schemas.microsoft.com/office/drawing/2014/main" xmlns="" id="{00000000-0008-0000-0200-0000D1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95250</xdr:rowOff>
    </xdr:to>
    <xdr:sp macro="" textlink="">
      <xdr:nvSpPr>
        <xdr:cNvPr id="210" name="Text Box 12">
          <a:extLst>
            <a:ext uri="{FF2B5EF4-FFF2-40B4-BE49-F238E27FC236}">
              <a16:creationId xmlns:a16="http://schemas.microsoft.com/office/drawing/2014/main" xmlns="" id="{00000000-0008-0000-0200-0000D2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28575</xdr:rowOff>
    </xdr:to>
    <xdr:sp macro="" textlink="">
      <xdr:nvSpPr>
        <xdr:cNvPr id="211" name="Text Box 13">
          <a:extLst>
            <a:ext uri="{FF2B5EF4-FFF2-40B4-BE49-F238E27FC236}">
              <a16:creationId xmlns:a16="http://schemas.microsoft.com/office/drawing/2014/main" xmlns="" id="{00000000-0008-0000-0200-0000D3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95250</xdr:rowOff>
    </xdr:to>
    <xdr:sp macro="" textlink="">
      <xdr:nvSpPr>
        <xdr:cNvPr id="212" name="Text Box 14">
          <a:extLst>
            <a:ext uri="{FF2B5EF4-FFF2-40B4-BE49-F238E27FC236}">
              <a16:creationId xmlns:a16="http://schemas.microsoft.com/office/drawing/2014/main" xmlns="" id="{00000000-0008-0000-0200-0000D4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28575</xdr:rowOff>
    </xdr:to>
    <xdr:sp macro="" textlink="">
      <xdr:nvSpPr>
        <xdr:cNvPr id="213" name="Text Box 15">
          <a:extLst>
            <a:ext uri="{FF2B5EF4-FFF2-40B4-BE49-F238E27FC236}">
              <a16:creationId xmlns:a16="http://schemas.microsoft.com/office/drawing/2014/main" xmlns="" id="{00000000-0008-0000-0200-0000D5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95250</xdr:rowOff>
    </xdr:to>
    <xdr:sp macro="" textlink="">
      <xdr:nvSpPr>
        <xdr:cNvPr id="214" name="Text Box 16">
          <a:extLst>
            <a:ext uri="{FF2B5EF4-FFF2-40B4-BE49-F238E27FC236}">
              <a16:creationId xmlns:a16="http://schemas.microsoft.com/office/drawing/2014/main" xmlns="" id="{00000000-0008-0000-0200-0000D6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28575</xdr:rowOff>
    </xdr:to>
    <xdr:sp macro="" textlink="">
      <xdr:nvSpPr>
        <xdr:cNvPr id="215" name="Text Box 17">
          <a:extLst>
            <a:ext uri="{FF2B5EF4-FFF2-40B4-BE49-F238E27FC236}">
              <a16:creationId xmlns:a16="http://schemas.microsoft.com/office/drawing/2014/main" xmlns="" id="{00000000-0008-0000-0200-0000D7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95250</xdr:rowOff>
    </xdr:to>
    <xdr:sp macro="" textlink="">
      <xdr:nvSpPr>
        <xdr:cNvPr id="216" name="Text Box 18">
          <a:extLst>
            <a:ext uri="{FF2B5EF4-FFF2-40B4-BE49-F238E27FC236}">
              <a16:creationId xmlns:a16="http://schemas.microsoft.com/office/drawing/2014/main" xmlns="" id="{00000000-0008-0000-0200-0000D8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28575</xdr:rowOff>
    </xdr:to>
    <xdr:sp macro="" textlink="">
      <xdr:nvSpPr>
        <xdr:cNvPr id="217" name="Text Box 19">
          <a:extLst>
            <a:ext uri="{FF2B5EF4-FFF2-40B4-BE49-F238E27FC236}">
              <a16:creationId xmlns:a16="http://schemas.microsoft.com/office/drawing/2014/main" xmlns="" id="{00000000-0008-0000-0200-0000D9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28575</xdr:rowOff>
    </xdr:to>
    <xdr:sp macro="" textlink="">
      <xdr:nvSpPr>
        <xdr:cNvPr id="218" name="Text Box 20">
          <a:extLst>
            <a:ext uri="{FF2B5EF4-FFF2-40B4-BE49-F238E27FC236}">
              <a16:creationId xmlns:a16="http://schemas.microsoft.com/office/drawing/2014/main" xmlns="" id="{00000000-0008-0000-0200-0000DA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95250</xdr:rowOff>
    </xdr:to>
    <xdr:sp macro="" textlink="">
      <xdr:nvSpPr>
        <xdr:cNvPr id="219" name="Text Box 25">
          <a:extLst>
            <a:ext uri="{FF2B5EF4-FFF2-40B4-BE49-F238E27FC236}">
              <a16:creationId xmlns:a16="http://schemas.microsoft.com/office/drawing/2014/main" xmlns="" id="{00000000-0008-0000-0200-0000DB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28575</xdr:rowOff>
    </xdr:to>
    <xdr:sp macro="" textlink="">
      <xdr:nvSpPr>
        <xdr:cNvPr id="220" name="Text Box 26">
          <a:extLst>
            <a:ext uri="{FF2B5EF4-FFF2-40B4-BE49-F238E27FC236}">
              <a16:creationId xmlns:a16="http://schemas.microsoft.com/office/drawing/2014/main" xmlns="" id="{00000000-0008-0000-0200-0000DC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95250</xdr:rowOff>
    </xdr:to>
    <xdr:sp macro="" textlink="">
      <xdr:nvSpPr>
        <xdr:cNvPr id="221" name="Text Box 27">
          <a:extLst>
            <a:ext uri="{FF2B5EF4-FFF2-40B4-BE49-F238E27FC236}">
              <a16:creationId xmlns:a16="http://schemas.microsoft.com/office/drawing/2014/main" xmlns="" id="{00000000-0008-0000-0200-0000DD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28575</xdr:rowOff>
    </xdr:to>
    <xdr:sp macro="" textlink="">
      <xdr:nvSpPr>
        <xdr:cNvPr id="222" name="Text Box 28">
          <a:extLst>
            <a:ext uri="{FF2B5EF4-FFF2-40B4-BE49-F238E27FC236}">
              <a16:creationId xmlns:a16="http://schemas.microsoft.com/office/drawing/2014/main" xmlns="" id="{00000000-0008-0000-0200-0000DE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95250</xdr:rowOff>
    </xdr:to>
    <xdr:sp macro="" textlink="">
      <xdr:nvSpPr>
        <xdr:cNvPr id="223" name="Text Box 33">
          <a:extLst>
            <a:ext uri="{FF2B5EF4-FFF2-40B4-BE49-F238E27FC236}">
              <a16:creationId xmlns:a16="http://schemas.microsoft.com/office/drawing/2014/main" xmlns="" id="{00000000-0008-0000-0200-0000DF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28575</xdr:rowOff>
    </xdr:to>
    <xdr:sp macro="" textlink="">
      <xdr:nvSpPr>
        <xdr:cNvPr id="224" name="Text Box 34">
          <a:extLst>
            <a:ext uri="{FF2B5EF4-FFF2-40B4-BE49-F238E27FC236}">
              <a16:creationId xmlns:a16="http://schemas.microsoft.com/office/drawing/2014/main" xmlns="" id="{00000000-0008-0000-0200-0000E0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95250</xdr:rowOff>
    </xdr:to>
    <xdr:sp macro="" textlink="">
      <xdr:nvSpPr>
        <xdr:cNvPr id="225" name="Text Box 36">
          <a:extLst>
            <a:ext uri="{FF2B5EF4-FFF2-40B4-BE49-F238E27FC236}">
              <a16:creationId xmlns:a16="http://schemas.microsoft.com/office/drawing/2014/main" xmlns="" id="{00000000-0008-0000-0200-0000E1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28575</xdr:rowOff>
    </xdr:to>
    <xdr:sp macro="" textlink="">
      <xdr:nvSpPr>
        <xdr:cNvPr id="226" name="Text Box 37">
          <a:extLst>
            <a:ext uri="{FF2B5EF4-FFF2-40B4-BE49-F238E27FC236}">
              <a16:creationId xmlns:a16="http://schemas.microsoft.com/office/drawing/2014/main" xmlns="" id="{00000000-0008-0000-0200-0000E2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95250</xdr:rowOff>
    </xdr:to>
    <xdr:sp macro="" textlink="">
      <xdr:nvSpPr>
        <xdr:cNvPr id="227" name="Text Box 38">
          <a:extLst>
            <a:ext uri="{FF2B5EF4-FFF2-40B4-BE49-F238E27FC236}">
              <a16:creationId xmlns:a16="http://schemas.microsoft.com/office/drawing/2014/main" xmlns="" id="{00000000-0008-0000-0200-0000E3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1136650</xdr:colOff>
      <xdr:row>45</xdr:row>
      <xdr:rowOff>28575</xdr:rowOff>
    </xdr:to>
    <xdr:sp macro="" textlink="">
      <xdr:nvSpPr>
        <xdr:cNvPr id="228" name="Text Box 39">
          <a:extLst>
            <a:ext uri="{FF2B5EF4-FFF2-40B4-BE49-F238E27FC236}">
              <a16:creationId xmlns:a16="http://schemas.microsoft.com/office/drawing/2014/main" xmlns="" id="{00000000-0008-0000-0200-0000E4000000}"/>
            </a:ext>
          </a:extLst>
        </xdr:cNvPr>
        <xdr:cNvSpPr txBox="1">
          <a:spLocks noChangeArrowheads="1"/>
        </xdr:cNvSpPr>
      </xdr:nvSpPr>
      <xdr:spPr bwMode="auto">
        <a:xfrm>
          <a:off x="2638425" y="25638125"/>
          <a:ext cx="5461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2013857</xdr:colOff>
      <xdr:row>7</xdr:row>
      <xdr:rowOff>13607</xdr:rowOff>
    </xdr:from>
    <xdr:to>
      <xdr:col>4</xdr:col>
      <xdr:colOff>15949</xdr:colOff>
      <xdr:row>7</xdr:row>
      <xdr:rowOff>556152</xdr:rowOff>
    </xdr:to>
    <xdr:pic>
      <xdr:nvPicPr>
        <xdr:cNvPr id="231" name="Рисунок 230" descr="Значок Хит продаж.png">
          <a:extLst>
            <a:ext uri="{FF2B5EF4-FFF2-40B4-BE49-F238E27FC236}">
              <a16:creationId xmlns:a16="http://schemas.microsoft.com/office/drawing/2014/main" xmlns="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082143" y="4286250"/>
          <a:ext cx="533020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2013857</xdr:colOff>
      <xdr:row>11</xdr:row>
      <xdr:rowOff>13607</xdr:rowOff>
    </xdr:from>
    <xdr:to>
      <xdr:col>4</xdr:col>
      <xdr:colOff>15949</xdr:colOff>
      <xdr:row>11</xdr:row>
      <xdr:rowOff>556152</xdr:rowOff>
    </xdr:to>
    <xdr:pic>
      <xdr:nvPicPr>
        <xdr:cNvPr id="232" name="Рисунок 231" descr="Значок Хит продаж.png">
          <a:extLst>
            <a:ext uri="{FF2B5EF4-FFF2-40B4-BE49-F238E27FC236}">
              <a16:creationId xmlns:a16="http://schemas.microsoft.com/office/drawing/2014/main" xmlns="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082143" y="6803571"/>
          <a:ext cx="533020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2013857</xdr:colOff>
      <xdr:row>15</xdr:row>
      <xdr:rowOff>0</xdr:rowOff>
    </xdr:from>
    <xdr:to>
      <xdr:col>4</xdr:col>
      <xdr:colOff>15949</xdr:colOff>
      <xdr:row>15</xdr:row>
      <xdr:rowOff>542545</xdr:rowOff>
    </xdr:to>
    <xdr:pic>
      <xdr:nvPicPr>
        <xdr:cNvPr id="233" name="Рисунок 232" descr="Значок Хит продаж.png">
          <a:extLst>
            <a:ext uri="{FF2B5EF4-FFF2-40B4-BE49-F238E27FC236}">
              <a16:creationId xmlns:a16="http://schemas.microsoft.com/office/drawing/2014/main" xmlns="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082143" y="10123714"/>
          <a:ext cx="533020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1972657</xdr:colOff>
      <xdr:row>21</xdr:row>
      <xdr:rowOff>13985</xdr:rowOff>
    </xdr:from>
    <xdr:to>
      <xdr:col>3</xdr:col>
      <xdr:colOff>2518250</xdr:colOff>
      <xdr:row>21</xdr:row>
      <xdr:rowOff>556530</xdr:rowOff>
    </xdr:to>
    <xdr:pic>
      <xdr:nvPicPr>
        <xdr:cNvPr id="235" name="Рисунок 234" descr="Значок Новинка.png">
          <a:extLst>
            <a:ext uri="{FF2B5EF4-FFF2-40B4-BE49-F238E27FC236}">
              <a16:creationId xmlns:a16="http://schemas.microsoft.com/office/drawing/2014/main" xmlns="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195157" y="17158985"/>
          <a:ext cx="545593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1982107</xdr:colOff>
      <xdr:row>22</xdr:row>
      <xdr:rowOff>29482</xdr:rowOff>
    </xdr:from>
    <xdr:to>
      <xdr:col>4</xdr:col>
      <xdr:colOff>1381</xdr:colOff>
      <xdr:row>22</xdr:row>
      <xdr:rowOff>572027</xdr:rowOff>
    </xdr:to>
    <xdr:pic>
      <xdr:nvPicPr>
        <xdr:cNvPr id="236" name="Рисунок 235" descr="Значок Новинка.png">
          <a:extLst>
            <a:ext uri="{FF2B5EF4-FFF2-40B4-BE49-F238E27FC236}">
              <a16:creationId xmlns:a16="http://schemas.microsoft.com/office/drawing/2014/main" xmlns="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204607" y="18047607"/>
          <a:ext cx="538790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1970768</xdr:colOff>
      <xdr:row>33</xdr:row>
      <xdr:rowOff>31750</xdr:rowOff>
    </xdr:from>
    <xdr:to>
      <xdr:col>3</xdr:col>
      <xdr:colOff>2503788</xdr:colOff>
      <xdr:row>33</xdr:row>
      <xdr:rowOff>574295</xdr:rowOff>
    </xdr:to>
    <xdr:pic>
      <xdr:nvPicPr>
        <xdr:cNvPr id="238" name="Рисунок 237" descr="Значок Хит продаж.png">
          <a:extLst>
            <a:ext uri="{FF2B5EF4-FFF2-40B4-BE49-F238E27FC236}">
              <a16:creationId xmlns:a16="http://schemas.microsoft.com/office/drawing/2014/main" xmlns="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93268" y="29733875"/>
          <a:ext cx="533020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1986642</xdr:colOff>
      <xdr:row>56</xdr:row>
      <xdr:rowOff>27214</xdr:rowOff>
    </xdr:from>
    <xdr:to>
      <xdr:col>4</xdr:col>
      <xdr:colOff>146</xdr:colOff>
      <xdr:row>56</xdr:row>
      <xdr:rowOff>569759</xdr:rowOff>
    </xdr:to>
    <xdr:pic>
      <xdr:nvPicPr>
        <xdr:cNvPr id="239" name="Рисунок 238" descr="Значок Хит продаж.png">
          <a:extLst>
            <a:ext uri="{FF2B5EF4-FFF2-40B4-BE49-F238E27FC236}">
              <a16:creationId xmlns:a16="http://schemas.microsoft.com/office/drawing/2014/main" xmlns="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054928" y="39215785"/>
          <a:ext cx="533020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1973035</xdr:colOff>
      <xdr:row>58</xdr:row>
      <xdr:rowOff>27215</xdr:rowOff>
    </xdr:from>
    <xdr:to>
      <xdr:col>3</xdr:col>
      <xdr:colOff>2506055</xdr:colOff>
      <xdr:row>58</xdr:row>
      <xdr:rowOff>569760</xdr:rowOff>
    </xdr:to>
    <xdr:pic>
      <xdr:nvPicPr>
        <xdr:cNvPr id="240" name="Рисунок 239" descr="Значок Хит продаж.png">
          <a:extLst>
            <a:ext uri="{FF2B5EF4-FFF2-40B4-BE49-F238E27FC236}">
              <a16:creationId xmlns:a16="http://schemas.microsoft.com/office/drawing/2014/main" xmlns="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041321" y="41120786"/>
          <a:ext cx="533020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1959429</xdr:colOff>
      <xdr:row>61</xdr:row>
      <xdr:rowOff>27215</xdr:rowOff>
    </xdr:from>
    <xdr:to>
      <xdr:col>3</xdr:col>
      <xdr:colOff>2492449</xdr:colOff>
      <xdr:row>61</xdr:row>
      <xdr:rowOff>569760</xdr:rowOff>
    </xdr:to>
    <xdr:pic>
      <xdr:nvPicPr>
        <xdr:cNvPr id="241" name="Рисунок 240" descr="Значок Хит продаж.png">
          <a:extLst>
            <a:ext uri="{FF2B5EF4-FFF2-40B4-BE49-F238E27FC236}">
              <a16:creationId xmlns:a16="http://schemas.microsoft.com/office/drawing/2014/main" xmlns="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027715" y="44114358"/>
          <a:ext cx="533020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1973035</xdr:colOff>
      <xdr:row>74</xdr:row>
      <xdr:rowOff>13607</xdr:rowOff>
    </xdr:from>
    <xdr:to>
      <xdr:col>3</xdr:col>
      <xdr:colOff>2506055</xdr:colOff>
      <xdr:row>74</xdr:row>
      <xdr:rowOff>556152</xdr:rowOff>
    </xdr:to>
    <xdr:pic>
      <xdr:nvPicPr>
        <xdr:cNvPr id="242" name="Рисунок 241" descr="Значок Хит продаж.png">
          <a:extLst>
            <a:ext uri="{FF2B5EF4-FFF2-40B4-BE49-F238E27FC236}">
              <a16:creationId xmlns:a16="http://schemas.microsoft.com/office/drawing/2014/main" xmlns="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041321" y="58973357"/>
          <a:ext cx="533020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2000250</xdr:colOff>
      <xdr:row>75</xdr:row>
      <xdr:rowOff>13607</xdr:rowOff>
    </xdr:from>
    <xdr:to>
      <xdr:col>4</xdr:col>
      <xdr:colOff>2342</xdr:colOff>
      <xdr:row>75</xdr:row>
      <xdr:rowOff>556152</xdr:rowOff>
    </xdr:to>
    <xdr:pic>
      <xdr:nvPicPr>
        <xdr:cNvPr id="243" name="Рисунок 242" descr="Значок Хит продаж.png">
          <a:extLst>
            <a:ext uri="{FF2B5EF4-FFF2-40B4-BE49-F238E27FC236}">
              <a16:creationId xmlns:a16="http://schemas.microsoft.com/office/drawing/2014/main" xmlns="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068536" y="59925857"/>
          <a:ext cx="533020" cy="542545"/>
        </a:xfrm>
        <a:prstGeom prst="rect">
          <a:avLst/>
        </a:prstGeom>
      </xdr:spPr>
    </xdr:pic>
    <xdr:clientData/>
  </xdr:twoCellAnchor>
  <xdr:twoCellAnchor editAs="oneCell">
    <xdr:from>
      <xdr:col>1</xdr:col>
      <xdr:colOff>71814</xdr:colOff>
      <xdr:row>13</xdr:row>
      <xdr:rowOff>125488</xdr:rowOff>
    </xdr:from>
    <xdr:to>
      <xdr:col>1</xdr:col>
      <xdr:colOff>1799817</xdr:colOff>
      <xdr:row>13</xdr:row>
      <xdr:rowOff>793750</xdr:rowOff>
    </xdr:to>
    <xdr:pic>
      <xdr:nvPicPr>
        <xdr:cNvPr id="188" name="Рисунок 187" descr="Финка - Оу.jpg">
          <a:extLst>
            <a:ext uri="{FF2B5EF4-FFF2-40B4-BE49-F238E27FC236}">
              <a16:creationId xmlns:a16="http://schemas.microsoft.com/office/drawing/2014/main" xmlns="" id="{00000000-0008-0000-02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16314" y="10206113"/>
          <a:ext cx="1728003" cy="668262"/>
        </a:xfrm>
        <a:prstGeom prst="rect">
          <a:avLst/>
        </a:prstGeom>
      </xdr:spPr>
    </xdr:pic>
    <xdr:clientData/>
  </xdr:twoCellAnchor>
  <xdr:twoCellAnchor editAs="oneCell">
    <xdr:from>
      <xdr:col>3</xdr:col>
      <xdr:colOff>1973036</xdr:colOff>
      <xdr:row>10</xdr:row>
      <xdr:rowOff>27215</xdr:rowOff>
    </xdr:from>
    <xdr:to>
      <xdr:col>3</xdr:col>
      <xdr:colOff>2518629</xdr:colOff>
      <xdr:row>10</xdr:row>
      <xdr:rowOff>569760</xdr:rowOff>
    </xdr:to>
    <xdr:pic>
      <xdr:nvPicPr>
        <xdr:cNvPr id="192" name="Рисунок 191" descr="Значок Новинка.png">
          <a:extLst>
            <a:ext uri="{FF2B5EF4-FFF2-40B4-BE49-F238E27FC236}">
              <a16:creationId xmlns:a16="http://schemas.microsoft.com/office/drawing/2014/main" xmlns="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041322" y="6817179"/>
          <a:ext cx="545593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1986643</xdr:colOff>
      <xdr:row>14</xdr:row>
      <xdr:rowOff>0</xdr:rowOff>
    </xdr:from>
    <xdr:to>
      <xdr:col>4</xdr:col>
      <xdr:colOff>1308</xdr:colOff>
      <xdr:row>14</xdr:row>
      <xdr:rowOff>542545</xdr:rowOff>
    </xdr:to>
    <xdr:pic>
      <xdr:nvPicPr>
        <xdr:cNvPr id="193" name="Рисунок 192" descr="Значок Новинка.png">
          <a:extLst>
            <a:ext uri="{FF2B5EF4-FFF2-40B4-BE49-F238E27FC236}">
              <a16:creationId xmlns:a16="http://schemas.microsoft.com/office/drawing/2014/main" xmlns="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054929" y="10885714"/>
          <a:ext cx="545593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1891393</xdr:colOff>
      <xdr:row>87</xdr:row>
      <xdr:rowOff>40821</xdr:rowOff>
    </xdr:from>
    <xdr:to>
      <xdr:col>3</xdr:col>
      <xdr:colOff>2436986</xdr:colOff>
      <xdr:row>87</xdr:row>
      <xdr:rowOff>583366</xdr:rowOff>
    </xdr:to>
    <xdr:pic>
      <xdr:nvPicPr>
        <xdr:cNvPr id="201" name="Рисунок 200" descr="Значок Новинка.png">
          <a:extLst>
            <a:ext uri="{FF2B5EF4-FFF2-40B4-BE49-F238E27FC236}">
              <a16:creationId xmlns:a16="http://schemas.microsoft.com/office/drawing/2014/main" xmlns="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959679" y="74335821"/>
          <a:ext cx="545593" cy="542545"/>
        </a:xfrm>
        <a:prstGeom prst="rect">
          <a:avLst/>
        </a:prstGeom>
      </xdr:spPr>
    </xdr:pic>
    <xdr:clientData/>
  </xdr:twoCellAnchor>
  <xdr:twoCellAnchor editAs="oneCell">
    <xdr:from>
      <xdr:col>1</xdr:col>
      <xdr:colOff>340932</xdr:colOff>
      <xdr:row>10</xdr:row>
      <xdr:rowOff>134935</xdr:rowOff>
    </xdr:from>
    <xdr:to>
      <xdr:col>1</xdr:col>
      <xdr:colOff>1619250</xdr:colOff>
      <xdr:row>10</xdr:row>
      <xdr:rowOff>912948</xdr:rowOff>
    </xdr:to>
    <xdr:pic>
      <xdr:nvPicPr>
        <xdr:cNvPr id="244" name="Рисунок 243" descr="Милтон.jpg">
          <a:extLst>
            <a:ext uri="{FF2B5EF4-FFF2-40B4-BE49-F238E27FC236}">
              <a16:creationId xmlns:a16="http://schemas.microsoft.com/office/drawing/2014/main" xmlns="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85432" y="7358060"/>
          <a:ext cx="1278318" cy="778013"/>
        </a:xfrm>
        <a:prstGeom prst="rect">
          <a:avLst/>
        </a:prstGeom>
      </xdr:spPr>
    </xdr:pic>
    <xdr:clientData/>
  </xdr:twoCellAnchor>
  <xdr:twoCellAnchor editAs="oneCell">
    <xdr:from>
      <xdr:col>1</xdr:col>
      <xdr:colOff>323925</xdr:colOff>
      <xdr:row>19</xdr:row>
      <xdr:rowOff>196169</xdr:rowOff>
    </xdr:from>
    <xdr:to>
      <xdr:col>1</xdr:col>
      <xdr:colOff>1403925</xdr:colOff>
      <xdr:row>19</xdr:row>
      <xdr:rowOff>856488</xdr:rowOff>
    </xdr:to>
    <xdr:pic>
      <xdr:nvPicPr>
        <xdr:cNvPr id="245" name="Рисунок 244" descr="Ника.jpg">
          <a:extLst>
            <a:ext uri="{FF2B5EF4-FFF2-40B4-BE49-F238E27FC236}">
              <a16:creationId xmlns:a16="http://schemas.microsoft.com/office/drawing/2014/main" xmlns="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68425" y="15991794"/>
          <a:ext cx="1080000" cy="660319"/>
        </a:xfrm>
        <a:prstGeom prst="rect">
          <a:avLst/>
        </a:prstGeom>
      </xdr:spPr>
    </xdr:pic>
    <xdr:clientData/>
  </xdr:twoCellAnchor>
  <xdr:twoCellAnchor editAs="oneCell">
    <xdr:from>
      <xdr:col>3</xdr:col>
      <xdr:colOff>1985886</xdr:colOff>
      <xdr:row>17</xdr:row>
      <xdr:rowOff>13607</xdr:rowOff>
    </xdr:from>
    <xdr:to>
      <xdr:col>4</xdr:col>
      <xdr:colOff>4708</xdr:colOff>
      <xdr:row>17</xdr:row>
      <xdr:rowOff>556152</xdr:rowOff>
    </xdr:to>
    <xdr:pic>
      <xdr:nvPicPr>
        <xdr:cNvPr id="229" name="Рисунок 228" descr="Значок Новинка.png">
          <a:extLst>
            <a:ext uri="{FF2B5EF4-FFF2-40B4-BE49-F238E27FC236}">
              <a16:creationId xmlns:a16="http://schemas.microsoft.com/office/drawing/2014/main" xmlns="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208386" y="14248190"/>
          <a:ext cx="545593" cy="542545"/>
        </a:xfrm>
        <a:prstGeom prst="rect">
          <a:avLst/>
        </a:prstGeom>
      </xdr:spPr>
    </xdr:pic>
    <xdr:clientData/>
  </xdr:twoCellAnchor>
  <xdr:twoCellAnchor editAs="oneCell">
    <xdr:from>
      <xdr:col>1</xdr:col>
      <xdr:colOff>339423</xdr:colOff>
      <xdr:row>17</xdr:row>
      <xdr:rowOff>100162</xdr:rowOff>
    </xdr:from>
    <xdr:to>
      <xdr:col>1</xdr:col>
      <xdr:colOff>1666874</xdr:colOff>
      <xdr:row>17</xdr:row>
      <xdr:rowOff>875263</xdr:rowOff>
    </xdr:to>
    <xdr:pic>
      <xdr:nvPicPr>
        <xdr:cNvPr id="199" name="Рисунок 198" descr="Финка нова.jpg">
          <a:extLst>
            <a:ext uri="{FF2B5EF4-FFF2-40B4-BE49-F238E27FC236}">
              <a16:creationId xmlns:a16="http://schemas.microsoft.com/office/drawing/2014/main" xmlns="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83923" y="13990787"/>
          <a:ext cx="1327451" cy="775101"/>
        </a:xfrm>
        <a:prstGeom prst="rect">
          <a:avLst/>
        </a:prstGeom>
      </xdr:spPr>
    </xdr:pic>
    <xdr:clientData/>
  </xdr:twoCellAnchor>
  <xdr:twoCellAnchor editAs="oneCell">
    <xdr:from>
      <xdr:col>1</xdr:col>
      <xdr:colOff>162152</xdr:colOff>
      <xdr:row>87</xdr:row>
      <xdr:rowOff>113851</xdr:rowOff>
    </xdr:from>
    <xdr:to>
      <xdr:col>1</xdr:col>
      <xdr:colOff>1598071</xdr:colOff>
      <xdr:row>87</xdr:row>
      <xdr:rowOff>1301851</xdr:rowOff>
    </xdr:to>
    <xdr:pic>
      <xdr:nvPicPr>
        <xdr:cNvPr id="230" name="Рисунок 229" descr="СЖ Бари.jpg">
          <a:extLst>
            <a:ext uri="{FF2B5EF4-FFF2-40B4-BE49-F238E27FC236}">
              <a16:creationId xmlns:a16="http://schemas.microsoft.com/office/drawing/2014/main" xmlns="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98715" y="70321039"/>
          <a:ext cx="1417485" cy="11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121707</xdr:colOff>
      <xdr:row>61</xdr:row>
      <xdr:rowOff>47625</xdr:rowOff>
    </xdr:from>
    <xdr:to>
      <xdr:col>1</xdr:col>
      <xdr:colOff>1721356</xdr:colOff>
      <xdr:row>61</xdr:row>
      <xdr:rowOff>873125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6207" y="56610250"/>
          <a:ext cx="1599649" cy="8255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63</xdr:row>
      <xdr:rowOff>134939</xdr:rowOff>
    </xdr:from>
    <xdr:to>
      <xdr:col>1</xdr:col>
      <xdr:colOff>1901761</xdr:colOff>
      <xdr:row>63</xdr:row>
      <xdr:rowOff>809625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8312" y="58602564"/>
          <a:ext cx="1877949" cy="674686"/>
        </a:xfrm>
        <a:prstGeom prst="rect">
          <a:avLst/>
        </a:prstGeom>
      </xdr:spPr>
    </xdr:pic>
    <xdr:clientData/>
  </xdr:twoCellAnchor>
  <xdr:twoCellAnchor editAs="oneCell">
    <xdr:from>
      <xdr:col>1</xdr:col>
      <xdr:colOff>449793</xdr:colOff>
      <xdr:row>62</xdr:row>
      <xdr:rowOff>97896</xdr:rowOff>
    </xdr:from>
    <xdr:to>
      <xdr:col>1</xdr:col>
      <xdr:colOff>1511402</xdr:colOff>
      <xdr:row>62</xdr:row>
      <xdr:rowOff>925896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94293" y="57613021"/>
          <a:ext cx="1061609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39686</xdr:colOff>
      <xdr:row>64</xdr:row>
      <xdr:rowOff>182562</xdr:rowOff>
    </xdr:from>
    <xdr:to>
      <xdr:col>1</xdr:col>
      <xdr:colOff>1852115</xdr:colOff>
      <xdr:row>64</xdr:row>
      <xdr:rowOff>841375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4186" y="59602687"/>
          <a:ext cx="1812429" cy="658813"/>
        </a:xfrm>
        <a:prstGeom prst="rect">
          <a:avLst/>
        </a:prstGeom>
      </xdr:spPr>
    </xdr:pic>
    <xdr:clientData/>
  </xdr:twoCellAnchor>
  <xdr:twoCellAnchor editAs="oneCell">
    <xdr:from>
      <xdr:col>1</xdr:col>
      <xdr:colOff>39686</xdr:colOff>
      <xdr:row>72</xdr:row>
      <xdr:rowOff>312208</xdr:rowOff>
    </xdr:from>
    <xdr:to>
      <xdr:col>1</xdr:col>
      <xdr:colOff>1892067</xdr:colOff>
      <xdr:row>72</xdr:row>
      <xdr:rowOff>984250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4186" y="68939833"/>
          <a:ext cx="1852381" cy="67204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20</xdr:row>
      <xdr:rowOff>142875</xdr:rowOff>
    </xdr:from>
    <xdr:to>
      <xdr:col>1</xdr:col>
      <xdr:colOff>1413375</xdr:colOff>
      <xdr:row>20</xdr:row>
      <xdr:rowOff>803194</xdr:rowOff>
    </xdr:to>
    <xdr:pic>
      <xdr:nvPicPr>
        <xdr:cNvPr id="251" name="Рисунок 250" descr="Ника.jpg">
          <a:extLst>
            <a:ext uri="{FF2B5EF4-FFF2-40B4-BE49-F238E27FC236}">
              <a16:creationId xmlns:a16="http://schemas.microsoft.com/office/drawing/2014/main" xmlns="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77875" y="16891000"/>
          <a:ext cx="1080000" cy="660319"/>
        </a:xfrm>
        <a:prstGeom prst="rect">
          <a:avLst/>
        </a:prstGeom>
      </xdr:spPr>
    </xdr:pic>
    <xdr:clientData/>
  </xdr:twoCellAnchor>
  <xdr:twoCellAnchor editAs="oneCell">
    <xdr:from>
      <xdr:col>1</xdr:col>
      <xdr:colOff>473075</xdr:colOff>
      <xdr:row>26</xdr:row>
      <xdr:rowOff>184150</xdr:rowOff>
    </xdr:from>
    <xdr:to>
      <xdr:col>1</xdr:col>
      <xdr:colOff>1411940</xdr:colOff>
      <xdr:row>26</xdr:row>
      <xdr:rowOff>836479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917575" y="23568025"/>
          <a:ext cx="938865" cy="652329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2000250</xdr:colOff>
      <xdr:row>36</xdr:row>
      <xdr:rowOff>19050</xdr:rowOff>
    </xdr:from>
    <xdr:to>
      <xdr:col>4</xdr:col>
      <xdr:colOff>3094</xdr:colOff>
      <xdr:row>36</xdr:row>
      <xdr:rowOff>561641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229100" y="31165800"/>
          <a:ext cx="536494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2000250</xdr:colOff>
      <xdr:row>37</xdr:row>
      <xdr:rowOff>19050</xdr:rowOff>
    </xdr:from>
    <xdr:to>
      <xdr:col>4</xdr:col>
      <xdr:colOff>3094</xdr:colOff>
      <xdr:row>37</xdr:row>
      <xdr:rowOff>561641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229100" y="32061150"/>
          <a:ext cx="536494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2000250</xdr:colOff>
      <xdr:row>38</xdr:row>
      <xdr:rowOff>19050</xdr:rowOff>
    </xdr:from>
    <xdr:to>
      <xdr:col>4</xdr:col>
      <xdr:colOff>3094</xdr:colOff>
      <xdr:row>38</xdr:row>
      <xdr:rowOff>561641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229100" y="32956500"/>
          <a:ext cx="536494" cy="54259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36</xdr:row>
      <xdr:rowOff>171450</xdr:rowOff>
    </xdr:from>
    <xdr:to>
      <xdr:col>1</xdr:col>
      <xdr:colOff>1425144</xdr:colOff>
      <xdr:row>36</xdr:row>
      <xdr:rowOff>855450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7401" y="32572325"/>
          <a:ext cx="1082243" cy="6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37</xdr:row>
      <xdr:rowOff>127000</xdr:rowOff>
    </xdr:from>
    <xdr:to>
      <xdr:col>1</xdr:col>
      <xdr:colOff>1453482</xdr:colOff>
      <xdr:row>37</xdr:row>
      <xdr:rowOff>809811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12800" y="33416875"/>
          <a:ext cx="1085182" cy="682811"/>
        </a:xfrm>
        <a:prstGeom prst="rect">
          <a:avLst/>
        </a:prstGeom>
      </xdr:spPr>
    </xdr:pic>
    <xdr:clientData/>
  </xdr:twoCellAnchor>
  <xdr:twoCellAnchor editAs="oneCell">
    <xdr:from>
      <xdr:col>1</xdr:col>
      <xdr:colOff>422275</xdr:colOff>
      <xdr:row>38</xdr:row>
      <xdr:rowOff>95250</xdr:rowOff>
    </xdr:from>
    <xdr:to>
      <xdr:col>1</xdr:col>
      <xdr:colOff>1507457</xdr:colOff>
      <xdr:row>38</xdr:row>
      <xdr:rowOff>778061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66775" y="34274125"/>
          <a:ext cx="1085182" cy="682811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82</xdr:row>
      <xdr:rowOff>203200</xdr:rowOff>
    </xdr:from>
    <xdr:to>
      <xdr:col>1</xdr:col>
      <xdr:colOff>1677768</xdr:colOff>
      <xdr:row>82</xdr:row>
      <xdr:rowOff>1650999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7700" y="77482700"/>
          <a:ext cx="1474568" cy="144779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23</xdr:row>
      <xdr:rowOff>200025</xdr:rowOff>
    </xdr:from>
    <xdr:to>
      <xdr:col>1</xdr:col>
      <xdr:colOff>1571625</xdr:colOff>
      <xdr:row>23</xdr:row>
      <xdr:rowOff>1025309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663575" y="20440650"/>
          <a:ext cx="1352550" cy="825284"/>
        </a:xfrm>
        <a:prstGeom prst="rect">
          <a:avLst/>
        </a:prstGeom>
      </xdr:spPr>
    </xdr:pic>
    <xdr:clientData/>
  </xdr:twoCellAnchor>
  <xdr:twoCellAnchor editAs="oneCell">
    <xdr:from>
      <xdr:col>1</xdr:col>
      <xdr:colOff>304487</xdr:colOff>
      <xdr:row>39</xdr:row>
      <xdr:rowOff>175666</xdr:rowOff>
    </xdr:from>
    <xdr:to>
      <xdr:col>1</xdr:col>
      <xdr:colOff>1486023</xdr:colOff>
      <xdr:row>39</xdr:row>
      <xdr:rowOff>669485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748987" y="35243541"/>
          <a:ext cx="1181536" cy="493819"/>
        </a:xfrm>
        <a:prstGeom prst="rect">
          <a:avLst/>
        </a:prstGeom>
      </xdr:spPr>
    </xdr:pic>
    <xdr:clientData/>
  </xdr:twoCellAnchor>
  <xdr:twoCellAnchor editAs="oneCell">
    <xdr:from>
      <xdr:col>1</xdr:col>
      <xdr:colOff>273258</xdr:colOff>
      <xdr:row>40</xdr:row>
      <xdr:rowOff>190500</xdr:rowOff>
    </xdr:from>
    <xdr:to>
      <xdr:col>1</xdr:col>
      <xdr:colOff>1454794</xdr:colOff>
      <xdr:row>40</xdr:row>
      <xdr:rowOff>684319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717758" y="36147375"/>
          <a:ext cx="1181536" cy="493819"/>
        </a:xfrm>
        <a:prstGeom prst="rect">
          <a:avLst/>
        </a:prstGeom>
      </xdr:spPr>
    </xdr:pic>
    <xdr:clientData/>
  </xdr:twoCellAnchor>
  <xdr:twoCellAnchor editAs="oneCell">
    <xdr:from>
      <xdr:col>1</xdr:col>
      <xdr:colOff>273519</xdr:colOff>
      <xdr:row>41</xdr:row>
      <xdr:rowOff>175145</xdr:rowOff>
    </xdr:from>
    <xdr:to>
      <xdr:col>1</xdr:col>
      <xdr:colOff>1455055</xdr:colOff>
      <xdr:row>41</xdr:row>
      <xdr:rowOff>668964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718019" y="37021020"/>
          <a:ext cx="1181536" cy="493819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42</xdr:row>
      <xdr:rowOff>111125</xdr:rowOff>
    </xdr:from>
    <xdr:to>
      <xdr:col>1</xdr:col>
      <xdr:colOff>1563264</xdr:colOff>
      <xdr:row>42</xdr:row>
      <xdr:rowOff>726874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66750" y="37846000"/>
          <a:ext cx="1341014" cy="615749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43</xdr:row>
      <xdr:rowOff>206375</xdr:rowOff>
    </xdr:from>
    <xdr:to>
      <xdr:col>1</xdr:col>
      <xdr:colOff>1658514</xdr:colOff>
      <xdr:row>43</xdr:row>
      <xdr:rowOff>822124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62000" y="38830250"/>
          <a:ext cx="1341014" cy="615749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44</xdr:row>
      <xdr:rowOff>127000</xdr:rowOff>
    </xdr:from>
    <xdr:to>
      <xdr:col>1</xdr:col>
      <xdr:colOff>1610889</xdr:colOff>
      <xdr:row>44</xdr:row>
      <xdr:rowOff>742749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14375" y="39639875"/>
          <a:ext cx="1341014" cy="615749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2000250</xdr:colOff>
      <xdr:row>39</xdr:row>
      <xdr:rowOff>0</xdr:rowOff>
    </xdr:from>
    <xdr:to>
      <xdr:col>4</xdr:col>
      <xdr:colOff>3094</xdr:colOff>
      <xdr:row>39</xdr:row>
      <xdr:rowOff>542591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953000" y="35067875"/>
          <a:ext cx="526969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1984375</xdr:colOff>
      <xdr:row>40</xdr:row>
      <xdr:rowOff>0</xdr:rowOff>
    </xdr:from>
    <xdr:to>
      <xdr:col>3</xdr:col>
      <xdr:colOff>2511344</xdr:colOff>
      <xdr:row>40</xdr:row>
      <xdr:rowOff>542591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937125" y="35956875"/>
          <a:ext cx="526969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2016125</xdr:colOff>
      <xdr:row>41</xdr:row>
      <xdr:rowOff>0</xdr:rowOff>
    </xdr:from>
    <xdr:to>
      <xdr:col>4</xdr:col>
      <xdr:colOff>18969</xdr:colOff>
      <xdr:row>41</xdr:row>
      <xdr:rowOff>542591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968875" y="36845875"/>
          <a:ext cx="526969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2016125</xdr:colOff>
      <xdr:row>42</xdr:row>
      <xdr:rowOff>31750</xdr:rowOff>
    </xdr:from>
    <xdr:to>
      <xdr:col>4</xdr:col>
      <xdr:colOff>18969</xdr:colOff>
      <xdr:row>42</xdr:row>
      <xdr:rowOff>574341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968875" y="37766625"/>
          <a:ext cx="526969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2000250</xdr:colOff>
      <xdr:row>43</xdr:row>
      <xdr:rowOff>0</xdr:rowOff>
    </xdr:from>
    <xdr:to>
      <xdr:col>4</xdr:col>
      <xdr:colOff>3094</xdr:colOff>
      <xdr:row>43</xdr:row>
      <xdr:rowOff>542591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953000" y="38623875"/>
          <a:ext cx="526969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2016125</xdr:colOff>
      <xdr:row>44</xdr:row>
      <xdr:rowOff>0</xdr:rowOff>
    </xdr:from>
    <xdr:to>
      <xdr:col>4</xdr:col>
      <xdr:colOff>18969</xdr:colOff>
      <xdr:row>44</xdr:row>
      <xdr:rowOff>542591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968875" y="39512875"/>
          <a:ext cx="526969" cy="542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66675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28575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66675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28575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66675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28575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66675</xdr:rowOff>
    </xdr:to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28575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66675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28575</xdr:rowOff>
    </xdr:to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66675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28575</xdr:rowOff>
    </xdr:to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66675</xdr:rowOff>
    </xdr:to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28575</xdr:rowOff>
    </xdr:to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66675</xdr:rowOff>
    </xdr:to>
    <xdr:sp macro="" textlink="">
      <xdr:nvSpPr>
        <xdr:cNvPr id="16" name="Text Box 16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28575</xdr:rowOff>
    </xdr:to>
    <xdr:sp macro="" textlink="">
      <xdr:nvSpPr>
        <xdr:cNvPr id="17" name="Text Box 17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66675</xdr:rowOff>
    </xdr:to>
    <xdr:sp macro="" textlink="">
      <xdr:nvSpPr>
        <xdr:cNvPr id="18" name="Text Box 18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28575</xdr:rowOff>
    </xdr:to>
    <xdr:sp macro="" textlink="">
      <xdr:nvSpPr>
        <xdr:cNvPr id="19" name="Text Box 19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28575</xdr:rowOff>
    </xdr:to>
    <xdr:sp macro="" textlink="">
      <xdr:nvSpPr>
        <xdr:cNvPr id="20" name="Text Box 20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2</xdr:col>
      <xdr:colOff>607124</xdr:colOff>
      <xdr:row>41</xdr:row>
      <xdr:rowOff>66675</xdr:rowOff>
    </xdr:to>
    <xdr:sp macro="" textlink="">
      <xdr:nvSpPr>
        <xdr:cNvPr id="21" name="Text Box 21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1390650" y="3743325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2</xdr:col>
      <xdr:colOff>607124</xdr:colOff>
      <xdr:row>41</xdr:row>
      <xdr:rowOff>28575</xdr:rowOff>
    </xdr:to>
    <xdr:sp macro="" textlink="">
      <xdr:nvSpPr>
        <xdr:cNvPr id="22" name="Text Box 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>
          <a:spLocks noChangeArrowheads="1"/>
        </xdr:cNvSpPr>
      </xdr:nvSpPr>
      <xdr:spPr bwMode="auto">
        <a:xfrm>
          <a:off x="1390650" y="3743325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66675</xdr:colOff>
      <xdr:row>41</xdr:row>
      <xdr:rowOff>0</xdr:rowOff>
    </xdr:from>
    <xdr:to>
      <xdr:col>2</xdr:col>
      <xdr:colOff>590373</xdr:colOff>
      <xdr:row>41</xdr:row>
      <xdr:rowOff>65151</xdr:rowOff>
    </xdr:to>
    <xdr:sp macro="" textlink="">
      <xdr:nvSpPr>
        <xdr:cNvPr id="23" name="Text Box 23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866775" y="3743325"/>
          <a:ext cx="523507" cy="65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66675</xdr:rowOff>
    </xdr:to>
    <xdr:sp macro="" textlink="">
      <xdr:nvSpPr>
        <xdr:cNvPr id="24" name="Text Box 25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28575</xdr:rowOff>
    </xdr:to>
    <xdr:sp macro="" textlink="">
      <xdr:nvSpPr>
        <xdr:cNvPr id="25" name="Text Box 26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66675</xdr:rowOff>
    </xdr:to>
    <xdr:sp macro="" textlink="">
      <xdr:nvSpPr>
        <xdr:cNvPr id="26" name="Text Box 27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28575</xdr:rowOff>
    </xdr:to>
    <xdr:sp macro="" textlink="">
      <xdr:nvSpPr>
        <xdr:cNvPr id="27" name="Text Box 28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2</xdr:col>
      <xdr:colOff>607124</xdr:colOff>
      <xdr:row>41</xdr:row>
      <xdr:rowOff>66675</xdr:rowOff>
    </xdr:to>
    <xdr:sp macro="" textlink="">
      <xdr:nvSpPr>
        <xdr:cNvPr id="28" name="Text Box 29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 txBox="1">
          <a:spLocks noChangeArrowheads="1"/>
        </xdr:cNvSpPr>
      </xdr:nvSpPr>
      <xdr:spPr bwMode="auto">
        <a:xfrm>
          <a:off x="1390650" y="3743325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2</xdr:col>
      <xdr:colOff>607124</xdr:colOff>
      <xdr:row>41</xdr:row>
      <xdr:rowOff>28575</xdr:rowOff>
    </xdr:to>
    <xdr:sp macro="" textlink="">
      <xdr:nvSpPr>
        <xdr:cNvPr id="29" name="Text Box 30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 txBox="1">
          <a:spLocks noChangeArrowheads="1"/>
        </xdr:cNvSpPr>
      </xdr:nvSpPr>
      <xdr:spPr bwMode="auto">
        <a:xfrm>
          <a:off x="1390650" y="3743325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2</xdr:col>
      <xdr:colOff>607124</xdr:colOff>
      <xdr:row>41</xdr:row>
      <xdr:rowOff>66675</xdr:rowOff>
    </xdr:to>
    <xdr:sp macro="" textlink="">
      <xdr:nvSpPr>
        <xdr:cNvPr id="30" name="Text Box 31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 txBox="1">
          <a:spLocks noChangeArrowheads="1"/>
        </xdr:cNvSpPr>
      </xdr:nvSpPr>
      <xdr:spPr bwMode="auto">
        <a:xfrm>
          <a:off x="1390650" y="3743325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2</xdr:col>
      <xdr:colOff>607124</xdr:colOff>
      <xdr:row>41</xdr:row>
      <xdr:rowOff>28575</xdr:rowOff>
    </xdr:to>
    <xdr:sp macro="" textlink="">
      <xdr:nvSpPr>
        <xdr:cNvPr id="31" name="Text Box 32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1390650" y="3743325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66675</xdr:rowOff>
    </xdr:to>
    <xdr:sp macro="" textlink="">
      <xdr:nvSpPr>
        <xdr:cNvPr id="32" name="Text Box 33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28575</xdr:rowOff>
    </xdr:to>
    <xdr:sp macro="" textlink="">
      <xdr:nvSpPr>
        <xdr:cNvPr id="33" name="Text Box 34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66675</xdr:rowOff>
    </xdr:to>
    <xdr:sp macro="" textlink="">
      <xdr:nvSpPr>
        <xdr:cNvPr id="34" name="Text Box 36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28575</xdr:rowOff>
    </xdr:to>
    <xdr:sp macro="" textlink="">
      <xdr:nvSpPr>
        <xdr:cNvPr id="35" name="Text Box 37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66675</xdr:rowOff>
    </xdr:to>
    <xdr:sp macro="" textlink="">
      <xdr:nvSpPr>
        <xdr:cNvPr id="36" name="Text Box 38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45</xdr:row>
      <xdr:rowOff>0</xdr:rowOff>
    </xdr:from>
    <xdr:to>
      <xdr:col>3</xdr:col>
      <xdr:colOff>653034</xdr:colOff>
      <xdr:row>45</xdr:row>
      <xdr:rowOff>28575</xdr:rowOff>
    </xdr:to>
    <xdr:sp macro="" textlink="">
      <xdr:nvSpPr>
        <xdr:cNvPr id="37" name="Text Box 39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SpPr txBox="1">
          <a:spLocks noChangeArrowheads="1"/>
        </xdr:cNvSpPr>
      </xdr:nvSpPr>
      <xdr:spPr bwMode="auto">
        <a:xfrm>
          <a:off x="1390650" y="4400550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2</xdr:col>
      <xdr:colOff>607124</xdr:colOff>
      <xdr:row>41</xdr:row>
      <xdr:rowOff>95250</xdr:rowOff>
    </xdr:to>
    <xdr:sp macro="" textlink="">
      <xdr:nvSpPr>
        <xdr:cNvPr id="38" name="Text Box 21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SpPr txBox="1">
          <a:spLocks noChangeArrowheads="1"/>
        </xdr:cNvSpPr>
      </xdr:nvSpPr>
      <xdr:spPr bwMode="auto">
        <a:xfrm>
          <a:off x="1390650" y="37433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2</xdr:col>
      <xdr:colOff>607124</xdr:colOff>
      <xdr:row>41</xdr:row>
      <xdr:rowOff>28575</xdr:rowOff>
    </xdr:to>
    <xdr:sp macro="" textlink="">
      <xdr:nvSpPr>
        <xdr:cNvPr id="39" name="Text Box 22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SpPr txBox="1">
          <a:spLocks noChangeArrowheads="1"/>
        </xdr:cNvSpPr>
      </xdr:nvSpPr>
      <xdr:spPr bwMode="auto">
        <a:xfrm>
          <a:off x="1390650" y="37433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66675</xdr:colOff>
      <xdr:row>41</xdr:row>
      <xdr:rowOff>0</xdr:rowOff>
    </xdr:from>
    <xdr:to>
      <xdr:col>7</xdr:col>
      <xdr:colOff>111583</xdr:colOff>
      <xdr:row>41</xdr:row>
      <xdr:rowOff>127635</xdr:rowOff>
    </xdr:to>
    <xdr:sp macro="" textlink="">
      <xdr:nvSpPr>
        <xdr:cNvPr id="40" name="Text Box 23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 txBox="1">
          <a:spLocks noChangeArrowheads="1"/>
        </xdr:cNvSpPr>
      </xdr:nvSpPr>
      <xdr:spPr bwMode="auto">
        <a:xfrm>
          <a:off x="866775" y="3743325"/>
          <a:ext cx="1068655" cy="226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2</xdr:col>
      <xdr:colOff>607124</xdr:colOff>
      <xdr:row>41</xdr:row>
      <xdr:rowOff>95250</xdr:rowOff>
    </xdr:to>
    <xdr:sp macro="" textlink="">
      <xdr:nvSpPr>
        <xdr:cNvPr id="41" name="Text Box 29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1390650" y="37433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2</xdr:col>
      <xdr:colOff>607124</xdr:colOff>
      <xdr:row>41</xdr:row>
      <xdr:rowOff>28575</xdr:rowOff>
    </xdr:to>
    <xdr:sp macro="" textlink="">
      <xdr:nvSpPr>
        <xdr:cNvPr id="42" name="Text Box 30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 txBox="1">
          <a:spLocks noChangeArrowheads="1"/>
        </xdr:cNvSpPr>
      </xdr:nvSpPr>
      <xdr:spPr bwMode="auto">
        <a:xfrm>
          <a:off x="1390650" y="37433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2</xdr:col>
      <xdr:colOff>607124</xdr:colOff>
      <xdr:row>41</xdr:row>
      <xdr:rowOff>95250</xdr:rowOff>
    </xdr:to>
    <xdr:sp macro="" textlink="">
      <xdr:nvSpPr>
        <xdr:cNvPr id="43" name="Text Box 31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 txBox="1">
          <a:spLocks noChangeArrowheads="1"/>
        </xdr:cNvSpPr>
      </xdr:nvSpPr>
      <xdr:spPr bwMode="auto">
        <a:xfrm>
          <a:off x="1390650" y="37433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2</xdr:col>
      <xdr:colOff>607124</xdr:colOff>
      <xdr:row>41</xdr:row>
      <xdr:rowOff>28575</xdr:rowOff>
    </xdr:to>
    <xdr:sp macro="" textlink="">
      <xdr:nvSpPr>
        <xdr:cNvPr id="44" name="Text Box 32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 txBox="1">
          <a:spLocks noChangeArrowheads="1"/>
        </xdr:cNvSpPr>
      </xdr:nvSpPr>
      <xdr:spPr bwMode="auto">
        <a:xfrm>
          <a:off x="1390650" y="37433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3</xdr:col>
      <xdr:colOff>11811</xdr:colOff>
      <xdr:row>41</xdr:row>
      <xdr:rowOff>95250</xdr:rowOff>
    </xdr:to>
    <xdr:sp macro="" textlink="">
      <xdr:nvSpPr>
        <xdr:cNvPr id="45" name="Text Box 21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SpPr txBox="1">
          <a:spLocks noChangeArrowheads="1"/>
        </xdr:cNvSpPr>
      </xdr:nvSpPr>
      <xdr:spPr bwMode="auto">
        <a:xfrm>
          <a:off x="1390650" y="3581400"/>
          <a:ext cx="16573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3</xdr:col>
      <xdr:colOff>11811</xdr:colOff>
      <xdr:row>41</xdr:row>
      <xdr:rowOff>28575</xdr:rowOff>
    </xdr:to>
    <xdr:sp macro="" textlink="">
      <xdr:nvSpPr>
        <xdr:cNvPr id="46" name="Text Box 22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SpPr txBox="1">
          <a:spLocks noChangeArrowheads="1"/>
        </xdr:cNvSpPr>
      </xdr:nvSpPr>
      <xdr:spPr bwMode="auto">
        <a:xfrm>
          <a:off x="1390650" y="3581400"/>
          <a:ext cx="16573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66675</xdr:colOff>
      <xdr:row>41</xdr:row>
      <xdr:rowOff>0</xdr:rowOff>
    </xdr:from>
    <xdr:to>
      <xdr:col>7</xdr:col>
      <xdr:colOff>111583</xdr:colOff>
      <xdr:row>41</xdr:row>
      <xdr:rowOff>127635</xdr:rowOff>
    </xdr:to>
    <xdr:sp macro="" textlink="">
      <xdr:nvSpPr>
        <xdr:cNvPr id="47" name="Text Box 23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 txBox="1">
          <a:spLocks noChangeArrowheads="1"/>
        </xdr:cNvSpPr>
      </xdr:nvSpPr>
      <xdr:spPr bwMode="auto">
        <a:xfrm>
          <a:off x="866775" y="3581400"/>
          <a:ext cx="106865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</xdr:txBody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3</xdr:col>
      <xdr:colOff>11811</xdr:colOff>
      <xdr:row>41</xdr:row>
      <xdr:rowOff>95250</xdr:rowOff>
    </xdr:to>
    <xdr:sp macro="" textlink="">
      <xdr:nvSpPr>
        <xdr:cNvPr id="48" name="Text Box 29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SpPr txBox="1">
          <a:spLocks noChangeArrowheads="1"/>
        </xdr:cNvSpPr>
      </xdr:nvSpPr>
      <xdr:spPr bwMode="auto">
        <a:xfrm>
          <a:off x="1390650" y="3581400"/>
          <a:ext cx="16573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3</xdr:col>
      <xdr:colOff>11811</xdr:colOff>
      <xdr:row>41</xdr:row>
      <xdr:rowOff>28575</xdr:rowOff>
    </xdr:to>
    <xdr:sp macro="" textlink="">
      <xdr:nvSpPr>
        <xdr:cNvPr id="49" name="Text Box 30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>
          <a:spLocks noChangeArrowheads="1"/>
        </xdr:cNvSpPr>
      </xdr:nvSpPr>
      <xdr:spPr bwMode="auto">
        <a:xfrm>
          <a:off x="1390650" y="3581400"/>
          <a:ext cx="16573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3</xdr:col>
      <xdr:colOff>11811</xdr:colOff>
      <xdr:row>41</xdr:row>
      <xdr:rowOff>95250</xdr:rowOff>
    </xdr:to>
    <xdr:sp macro="" textlink="">
      <xdr:nvSpPr>
        <xdr:cNvPr id="50" name="Text Box 31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1390650" y="3581400"/>
          <a:ext cx="16573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3</xdr:col>
      <xdr:colOff>11811</xdr:colOff>
      <xdr:row>41</xdr:row>
      <xdr:rowOff>28575</xdr:rowOff>
    </xdr:to>
    <xdr:sp macro="" textlink="">
      <xdr:nvSpPr>
        <xdr:cNvPr id="51" name="Text Box 32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1390650" y="3581400"/>
          <a:ext cx="16573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3</xdr:col>
      <xdr:colOff>11811</xdr:colOff>
      <xdr:row>41</xdr:row>
      <xdr:rowOff>95250</xdr:rowOff>
    </xdr:to>
    <xdr:sp macro="" textlink="">
      <xdr:nvSpPr>
        <xdr:cNvPr id="52" name="Text Box 21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SpPr txBox="1">
          <a:spLocks noChangeArrowheads="1"/>
        </xdr:cNvSpPr>
      </xdr:nvSpPr>
      <xdr:spPr bwMode="auto">
        <a:xfrm>
          <a:off x="1390650" y="3581400"/>
          <a:ext cx="16573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3</xdr:col>
      <xdr:colOff>11811</xdr:colOff>
      <xdr:row>41</xdr:row>
      <xdr:rowOff>28575</xdr:rowOff>
    </xdr:to>
    <xdr:sp macro="" textlink="">
      <xdr:nvSpPr>
        <xdr:cNvPr id="53" name="Text Box 22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 txBox="1">
          <a:spLocks noChangeArrowheads="1"/>
        </xdr:cNvSpPr>
      </xdr:nvSpPr>
      <xdr:spPr bwMode="auto">
        <a:xfrm>
          <a:off x="1390650" y="3581400"/>
          <a:ext cx="16573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66675</xdr:colOff>
      <xdr:row>41</xdr:row>
      <xdr:rowOff>0</xdr:rowOff>
    </xdr:from>
    <xdr:to>
      <xdr:col>7</xdr:col>
      <xdr:colOff>111583</xdr:colOff>
      <xdr:row>41</xdr:row>
      <xdr:rowOff>127636</xdr:rowOff>
    </xdr:to>
    <xdr:sp macro="" textlink="">
      <xdr:nvSpPr>
        <xdr:cNvPr id="54" name="Text Box 23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 txBox="1">
          <a:spLocks noChangeArrowheads="1"/>
        </xdr:cNvSpPr>
      </xdr:nvSpPr>
      <xdr:spPr bwMode="auto">
        <a:xfrm>
          <a:off x="866775" y="3581400"/>
          <a:ext cx="1068655" cy="228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3</xdr:col>
      <xdr:colOff>11811</xdr:colOff>
      <xdr:row>41</xdr:row>
      <xdr:rowOff>95250</xdr:rowOff>
    </xdr:to>
    <xdr:sp macro="" textlink="">
      <xdr:nvSpPr>
        <xdr:cNvPr id="55" name="Text Box 29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 txBox="1">
          <a:spLocks noChangeArrowheads="1"/>
        </xdr:cNvSpPr>
      </xdr:nvSpPr>
      <xdr:spPr bwMode="auto">
        <a:xfrm>
          <a:off x="1390650" y="3581400"/>
          <a:ext cx="16573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3</xdr:col>
      <xdr:colOff>11811</xdr:colOff>
      <xdr:row>41</xdr:row>
      <xdr:rowOff>28575</xdr:rowOff>
    </xdr:to>
    <xdr:sp macro="" textlink="">
      <xdr:nvSpPr>
        <xdr:cNvPr id="56" name="Text Box 30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 txBox="1">
          <a:spLocks noChangeArrowheads="1"/>
        </xdr:cNvSpPr>
      </xdr:nvSpPr>
      <xdr:spPr bwMode="auto">
        <a:xfrm>
          <a:off x="1390650" y="3581400"/>
          <a:ext cx="16573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3</xdr:col>
      <xdr:colOff>11811</xdr:colOff>
      <xdr:row>41</xdr:row>
      <xdr:rowOff>95250</xdr:rowOff>
    </xdr:to>
    <xdr:sp macro="" textlink="">
      <xdr:nvSpPr>
        <xdr:cNvPr id="57" name="Text Box 31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 txBox="1">
          <a:spLocks noChangeArrowheads="1"/>
        </xdr:cNvSpPr>
      </xdr:nvSpPr>
      <xdr:spPr bwMode="auto">
        <a:xfrm>
          <a:off x="1390650" y="3581400"/>
          <a:ext cx="16573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41</xdr:row>
      <xdr:rowOff>0</xdr:rowOff>
    </xdr:from>
    <xdr:to>
      <xdr:col>3</xdr:col>
      <xdr:colOff>11811</xdr:colOff>
      <xdr:row>41</xdr:row>
      <xdr:rowOff>28575</xdr:rowOff>
    </xdr:to>
    <xdr:sp macro="" textlink="">
      <xdr:nvSpPr>
        <xdr:cNvPr id="58" name="Text Box 32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 txBox="1">
          <a:spLocks noChangeArrowheads="1"/>
        </xdr:cNvSpPr>
      </xdr:nvSpPr>
      <xdr:spPr bwMode="auto">
        <a:xfrm>
          <a:off x="1390650" y="3581400"/>
          <a:ext cx="16573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</xdr:row>
      <xdr:rowOff>0</xdr:rowOff>
    </xdr:from>
    <xdr:to>
      <xdr:col>3</xdr:col>
      <xdr:colOff>939679</xdr:colOff>
      <xdr:row>4</xdr:row>
      <xdr:rowOff>29718</xdr:rowOff>
    </xdr:to>
    <xdr:sp macro="" textlink="">
      <xdr:nvSpPr>
        <xdr:cNvPr id="59" name="Text Box 21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 txBox="1">
          <a:spLocks noChangeArrowheads="1"/>
        </xdr:cNvSpPr>
      </xdr:nvSpPr>
      <xdr:spPr bwMode="auto">
        <a:xfrm>
          <a:off x="2247900" y="1485900"/>
          <a:ext cx="67399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</xdr:row>
      <xdr:rowOff>0</xdr:rowOff>
    </xdr:from>
    <xdr:to>
      <xdr:col>3</xdr:col>
      <xdr:colOff>939679</xdr:colOff>
      <xdr:row>4</xdr:row>
      <xdr:rowOff>28575</xdr:rowOff>
    </xdr:to>
    <xdr:sp macro="" textlink="">
      <xdr:nvSpPr>
        <xdr:cNvPr id="60" name="Text Box 22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SpPr txBox="1">
          <a:spLocks noChangeArrowheads="1"/>
        </xdr:cNvSpPr>
      </xdr:nvSpPr>
      <xdr:spPr bwMode="auto">
        <a:xfrm>
          <a:off x="2247900" y="1485900"/>
          <a:ext cx="67399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</xdr:row>
      <xdr:rowOff>0</xdr:rowOff>
    </xdr:from>
    <xdr:to>
      <xdr:col>3</xdr:col>
      <xdr:colOff>939679</xdr:colOff>
      <xdr:row>4</xdr:row>
      <xdr:rowOff>29718</xdr:rowOff>
    </xdr:to>
    <xdr:sp macro="" textlink="">
      <xdr:nvSpPr>
        <xdr:cNvPr id="61" name="Text Box 29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SpPr txBox="1">
          <a:spLocks noChangeArrowheads="1"/>
        </xdr:cNvSpPr>
      </xdr:nvSpPr>
      <xdr:spPr bwMode="auto">
        <a:xfrm>
          <a:off x="2247900" y="1485900"/>
          <a:ext cx="67399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</xdr:row>
      <xdr:rowOff>0</xdr:rowOff>
    </xdr:from>
    <xdr:to>
      <xdr:col>3</xdr:col>
      <xdr:colOff>939679</xdr:colOff>
      <xdr:row>4</xdr:row>
      <xdr:rowOff>28575</xdr:rowOff>
    </xdr:to>
    <xdr:sp macro="" textlink="">
      <xdr:nvSpPr>
        <xdr:cNvPr id="62" name="Text Box 30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SpPr txBox="1">
          <a:spLocks noChangeArrowheads="1"/>
        </xdr:cNvSpPr>
      </xdr:nvSpPr>
      <xdr:spPr bwMode="auto">
        <a:xfrm>
          <a:off x="2247900" y="1485900"/>
          <a:ext cx="67399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</xdr:row>
      <xdr:rowOff>0</xdr:rowOff>
    </xdr:from>
    <xdr:to>
      <xdr:col>3</xdr:col>
      <xdr:colOff>939679</xdr:colOff>
      <xdr:row>4</xdr:row>
      <xdr:rowOff>29718</xdr:rowOff>
    </xdr:to>
    <xdr:sp macro="" textlink="">
      <xdr:nvSpPr>
        <xdr:cNvPr id="63" name="Text Box 31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 txBox="1">
          <a:spLocks noChangeArrowheads="1"/>
        </xdr:cNvSpPr>
      </xdr:nvSpPr>
      <xdr:spPr bwMode="auto">
        <a:xfrm>
          <a:off x="2247900" y="1485900"/>
          <a:ext cx="67399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</xdr:row>
      <xdr:rowOff>0</xdr:rowOff>
    </xdr:from>
    <xdr:to>
      <xdr:col>3</xdr:col>
      <xdr:colOff>939679</xdr:colOff>
      <xdr:row>4</xdr:row>
      <xdr:rowOff>28575</xdr:rowOff>
    </xdr:to>
    <xdr:sp macro="" textlink="">
      <xdr:nvSpPr>
        <xdr:cNvPr id="64" name="Text Box 32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 txBox="1">
          <a:spLocks noChangeArrowheads="1"/>
        </xdr:cNvSpPr>
      </xdr:nvSpPr>
      <xdr:spPr bwMode="auto">
        <a:xfrm>
          <a:off x="2247900" y="1485900"/>
          <a:ext cx="67399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678045</xdr:colOff>
      <xdr:row>1</xdr:row>
      <xdr:rowOff>497567</xdr:rowOff>
    </xdr:to>
    <xdr:pic>
      <xdr:nvPicPr>
        <xdr:cNvPr id="87" name="Рисунок 86" descr="ЛОГО для письма (колонтитул).jpg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730557" cy="878567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95250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28575</xdr:rowOff>
    </xdr:to>
    <xdr:sp macro="" textlink="">
      <xdr:nvSpPr>
        <xdr:cNvPr id="89" name="Text Box 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95250</xdr:rowOff>
    </xdr:to>
    <xdr:sp macro="" textlink="">
      <xdr:nvSpPr>
        <xdr:cNvPr id="90" name="Text Box 4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28575</xdr:rowOff>
    </xdr:to>
    <xdr:sp macro="" textlink="">
      <xdr:nvSpPr>
        <xdr:cNvPr id="91" name="Text Box 5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95250</xdr:rowOff>
    </xdr:to>
    <xdr:sp macro="" textlink="">
      <xdr:nvSpPr>
        <xdr:cNvPr id="92" name="Text Box 6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28575</xdr:rowOff>
    </xdr:to>
    <xdr:sp macro="" textlink="">
      <xdr:nvSpPr>
        <xdr:cNvPr id="93" name="Text Box 7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95250</xdr:rowOff>
    </xdr:to>
    <xdr:sp macro="" textlink="">
      <xdr:nvSpPr>
        <xdr:cNvPr id="94" name="Text Box 8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28575</xdr:rowOff>
    </xdr:to>
    <xdr:sp macro="" textlink="">
      <xdr:nvSpPr>
        <xdr:cNvPr id="95" name="Text Box 9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95250</xdr:rowOff>
    </xdr:to>
    <xdr:sp macro="" textlink="">
      <xdr:nvSpPr>
        <xdr:cNvPr id="96" name="Text Box 10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28575</xdr:rowOff>
    </xdr:to>
    <xdr:sp macro="" textlink="">
      <xdr:nvSpPr>
        <xdr:cNvPr id="97" name="Text Box 11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95250</xdr:rowOff>
    </xdr:to>
    <xdr:sp macro="" textlink="">
      <xdr:nvSpPr>
        <xdr:cNvPr id="98" name="Text Box 12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28575</xdr:rowOff>
    </xdr:to>
    <xdr:sp macro="" textlink="">
      <xdr:nvSpPr>
        <xdr:cNvPr id="108" name="Text Box 13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95250</xdr:rowOff>
    </xdr:to>
    <xdr:sp macro="" textlink="">
      <xdr:nvSpPr>
        <xdr:cNvPr id="110" name="Text Box 14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28575</xdr:rowOff>
    </xdr:to>
    <xdr:sp macro="" textlink="">
      <xdr:nvSpPr>
        <xdr:cNvPr id="111" name="Text Box 15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95250</xdr:rowOff>
    </xdr:to>
    <xdr:sp macro="" textlink="">
      <xdr:nvSpPr>
        <xdr:cNvPr id="112" name="Text Box 16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28575</xdr:rowOff>
    </xdr:to>
    <xdr:sp macro="" textlink="">
      <xdr:nvSpPr>
        <xdr:cNvPr id="113" name="Text Box 17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95250</xdr:rowOff>
    </xdr:to>
    <xdr:sp macro="" textlink="">
      <xdr:nvSpPr>
        <xdr:cNvPr id="114" name="Text Box 18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28575</xdr:rowOff>
    </xdr:to>
    <xdr:sp macro="" textlink="">
      <xdr:nvSpPr>
        <xdr:cNvPr id="115" name="Text Box 19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28575</xdr:rowOff>
    </xdr:to>
    <xdr:sp macro="" textlink="">
      <xdr:nvSpPr>
        <xdr:cNvPr id="122" name="Text Box 20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95250</xdr:rowOff>
    </xdr:to>
    <xdr:sp macro="" textlink="">
      <xdr:nvSpPr>
        <xdr:cNvPr id="123" name="Text Box 25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28575</xdr:rowOff>
    </xdr:to>
    <xdr:sp macro="" textlink="">
      <xdr:nvSpPr>
        <xdr:cNvPr id="124" name="Text Box 26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95250</xdr:rowOff>
    </xdr:to>
    <xdr:sp macro="" textlink="">
      <xdr:nvSpPr>
        <xdr:cNvPr id="125" name="Text Box 27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28575</xdr:rowOff>
    </xdr:to>
    <xdr:sp macro="" textlink="">
      <xdr:nvSpPr>
        <xdr:cNvPr id="126" name="Text Box 28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95250</xdr:rowOff>
    </xdr:to>
    <xdr:sp macro="" textlink="">
      <xdr:nvSpPr>
        <xdr:cNvPr id="127" name="Text Box 33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28575</xdr:rowOff>
    </xdr:to>
    <xdr:sp macro="" textlink="">
      <xdr:nvSpPr>
        <xdr:cNvPr id="128" name="Text Box 34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95250</xdr:rowOff>
    </xdr:to>
    <xdr:sp macro="" textlink="">
      <xdr:nvSpPr>
        <xdr:cNvPr id="129" name="Text Box 36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28575</xdr:rowOff>
    </xdr:to>
    <xdr:sp macro="" textlink="">
      <xdr:nvSpPr>
        <xdr:cNvPr id="130" name="Text Box 37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95250</xdr:rowOff>
    </xdr:to>
    <xdr:sp macro="" textlink="">
      <xdr:nvSpPr>
        <xdr:cNvPr id="131" name="Text Box 38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30</xdr:row>
      <xdr:rowOff>0</xdr:rowOff>
    </xdr:from>
    <xdr:to>
      <xdr:col>3</xdr:col>
      <xdr:colOff>936625</xdr:colOff>
      <xdr:row>30</xdr:row>
      <xdr:rowOff>28575</xdr:rowOff>
    </xdr:to>
    <xdr:sp macro="" textlink="">
      <xdr:nvSpPr>
        <xdr:cNvPr id="132" name="Text Box 39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SpPr txBox="1">
          <a:spLocks noChangeArrowheads="1"/>
        </xdr:cNvSpPr>
      </xdr:nvSpPr>
      <xdr:spPr bwMode="auto">
        <a:xfrm>
          <a:off x="1390650" y="103060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28575</xdr:colOff>
      <xdr:row>6</xdr:row>
      <xdr:rowOff>178595</xdr:rowOff>
    </xdr:from>
    <xdr:to>
      <xdr:col>1</xdr:col>
      <xdr:colOff>1166175</xdr:colOff>
      <xdr:row>6</xdr:row>
      <xdr:rowOff>781359</xdr:rowOff>
    </xdr:to>
    <xdr:pic>
      <xdr:nvPicPr>
        <xdr:cNvPr id="141" name="Рисунок 140" descr="диван Лион (Фьюжен Плей 01).png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4794" y="2190751"/>
          <a:ext cx="1137600" cy="60276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</xdr:row>
      <xdr:rowOff>150021</xdr:rowOff>
    </xdr:from>
    <xdr:to>
      <xdr:col>1</xdr:col>
      <xdr:colOff>1158975</xdr:colOff>
      <xdr:row>8</xdr:row>
      <xdr:rowOff>834927</xdr:rowOff>
    </xdr:to>
    <xdr:pic>
      <xdr:nvPicPr>
        <xdr:cNvPr id="157" name="Рисунок 156" descr="диван Амстердам (Мира 185).png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4794" y="3114677"/>
          <a:ext cx="1130400" cy="684906"/>
        </a:xfrm>
        <a:prstGeom prst="rect">
          <a:avLst/>
        </a:prstGeom>
      </xdr:spPr>
    </xdr:pic>
    <xdr:clientData/>
  </xdr:twoCellAnchor>
  <xdr:twoCellAnchor editAs="oneCell">
    <xdr:from>
      <xdr:col>1</xdr:col>
      <xdr:colOff>85618</xdr:colOff>
      <xdr:row>31</xdr:row>
      <xdr:rowOff>137794</xdr:rowOff>
    </xdr:from>
    <xdr:to>
      <xdr:col>1</xdr:col>
      <xdr:colOff>1091035</xdr:colOff>
      <xdr:row>31</xdr:row>
      <xdr:rowOff>824371</xdr:rowOff>
    </xdr:to>
    <xdr:pic>
      <xdr:nvPicPr>
        <xdr:cNvPr id="159" name="Рисунок 158" descr="диван Милан (Фьюжен Челси 01 и Арт 248).png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1837" y="5578950"/>
          <a:ext cx="1005417" cy="686577"/>
        </a:xfrm>
        <a:prstGeom prst="rect">
          <a:avLst/>
        </a:prstGeom>
      </xdr:spPr>
    </xdr:pic>
    <xdr:clientData/>
  </xdr:twoCellAnchor>
  <xdr:twoCellAnchor editAs="oneCell">
    <xdr:from>
      <xdr:col>1</xdr:col>
      <xdr:colOff>127222</xdr:colOff>
      <xdr:row>30</xdr:row>
      <xdr:rowOff>148496</xdr:rowOff>
    </xdr:from>
    <xdr:to>
      <xdr:col>1</xdr:col>
      <xdr:colOff>1043739</xdr:colOff>
      <xdr:row>30</xdr:row>
      <xdr:rowOff>835073</xdr:rowOff>
    </xdr:to>
    <xdr:pic>
      <xdr:nvPicPr>
        <xdr:cNvPr id="160" name="Рисунок 159" descr="диван Милан (Фьюжен Челси 01 и Арт 248).png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3441" y="4637152"/>
          <a:ext cx="916517" cy="686577"/>
        </a:xfrm>
        <a:prstGeom prst="rect">
          <a:avLst/>
        </a:prstGeom>
      </xdr:spPr>
    </xdr:pic>
    <xdr:clientData/>
  </xdr:twoCellAnchor>
  <xdr:twoCellAnchor editAs="oneCell">
    <xdr:from>
      <xdr:col>1</xdr:col>
      <xdr:colOff>96320</xdr:colOff>
      <xdr:row>34</xdr:row>
      <xdr:rowOff>56860</xdr:rowOff>
    </xdr:from>
    <xdr:to>
      <xdr:col>1</xdr:col>
      <xdr:colOff>1110998</xdr:colOff>
      <xdr:row>34</xdr:row>
      <xdr:rowOff>839129</xdr:rowOff>
    </xdr:to>
    <xdr:pic>
      <xdr:nvPicPr>
        <xdr:cNvPr id="161" name="Рисунок 160" descr="диван Бруклин.jpg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2539" y="7403016"/>
          <a:ext cx="1014678" cy="782269"/>
        </a:xfrm>
        <a:prstGeom prst="rect">
          <a:avLst/>
        </a:prstGeom>
      </xdr:spPr>
    </xdr:pic>
    <xdr:clientData/>
  </xdr:twoCellAnchor>
  <xdr:twoCellAnchor editAs="oneCell">
    <xdr:from>
      <xdr:col>1</xdr:col>
      <xdr:colOff>108227</xdr:colOff>
      <xdr:row>33</xdr:row>
      <xdr:rowOff>124684</xdr:rowOff>
    </xdr:from>
    <xdr:to>
      <xdr:col>1</xdr:col>
      <xdr:colOff>1044589</xdr:colOff>
      <xdr:row>33</xdr:row>
      <xdr:rowOff>812337</xdr:rowOff>
    </xdr:to>
    <xdr:pic>
      <xdr:nvPicPr>
        <xdr:cNvPr id="162" name="Рисунок 161" descr="диван Бруклин.jpg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34446" y="6518340"/>
          <a:ext cx="936362" cy="687653"/>
        </a:xfrm>
        <a:prstGeom prst="rect">
          <a:avLst/>
        </a:prstGeom>
      </xdr:spPr>
    </xdr:pic>
    <xdr:clientData/>
  </xdr:twoCellAnchor>
  <xdr:twoCellAnchor editAs="oneCell">
    <xdr:from>
      <xdr:col>1</xdr:col>
      <xdr:colOff>32107</xdr:colOff>
      <xdr:row>35</xdr:row>
      <xdr:rowOff>112780</xdr:rowOff>
    </xdr:from>
    <xdr:to>
      <xdr:col>1</xdr:col>
      <xdr:colOff>1162507</xdr:colOff>
      <xdr:row>35</xdr:row>
      <xdr:rowOff>786673</xdr:rowOff>
    </xdr:to>
    <xdr:pic>
      <xdr:nvPicPr>
        <xdr:cNvPr id="164" name="Рисунок 163" descr="диван Бруклин - 1,8.jpg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8326" y="8411436"/>
          <a:ext cx="1130400" cy="67389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37</xdr:row>
      <xdr:rowOff>128591</xdr:rowOff>
    </xdr:from>
    <xdr:to>
      <xdr:col>1</xdr:col>
      <xdr:colOff>1068917</xdr:colOff>
      <xdr:row>37</xdr:row>
      <xdr:rowOff>795341</xdr:rowOff>
    </xdr:to>
    <xdr:pic>
      <xdr:nvPicPr>
        <xdr:cNvPr id="165" name="Рисунок 164" descr="диван Ливерпуль.jpg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21469" y="10332247"/>
          <a:ext cx="973667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36</xdr:row>
      <xdr:rowOff>142877</xdr:rowOff>
    </xdr:from>
    <xdr:to>
      <xdr:col>1</xdr:col>
      <xdr:colOff>1009650</xdr:colOff>
      <xdr:row>36</xdr:row>
      <xdr:rowOff>809627</xdr:rowOff>
    </xdr:to>
    <xdr:pic>
      <xdr:nvPicPr>
        <xdr:cNvPr id="166" name="Рисунок 165" descr="диван Ливерпуль.jpg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78619" y="9394033"/>
          <a:ext cx="8572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41</xdr:row>
      <xdr:rowOff>130972</xdr:rowOff>
    </xdr:from>
    <xdr:to>
      <xdr:col>1</xdr:col>
      <xdr:colOff>1158975</xdr:colOff>
      <xdr:row>41</xdr:row>
      <xdr:rowOff>809278</xdr:rowOff>
    </xdr:to>
    <xdr:pic>
      <xdr:nvPicPr>
        <xdr:cNvPr id="167" name="Рисунок 166" descr="диван Палермо (Алова ЛН 36).png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4794" y="11287128"/>
          <a:ext cx="1130400" cy="67830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45</xdr:row>
      <xdr:rowOff>116684</xdr:rowOff>
    </xdr:from>
    <xdr:to>
      <xdr:col>1</xdr:col>
      <xdr:colOff>1166175</xdr:colOff>
      <xdr:row>45</xdr:row>
      <xdr:rowOff>808347</xdr:rowOff>
    </xdr:to>
    <xdr:pic>
      <xdr:nvPicPr>
        <xdr:cNvPr id="169" name="Рисунок 168" descr="диван Мадрид (Shaggy Salmon).png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54794" y="13177840"/>
          <a:ext cx="1137600" cy="69166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46</xdr:row>
      <xdr:rowOff>154784</xdr:rowOff>
    </xdr:from>
    <xdr:to>
      <xdr:col>1</xdr:col>
      <xdr:colOff>1166175</xdr:colOff>
      <xdr:row>46</xdr:row>
      <xdr:rowOff>801879</xdr:rowOff>
    </xdr:to>
    <xdr:pic>
      <xdr:nvPicPr>
        <xdr:cNvPr id="170" name="Рисунок 169" descr="диван Финка (Фьюжен Дейли 02).png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54794" y="16073440"/>
          <a:ext cx="1137600" cy="64709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190502</xdr:colOff>
      <xdr:row>47</xdr:row>
      <xdr:rowOff>61911</xdr:rowOff>
    </xdr:from>
    <xdr:to>
      <xdr:col>1</xdr:col>
      <xdr:colOff>1011373</xdr:colOff>
      <xdr:row>47</xdr:row>
      <xdr:rowOff>925911</xdr:rowOff>
    </xdr:to>
    <xdr:pic>
      <xdr:nvPicPr>
        <xdr:cNvPr id="173" name="Рисунок 172" descr="кресло Финка (Фьюжен Дейли 02).png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16721" y="28744067"/>
          <a:ext cx="820871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60325</xdr:colOff>
      <xdr:row>58</xdr:row>
      <xdr:rowOff>188122</xdr:rowOff>
    </xdr:from>
    <xdr:to>
      <xdr:col>1</xdr:col>
      <xdr:colOff>1140325</xdr:colOff>
      <xdr:row>58</xdr:row>
      <xdr:rowOff>769207</xdr:rowOff>
    </xdr:to>
    <xdr:pic>
      <xdr:nvPicPr>
        <xdr:cNvPr id="175" name="Рисунок 174" descr="диван Лиссабон - 3м (Алова Лн 36).png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1950" y="42463247"/>
          <a:ext cx="1080000" cy="581085"/>
        </a:xfrm>
        <a:prstGeom prst="rect">
          <a:avLst/>
        </a:prstGeom>
      </xdr:spPr>
    </xdr:pic>
    <xdr:clientData/>
  </xdr:twoCellAnchor>
  <xdr:twoCellAnchor editAs="oneCell">
    <xdr:from>
      <xdr:col>1</xdr:col>
      <xdr:colOff>107949</xdr:colOff>
      <xdr:row>59</xdr:row>
      <xdr:rowOff>57946</xdr:rowOff>
    </xdr:from>
    <xdr:to>
      <xdr:col>1</xdr:col>
      <xdr:colOff>1092123</xdr:colOff>
      <xdr:row>59</xdr:row>
      <xdr:rowOff>885946</xdr:rowOff>
    </xdr:to>
    <xdr:pic>
      <xdr:nvPicPr>
        <xdr:cNvPr id="176" name="Рисунок 175" descr="кресло Лиссабон (Алова ЛН 36).png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9574" y="43285571"/>
          <a:ext cx="984174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62</xdr:row>
      <xdr:rowOff>114304</xdr:rowOff>
    </xdr:from>
    <xdr:to>
      <xdr:col>1</xdr:col>
      <xdr:colOff>1124450</xdr:colOff>
      <xdr:row>62</xdr:row>
      <xdr:rowOff>893941</xdr:rowOff>
    </xdr:to>
    <xdr:pic>
      <xdr:nvPicPr>
        <xdr:cNvPr id="177" name="Рисунок 176" descr="отоманка Лиссабон.png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6075" y="46199429"/>
          <a:ext cx="1080000" cy="779637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63</xdr:row>
      <xdr:rowOff>246065</xdr:rowOff>
    </xdr:from>
    <xdr:to>
      <xdr:col>1</xdr:col>
      <xdr:colOff>1130800</xdr:colOff>
      <xdr:row>63</xdr:row>
      <xdr:rowOff>744791</xdr:rowOff>
    </xdr:to>
    <xdr:pic>
      <xdr:nvPicPr>
        <xdr:cNvPr id="178" name="Рисунок 177" descr="диван Лиссабон - мини (Алова ЛН 66).png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2425" y="47283690"/>
          <a:ext cx="1080000" cy="49872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66</xdr:row>
      <xdr:rowOff>323852</xdr:rowOff>
    </xdr:from>
    <xdr:to>
      <xdr:col>1</xdr:col>
      <xdr:colOff>1166175</xdr:colOff>
      <xdr:row>66</xdr:row>
      <xdr:rowOff>703876</xdr:rowOff>
    </xdr:to>
    <xdr:pic>
      <xdr:nvPicPr>
        <xdr:cNvPr id="181" name="Рисунок 180" descr="диван Лиссабон - П (Shaggy Azure).png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54794" y="23862508"/>
          <a:ext cx="1137600" cy="38002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68</xdr:row>
      <xdr:rowOff>364335</xdr:rowOff>
    </xdr:from>
    <xdr:to>
      <xdr:col>1</xdr:col>
      <xdr:colOff>1156200</xdr:colOff>
      <xdr:row>68</xdr:row>
      <xdr:rowOff>937110</xdr:rowOff>
    </xdr:to>
    <xdr:pic>
      <xdr:nvPicPr>
        <xdr:cNvPr id="183" name="Рисунок 182" descr="диван Лиссабон - 3м (Алова ЛН 67).png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77825" y="52164460"/>
          <a:ext cx="1080000" cy="5727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</xdr:colOff>
      <xdr:row>64</xdr:row>
      <xdr:rowOff>291310</xdr:rowOff>
    </xdr:from>
    <xdr:to>
      <xdr:col>1</xdr:col>
      <xdr:colOff>1172075</xdr:colOff>
      <xdr:row>64</xdr:row>
      <xdr:rowOff>669039</xdr:rowOff>
    </xdr:to>
    <xdr:pic>
      <xdr:nvPicPr>
        <xdr:cNvPr id="184" name="Рисунок 183" descr="диван Лиссабон - оу кожа (арт вижн 120).png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93700" y="48281435"/>
          <a:ext cx="1080000" cy="377729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</xdr:colOff>
      <xdr:row>71</xdr:row>
      <xdr:rowOff>337346</xdr:rowOff>
    </xdr:from>
    <xdr:to>
      <xdr:col>1</xdr:col>
      <xdr:colOff>1170257</xdr:colOff>
      <xdr:row>71</xdr:row>
      <xdr:rowOff>865479</xdr:rowOff>
    </xdr:to>
    <xdr:pic>
      <xdr:nvPicPr>
        <xdr:cNvPr id="186" name="Рисунок 185" descr="диван Лиссабон - мини (Wind Grey).png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34282" y="55947471"/>
          <a:ext cx="1137600" cy="528133"/>
        </a:xfrm>
        <a:prstGeom prst="rect">
          <a:avLst/>
        </a:prstGeom>
      </xdr:spPr>
    </xdr:pic>
    <xdr:clientData/>
  </xdr:twoCellAnchor>
  <xdr:twoCellAnchor editAs="oneCell">
    <xdr:from>
      <xdr:col>1</xdr:col>
      <xdr:colOff>30390</xdr:colOff>
      <xdr:row>72</xdr:row>
      <xdr:rowOff>442235</xdr:rowOff>
    </xdr:from>
    <xdr:to>
      <xdr:col>1</xdr:col>
      <xdr:colOff>1173092</xdr:colOff>
      <xdr:row>72</xdr:row>
      <xdr:rowOff>836345</xdr:rowOff>
    </xdr:to>
    <xdr:pic>
      <xdr:nvPicPr>
        <xdr:cNvPr id="187" name="Рисунок 186" descr="диван Лиссабон - ОУ (сеанс 04).png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2015" y="57322360"/>
          <a:ext cx="1142702" cy="394110"/>
        </a:xfrm>
        <a:prstGeom prst="rect">
          <a:avLst/>
        </a:prstGeom>
      </xdr:spPr>
    </xdr:pic>
    <xdr:clientData/>
  </xdr:twoCellAnchor>
  <xdr:twoCellAnchor editAs="oneCell">
    <xdr:from>
      <xdr:col>1</xdr:col>
      <xdr:colOff>60325</xdr:colOff>
      <xdr:row>74</xdr:row>
      <xdr:rowOff>528639</xdr:rowOff>
    </xdr:from>
    <xdr:to>
      <xdr:col>1</xdr:col>
      <xdr:colOff>1140325</xdr:colOff>
      <xdr:row>74</xdr:row>
      <xdr:rowOff>889104</xdr:rowOff>
    </xdr:to>
    <xdr:pic>
      <xdr:nvPicPr>
        <xdr:cNvPr id="188" name="Рисунок 187" descr="диван Лиссабон - П (Shaggy Mauve).png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61950" y="59948764"/>
          <a:ext cx="1080000" cy="36046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38</xdr:row>
      <xdr:rowOff>133350</xdr:rowOff>
    </xdr:from>
    <xdr:to>
      <xdr:col>1</xdr:col>
      <xdr:colOff>1107017</xdr:colOff>
      <xdr:row>38</xdr:row>
      <xdr:rowOff>800100</xdr:rowOff>
    </xdr:to>
    <xdr:pic>
      <xdr:nvPicPr>
        <xdr:cNvPr id="134" name="Рисунок 133" descr="диван Ливерпуль.jpg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61950" y="11287125"/>
          <a:ext cx="973667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32</xdr:row>
      <xdr:rowOff>85725</xdr:rowOff>
    </xdr:from>
    <xdr:to>
      <xdr:col>1</xdr:col>
      <xdr:colOff>1091142</xdr:colOff>
      <xdr:row>32</xdr:row>
      <xdr:rowOff>772302</xdr:rowOff>
    </xdr:to>
    <xdr:pic>
      <xdr:nvPicPr>
        <xdr:cNvPr id="150" name="Рисунок 149" descr="диван Милан (Фьюжен Челси 01 и Арт 248).png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4325" y="5905500"/>
          <a:ext cx="1005417" cy="686577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13</xdr:row>
      <xdr:rowOff>149226</xdr:rowOff>
    </xdr:from>
    <xdr:to>
      <xdr:col>1</xdr:col>
      <xdr:colOff>1174750</xdr:colOff>
      <xdr:row>13</xdr:row>
      <xdr:rowOff>838764</xdr:rowOff>
    </xdr:to>
    <xdr:pic>
      <xdr:nvPicPr>
        <xdr:cNvPr id="151" name="Рисунок 150" descr="диван Кентуки.jpg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52426" y="9531351"/>
          <a:ext cx="1123949" cy="68953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14</xdr:row>
      <xdr:rowOff>95250</xdr:rowOff>
    </xdr:from>
    <xdr:to>
      <xdr:col>1</xdr:col>
      <xdr:colOff>1215292</xdr:colOff>
      <xdr:row>14</xdr:row>
      <xdr:rowOff>784788</xdr:rowOff>
    </xdr:to>
    <xdr:pic>
      <xdr:nvPicPr>
        <xdr:cNvPr id="152" name="Рисунок 151" descr="диван Кентуки.jpg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95275" y="7820025"/>
          <a:ext cx="1123949" cy="68953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</xdr:row>
      <xdr:rowOff>85725</xdr:rowOff>
    </xdr:from>
    <xdr:to>
      <xdr:col>1</xdr:col>
      <xdr:colOff>1171574</xdr:colOff>
      <xdr:row>15</xdr:row>
      <xdr:rowOff>775263</xdr:rowOff>
    </xdr:to>
    <xdr:pic>
      <xdr:nvPicPr>
        <xdr:cNvPr id="155" name="Рисунок 154" descr="диван Кентуки.jpg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76225" y="8763000"/>
          <a:ext cx="1123949" cy="689538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16</xdr:row>
      <xdr:rowOff>111125</xdr:rowOff>
    </xdr:from>
    <xdr:to>
      <xdr:col>1</xdr:col>
      <xdr:colOff>1192347</xdr:colOff>
      <xdr:row>16</xdr:row>
      <xdr:rowOff>844550</xdr:rowOff>
    </xdr:to>
    <xdr:pic>
      <xdr:nvPicPr>
        <xdr:cNvPr id="171" name="Рисунок 170" descr="диван Остин.jpg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36550" y="12430125"/>
          <a:ext cx="1157422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17</xdr:row>
      <xdr:rowOff>66675</xdr:rowOff>
    </xdr:from>
    <xdr:to>
      <xdr:col>1</xdr:col>
      <xdr:colOff>1123950</xdr:colOff>
      <xdr:row>17</xdr:row>
      <xdr:rowOff>766819</xdr:rowOff>
    </xdr:to>
    <xdr:pic>
      <xdr:nvPicPr>
        <xdr:cNvPr id="172" name="Рисунок 171" descr="диван Остин.jpg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47650" y="10648950"/>
          <a:ext cx="1104900" cy="70014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</xdr:row>
      <xdr:rowOff>114300</xdr:rowOff>
    </xdr:from>
    <xdr:to>
      <xdr:col>1</xdr:col>
      <xdr:colOff>1190015</xdr:colOff>
      <xdr:row>18</xdr:row>
      <xdr:rowOff>838200</xdr:rowOff>
    </xdr:to>
    <xdr:pic>
      <xdr:nvPicPr>
        <xdr:cNvPr id="179" name="Рисунок 178" descr="диван Остин.jpg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76225" y="11649075"/>
          <a:ext cx="114239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43</xdr:row>
      <xdr:rowOff>0</xdr:rowOff>
    </xdr:from>
    <xdr:to>
      <xdr:col>2</xdr:col>
      <xdr:colOff>607124</xdr:colOff>
      <xdr:row>43</xdr:row>
      <xdr:rowOff>66675</xdr:rowOff>
    </xdr:to>
    <xdr:sp macro="" textlink="">
      <xdr:nvSpPr>
        <xdr:cNvPr id="180" name="Text Box 21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21336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2</xdr:col>
      <xdr:colOff>607124</xdr:colOff>
      <xdr:row>43</xdr:row>
      <xdr:rowOff>28575</xdr:rowOff>
    </xdr:to>
    <xdr:sp macro="" textlink="">
      <xdr:nvSpPr>
        <xdr:cNvPr id="182" name="Text Box 22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2133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66675</xdr:colOff>
      <xdr:row>43</xdr:row>
      <xdr:rowOff>0</xdr:rowOff>
    </xdr:from>
    <xdr:to>
      <xdr:col>2</xdr:col>
      <xdr:colOff>590373</xdr:colOff>
      <xdr:row>43</xdr:row>
      <xdr:rowOff>65151</xdr:rowOff>
    </xdr:to>
    <xdr:sp macro="" textlink="">
      <xdr:nvSpPr>
        <xdr:cNvPr id="189" name="Text Box 23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SpPr txBox="1">
          <a:spLocks noChangeArrowheads="1"/>
        </xdr:cNvSpPr>
      </xdr:nvSpPr>
      <xdr:spPr bwMode="auto">
        <a:xfrm>
          <a:off x="1495425" y="22012275"/>
          <a:ext cx="528460" cy="65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2</xdr:col>
      <xdr:colOff>607124</xdr:colOff>
      <xdr:row>43</xdr:row>
      <xdr:rowOff>66675</xdr:rowOff>
    </xdr:to>
    <xdr:sp macro="" textlink="">
      <xdr:nvSpPr>
        <xdr:cNvPr id="190" name="Text Box 29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21336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2</xdr:col>
      <xdr:colOff>607124</xdr:colOff>
      <xdr:row>43</xdr:row>
      <xdr:rowOff>28575</xdr:rowOff>
    </xdr:to>
    <xdr:sp macro="" textlink="">
      <xdr:nvSpPr>
        <xdr:cNvPr id="191" name="Text Box 30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2133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2</xdr:col>
      <xdr:colOff>607124</xdr:colOff>
      <xdr:row>43</xdr:row>
      <xdr:rowOff>66675</xdr:rowOff>
    </xdr:to>
    <xdr:sp macro="" textlink="">
      <xdr:nvSpPr>
        <xdr:cNvPr id="192" name="Text Box 31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21336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2</xdr:col>
      <xdr:colOff>607124</xdr:colOff>
      <xdr:row>43</xdr:row>
      <xdr:rowOff>28575</xdr:rowOff>
    </xdr:to>
    <xdr:sp macro="" textlink="">
      <xdr:nvSpPr>
        <xdr:cNvPr id="193" name="Text Box 32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2133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2</xdr:col>
      <xdr:colOff>607124</xdr:colOff>
      <xdr:row>43</xdr:row>
      <xdr:rowOff>95250</xdr:rowOff>
    </xdr:to>
    <xdr:sp macro="" textlink="">
      <xdr:nvSpPr>
        <xdr:cNvPr id="194" name="Text Box 21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2133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2</xdr:col>
      <xdr:colOff>607124</xdr:colOff>
      <xdr:row>43</xdr:row>
      <xdr:rowOff>28575</xdr:rowOff>
    </xdr:to>
    <xdr:sp macro="" textlink="">
      <xdr:nvSpPr>
        <xdr:cNvPr id="195" name="Text Box 22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2133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66675</xdr:colOff>
      <xdr:row>43</xdr:row>
      <xdr:rowOff>0</xdr:rowOff>
    </xdr:from>
    <xdr:to>
      <xdr:col>7</xdr:col>
      <xdr:colOff>111583</xdr:colOff>
      <xdr:row>43</xdr:row>
      <xdr:rowOff>127635</xdr:rowOff>
    </xdr:to>
    <xdr:sp macro="" textlink="">
      <xdr:nvSpPr>
        <xdr:cNvPr id="196" name="Text Box 23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SpPr txBox="1">
          <a:spLocks noChangeArrowheads="1"/>
        </xdr:cNvSpPr>
      </xdr:nvSpPr>
      <xdr:spPr bwMode="auto">
        <a:xfrm>
          <a:off x="4143375" y="22012275"/>
          <a:ext cx="549733" cy="12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2</xdr:col>
      <xdr:colOff>607124</xdr:colOff>
      <xdr:row>43</xdr:row>
      <xdr:rowOff>95250</xdr:rowOff>
    </xdr:to>
    <xdr:sp macro="" textlink="">
      <xdr:nvSpPr>
        <xdr:cNvPr id="197" name="Text Box 29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2133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2</xdr:col>
      <xdr:colOff>607124</xdr:colOff>
      <xdr:row>43</xdr:row>
      <xdr:rowOff>28575</xdr:rowOff>
    </xdr:to>
    <xdr:sp macro="" textlink="">
      <xdr:nvSpPr>
        <xdr:cNvPr id="198" name="Text Box 30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2133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2</xdr:col>
      <xdr:colOff>607124</xdr:colOff>
      <xdr:row>43</xdr:row>
      <xdr:rowOff>95250</xdr:rowOff>
    </xdr:to>
    <xdr:sp macro="" textlink="">
      <xdr:nvSpPr>
        <xdr:cNvPr id="199" name="Text Box 31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2133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2</xdr:col>
      <xdr:colOff>607124</xdr:colOff>
      <xdr:row>43</xdr:row>
      <xdr:rowOff>28575</xdr:rowOff>
    </xdr:to>
    <xdr:sp macro="" textlink="">
      <xdr:nvSpPr>
        <xdr:cNvPr id="200" name="Text Box 32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2133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3</xdr:col>
      <xdr:colOff>11811</xdr:colOff>
      <xdr:row>43</xdr:row>
      <xdr:rowOff>95250</xdr:rowOff>
    </xdr:to>
    <xdr:sp macro="" textlink="">
      <xdr:nvSpPr>
        <xdr:cNvPr id="201" name="Text Box 21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11658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3</xdr:col>
      <xdr:colOff>11811</xdr:colOff>
      <xdr:row>43</xdr:row>
      <xdr:rowOff>28575</xdr:rowOff>
    </xdr:to>
    <xdr:sp macro="" textlink="">
      <xdr:nvSpPr>
        <xdr:cNvPr id="202" name="Text Box 22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11658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66675</xdr:colOff>
      <xdr:row>43</xdr:row>
      <xdr:rowOff>0</xdr:rowOff>
    </xdr:from>
    <xdr:to>
      <xdr:col>7</xdr:col>
      <xdr:colOff>111583</xdr:colOff>
      <xdr:row>43</xdr:row>
      <xdr:rowOff>127635</xdr:rowOff>
    </xdr:to>
    <xdr:sp macro="" textlink="">
      <xdr:nvSpPr>
        <xdr:cNvPr id="203" name="Text Box 23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SpPr txBox="1">
          <a:spLocks noChangeArrowheads="1"/>
        </xdr:cNvSpPr>
      </xdr:nvSpPr>
      <xdr:spPr bwMode="auto">
        <a:xfrm>
          <a:off x="4143375" y="22012275"/>
          <a:ext cx="549733" cy="12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</xdr:txBody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3</xdr:col>
      <xdr:colOff>11811</xdr:colOff>
      <xdr:row>43</xdr:row>
      <xdr:rowOff>95250</xdr:rowOff>
    </xdr:to>
    <xdr:sp macro="" textlink="">
      <xdr:nvSpPr>
        <xdr:cNvPr id="204" name="Text Box 29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11658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3</xdr:col>
      <xdr:colOff>11811</xdr:colOff>
      <xdr:row>43</xdr:row>
      <xdr:rowOff>28575</xdr:rowOff>
    </xdr:to>
    <xdr:sp macro="" textlink="">
      <xdr:nvSpPr>
        <xdr:cNvPr id="205" name="Text Box 30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11658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3</xdr:col>
      <xdr:colOff>11811</xdr:colOff>
      <xdr:row>43</xdr:row>
      <xdr:rowOff>95250</xdr:rowOff>
    </xdr:to>
    <xdr:sp macro="" textlink="">
      <xdr:nvSpPr>
        <xdr:cNvPr id="206" name="Text Box 31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11658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3</xdr:col>
      <xdr:colOff>11811</xdr:colOff>
      <xdr:row>43</xdr:row>
      <xdr:rowOff>28575</xdr:rowOff>
    </xdr:to>
    <xdr:sp macro="" textlink="">
      <xdr:nvSpPr>
        <xdr:cNvPr id="207" name="Text Box 32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11658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3</xdr:col>
      <xdr:colOff>11811</xdr:colOff>
      <xdr:row>43</xdr:row>
      <xdr:rowOff>95250</xdr:rowOff>
    </xdr:to>
    <xdr:sp macro="" textlink="">
      <xdr:nvSpPr>
        <xdr:cNvPr id="208" name="Text Box 21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11658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3</xdr:col>
      <xdr:colOff>11811</xdr:colOff>
      <xdr:row>43</xdr:row>
      <xdr:rowOff>28575</xdr:rowOff>
    </xdr:to>
    <xdr:sp macro="" textlink="">
      <xdr:nvSpPr>
        <xdr:cNvPr id="209" name="Text Box 22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11658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66675</xdr:colOff>
      <xdr:row>43</xdr:row>
      <xdr:rowOff>0</xdr:rowOff>
    </xdr:from>
    <xdr:to>
      <xdr:col>7</xdr:col>
      <xdr:colOff>111583</xdr:colOff>
      <xdr:row>43</xdr:row>
      <xdr:rowOff>127636</xdr:rowOff>
    </xdr:to>
    <xdr:sp macro="" textlink="">
      <xdr:nvSpPr>
        <xdr:cNvPr id="210" name="Text Box 23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SpPr txBox="1">
          <a:spLocks noChangeArrowheads="1"/>
        </xdr:cNvSpPr>
      </xdr:nvSpPr>
      <xdr:spPr bwMode="auto">
        <a:xfrm>
          <a:off x="4143375" y="22012275"/>
          <a:ext cx="549733" cy="127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3</xdr:col>
      <xdr:colOff>11811</xdr:colOff>
      <xdr:row>43</xdr:row>
      <xdr:rowOff>95250</xdr:rowOff>
    </xdr:to>
    <xdr:sp macro="" textlink="">
      <xdr:nvSpPr>
        <xdr:cNvPr id="211" name="Text Box 29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11658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3</xdr:col>
      <xdr:colOff>11811</xdr:colOff>
      <xdr:row>43</xdr:row>
      <xdr:rowOff>28575</xdr:rowOff>
    </xdr:to>
    <xdr:sp macro="" textlink="">
      <xdr:nvSpPr>
        <xdr:cNvPr id="212" name="Text Box 30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11658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3</xdr:col>
      <xdr:colOff>11811</xdr:colOff>
      <xdr:row>43</xdr:row>
      <xdr:rowOff>95250</xdr:rowOff>
    </xdr:to>
    <xdr:sp macro="" textlink="">
      <xdr:nvSpPr>
        <xdr:cNvPr id="213" name="Text Box 31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116586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590550</xdr:colOff>
      <xdr:row>43</xdr:row>
      <xdr:rowOff>0</xdr:rowOff>
    </xdr:from>
    <xdr:to>
      <xdr:col>3</xdr:col>
      <xdr:colOff>11811</xdr:colOff>
      <xdr:row>43</xdr:row>
      <xdr:rowOff>28575</xdr:rowOff>
    </xdr:to>
    <xdr:sp macro="" textlink="">
      <xdr:nvSpPr>
        <xdr:cNvPr id="214" name="Text Box 32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SpPr txBox="1">
          <a:spLocks noChangeArrowheads="1"/>
        </xdr:cNvSpPr>
      </xdr:nvSpPr>
      <xdr:spPr bwMode="auto">
        <a:xfrm>
          <a:off x="1981200" y="22012275"/>
          <a:ext cx="116586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28575</xdr:colOff>
      <xdr:row>43</xdr:row>
      <xdr:rowOff>95250</xdr:rowOff>
    </xdr:from>
    <xdr:to>
      <xdr:col>1</xdr:col>
      <xdr:colOff>1176992</xdr:colOff>
      <xdr:row>43</xdr:row>
      <xdr:rowOff>866776</xdr:rowOff>
    </xdr:to>
    <xdr:pic>
      <xdr:nvPicPr>
        <xdr:cNvPr id="217" name="Рисунок 216" descr="диван с граффити.jpg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57175" y="23060025"/>
          <a:ext cx="1148417" cy="771526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43</xdr:row>
      <xdr:rowOff>0</xdr:rowOff>
    </xdr:from>
    <xdr:to>
      <xdr:col>3</xdr:col>
      <xdr:colOff>609600</xdr:colOff>
      <xdr:row>43</xdr:row>
      <xdr:rowOff>95250</xdr:rowOff>
    </xdr:to>
    <xdr:sp macro="" textlink="">
      <xdr:nvSpPr>
        <xdr:cNvPr id="219" name="Text Box 21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SpPr txBox="1">
          <a:spLocks noChangeArrowheads="1"/>
        </xdr:cNvSpPr>
      </xdr:nvSpPr>
      <xdr:spPr bwMode="auto">
        <a:xfrm>
          <a:off x="2647950" y="340995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43</xdr:row>
      <xdr:rowOff>0</xdr:rowOff>
    </xdr:from>
    <xdr:to>
      <xdr:col>3</xdr:col>
      <xdr:colOff>609600</xdr:colOff>
      <xdr:row>43</xdr:row>
      <xdr:rowOff>28575</xdr:rowOff>
    </xdr:to>
    <xdr:sp macro="" textlink="">
      <xdr:nvSpPr>
        <xdr:cNvPr id="220" name="Text Box 22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SpPr txBox="1">
          <a:spLocks noChangeArrowheads="1"/>
        </xdr:cNvSpPr>
      </xdr:nvSpPr>
      <xdr:spPr bwMode="auto">
        <a:xfrm>
          <a:off x="2647950" y="340995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66675</xdr:colOff>
      <xdr:row>43</xdr:row>
      <xdr:rowOff>0</xdr:rowOff>
    </xdr:from>
    <xdr:to>
      <xdr:col>3</xdr:col>
      <xdr:colOff>611455</xdr:colOff>
      <xdr:row>43</xdr:row>
      <xdr:rowOff>188595</xdr:rowOff>
    </xdr:to>
    <xdr:sp macro="" textlink="">
      <xdr:nvSpPr>
        <xdr:cNvPr id="221" name="Text Box 23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SpPr txBox="1">
          <a:spLocks noChangeArrowheads="1"/>
        </xdr:cNvSpPr>
      </xdr:nvSpPr>
      <xdr:spPr bwMode="auto">
        <a:xfrm>
          <a:off x="2124075" y="3409950"/>
          <a:ext cx="544780" cy="188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3</xdr:col>
      <xdr:colOff>590550</xdr:colOff>
      <xdr:row>43</xdr:row>
      <xdr:rowOff>0</xdr:rowOff>
    </xdr:from>
    <xdr:to>
      <xdr:col>3</xdr:col>
      <xdr:colOff>609600</xdr:colOff>
      <xdr:row>43</xdr:row>
      <xdr:rowOff>95250</xdr:rowOff>
    </xdr:to>
    <xdr:sp macro="" textlink="">
      <xdr:nvSpPr>
        <xdr:cNvPr id="222" name="Text Box 29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SpPr txBox="1">
          <a:spLocks noChangeArrowheads="1"/>
        </xdr:cNvSpPr>
      </xdr:nvSpPr>
      <xdr:spPr bwMode="auto">
        <a:xfrm>
          <a:off x="2647950" y="340995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43</xdr:row>
      <xdr:rowOff>0</xdr:rowOff>
    </xdr:from>
    <xdr:to>
      <xdr:col>3</xdr:col>
      <xdr:colOff>609600</xdr:colOff>
      <xdr:row>43</xdr:row>
      <xdr:rowOff>28575</xdr:rowOff>
    </xdr:to>
    <xdr:sp macro="" textlink="">
      <xdr:nvSpPr>
        <xdr:cNvPr id="223" name="Text Box 30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SpPr txBox="1">
          <a:spLocks noChangeArrowheads="1"/>
        </xdr:cNvSpPr>
      </xdr:nvSpPr>
      <xdr:spPr bwMode="auto">
        <a:xfrm>
          <a:off x="2647950" y="340995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43</xdr:row>
      <xdr:rowOff>0</xdr:rowOff>
    </xdr:from>
    <xdr:to>
      <xdr:col>3</xdr:col>
      <xdr:colOff>609600</xdr:colOff>
      <xdr:row>43</xdr:row>
      <xdr:rowOff>95250</xdr:rowOff>
    </xdr:to>
    <xdr:sp macro="" textlink="">
      <xdr:nvSpPr>
        <xdr:cNvPr id="224" name="Text Box 31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SpPr txBox="1">
          <a:spLocks noChangeArrowheads="1"/>
        </xdr:cNvSpPr>
      </xdr:nvSpPr>
      <xdr:spPr bwMode="auto">
        <a:xfrm>
          <a:off x="2647950" y="340995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43</xdr:row>
      <xdr:rowOff>0</xdr:rowOff>
    </xdr:from>
    <xdr:to>
      <xdr:col>3</xdr:col>
      <xdr:colOff>609600</xdr:colOff>
      <xdr:row>43</xdr:row>
      <xdr:rowOff>28575</xdr:rowOff>
    </xdr:to>
    <xdr:sp macro="" textlink="">
      <xdr:nvSpPr>
        <xdr:cNvPr id="225" name="Text Box 32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SpPr txBox="1">
          <a:spLocks noChangeArrowheads="1"/>
        </xdr:cNvSpPr>
      </xdr:nvSpPr>
      <xdr:spPr bwMode="auto">
        <a:xfrm>
          <a:off x="2647950" y="340995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66675</xdr:colOff>
      <xdr:row>10</xdr:row>
      <xdr:rowOff>152400</xdr:rowOff>
    </xdr:from>
    <xdr:to>
      <xdr:col>1</xdr:col>
      <xdr:colOff>1161680</xdr:colOff>
      <xdr:row>10</xdr:row>
      <xdr:rowOff>914400</xdr:rowOff>
    </xdr:to>
    <xdr:pic>
      <xdr:nvPicPr>
        <xdr:cNvPr id="215" name="Рисунок 214" descr="диван Аризона.jpg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95275" y="4067175"/>
          <a:ext cx="109500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11</xdr:row>
      <xdr:rowOff>66675</xdr:rowOff>
    </xdr:from>
    <xdr:to>
      <xdr:col>1</xdr:col>
      <xdr:colOff>1161680</xdr:colOff>
      <xdr:row>11</xdr:row>
      <xdr:rowOff>828675</xdr:rowOff>
    </xdr:to>
    <xdr:pic>
      <xdr:nvPicPr>
        <xdr:cNvPr id="216" name="Рисунок 215" descr="диван Аризона.jpg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95275" y="4933950"/>
          <a:ext cx="109500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</xdr:row>
      <xdr:rowOff>95250</xdr:rowOff>
    </xdr:from>
    <xdr:to>
      <xdr:col>1</xdr:col>
      <xdr:colOff>1171205</xdr:colOff>
      <xdr:row>12</xdr:row>
      <xdr:rowOff>857250</xdr:rowOff>
    </xdr:to>
    <xdr:pic>
      <xdr:nvPicPr>
        <xdr:cNvPr id="218" name="Рисунок 217" descr="диван Аризона.jpg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04800" y="5915025"/>
          <a:ext cx="109500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50</xdr:row>
      <xdr:rowOff>127002</xdr:rowOff>
    </xdr:from>
    <xdr:to>
      <xdr:col>1</xdr:col>
      <xdr:colOff>1143500</xdr:colOff>
      <xdr:row>50</xdr:row>
      <xdr:rowOff>819141</xdr:rowOff>
    </xdr:to>
    <xdr:pic>
      <xdr:nvPicPr>
        <xdr:cNvPr id="227" name="Рисунок 226" descr="диван Финка wood.jpg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 flipH="1">
          <a:off x="365125" y="34718627"/>
          <a:ext cx="1080000" cy="69213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60</xdr:row>
      <xdr:rowOff>174625</xdr:rowOff>
    </xdr:from>
    <xdr:to>
      <xdr:col>1</xdr:col>
      <xdr:colOff>1143501</xdr:colOff>
      <xdr:row>60</xdr:row>
      <xdr:rowOff>824673</xdr:rowOff>
    </xdr:to>
    <xdr:pic>
      <xdr:nvPicPr>
        <xdr:cNvPr id="253" name="Рисунок 252" descr="диван Лиссабон - 3м wood.jpg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65126" y="44354750"/>
          <a:ext cx="1080000" cy="650048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42</xdr:row>
      <xdr:rowOff>40822</xdr:rowOff>
    </xdr:from>
    <xdr:to>
      <xdr:col>1</xdr:col>
      <xdr:colOff>1099154</xdr:colOff>
      <xdr:row>42</xdr:row>
      <xdr:rowOff>851025</xdr:rowOff>
    </xdr:to>
    <xdr:pic>
      <xdr:nvPicPr>
        <xdr:cNvPr id="228" name="Рисунок 227" descr="диван Палермо (Фрэш Терра 01).png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67392" y="23009679"/>
          <a:ext cx="963083" cy="81020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7</xdr:row>
      <xdr:rowOff>95250</xdr:rowOff>
    </xdr:from>
    <xdr:to>
      <xdr:col>1</xdr:col>
      <xdr:colOff>1148868</xdr:colOff>
      <xdr:row>7</xdr:row>
      <xdr:rowOff>775607</xdr:rowOff>
    </xdr:to>
    <xdr:pic>
      <xdr:nvPicPr>
        <xdr:cNvPr id="230" name="Рисунок 229" descr="диван Амстердам (Фрэш Терра 01).jpg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58535" y="3061607"/>
          <a:ext cx="1121654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74839</xdr:colOff>
      <xdr:row>65</xdr:row>
      <xdr:rowOff>324302</xdr:rowOff>
    </xdr:from>
    <xdr:to>
      <xdr:col>1</xdr:col>
      <xdr:colOff>1154839</xdr:colOff>
      <xdr:row>65</xdr:row>
      <xdr:rowOff>727516</xdr:rowOff>
    </xdr:to>
    <xdr:pic>
      <xdr:nvPicPr>
        <xdr:cNvPr id="231" name="Рисунок 230" descr="диван Лиссабон - ОУ wood.png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76464" y="49266927"/>
          <a:ext cx="1080000" cy="40321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70</xdr:row>
      <xdr:rowOff>258764</xdr:rowOff>
    </xdr:from>
    <xdr:to>
      <xdr:col>1</xdr:col>
      <xdr:colOff>1103166</xdr:colOff>
      <xdr:row>70</xdr:row>
      <xdr:rowOff>1122764</xdr:rowOff>
    </xdr:to>
    <xdr:pic>
      <xdr:nvPicPr>
        <xdr:cNvPr id="234" name="Рисунок 233" descr="кресло Лиссабон (Алова ЛН 67).png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77826" y="54598889"/>
          <a:ext cx="1026965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69</xdr:row>
      <xdr:rowOff>297089</xdr:rowOff>
    </xdr:from>
    <xdr:to>
      <xdr:col>1</xdr:col>
      <xdr:colOff>1150789</xdr:colOff>
      <xdr:row>69</xdr:row>
      <xdr:rowOff>973364</xdr:rowOff>
    </xdr:to>
    <xdr:pic>
      <xdr:nvPicPr>
        <xdr:cNvPr id="235" name="Рисунок 234" descr="диван Лиссабон - 3м wood.jpg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28839" y="53367214"/>
          <a:ext cx="11235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73</xdr:row>
      <xdr:rowOff>453570</xdr:rowOff>
    </xdr:from>
    <xdr:to>
      <xdr:col>1</xdr:col>
      <xdr:colOff>1127625</xdr:colOff>
      <xdr:row>73</xdr:row>
      <xdr:rowOff>856784</xdr:rowOff>
    </xdr:to>
    <xdr:pic>
      <xdr:nvPicPr>
        <xdr:cNvPr id="236" name="Рисунок 235" descr="диван Лиссабон - ОУ wood.png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49250" y="58603695"/>
          <a:ext cx="1080000" cy="403214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111125</xdr:colOff>
      <xdr:row>61</xdr:row>
      <xdr:rowOff>71438</xdr:rowOff>
    </xdr:from>
    <xdr:to>
      <xdr:col>1</xdr:col>
      <xdr:colOff>1063636</xdr:colOff>
      <xdr:row>61</xdr:row>
      <xdr:rowOff>899438</xdr:rowOff>
    </xdr:to>
    <xdr:pic>
      <xdr:nvPicPr>
        <xdr:cNvPr id="185" name="Рисунок 184" descr="кресло Лиссабон - wood.jpg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12750" y="45204063"/>
          <a:ext cx="952511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238128</xdr:colOff>
      <xdr:row>51</xdr:row>
      <xdr:rowOff>59531</xdr:rowOff>
    </xdr:from>
    <xdr:to>
      <xdr:col>1</xdr:col>
      <xdr:colOff>967603</xdr:colOff>
      <xdr:row>51</xdr:row>
      <xdr:rowOff>887531</xdr:rowOff>
    </xdr:to>
    <xdr:pic>
      <xdr:nvPicPr>
        <xdr:cNvPr id="237" name="Рисунок 236" descr="кресло Финка wood.jpg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 flipH="1">
          <a:off x="539753" y="35603656"/>
          <a:ext cx="729475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210344</xdr:colOff>
      <xdr:row>77</xdr:row>
      <xdr:rowOff>138906</xdr:rowOff>
    </xdr:from>
    <xdr:to>
      <xdr:col>1</xdr:col>
      <xdr:colOff>964466</xdr:colOff>
      <xdr:row>77</xdr:row>
      <xdr:rowOff>1002168</xdr:rowOff>
    </xdr:to>
    <xdr:pic>
      <xdr:nvPicPr>
        <xdr:cNvPr id="238" name="Рисунок 237" descr="наматрасник 2.jpg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11969" y="62495906"/>
          <a:ext cx="754122" cy="863262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</xdr:colOff>
      <xdr:row>40</xdr:row>
      <xdr:rowOff>85725</xdr:rowOff>
    </xdr:from>
    <xdr:to>
      <xdr:col>1</xdr:col>
      <xdr:colOff>1133975</xdr:colOff>
      <xdr:row>40</xdr:row>
      <xdr:rowOff>825910</xdr:rowOff>
    </xdr:to>
    <xdr:pic>
      <xdr:nvPicPr>
        <xdr:cNvPr id="239" name="Рисунок 238" descr="диван Флорида.jpg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 flipH="1">
          <a:off x="355600" y="25199975"/>
          <a:ext cx="1080000" cy="740185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40</xdr:row>
      <xdr:rowOff>0</xdr:rowOff>
    </xdr:from>
    <xdr:to>
      <xdr:col>3</xdr:col>
      <xdr:colOff>609600</xdr:colOff>
      <xdr:row>40</xdr:row>
      <xdr:rowOff>95250</xdr:rowOff>
    </xdr:to>
    <xdr:sp macro="" textlink="">
      <xdr:nvSpPr>
        <xdr:cNvPr id="242" name="Text Box 21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SpPr txBox="1">
          <a:spLocks noChangeArrowheads="1"/>
        </xdr:cNvSpPr>
      </xdr:nvSpPr>
      <xdr:spPr bwMode="auto">
        <a:xfrm>
          <a:off x="2647950" y="245745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40</xdr:row>
      <xdr:rowOff>0</xdr:rowOff>
    </xdr:from>
    <xdr:to>
      <xdr:col>3</xdr:col>
      <xdr:colOff>609600</xdr:colOff>
      <xdr:row>40</xdr:row>
      <xdr:rowOff>28575</xdr:rowOff>
    </xdr:to>
    <xdr:sp macro="" textlink="">
      <xdr:nvSpPr>
        <xdr:cNvPr id="243" name="Text Box 22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SpPr txBox="1">
          <a:spLocks noChangeArrowheads="1"/>
        </xdr:cNvSpPr>
      </xdr:nvSpPr>
      <xdr:spPr bwMode="auto">
        <a:xfrm>
          <a:off x="2647950" y="245745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66675</xdr:colOff>
      <xdr:row>40</xdr:row>
      <xdr:rowOff>0</xdr:rowOff>
    </xdr:from>
    <xdr:to>
      <xdr:col>3</xdr:col>
      <xdr:colOff>611455</xdr:colOff>
      <xdr:row>40</xdr:row>
      <xdr:rowOff>188595</xdr:rowOff>
    </xdr:to>
    <xdr:sp macro="" textlink="">
      <xdr:nvSpPr>
        <xdr:cNvPr id="244" name="Text Box 23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SpPr txBox="1">
          <a:spLocks noChangeArrowheads="1"/>
        </xdr:cNvSpPr>
      </xdr:nvSpPr>
      <xdr:spPr bwMode="auto">
        <a:xfrm>
          <a:off x="2124075" y="2457450"/>
          <a:ext cx="544780" cy="188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3</xdr:col>
      <xdr:colOff>590550</xdr:colOff>
      <xdr:row>40</xdr:row>
      <xdr:rowOff>0</xdr:rowOff>
    </xdr:from>
    <xdr:to>
      <xdr:col>3</xdr:col>
      <xdr:colOff>609600</xdr:colOff>
      <xdr:row>40</xdr:row>
      <xdr:rowOff>95250</xdr:rowOff>
    </xdr:to>
    <xdr:sp macro="" textlink="">
      <xdr:nvSpPr>
        <xdr:cNvPr id="245" name="Text Box 29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SpPr txBox="1">
          <a:spLocks noChangeArrowheads="1"/>
        </xdr:cNvSpPr>
      </xdr:nvSpPr>
      <xdr:spPr bwMode="auto">
        <a:xfrm>
          <a:off x="2647950" y="245745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40</xdr:row>
      <xdr:rowOff>0</xdr:rowOff>
    </xdr:from>
    <xdr:to>
      <xdr:col>3</xdr:col>
      <xdr:colOff>609600</xdr:colOff>
      <xdr:row>40</xdr:row>
      <xdr:rowOff>28575</xdr:rowOff>
    </xdr:to>
    <xdr:sp macro="" textlink="">
      <xdr:nvSpPr>
        <xdr:cNvPr id="246" name="Text Box 30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SpPr txBox="1">
          <a:spLocks noChangeArrowheads="1"/>
        </xdr:cNvSpPr>
      </xdr:nvSpPr>
      <xdr:spPr bwMode="auto">
        <a:xfrm>
          <a:off x="2647950" y="245745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40</xdr:row>
      <xdr:rowOff>0</xdr:rowOff>
    </xdr:from>
    <xdr:to>
      <xdr:col>3</xdr:col>
      <xdr:colOff>609600</xdr:colOff>
      <xdr:row>40</xdr:row>
      <xdr:rowOff>95250</xdr:rowOff>
    </xdr:to>
    <xdr:sp macro="" textlink="">
      <xdr:nvSpPr>
        <xdr:cNvPr id="247" name="Text Box 31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SpPr txBox="1">
          <a:spLocks noChangeArrowheads="1"/>
        </xdr:cNvSpPr>
      </xdr:nvSpPr>
      <xdr:spPr bwMode="auto">
        <a:xfrm>
          <a:off x="2647950" y="2457450"/>
          <a:ext cx="1905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40</xdr:row>
      <xdr:rowOff>0</xdr:rowOff>
    </xdr:from>
    <xdr:to>
      <xdr:col>3</xdr:col>
      <xdr:colOff>609600</xdr:colOff>
      <xdr:row>40</xdr:row>
      <xdr:rowOff>28575</xdr:rowOff>
    </xdr:to>
    <xdr:sp macro="" textlink="">
      <xdr:nvSpPr>
        <xdr:cNvPr id="248" name="Text Box 32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SpPr txBox="1">
          <a:spLocks noChangeArrowheads="1"/>
        </xdr:cNvSpPr>
      </xdr:nvSpPr>
      <xdr:spPr bwMode="auto">
        <a:xfrm>
          <a:off x="2647950" y="2457450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66675</xdr:colOff>
      <xdr:row>40</xdr:row>
      <xdr:rowOff>0</xdr:rowOff>
    </xdr:from>
    <xdr:to>
      <xdr:col>7</xdr:col>
      <xdr:colOff>111583</xdr:colOff>
      <xdr:row>40</xdr:row>
      <xdr:rowOff>127635</xdr:rowOff>
    </xdr:to>
    <xdr:sp macro="" textlink="">
      <xdr:nvSpPr>
        <xdr:cNvPr id="260" name="Text Box 23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SpPr txBox="1">
          <a:spLocks noChangeArrowheads="1"/>
        </xdr:cNvSpPr>
      </xdr:nvSpPr>
      <xdr:spPr bwMode="auto">
        <a:xfrm>
          <a:off x="4286250" y="23917275"/>
          <a:ext cx="549733" cy="12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6</xdr:col>
      <xdr:colOff>66675</xdr:colOff>
      <xdr:row>40</xdr:row>
      <xdr:rowOff>0</xdr:rowOff>
    </xdr:from>
    <xdr:to>
      <xdr:col>7</xdr:col>
      <xdr:colOff>111583</xdr:colOff>
      <xdr:row>40</xdr:row>
      <xdr:rowOff>127635</xdr:rowOff>
    </xdr:to>
    <xdr:sp macro="" textlink="">
      <xdr:nvSpPr>
        <xdr:cNvPr id="261" name="Text Box 23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SpPr txBox="1">
          <a:spLocks noChangeArrowheads="1"/>
        </xdr:cNvSpPr>
      </xdr:nvSpPr>
      <xdr:spPr bwMode="auto">
        <a:xfrm>
          <a:off x="4286250" y="23917275"/>
          <a:ext cx="549733" cy="12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</xdr:txBody>
    </xdr:sp>
    <xdr:clientData/>
  </xdr:twoCellAnchor>
  <xdr:twoCellAnchor editAs="oneCell">
    <xdr:from>
      <xdr:col>6</xdr:col>
      <xdr:colOff>66675</xdr:colOff>
      <xdr:row>40</xdr:row>
      <xdr:rowOff>0</xdr:rowOff>
    </xdr:from>
    <xdr:to>
      <xdr:col>7</xdr:col>
      <xdr:colOff>111583</xdr:colOff>
      <xdr:row>40</xdr:row>
      <xdr:rowOff>127636</xdr:rowOff>
    </xdr:to>
    <xdr:sp macro="" textlink="">
      <xdr:nvSpPr>
        <xdr:cNvPr id="262" name="Text Box 23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SpPr txBox="1">
          <a:spLocks noChangeArrowheads="1"/>
        </xdr:cNvSpPr>
      </xdr:nvSpPr>
      <xdr:spPr bwMode="auto">
        <a:xfrm>
          <a:off x="4286250" y="23917275"/>
          <a:ext cx="549733" cy="127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1</xdr:col>
      <xdr:colOff>84667</xdr:colOff>
      <xdr:row>53</xdr:row>
      <xdr:rowOff>164043</xdr:rowOff>
    </xdr:from>
    <xdr:to>
      <xdr:col>1</xdr:col>
      <xdr:colOff>1164667</xdr:colOff>
      <xdr:row>53</xdr:row>
      <xdr:rowOff>774736</xdr:rowOff>
    </xdr:to>
    <xdr:pic>
      <xdr:nvPicPr>
        <xdr:cNvPr id="251" name="Рисунок 250" descr="диван Аеро.jpg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 flipH="1">
          <a:off x="386292" y="37613168"/>
          <a:ext cx="1080000" cy="61069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79</xdr:row>
      <xdr:rowOff>433916</xdr:rowOff>
    </xdr:from>
    <xdr:to>
      <xdr:col>1</xdr:col>
      <xdr:colOff>1120451</xdr:colOff>
      <xdr:row>79</xdr:row>
      <xdr:rowOff>1349375</xdr:rowOff>
    </xdr:to>
    <xdr:pic>
      <xdr:nvPicPr>
        <xdr:cNvPr id="257" name="Рисунок 256" descr="подлокотник.jpg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96875" y="64060916"/>
          <a:ext cx="1025201" cy="915459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29</xdr:row>
      <xdr:rowOff>163286</xdr:rowOff>
    </xdr:from>
    <xdr:to>
      <xdr:col>1</xdr:col>
      <xdr:colOff>1025374</xdr:colOff>
      <xdr:row>29</xdr:row>
      <xdr:rowOff>849863</xdr:rowOff>
    </xdr:to>
    <xdr:pic>
      <xdr:nvPicPr>
        <xdr:cNvPr id="240" name="Рисунок 239" descr="диван Милан (Фьюжен Челси 01 и Арт 248).png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0178" y="13607143"/>
          <a:ext cx="916517" cy="686577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95250</xdr:rowOff>
    </xdr:to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28575</xdr:rowOff>
    </xdr:to>
    <xdr:sp macro="" textlink="">
      <xdr:nvSpPr>
        <xdr:cNvPr id="255" name="Text Box 2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95250</xdr:rowOff>
    </xdr:to>
    <xdr:sp macro="" textlink="">
      <xdr:nvSpPr>
        <xdr:cNvPr id="256" name="Text Box 4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28575</xdr:rowOff>
    </xdr:to>
    <xdr:sp macro="" textlink="">
      <xdr:nvSpPr>
        <xdr:cNvPr id="258" name="Text Box 5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95250</xdr:rowOff>
    </xdr:to>
    <xdr:sp macro="" textlink="">
      <xdr:nvSpPr>
        <xdr:cNvPr id="259" name="Text Box 6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28575</xdr:rowOff>
    </xdr:to>
    <xdr:sp macro="" textlink="">
      <xdr:nvSpPr>
        <xdr:cNvPr id="263" name="Text Box 7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95250</xdr:rowOff>
    </xdr:to>
    <xdr:sp macro="" textlink="">
      <xdr:nvSpPr>
        <xdr:cNvPr id="264" name="Text Box 8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28575</xdr:rowOff>
    </xdr:to>
    <xdr:sp macro="" textlink="">
      <xdr:nvSpPr>
        <xdr:cNvPr id="265" name="Text Box 9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95250</xdr:rowOff>
    </xdr:to>
    <xdr:sp macro="" textlink="">
      <xdr:nvSpPr>
        <xdr:cNvPr id="266" name="Text Box 10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28575</xdr:rowOff>
    </xdr:to>
    <xdr:sp macro="" textlink="">
      <xdr:nvSpPr>
        <xdr:cNvPr id="267" name="Text Box 11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95250</xdr:rowOff>
    </xdr:to>
    <xdr:sp macro="" textlink="">
      <xdr:nvSpPr>
        <xdr:cNvPr id="268" name="Text Box 12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28575</xdr:rowOff>
    </xdr:to>
    <xdr:sp macro="" textlink="">
      <xdr:nvSpPr>
        <xdr:cNvPr id="269" name="Text Box 13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95250</xdr:rowOff>
    </xdr:to>
    <xdr:sp macro="" textlink="">
      <xdr:nvSpPr>
        <xdr:cNvPr id="270" name="Text Box 14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28575</xdr:rowOff>
    </xdr:to>
    <xdr:sp macro="" textlink="">
      <xdr:nvSpPr>
        <xdr:cNvPr id="271" name="Text Box 15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95250</xdr:rowOff>
    </xdr:to>
    <xdr:sp macro="" textlink="">
      <xdr:nvSpPr>
        <xdr:cNvPr id="272" name="Text Box 16">
          <a:extLst>
            <a:ext uri="{FF2B5EF4-FFF2-40B4-BE49-F238E27FC236}">
              <a16:creationId xmlns:a16="http://schemas.microsoft.com/office/drawing/2014/main" xmlns="" id="{00000000-0008-0000-0300-000010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28575</xdr:rowOff>
    </xdr:to>
    <xdr:sp macro="" textlink="">
      <xdr:nvSpPr>
        <xdr:cNvPr id="273" name="Text Box 17">
          <a:extLst>
            <a:ext uri="{FF2B5EF4-FFF2-40B4-BE49-F238E27FC236}">
              <a16:creationId xmlns:a16="http://schemas.microsoft.com/office/drawing/2014/main" xmlns="" id="{00000000-0008-0000-0300-000011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95250</xdr:rowOff>
    </xdr:to>
    <xdr:sp macro="" textlink="">
      <xdr:nvSpPr>
        <xdr:cNvPr id="274" name="Text Box 18">
          <a:extLst>
            <a:ext uri="{FF2B5EF4-FFF2-40B4-BE49-F238E27FC236}">
              <a16:creationId xmlns:a16="http://schemas.microsoft.com/office/drawing/2014/main" xmlns="" id="{00000000-0008-0000-0300-000012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28575</xdr:rowOff>
    </xdr:to>
    <xdr:sp macro="" textlink="">
      <xdr:nvSpPr>
        <xdr:cNvPr id="275" name="Text Box 19">
          <a:extLst>
            <a:ext uri="{FF2B5EF4-FFF2-40B4-BE49-F238E27FC236}">
              <a16:creationId xmlns:a16="http://schemas.microsoft.com/office/drawing/2014/main" xmlns="" id="{00000000-0008-0000-0300-000013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28575</xdr:rowOff>
    </xdr:to>
    <xdr:sp macro="" textlink="">
      <xdr:nvSpPr>
        <xdr:cNvPr id="276" name="Text Box 20">
          <a:extLst>
            <a:ext uri="{FF2B5EF4-FFF2-40B4-BE49-F238E27FC236}">
              <a16:creationId xmlns:a16="http://schemas.microsoft.com/office/drawing/2014/main" xmlns="" id="{00000000-0008-0000-0300-000014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95250</xdr:rowOff>
    </xdr:to>
    <xdr:sp macro="" textlink="">
      <xdr:nvSpPr>
        <xdr:cNvPr id="277" name="Text Box 25">
          <a:extLst>
            <a:ext uri="{FF2B5EF4-FFF2-40B4-BE49-F238E27FC236}">
              <a16:creationId xmlns:a16="http://schemas.microsoft.com/office/drawing/2014/main" xmlns="" id="{00000000-0008-0000-0300-000015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28575</xdr:rowOff>
    </xdr:to>
    <xdr:sp macro="" textlink="">
      <xdr:nvSpPr>
        <xdr:cNvPr id="278" name="Text Box 26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95250</xdr:rowOff>
    </xdr:to>
    <xdr:sp macro="" textlink="">
      <xdr:nvSpPr>
        <xdr:cNvPr id="279" name="Text Box 2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28575</xdr:rowOff>
    </xdr:to>
    <xdr:sp macro="" textlink="">
      <xdr:nvSpPr>
        <xdr:cNvPr id="280" name="Text Box 2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95250</xdr:rowOff>
    </xdr:to>
    <xdr:sp macro="" textlink="">
      <xdr:nvSpPr>
        <xdr:cNvPr id="281" name="Text Box 33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28575</xdr:rowOff>
    </xdr:to>
    <xdr:sp macro="" textlink="">
      <xdr:nvSpPr>
        <xdr:cNvPr id="282" name="Text Box 34"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95250</xdr:rowOff>
    </xdr:to>
    <xdr:sp macro="" textlink="">
      <xdr:nvSpPr>
        <xdr:cNvPr id="283" name="Text Box 36"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28575</xdr:rowOff>
    </xdr:to>
    <xdr:sp macro="" textlink="">
      <xdr:nvSpPr>
        <xdr:cNvPr id="284" name="Text Box 37"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95250</xdr:rowOff>
    </xdr:to>
    <xdr:sp macro="" textlink="">
      <xdr:nvSpPr>
        <xdr:cNvPr id="285" name="Text Box 38"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29</xdr:row>
      <xdr:rowOff>0</xdr:rowOff>
    </xdr:from>
    <xdr:to>
      <xdr:col>3</xdr:col>
      <xdr:colOff>936625</xdr:colOff>
      <xdr:row>29</xdr:row>
      <xdr:rowOff>28575</xdr:rowOff>
    </xdr:to>
    <xdr:sp macro="" textlink="">
      <xdr:nvSpPr>
        <xdr:cNvPr id="286" name="Text Box 39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 txBox="1">
          <a:spLocks noChangeArrowheads="1"/>
        </xdr:cNvSpPr>
      </xdr:nvSpPr>
      <xdr:spPr bwMode="auto">
        <a:xfrm>
          <a:off x="2713264" y="14396357"/>
          <a:ext cx="3460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1373654</xdr:colOff>
      <xdr:row>16</xdr:row>
      <xdr:rowOff>13074</xdr:rowOff>
    </xdr:from>
    <xdr:to>
      <xdr:col>3</xdr:col>
      <xdr:colOff>1906674</xdr:colOff>
      <xdr:row>16</xdr:row>
      <xdr:rowOff>555619</xdr:rowOff>
    </xdr:to>
    <xdr:pic>
      <xdr:nvPicPr>
        <xdr:cNvPr id="293" name="Рисунок 292" descr="Значок Хит продаж.png">
          <a:extLst>
            <a:ext uri="{FF2B5EF4-FFF2-40B4-BE49-F238E27FC236}">
              <a16:creationId xmlns:a16="http://schemas.microsoft.com/office/drawing/2014/main" xmlns="" id="{00000000-0008-0000-03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988360" y="12320868"/>
          <a:ext cx="533020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1370853</xdr:colOff>
      <xdr:row>40</xdr:row>
      <xdr:rowOff>949698</xdr:rowOff>
    </xdr:from>
    <xdr:to>
      <xdr:col>3</xdr:col>
      <xdr:colOff>1903873</xdr:colOff>
      <xdr:row>41</xdr:row>
      <xdr:rowOff>539743</xdr:rowOff>
    </xdr:to>
    <xdr:pic>
      <xdr:nvPicPr>
        <xdr:cNvPr id="295" name="Рисунок 294" descr="Значок Хит продаж.png">
          <a:extLst>
            <a:ext uri="{FF2B5EF4-FFF2-40B4-BE49-F238E27FC236}">
              <a16:creationId xmlns:a16="http://schemas.microsoft.com/office/drawing/2014/main" xmlns="" id="{00000000-0008-0000-03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985559" y="36547051"/>
          <a:ext cx="533020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1328831</xdr:colOff>
      <xdr:row>46</xdr:row>
      <xdr:rowOff>31750</xdr:rowOff>
    </xdr:from>
    <xdr:to>
      <xdr:col>3</xdr:col>
      <xdr:colOff>1932081</xdr:colOff>
      <xdr:row>46</xdr:row>
      <xdr:rowOff>574295</xdr:rowOff>
    </xdr:to>
    <xdr:pic>
      <xdr:nvPicPr>
        <xdr:cNvPr id="296" name="Рисунок 295" descr="Значок Хит продаж.png">
          <a:extLst>
            <a:ext uri="{FF2B5EF4-FFF2-40B4-BE49-F238E27FC236}">
              <a16:creationId xmlns:a16="http://schemas.microsoft.com/office/drawing/2014/main" xmlns="" id="{00000000-0008-0000-03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943537" y="41344103"/>
          <a:ext cx="603250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1373654</xdr:colOff>
      <xdr:row>50</xdr:row>
      <xdr:rowOff>13073</xdr:rowOff>
    </xdr:from>
    <xdr:to>
      <xdr:col>3</xdr:col>
      <xdr:colOff>1906674</xdr:colOff>
      <xdr:row>50</xdr:row>
      <xdr:rowOff>555618</xdr:rowOff>
    </xdr:to>
    <xdr:pic>
      <xdr:nvPicPr>
        <xdr:cNvPr id="297" name="Рисунок 296" descr="Значок Хит продаж.png">
          <a:extLst>
            <a:ext uri="{FF2B5EF4-FFF2-40B4-BE49-F238E27FC236}">
              <a16:creationId xmlns:a16="http://schemas.microsoft.com/office/drawing/2014/main" xmlns="" id="{00000000-0008-0000-03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988360" y="45135426"/>
          <a:ext cx="533020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1361701</xdr:colOff>
      <xdr:row>53</xdr:row>
      <xdr:rowOff>936999</xdr:rowOff>
    </xdr:from>
    <xdr:to>
      <xdr:col>3</xdr:col>
      <xdr:colOff>1919994</xdr:colOff>
      <xdr:row>54</xdr:row>
      <xdr:rowOff>527044</xdr:rowOff>
    </xdr:to>
    <xdr:pic>
      <xdr:nvPicPr>
        <xdr:cNvPr id="298" name="Рисунок 297" descr="Значок Новинка.png">
          <a:extLst>
            <a:ext uri="{FF2B5EF4-FFF2-40B4-BE49-F238E27FC236}">
              <a16:creationId xmlns:a16="http://schemas.microsoft.com/office/drawing/2014/main" xmlns="" id="{00000000-0008-0000-03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976407" y="48916852"/>
          <a:ext cx="558293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1389530</xdr:colOff>
      <xdr:row>64</xdr:row>
      <xdr:rowOff>13073</xdr:rowOff>
    </xdr:from>
    <xdr:to>
      <xdr:col>3</xdr:col>
      <xdr:colOff>1922550</xdr:colOff>
      <xdr:row>64</xdr:row>
      <xdr:rowOff>555618</xdr:rowOff>
    </xdr:to>
    <xdr:pic>
      <xdr:nvPicPr>
        <xdr:cNvPr id="299" name="Рисунок 298" descr="Значок Хит продаж.png">
          <a:extLst>
            <a:ext uri="{FF2B5EF4-FFF2-40B4-BE49-F238E27FC236}">
              <a16:creationId xmlns:a16="http://schemas.microsoft.com/office/drawing/2014/main" xmlns="" id="{00000000-0008-0000-03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004236" y="59927191"/>
          <a:ext cx="533020" cy="542545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48</xdr:row>
      <xdr:rowOff>269875</xdr:rowOff>
    </xdr:from>
    <xdr:to>
      <xdr:col>1</xdr:col>
      <xdr:colOff>1159375</xdr:colOff>
      <xdr:row>48</xdr:row>
      <xdr:rowOff>687538</xdr:rowOff>
    </xdr:to>
    <xdr:pic>
      <xdr:nvPicPr>
        <xdr:cNvPr id="232" name="Рисунок 231" descr="Финка - Оу.jpg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81000" y="32956500"/>
          <a:ext cx="1080000" cy="417663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44</xdr:row>
      <xdr:rowOff>0</xdr:rowOff>
    </xdr:from>
    <xdr:to>
      <xdr:col>7</xdr:col>
      <xdr:colOff>111583</xdr:colOff>
      <xdr:row>44</xdr:row>
      <xdr:rowOff>127635</xdr:rowOff>
    </xdr:to>
    <xdr:sp macro="" textlink="">
      <xdr:nvSpPr>
        <xdr:cNvPr id="233" name="Text Box 23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SpPr txBox="1">
          <a:spLocks noChangeArrowheads="1"/>
        </xdr:cNvSpPr>
      </xdr:nvSpPr>
      <xdr:spPr bwMode="auto">
        <a:xfrm>
          <a:off x="5343525" y="27984450"/>
          <a:ext cx="559258" cy="12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6</xdr:col>
      <xdr:colOff>66675</xdr:colOff>
      <xdr:row>44</xdr:row>
      <xdr:rowOff>0</xdr:rowOff>
    </xdr:from>
    <xdr:to>
      <xdr:col>7</xdr:col>
      <xdr:colOff>111583</xdr:colOff>
      <xdr:row>44</xdr:row>
      <xdr:rowOff>127635</xdr:rowOff>
    </xdr:to>
    <xdr:sp macro="" textlink="">
      <xdr:nvSpPr>
        <xdr:cNvPr id="241" name="Text Box 23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SpPr txBox="1">
          <a:spLocks noChangeArrowheads="1"/>
        </xdr:cNvSpPr>
      </xdr:nvSpPr>
      <xdr:spPr bwMode="auto">
        <a:xfrm>
          <a:off x="5343525" y="27984450"/>
          <a:ext cx="559258" cy="127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en-US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</xdr:txBody>
    </xdr:sp>
    <xdr:clientData/>
  </xdr:twoCellAnchor>
  <xdr:twoCellAnchor editAs="oneCell">
    <xdr:from>
      <xdr:col>6</xdr:col>
      <xdr:colOff>66675</xdr:colOff>
      <xdr:row>44</xdr:row>
      <xdr:rowOff>0</xdr:rowOff>
    </xdr:from>
    <xdr:to>
      <xdr:col>7</xdr:col>
      <xdr:colOff>111583</xdr:colOff>
      <xdr:row>44</xdr:row>
      <xdr:rowOff>127636</xdr:rowOff>
    </xdr:to>
    <xdr:sp macro="" textlink="">
      <xdr:nvSpPr>
        <xdr:cNvPr id="249" name="Text Box 23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SpPr txBox="1">
          <a:spLocks noChangeArrowheads="1"/>
        </xdr:cNvSpPr>
      </xdr:nvSpPr>
      <xdr:spPr bwMode="auto">
        <a:xfrm>
          <a:off x="5343525" y="27984450"/>
          <a:ext cx="559258" cy="127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.2008</a:t>
          </a: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22,10,2007</a:t>
          </a:r>
        </a:p>
        <a:p>
          <a:pPr algn="l" rtl="0">
            <a:defRPr sz="1000"/>
          </a:pPr>
          <a:endParaRPr lang="ru-RU" sz="1100" b="1" i="0" strike="noStrike">
            <a:solidFill>
              <a:srgbClr val="FF0000"/>
            </a:solidFill>
            <a:latin typeface="Arial Cyr"/>
          </a:endParaRPr>
        </a:p>
        <a:p>
          <a:pPr algn="l" rtl="0">
            <a:defRPr sz="1000"/>
          </a:pPr>
          <a:r>
            <a:rPr lang="ru-RU" sz="1100" b="1" i="0" strike="noStrike">
              <a:solidFill>
                <a:srgbClr val="FF0000"/>
              </a:solidFill>
              <a:latin typeface="Arial Cyr"/>
            </a:rPr>
            <a:t>22.10.2007</a:t>
          </a:r>
        </a:p>
      </xdr:txBody>
    </xdr:sp>
    <xdr:clientData/>
  </xdr:twoCellAnchor>
  <xdr:twoCellAnchor editAs="oneCell">
    <xdr:from>
      <xdr:col>1</xdr:col>
      <xdr:colOff>47625</xdr:colOff>
      <xdr:row>54</xdr:row>
      <xdr:rowOff>196850</xdr:rowOff>
    </xdr:from>
    <xdr:to>
      <xdr:col>1</xdr:col>
      <xdr:colOff>1078037</xdr:colOff>
      <xdr:row>54</xdr:row>
      <xdr:rowOff>826850</xdr:rowOff>
    </xdr:to>
    <xdr:pic>
      <xdr:nvPicPr>
        <xdr:cNvPr id="252" name="Рисунок 251" descr="Ника.jpg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49250" y="38598475"/>
          <a:ext cx="1030412" cy="63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44</xdr:row>
      <xdr:rowOff>130175</xdr:rowOff>
    </xdr:from>
    <xdr:to>
      <xdr:col>1</xdr:col>
      <xdr:colOff>1118100</xdr:colOff>
      <xdr:row>44</xdr:row>
      <xdr:rowOff>787487</xdr:rowOff>
    </xdr:to>
    <xdr:pic>
      <xdr:nvPicPr>
        <xdr:cNvPr id="288" name="Рисунок 287" descr="Милтон.jpg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39725" y="29006800"/>
          <a:ext cx="1080000" cy="657312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</xdr:colOff>
      <xdr:row>56</xdr:row>
      <xdr:rowOff>463551</xdr:rowOff>
    </xdr:from>
    <xdr:to>
      <xdr:col>1</xdr:col>
      <xdr:colOff>1133975</xdr:colOff>
      <xdr:row>56</xdr:row>
      <xdr:rowOff>1088814</xdr:rowOff>
    </xdr:to>
    <xdr:pic>
      <xdr:nvPicPr>
        <xdr:cNvPr id="289" name="Рисунок 288" descr="Премьера.jpg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55600" y="39817676"/>
          <a:ext cx="1080000" cy="625263"/>
        </a:xfrm>
        <a:prstGeom prst="rect">
          <a:avLst/>
        </a:prstGeom>
      </xdr:spPr>
    </xdr:pic>
    <xdr:clientData/>
  </xdr:twoCellAnchor>
  <xdr:twoCellAnchor editAs="oneCell">
    <xdr:from>
      <xdr:col>1</xdr:col>
      <xdr:colOff>79374</xdr:colOff>
      <xdr:row>57</xdr:row>
      <xdr:rowOff>434974</xdr:rowOff>
    </xdr:from>
    <xdr:to>
      <xdr:col>1</xdr:col>
      <xdr:colOff>1159374</xdr:colOff>
      <xdr:row>57</xdr:row>
      <xdr:rowOff>1059294</xdr:rowOff>
    </xdr:to>
    <xdr:pic>
      <xdr:nvPicPr>
        <xdr:cNvPr id="292" name="Рисунок 291" descr="Фентази.jpg">
          <a:extLst>
            <a:ext uri="{FF2B5EF4-FFF2-40B4-BE49-F238E27FC236}">
              <a16:creationId xmlns:a16="http://schemas.microsoft.com/office/drawing/2014/main" xmlns="" id="{00000000-0008-0000-03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80999" y="41249599"/>
          <a:ext cx="1080000" cy="62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1363756</xdr:colOff>
      <xdr:row>44</xdr:row>
      <xdr:rowOff>19050</xdr:rowOff>
    </xdr:from>
    <xdr:to>
      <xdr:col>3</xdr:col>
      <xdr:colOff>1909349</xdr:colOff>
      <xdr:row>44</xdr:row>
      <xdr:rowOff>561595</xdr:rowOff>
    </xdr:to>
    <xdr:pic>
      <xdr:nvPicPr>
        <xdr:cNvPr id="300" name="Рисунок 299" descr="Значок Новинка.png">
          <a:extLst>
            <a:ext uri="{FF2B5EF4-FFF2-40B4-BE49-F238E27FC236}">
              <a16:creationId xmlns:a16="http://schemas.microsoft.com/office/drawing/2014/main" xmlns="" id="{00000000-0008-0000-03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978462" y="39426403"/>
          <a:ext cx="545593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1346573</xdr:colOff>
      <xdr:row>56</xdr:row>
      <xdr:rowOff>19050</xdr:rowOff>
    </xdr:from>
    <xdr:to>
      <xdr:col>3</xdr:col>
      <xdr:colOff>1898272</xdr:colOff>
      <xdr:row>56</xdr:row>
      <xdr:rowOff>561595</xdr:rowOff>
    </xdr:to>
    <xdr:pic>
      <xdr:nvPicPr>
        <xdr:cNvPr id="302" name="Рисунок 301" descr="Значок Новинка.png">
          <a:extLst>
            <a:ext uri="{FF2B5EF4-FFF2-40B4-BE49-F238E27FC236}">
              <a16:creationId xmlns:a16="http://schemas.microsoft.com/office/drawing/2014/main" xmlns="" id="{00000000-0008-0000-03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961279" y="50856403"/>
          <a:ext cx="551699" cy="542545"/>
        </a:xfrm>
        <a:prstGeom prst="rect">
          <a:avLst/>
        </a:prstGeom>
      </xdr:spPr>
    </xdr:pic>
    <xdr:clientData/>
  </xdr:twoCellAnchor>
  <xdr:twoCellAnchor editAs="oneCell">
    <xdr:from>
      <xdr:col>3</xdr:col>
      <xdr:colOff>1364876</xdr:colOff>
      <xdr:row>56</xdr:row>
      <xdr:rowOff>1680883</xdr:rowOff>
    </xdr:from>
    <xdr:to>
      <xdr:col>3</xdr:col>
      <xdr:colOff>1923169</xdr:colOff>
      <xdr:row>57</xdr:row>
      <xdr:rowOff>523869</xdr:rowOff>
    </xdr:to>
    <xdr:pic>
      <xdr:nvPicPr>
        <xdr:cNvPr id="303" name="Рисунок 302" descr="Значок Новинка.png">
          <a:extLst>
            <a:ext uri="{FF2B5EF4-FFF2-40B4-BE49-F238E27FC236}">
              <a16:creationId xmlns:a16="http://schemas.microsoft.com/office/drawing/2014/main" xmlns="" id="{00000000-0008-0000-03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979582" y="52518236"/>
          <a:ext cx="558293" cy="54254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81</xdr:row>
      <xdr:rowOff>174626</xdr:rowOff>
    </xdr:from>
    <xdr:to>
      <xdr:col>1</xdr:col>
      <xdr:colOff>1175250</xdr:colOff>
      <xdr:row>81</xdr:row>
      <xdr:rowOff>1075708</xdr:rowOff>
    </xdr:to>
    <xdr:pic>
      <xdr:nvPicPr>
        <xdr:cNvPr id="250" name="Рисунок 249" descr="СЖ Бари.jpg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96875" y="67230626"/>
          <a:ext cx="1080000" cy="901082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52</xdr:row>
      <xdr:rowOff>158750</xdr:rowOff>
    </xdr:from>
    <xdr:to>
      <xdr:col>1</xdr:col>
      <xdr:colOff>1143500</xdr:colOff>
      <xdr:row>52</xdr:row>
      <xdr:rowOff>789364</xdr:rowOff>
    </xdr:to>
    <xdr:pic>
      <xdr:nvPicPr>
        <xdr:cNvPr id="291" name="Рисунок 290" descr="Финка нова.jpg">
          <a:extLst>
            <a:ext uri="{FF2B5EF4-FFF2-40B4-BE49-F238E27FC236}">
              <a16:creationId xmlns:a16="http://schemas.microsoft.com/office/drawing/2014/main" xmlns="" id="{00000000-0008-0000-03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65125" y="36655375"/>
          <a:ext cx="1080000" cy="630614"/>
        </a:xfrm>
        <a:prstGeom prst="rect">
          <a:avLst/>
        </a:prstGeom>
      </xdr:spPr>
    </xdr:pic>
    <xdr:clientData/>
  </xdr:twoCellAnchor>
  <xdr:twoCellAnchor editAs="oneCell">
    <xdr:from>
      <xdr:col>3</xdr:col>
      <xdr:colOff>1370853</xdr:colOff>
      <xdr:row>52</xdr:row>
      <xdr:rowOff>21477</xdr:rowOff>
    </xdr:from>
    <xdr:to>
      <xdr:col>3</xdr:col>
      <xdr:colOff>1916446</xdr:colOff>
      <xdr:row>52</xdr:row>
      <xdr:rowOff>564022</xdr:rowOff>
    </xdr:to>
    <xdr:pic>
      <xdr:nvPicPr>
        <xdr:cNvPr id="294" name="Рисунок 293" descr="Значок Новинка.png">
          <a:extLst>
            <a:ext uri="{FF2B5EF4-FFF2-40B4-BE49-F238E27FC236}">
              <a16:creationId xmlns:a16="http://schemas.microsoft.com/office/drawing/2014/main" xmlns="" id="{00000000-0008-0000-03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985559" y="47048830"/>
          <a:ext cx="545593" cy="542545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67</xdr:row>
      <xdr:rowOff>269875</xdr:rowOff>
    </xdr:from>
    <xdr:to>
      <xdr:col>1</xdr:col>
      <xdr:colOff>1143500</xdr:colOff>
      <xdr:row>67</xdr:row>
      <xdr:rowOff>661698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5125" y="51117500"/>
          <a:ext cx="1080000" cy="39182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75</xdr:row>
      <xdr:rowOff>428625</xdr:rowOff>
    </xdr:from>
    <xdr:to>
      <xdr:col>1</xdr:col>
      <xdr:colOff>1127625</xdr:colOff>
      <xdr:row>75</xdr:row>
      <xdr:rowOff>821202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9250" y="61118750"/>
          <a:ext cx="1080000" cy="392577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55</xdr:row>
      <xdr:rowOff>149679</xdr:rowOff>
    </xdr:from>
    <xdr:to>
      <xdr:col>1</xdr:col>
      <xdr:colOff>1084840</xdr:colOff>
      <xdr:row>55</xdr:row>
      <xdr:rowOff>779679</xdr:rowOff>
    </xdr:to>
    <xdr:pic>
      <xdr:nvPicPr>
        <xdr:cNvPr id="290" name="Рисунок 289" descr="Ника.jpg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53785" y="39501536"/>
          <a:ext cx="1030412" cy="630000"/>
        </a:xfrm>
        <a:prstGeom prst="rect">
          <a:avLst/>
        </a:prstGeom>
      </xdr:spPr>
    </xdr:pic>
    <xdr:clientData/>
  </xdr:twoCellAnchor>
  <xdr:oneCellAnchor>
    <xdr:from>
      <xdr:col>3</xdr:col>
      <xdr:colOff>1361701</xdr:colOff>
      <xdr:row>55</xdr:row>
      <xdr:rowOff>3175</xdr:rowOff>
    </xdr:from>
    <xdr:ext cx="558293" cy="542545"/>
    <xdr:pic>
      <xdr:nvPicPr>
        <xdr:cNvPr id="301" name="Рисунок 300" descr="Значок Новинка.png">
          <a:extLst>
            <a:ext uri="{FF2B5EF4-FFF2-40B4-BE49-F238E27FC236}">
              <a16:creationId xmlns:a16="http://schemas.microsoft.com/office/drawing/2014/main" xmlns="" id="{00000000-0008-0000-03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976407" y="49888028"/>
          <a:ext cx="558293" cy="542545"/>
        </a:xfrm>
        <a:prstGeom prst="rect">
          <a:avLst/>
        </a:prstGeom>
      </xdr:spPr>
    </xdr:pic>
    <xdr:clientData/>
  </xdr:oneCellAnchor>
  <xdr:twoCellAnchor editAs="oneCell">
    <xdr:from>
      <xdr:col>1</xdr:col>
      <xdr:colOff>111125</xdr:colOff>
      <xdr:row>82</xdr:row>
      <xdr:rowOff>174625</xdr:rowOff>
    </xdr:from>
    <xdr:to>
      <xdr:col>1</xdr:col>
      <xdr:colOff>1118403</xdr:colOff>
      <xdr:row>82</xdr:row>
      <xdr:rowOff>1254625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2750" y="69453125"/>
          <a:ext cx="100727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83</xdr:row>
      <xdr:rowOff>142875</xdr:rowOff>
    </xdr:from>
    <xdr:to>
      <xdr:col>1</xdr:col>
      <xdr:colOff>1134278</xdr:colOff>
      <xdr:row>83</xdr:row>
      <xdr:rowOff>1222875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8625" y="70818375"/>
          <a:ext cx="100727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9</xdr:row>
      <xdr:rowOff>95250</xdr:rowOff>
    </xdr:from>
    <xdr:to>
      <xdr:col>1</xdr:col>
      <xdr:colOff>1176750</xdr:colOff>
      <xdr:row>9</xdr:row>
      <xdr:rowOff>857316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381000" y="5667375"/>
          <a:ext cx="1097375" cy="762066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19</xdr:row>
      <xdr:rowOff>111125</xdr:rowOff>
    </xdr:from>
    <xdr:to>
      <xdr:col>1</xdr:col>
      <xdr:colOff>1176650</xdr:colOff>
      <xdr:row>19</xdr:row>
      <xdr:rowOff>834725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3376" y="15287625"/>
          <a:ext cx="1144899" cy="7236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20</xdr:row>
      <xdr:rowOff>79375</xdr:rowOff>
    </xdr:from>
    <xdr:to>
      <xdr:col>1</xdr:col>
      <xdr:colOff>1155926</xdr:colOff>
      <xdr:row>20</xdr:row>
      <xdr:rowOff>804862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317500" y="16208375"/>
          <a:ext cx="1140051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21</xdr:row>
      <xdr:rowOff>127000</xdr:rowOff>
    </xdr:from>
    <xdr:to>
      <xdr:col>1</xdr:col>
      <xdr:colOff>1221869</xdr:colOff>
      <xdr:row>21</xdr:row>
      <xdr:rowOff>852487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365125" y="17208500"/>
          <a:ext cx="1140051" cy="725487"/>
        </a:xfrm>
        <a:prstGeom prst="rect">
          <a:avLst/>
        </a:prstGeom>
      </xdr:spPr>
    </xdr:pic>
    <xdr:clientData/>
  </xdr:twoCellAnchor>
  <xdr:twoCellAnchor editAs="oneCell">
    <xdr:from>
      <xdr:col>3</xdr:col>
      <xdr:colOff>1399801</xdr:colOff>
      <xdr:row>18</xdr:row>
      <xdr:rowOff>912346</xdr:rowOff>
    </xdr:from>
    <xdr:to>
      <xdr:col>4</xdr:col>
      <xdr:colOff>6145</xdr:colOff>
      <xdr:row>19</xdr:row>
      <xdr:rowOff>502437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014507" y="15125140"/>
          <a:ext cx="548697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1383927</xdr:colOff>
      <xdr:row>19</xdr:row>
      <xdr:rowOff>933824</xdr:rowOff>
    </xdr:from>
    <xdr:to>
      <xdr:col>3</xdr:col>
      <xdr:colOff>1932624</xdr:colOff>
      <xdr:row>20</xdr:row>
      <xdr:rowOff>523915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998633" y="16099118"/>
          <a:ext cx="548697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1386728</xdr:colOff>
      <xdr:row>21</xdr:row>
      <xdr:rowOff>0</xdr:rowOff>
    </xdr:from>
    <xdr:to>
      <xdr:col>3</xdr:col>
      <xdr:colOff>1929319</xdr:colOff>
      <xdr:row>21</xdr:row>
      <xdr:rowOff>542591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001434" y="17070294"/>
          <a:ext cx="542591" cy="54259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26</xdr:row>
      <xdr:rowOff>174625</xdr:rowOff>
    </xdr:from>
    <xdr:to>
      <xdr:col>1</xdr:col>
      <xdr:colOff>1366740</xdr:colOff>
      <xdr:row>26</xdr:row>
      <xdr:rowOff>793750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3375" y="21066125"/>
          <a:ext cx="1332547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27</xdr:row>
      <xdr:rowOff>142875</xdr:rowOff>
    </xdr:from>
    <xdr:to>
      <xdr:col>1</xdr:col>
      <xdr:colOff>1369333</xdr:colOff>
      <xdr:row>27</xdr:row>
      <xdr:rowOff>764721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333375" y="21986875"/>
          <a:ext cx="1335140" cy="621846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28</xdr:row>
      <xdr:rowOff>111125</xdr:rowOff>
    </xdr:from>
    <xdr:to>
      <xdr:col>1</xdr:col>
      <xdr:colOff>1305833</xdr:colOff>
      <xdr:row>28</xdr:row>
      <xdr:rowOff>732971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69875" y="22907625"/>
          <a:ext cx="1335140" cy="621846"/>
        </a:xfrm>
        <a:prstGeom prst="rect">
          <a:avLst/>
        </a:prstGeom>
      </xdr:spPr>
    </xdr:pic>
    <xdr:clientData/>
  </xdr:twoCellAnchor>
  <xdr:twoCellAnchor editAs="oneCell">
    <xdr:from>
      <xdr:col>1</xdr:col>
      <xdr:colOff>34193</xdr:colOff>
      <xdr:row>23</xdr:row>
      <xdr:rowOff>222250</xdr:rowOff>
    </xdr:from>
    <xdr:to>
      <xdr:col>1</xdr:col>
      <xdr:colOff>1234587</xdr:colOff>
      <xdr:row>23</xdr:row>
      <xdr:rowOff>718439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5587" y="19198981"/>
          <a:ext cx="1200394" cy="496189"/>
        </a:xfrm>
        <a:prstGeom prst="rect">
          <a:avLst/>
        </a:prstGeom>
      </xdr:spPr>
    </xdr:pic>
    <xdr:clientData/>
  </xdr:twoCellAnchor>
  <xdr:twoCellAnchor editAs="oneCell">
    <xdr:from>
      <xdr:col>1</xdr:col>
      <xdr:colOff>109904</xdr:colOff>
      <xdr:row>24</xdr:row>
      <xdr:rowOff>245452</xdr:rowOff>
    </xdr:from>
    <xdr:to>
      <xdr:col>1</xdr:col>
      <xdr:colOff>1298727</xdr:colOff>
      <xdr:row>24</xdr:row>
      <xdr:rowOff>739271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21298" y="20174683"/>
          <a:ext cx="1188823" cy="493819"/>
        </a:xfrm>
        <a:prstGeom prst="rect">
          <a:avLst/>
        </a:prstGeom>
      </xdr:spPr>
    </xdr:pic>
    <xdr:clientData/>
  </xdr:twoCellAnchor>
  <xdr:twoCellAnchor editAs="oneCell">
    <xdr:from>
      <xdr:col>1</xdr:col>
      <xdr:colOff>70827</xdr:colOff>
      <xdr:row>25</xdr:row>
      <xdr:rowOff>206375</xdr:rowOff>
    </xdr:from>
    <xdr:to>
      <xdr:col>1</xdr:col>
      <xdr:colOff>1259650</xdr:colOff>
      <xdr:row>25</xdr:row>
      <xdr:rowOff>700194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82221" y="21088106"/>
          <a:ext cx="1188823" cy="493819"/>
        </a:xfrm>
        <a:prstGeom prst="rect">
          <a:avLst/>
        </a:prstGeom>
      </xdr:spPr>
    </xdr:pic>
    <xdr:clientData/>
  </xdr:twoCellAnchor>
  <xdr:twoCellAnchor editAs="oneCell">
    <xdr:from>
      <xdr:col>3</xdr:col>
      <xdr:colOff>1389530</xdr:colOff>
      <xdr:row>21</xdr:row>
      <xdr:rowOff>944454</xdr:rowOff>
    </xdr:from>
    <xdr:to>
      <xdr:col>3</xdr:col>
      <xdr:colOff>1932121</xdr:colOff>
      <xdr:row>22</xdr:row>
      <xdr:rowOff>534545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004236" y="18014748"/>
          <a:ext cx="542591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1408206</xdr:colOff>
      <xdr:row>22</xdr:row>
      <xdr:rowOff>928221</xdr:rowOff>
    </xdr:from>
    <xdr:to>
      <xdr:col>4</xdr:col>
      <xdr:colOff>8444</xdr:colOff>
      <xdr:row>23</xdr:row>
      <xdr:rowOff>518312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022912" y="18951015"/>
          <a:ext cx="542591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1421280</xdr:colOff>
      <xdr:row>23</xdr:row>
      <xdr:rowOff>949698</xdr:rowOff>
    </xdr:from>
    <xdr:to>
      <xdr:col>4</xdr:col>
      <xdr:colOff>27624</xdr:colOff>
      <xdr:row>24</xdr:row>
      <xdr:rowOff>539789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035986" y="19924992"/>
          <a:ext cx="548697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1389530</xdr:colOff>
      <xdr:row>25</xdr:row>
      <xdr:rowOff>15875</xdr:rowOff>
    </xdr:from>
    <xdr:to>
      <xdr:col>3</xdr:col>
      <xdr:colOff>1932121</xdr:colOff>
      <xdr:row>25</xdr:row>
      <xdr:rowOff>558466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004236" y="20896169"/>
          <a:ext cx="542591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1389529</xdr:colOff>
      <xdr:row>25</xdr:row>
      <xdr:rowOff>946897</xdr:rowOff>
    </xdr:from>
    <xdr:to>
      <xdr:col>3</xdr:col>
      <xdr:colOff>1932120</xdr:colOff>
      <xdr:row>26</xdr:row>
      <xdr:rowOff>536988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4004235" y="21827191"/>
          <a:ext cx="542591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1373655</xdr:colOff>
      <xdr:row>27</xdr:row>
      <xdr:rowOff>31750</xdr:rowOff>
    </xdr:from>
    <xdr:to>
      <xdr:col>3</xdr:col>
      <xdr:colOff>1916246</xdr:colOff>
      <xdr:row>27</xdr:row>
      <xdr:rowOff>574341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3988361" y="22817044"/>
          <a:ext cx="542591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1395133</xdr:colOff>
      <xdr:row>28</xdr:row>
      <xdr:rowOff>50426</xdr:rowOff>
    </xdr:from>
    <xdr:to>
      <xdr:col>3</xdr:col>
      <xdr:colOff>1937724</xdr:colOff>
      <xdr:row>28</xdr:row>
      <xdr:rowOff>593017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4009839" y="23788220"/>
          <a:ext cx="542591" cy="542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xmlns="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03" name="Text Box 2">
          <a:extLst>
            <a:ext uri="{FF2B5EF4-FFF2-40B4-BE49-F238E27FC236}">
              <a16:creationId xmlns:a16="http://schemas.microsoft.com/office/drawing/2014/main" xmlns="" id="{00000000-0008-0000-0400-000067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04" name="Text Box 4">
          <a:extLst>
            <a:ext uri="{FF2B5EF4-FFF2-40B4-BE49-F238E27FC236}">
              <a16:creationId xmlns:a16="http://schemas.microsoft.com/office/drawing/2014/main" xmlns="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05" name="Text Box 5">
          <a:extLst>
            <a:ext uri="{FF2B5EF4-FFF2-40B4-BE49-F238E27FC236}">
              <a16:creationId xmlns:a16="http://schemas.microsoft.com/office/drawing/2014/main" xmlns="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06" name="Text Box 6">
          <a:extLst>
            <a:ext uri="{FF2B5EF4-FFF2-40B4-BE49-F238E27FC236}">
              <a16:creationId xmlns:a16="http://schemas.microsoft.com/office/drawing/2014/main" xmlns="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07" name="Text Box 7">
          <a:extLst>
            <a:ext uri="{FF2B5EF4-FFF2-40B4-BE49-F238E27FC236}">
              <a16:creationId xmlns:a16="http://schemas.microsoft.com/office/drawing/2014/main" xmlns="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08" name="Text Box 8">
          <a:extLst>
            <a:ext uri="{FF2B5EF4-FFF2-40B4-BE49-F238E27FC236}">
              <a16:creationId xmlns:a16="http://schemas.microsoft.com/office/drawing/2014/main" xmlns="" id="{00000000-0008-0000-0400-00006C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09" name="Text Box 9">
          <a:extLst>
            <a:ext uri="{FF2B5EF4-FFF2-40B4-BE49-F238E27FC236}">
              <a16:creationId xmlns:a16="http://schemas.microsoft.com/office/drawing/2014/main" xmlns="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10" name="Text Box 10">
          <a:extLst>
            <a:ext uri="{FF2B5EF4-FFF2-40B4-BE49-F238E27FC236}">
              <a16:creationId xmlns:a16="http://schemas.microsoft.com/office/drawing/2014/main" xmlns="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11" name="Text Box 11">
          <a:extLst>
            <a:ext uri="{FF2B5EF4-FFF2-40B4-BE49-F238E27FC236}">
              <a16:creationId xmlns:a16="http://schemas.microsoft.com/office/drawing/2014/main" xmlns="" id="{00000000-0008-0000-0400-00006F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12" name="Text Box 12">
          <a:extLst>
            <a:ext uri="{FF2B5EF4-FFF2-40B4-BE49-F238E27FC236}">
              <a16:creationId xmlns:a16="http://schemas.microsoft.com/office/drawing/2014/main" xmlns="" id="{00000000-0008-0000-0400-000070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13" name="Text Box 13">
          <a:extLst>
            <a:ext uri="{FF2B5EF4-FFF2-40B4-BE49-F238E27FC236}">
              <a16:creationId xmlns:a16="http://schemas.microsoft.com/office/drawing/2014/main" xmlns="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14" name="Text Box 14">
          <a:extLst>
            <a:ext uri="{FF2B5EF4-FFF2-40B4-BE49-F238E27FC236}">
              <a16:creationId xmlns:a16="http://schemas.microsoft.com/office/drawing/2014/main" xmlns="" id="{00000000-0008-0000-0400-000072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15" name="Text Box 15">
          <a:extLst>
            <a:ext uri="{FF2B5EF4-FFF2-40B4-BE49-F238E27FC236}">
              <a16:creationId xmlns:a16="http://schemas.microsoft.com/office/drawing/2014/main" xmlns="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16" name="Text Box 16">
          <a:extLst>
            <a:ext uri="{FF2B5EF4-FFF2-40B4-BE49-F238E27FC236}">
              <a16:creationId xmlns:a16="http://schemas.microsoft.com/office/drawing/2014/main" xmlns="" id="{00000000-0008-0000-0400-000074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17" name="Text Box 17">
          <a:extLst>
            <a:ext uri="{FF2B5EF4-FFF2-40B4-BE49-F238E27FC236}">
              <a16:creationId xmlns:a16="http://schemas.microsoft.com/office/drawing/2014/main" xmlns="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18" name="Text Box 18">
          <a:extLst>
            <a:ext uri="{FF2B5EF4-FFF2-40B4-BE49-F238E27FC236}">
              <a16:creationId xmlns:a16="http://schemas.microsoft.com/office/drawing/2014/main" xmlns="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19" name="Text Box 19">
          <a:extLst>
            <a:ext uri="{FF2B5EF4-FFF2-40B4-BE49-F238E27FC236}">
              <a16:creationId xmlns:a16="http://schemas.microsoft.com/office/drawing/2014/main" xmlns="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20" name="Text Box 20">
          <a:extLst>
            <a:ext uri="{FF2B5EF4-FFF2-40B4-BE49-F238E27FC236}">
              <a16:creationId xmlns:a16="http://schemas.microsoft.com/office/drawing/2014/main" xmlns="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4</xdr:col>
      <xdr:colOff>81635</xdr:colOff>
      <xdr:row>7</xdr:row>
      <xdr:rowOff>29718</xdr:rowOff>
    </xdr:to>
    <xdr:sp macro="" textlink="">
      <xdr:nvSpPr>
        <xdr:cNvPr id="121" name="Text Box 21">
          <a:extLst>
            <a:ext uri="{FF2B5EF4-FFF2-40B4-BE49-F238E27FC236}">
              <a16:creationId xmlns:a16="http://schemas.microsoft.com/office/drawing/2014/main" xmlns="" id="{00000000-0008-0000-0400-000079000000}"/>
            </a:ext>
          </a:extLst>
        </xdr:cNvPr>
        <xdr:cNvSpPr txBox="1">
          <a:spLocks noChangeArrowheads="1"/>
        </xdr:cNvSpPr>
      </xdr:nvSpPr>
      <xdr:spPr bwMode="auto">
        <a:xfrm>
          <a:off x="1438275" y="18859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4</xdr:col>
      <xdr:colOff>81635</xdr:colOff>
      <xdr:row>7</xdr:row>
      <xdr:rowOff>28575</xdr:rowOff>
    </xdr:to>
    <xdr:sp macro="" textlink="">
      <xdr:nvSpPr>
        <xdr:cNvPr id="122" name="Text Box 22">
          <a:extLst>
            <a:ext uri="{FF2B5EF4-FFF2-40B4-BE49-F238E27FC236}">
              <a16:creationId xmlns:a16="http://schemas.microsoft.com/office/drawing/2014/main" xmlns="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1438275" y="18859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24" name="Text Box 25">
          <a:extLst>
            <a:ext uri="{FF2B5EF4-FFF2-40B4-BE49-F238E27FC236}">
              <a16:creationId xmlns:a16="http://schemas.microsoft.com/office/drawing/2014/main" xmlns="" id="{00000000-0008-0000-0400-00007C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25" name="Text Box 26">
          <a:extLst>
            <a:ext uri="{FF2B5EF4-FFF2-40B4-BE49-F238E27FC236}">
              <a16:creationId xmlns:a16="http://schemas.microsoft.com/office/drawing/2014/main" xmlns="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26" name="Text Box 27">
          <a:extLst>
            <a:ext uri="{FF2B5EF4-FFF2-40B4-BE49-F238E27FC236}">
              <a16:creationId xmlns:a16="http://schemas.microsoft.com/office/drawing/2014/main" xmlns="" id="{00000000-0008-0000-0400-00007E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27" name="Text Box 28">
          <a:extLst>
            <a:ext uri="{FF2B5EF4-FFF2-40B4-BE49-F238E27FC236}">
              <a16:creationId xmlns:a16="http://schemas.microsoft.com/office/drawing/2014/main" xmlns="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4</xdr:col>
      <xdr:colOff>81635</xdr:colOff>
      <xdr:row>7</xdr:row>
      <xdr:rowOff>29718</xdr:rowOff>
    </xdr:to>
    <xdr:sp macro="" textlink="">
      <xdr:nvSpPr>
        <xdr:cNvPr id="128" name="Text Box 29">
          <a:extLst>
            <a:ext uri="{FF2B5EF4-FFF2-40B4-BE49-F238E27FC236}">
              <a16:creationId xmlns:a16="http://schemas.microsoft.com/office/drawing/2014/main" xmlns="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1438275" y="18859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4</xdr:col>
      <xdr:colOff>81635</xdr:colOff>
      <xdr:row>7</xdr:row>
      <xdr:rowOff>28575</xdr:rowOff>
    </xdr:to>
    <xdr:sp macro="" textlink="">
      <xdr:nvSpPr>
        <xdr:cNvPr id="129" name="Text Box 30">
          <a:extLst>
            <a:ext uri="{FF2B5EF4-FFF2-40B4-BE49-F238E27FC236}">
              <a16:creationId xmlns:a16="http://schemas.microsoft.com/office/drawing/2014/main" xmlns="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1438275" y="18859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4</xdr:col>
      <xdr:colOff>81635</xdr:colOff>
      <xdr:row>7</xdr:row>
      <xdr:rowOff>29718</xdr:rowOff>
    </xdr:to>
    <xdr:sp macro="" textlink="">
      <xdr:nvSpPr>
        <xdr:cNvPr id="130" name="Text Box 31">
          <a:extLst>
            <a:ext uri="{FF2B5EF4-FFF2-40B4-BE49-F238E27FC236}">
              <a16:creationId xmlns:a16="http://schemas.microsoft.com/office/drawing/2014/main" xmlns="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1438275" y="1885950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7</xdr:row>
      <xdr:rowOff>0</xdr:rowOff>
    </xdr:from>
    <xdr:to>
      <xdr:col>4</xdr:col>
      <xdr:colOff>81635</xdr:colOff>
      <xdr:row>7</xdr:row>
      <xdr:rowOff>28575</xdr:rowOff>
    </xdr:to>
    <xdr:sp macro="" textlink="">
      <xdr:nvSpPr>
        <xdr:cNvPr id="131" name="Text Box 32">
          <a:extLst>
            <a:ext uri="{FF2B5EF4-FFF2-40B4-BE49-F238E27FC236}">
              <a16:creationId xmlns:a16="http://schemas.microsoft.com/office/drawing/2014/main" xmlns="" id="{00000000-0008-0000-0400-000083000000}"/>
            </a:ext>
          </a:extLst>
        </xdr:cNvPr>
        <xdr:cNvSpPr txBox="1">
          <a:spLocks noChangeArrowheads="1"/>
        </xdr:cNvSpPr>
      </xdr:nvSpPr>
      <xdr:spPr bwMode="auto">
        <a:xfrm>
          <a:off x="1438275" y="1885950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32" name="Text Box 33">
          <a:extLst>
            <a:ext uri="{FF2B5EF4-FFF2-40B4-BE49-F238E27FC236}">
              <a16:creationId xmlns:a16="http://schemas.microsoft.com/office/drawing/2014/main" xmlns="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33" name="Text Box 34">
          <a:extLst>
            <a:ext uri="{FF2B5EF4-FFF2-40B4-BE49-F238E27FC236}">
              <a16:creationId xmlns:a16="http://schemas.microsoft.com/office/drawing/2014/main" xmlns="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34" name="Text Box 36">
          <a:extLst>
            <a:ext uri="{FF2B5EF4-FFF2-40B4-BE49-F238E27FC236}">
              <a16:creationId xmlns:a16="http://schemas.microsoft.com/office/drawing/2014/main" xmlns="" id="{00000000-0008-0000-0400-000086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35" name="Text Box 37">
          <a:extLst>
            <a:ext uri="{FF2B5EF4-FFF2-40B4-BE49-F238E27FC236}">
              <a16:creationId xmlns:a16="http://schemas.microsoft.com/office/drawing/2014/main" xmlns="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36" name="Text Box 38">
          <a:extLst>
            <a:ext uri="{FF2B5EF4-FFF2-40B4-BE49-F238E27FC236}">
              <a16:creationId xmlns:a16="http://schemas.microsoft.com/office/drawing/2014/main" xmlns="" id="{00000000-0008-0000-0400-000088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37" name="Text Box 39">
          <a:extLst>
            <a:ext uri="{FF2B5EF4-FFF2-40B4-BE49-F238E27FC236}">
              <a16:creationId xmlns:a16="http://schemas.microsoft.com/office/drawing/2014/main" xmlns="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xmlns="" id="{00000000-0008-0000-0400-00008A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39" name="Text Box 2">
          <a:extLst>
            <a:ext uri="{FF2B5EF4-FFF2-40B4-BE49-F238E27FC236}">
              <a16:creationId xmlns:a16="http://schemas.microsoft.com/office/drawing/2014/main" xmlns="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40" name="Text Box 4">
          <a:extLst>
            <a:ext uri="{FF2B5EF4-FFF2-40B4-BE49-F238E27FC236}">
              <a16:creationId xmlns:a16="http://schemas.microsoft.com/office/drawing/2014/main" xmlns="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41" name="Text Box 5">
          <a:extLst>
            <a:ext uri="{FF2B5EF4-FFF2-40B4-BE49-F238E27FC236}">
              <a16:creationId xmlns:a16="http://schemas.microsoft.com/office/drawing/2014/main" xmlns="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42" name="Text Box 6">
          <a:extLst>
            <a:ext uri="{FF2B5EF4-FFF2-40B4-BE49-F238E27FC236}">
              <a16:creationId xmlns:a16="http://schemas.microsoft.com/office/drawing/2014/main" xmlns="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43" name="Text Box 7">
          <a:extLst>
            <a:ext uri="{FF2B5EF4-FFF2-40B4-BE49-F238E27FC236}">
              <a16:creationId xmlns:a16="http://schemas.microsoft.com/office/drawing/2014/main" xmlns="" id="{00000000-0008-0000-0400-00008F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44" name="Text Box 8">
          <a:extLst>
            <a:ext uri="{FF2B5EF4-FFF2-40B4-BE49-F238E27FC236}">
              <a16:creationId xmlns:a16="http://schemas.microsoft.com/office/drawing/2014/main" xmlns="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45" name="Text Box 9">
          <a:extLst>
            <a:ext uri="{FF2B5EF4-FFF2-40B4-BE49-F238E27FC236}">
              <a16:creationId xmlns:a16="http://schemas.microsoft.com/office/drawing/2014/main" xmlns="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46" name="Text Box 10">
          <a:extLst>
            <a:ext uri="{FF2B5EF4-FFF2-40B4-BE49-F238E27FC236}">
              <a16:creationId xmlns:a16="http://schemas.microsoft.com/office/drawing/2014/main" xmlns="" id="{00000000-0008-0000-0400-000092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47" name="Text Box 11">
          <a:extLst>
            <a:ext uri="{FF2B5EF4-FFF2-40B4-BE49-F238E27FC236}">
              <a16:creationId xmlns:a16="http://schemas.microsoft.com/office/drawing/2014/main" xmlns="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48" name="Text Box 12">
          <a:extLst>
            <a:ext uri="{FF2B5EF4-FFF2-40B4-BE49-F238E27FC236}">
              <a16:creationId xmlns:a16="http://schemas.microsoft.com/office/drawing/2014/main" xmlns="" id="{00000000-0008-0000-0400-000094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49" name="Text Box 13">
          <a:extLst>
            <a:ext uri="{FF2B5EF4-FFF2-40B4-BE49-F238E27FC236}">
              <a16:creationId xmlns:a16="http://schemas.microsoft.com/office/drawing/2014/main" xmlns="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50" name="Text Box 14">
          <a:extLst>
            <a:ext uri="{FF2B5EF4-FFF2-40B4-BE49-F238E27FC236}">
              <a16:creationId xmlns:a16="http://schemas.microsoft.com/office/drawing/2014/main" xmlns="" id="{00000000-0008-0000-0400-000096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51" name="Text Box 15">
          <a:extLst>
            <a:ext uri="{FF2B5EF4-FFF2-40B4-BE49-F238E27FC236}">
              <a16:creationId xmlns:a16="http://schemas.microsoft.com/office/drawing/2014/main" xmlns="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52" name="Text Box 16">
          <a:extLst>
            <a:ext uri="{FF2B5EF4-FFF2-40B4-BE49-F238E27FC236}">
              <a16:creationId xmlns:a16="http://schemas.microsoft.com/office/drawing/2014/main" xmlns="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53" name="Text Box 17">
          <a:extLst>
            <a:ext uri="{FF2B5EF4-FFF2-40B4-BE49-F238E27FC236}">
              <a16:creationId xmlns:a16="http://schemas.microsoft.com/office/drawing/2014/main" xmlns="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54" name="Text Box 18">
          <a:extLst>
            <a:ext uri="{FF2B5EF4-FFF2-40B4-BE49-F238E27FC236}">
              <a16:creationId xmlns:a16="http://schemas.microsoft.com/office/drawing/2014/main" xmlns="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55" name="Text Box 19">
          <a:extLst>
            <a:ext uri="{FF2B5EF4-FFF2-40B4-BE49-F238E27FC236}">
              <a16:creationId xmlns:a16="http://schemas.microsoft.com/office/drawing/2014/main" xmlns="" id="{00000000-0008-0000-0400-00009B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56" name="Text Box 20">
          <a:extLst>
            <a:ext uri="{FF2B5EF4-FFF2-40B4-BE49-F238E27FC236}">
              <a16:creationId xmlns:a16="http://schemas.microsoft.com/office/drawing/2014/main" xmlns="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57" name="Text Box 25">
          <a:extLst>
            <a:ext uri="{FF2B5EF4-FFF2-40B4-BE49-F238E27FC236}">
              <a16:creationId xmlns:a16="http://schemas.microsoft.com/office/drawing/2014/main" xmlns="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58" name="Text Box 26">
          <a:extLst>
            <a:ext uri="{FF2B5EF4-FFF2-40B4-BE49-F238E27FC236}">
              <a16:creationId xmlns:a16="http://schemas.microsoft.com/office/drawing/2014/main" xmlns="" id="{00000000-0008-0000-0400-00009E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59" name="Text Box 27">
          <a:extLst>
            <a:ext uri="{FF2B5EF4-FFF2-40B4-BE49-F238E27FC236}">
              <a16:creationId xmlns:a16="http://schemas.microsoft.com/office/drawing/2014/main" xmlns="" id="{00000000-0008-0000-0400-00009F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60" name="Text Box 28">
          <a:extLst>
            <a:ext uri="{FF2B5EF4-FFF2-40B4-BE49-F238E27FC236}">
              <a16:creationId xmlns:a16="http://schemas.microsoft.com/office/drawing/2014/main" xmlns="" id="{00000000-0008-0000-0400-0000A0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61" name="Text Box 33">
          <a:extLst>
            <a:ext uri="{FF2B5EF4-FFF2-40B4-BE49-F238E27FC236}">
              <a16:creationId xmlns:a16="http://schemas.microsoft.com/office/drawing/2014/main" xmlns="" id="{00000000-0008-0000-0400-0000A1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62" name="Text Box 34">
          <a:extLst>
            <a:ext uri="{FF2B5EF4-FFF2-40B4-BE49-F238E27FC236}">
              <a16:creationId xmlns:a16="http://schemas.microsoft.com/office/drawing/2014/main" xmlns="" id="{00000000-0008-0000-0400-0000A2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63" name="Text Box 36">
          <a:extLst>
            <a:ext uri="{FF2B5EF4-FFF2-40B4-BE49-F238E27FC236}">
              <a16:creationId xmlns:a16="http://schemas.microsoft.com/office/drawing/2014/main" xmlns="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64" name="Text Box 37">
          <a:extLst>
            <a:ext uri="{FF2B5EF4-FFF2-40B4-BE49-F238E27FC236}">
              <a16:creationId xmlns:a16="http://schemas.microsoft.com/office/drawing/2014/main" xmlns="" id="{00000000-0008-0000-0400-0000A4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65" name="Text Box 38">
          <a:extLst>
            <a:ext uri="{FF2B5EF4-FFF2-40B4-BE49-F238E27FC236}">
              <a16:creationId xmlns:a16="http://schemas.microsoft.com/office/drawing/2014/main" xmlns="" id="{00000000-0008-0000-0400-0000A5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66" name="Text Box 39">
          <a:extLst>
            <a:ext uri="{FF2B5EF4-FFF2-40B4-BE49-F238E27FC236}">
              <a16:creationId xmlns:a16="http://schemas.microsoft.com/office/drawing/2014/main" xmlns="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xmlns="" id="{00000000-0008-0000-0400-0000A7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68" name="Text Box 2">
          <a:extLst>
            <a:ext uri="{FF2B5EF4-FFF2-40B4-BE49-F238E27FC236}">
              <a16:creationId xmlns:a16="http://schemas.microsoft.com/office/drawing/2014/main" xmlns="" id="{00000000-0008-0000-0400-0000A8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69" name="Text Box 4">
          <a:extLst>
            <a:ext uri="{FF2B5EF4-FFF2-40B4-BE49-F238E27FC236}">
              <a16:creationId xmlns:a16="http://schemas.microsoft.com/office/drawing/2014/main" xmlns="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70" name="Text Box 5">
          <a:extLst>
            <a:ext uri="{FF2B5EF4-FFF2-40B4-BE49-F238E27FC236}">
              <a16:creationId xmlns:a16="http://schemas.microsoft.com/office/drawing/2014/main" xmlns="" id="{00000000-0008-0000-0400-0000AA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71" name="Text Box 6">
          <a:extLst>
            <a:ext uri="{FF2B5EF4-FFF2-40B4-BE49-F238E27FC236}">
              <a16:creationId xmlns:a16="http://schemas.microsoft.com/office/drawing/2014/main" xmlns="" id="{00000000-0008-0000-0400-0000AB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72" name="Text Box 7">
          <a:extLst>
            <a:ext uri="{FF2B5EF4-FFF2-40B4-BE49-F238E27FC236}">
              <a16:creationId xmlns:a16="http://schemas.microsoft.com/office/drawing/2014/main" xmlns="" id="{00000000-0008-0000-0400-0000AC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73" name="Text Box 8">
          <a:extLst>
            <a:ext uri="{FF2B5EF4-FFF2-40B4-BE49-F238E27FC236}">
              <a16:creationId xmlns:a16="http://schemas.microsoft.com/office/drawing/2014/main" xmlns="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74" name="Text Box 9">
          <a:extLst>
            <a:ext uri="{FF2B5EF4-FFF2-40B4-BE49-F238E27FC236}">
              <a16:creationId xmlns:a16="http://schemas.microsoft.com/office/drawing/2014/main" xmlns="" id="{00000000-0008-0000-0400-0000AE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75" name="Text Box 10">
          <a:extLst>
            <a:ext uri="{FF2B5EF4-FFF2-40B4-BE49-F238E27FC236}">
              <a16:creationId xmlns:a16="http://schemas.microsoft.com/office/drawing/2014/main" xmlns="" id="{00000000-0008-0000-0400-0000AF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76" name="Text Box 11">
          <a:extLst>
            <a:ext uri="{FF2B5EF4-FFF2-40B4-BE49-F238E27FC236}">
              <a16:creationId xmlns:a16="http://schemas.microsoft.com/office/drawing/2014/main" xmlns="" id="{00000000-0008-0000-0400-0000B0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77" name="Text Box 12">
          <a:extLst>
            <a:ext uri="{FF2B5EF4-FFF2-40B4-BE49-F238E27FC236}">
              <a16:creationId xmlns:a16="http://schemas.microsoft.com/office/drawing/2014/main" xmlns="" id="{00000000-0008-0000-0400-0000B1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78" name="Text Box 13">
          <a:extLst>
            <a:ext uri="{FF2B5EF4-FFF2-40B4-BE49-F238E27FC236}">
              <a16:creationId xmlns:a16="http://schemas.microsoft.com/office/drawing/2014/main" xmlns="" id="{00000000-0008-0000-0400-0000B2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79" name="Text Box 14">
          <a:extLst>
            <a:ext uri="{FF2B5EF4-FFF2-40B4-BE49-F238E27FC236}">
              <a16:creationId xmlns:a16="http://schemas.microsoft.com/office/drawing/2014/main" xmlns="" id="{00000000-0008-0000-0400-0000B3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80" name="Text Box 15">
          <a:extLst>
            <a:ext uri="{FF2B5EF4-FFF2-40B4-BE49-F238E27FC236}">
              <a16:creationId xmlns:a16="http://schemas.microsoft.com/office/drawing/2014/main" xmlns="" id="{00000000-0008-0000-0400-0000B4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81" name="Text Box 16">
          <a:extLst>
            <a:ext uri="{FF2B5EF4-FFF2-40B4-BE49-F238E27FC236}">
              <a16:creationId xmlns:a16="http://schemas.microsoft.com/office/drawing/2014/main" xmlns="" id="{00000000-0008-0000-0400-0000B5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82" name="Text Box 17">
          <a:extLst>
            <a:ext uri="{FF2B5EF4-FFF2-40B4-BE49-F238E27FC236}">
              <a16:creationId xmlns:a16="http://schemas.microsoft.com/office/drawing/2014/main" xmlns="" id="{00000000-0008-0000-0400-0000B6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83" name="Text Box 18">
          <a:extLst>
            <a:ext uri="{FF2B5EF4-FFF2-40B4-BE49-F238E27FC236}">
              <a16:creationId xmlns:a16="http://schemas.microsoft.com/office/drawing/2014/main" xmlns="" id="{00000000-0008-0000-0400-0000B7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84" name="Text Box 19">
          <a:extLst>
            <a:ext uri="{FF2B5EF4-FFF2-40B4-BE49-F238E27FC236}">
              <a16:creationId xmlns:a16="http://schemas.microsoft.com/office/drawing/2014/main" xmlns="" id="{00000000-0008-0000-0400-0000B8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85" name="Text Box 20">
          <a:extLst>
            <a:ext uri="{FF2B5EF4-FFF2-40B4-BE49-F238E27FC236}">
              <a16:creationId xmlns:a16="http://schemas.microsoft.com/office/drawing/2014/main" xmlns="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86" name="Text Box 25">
          <a:extLst>
            <a:ext uri="{FF2B5EF4-FFF2-40B4-BE49-F238E27FC236}">
              <a16:creationId xmlns:a16="http://schemas.microsoft.com/office/drawing/2014/main" xmlns="" id="{00000000-0008-0000-0400-0000BA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87" name="Text Box 26">
          <a:extLst>
            <a:ext uri="{FF2B5EF4-FFF2-40B4-BE49-F238E27FC236}">
              <a16:creationId xmlns:a16="http://schemas.microsoft.com/office/drawing/2014/main" xmlns="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88" name="Text Box 27">
          <a:extLst>
            <a:ext uri="{FF2B5EF4-FFF2-40B4-BE49-F238E27FC236}">
              <a16:creationId xmlns:a16="http://schemas.microsoft.com/office/drawing/2014/main" xmlns="" id="{00000000-0008-0000-0400-0000BC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89" name="Text Box 28">
          <a:extLst>
            <a:ext uri="{FF2B5EF4-FFF2-40B4-BE49-F238E27FC236}">
              <a16:creationId xmlns:a16="http://schemas.microsoft.com/office/drawing/2014/main" xmlns="" id="{00000000-0008-0000-0400-0000BD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90" name="Text Box 33">
          <a:extLst>
            <a:ext uri="{FF2B5EF4-FFF2-40B4-BE49-F238E27FC236}">
              <a16:creationId xmlns:a16="http://schemas.microsoft.com/office/drawing/2014/main" xmlns="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91" name="Text Box 34">
          <a:extLst>
            <a:ext uri="{FF2B5EF4-FFF2-40B4-BE49-F238E27FC236}">
              <a16:creationId xmlns:a16="http://schemas.microsoft.com/office/drawing/2014/main" xmlns="" id="{00000000-0008-0000-0400-0000BF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92" name="Text Box 36">
          <a:extLst>
            <a:ext uri="{FF2B5EF4-FFF2-40B4-BE49-F238E27FC236}">
              <a16:creationId xmlns:a16="http://schemas.microsoft.com/office/drawing/2014/main" xmlns="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93" name="Text Box 37">
          <a:extLst>
            <a:ext uri="{FF2B5EF4-FFF2-40B4-BE49-F238E27FC236}">
              <a16:creationId xmlns:a16="http://schemas.microsoft.com/office/drawing/2014/main" xmlns="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94" name="Text Box 38">
          <a:extLst>
            <a:ext uri="{FF2B5EF4-FFF2-40B4-BE49-F238E27FC236}">
              <a16:creationId xmlns:a16="http://schemas.microsoft.com/office/drawing/2014/main" xmlns="" id="{00000000-0008-0000-0400-0000C2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95" name="Text Box 39">
          <a:extLst>
            <a:ext uri="{FF2B5EF4-FFF2-40B4-BE49-F238E27FC236}">
              <a16:creationId xmlns:a16="http://schemas.microsoft.com/office/drawing/2014/main" xmlns="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xmlns="" id="{00000000-0008-0000-0400-0000C4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97" name="Text Box 2">
          <a:extLst>
            <a:ext uri="{FF2B5EF4-FFF2-40B4-BE49-F238E27FC236}">
              <a16:creationId xmlns:a16="http://schemas.microsoft.com/office/drawing/2014/main" xmlns="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198" name="Text Box 4">
          <a:extLst>
            <a:ext uri="{FF2B5EF4-FFF2-40B4-BE49-F238E27FC236}">
              <a16:creationId xmlns:a16="http://schemas.microsoft.com/office/drawing/2014/main" xmlns="" id="{00000000-0008-0000-0400-0000C6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199" name="Text Box 5">
          <a:extLst>
            <a:ext uri="{FF2B5EF4-FFF2-40B4-BE49-F238E27FC236}">
              <a16:creationId xmlns:a16="http://schemas.microsoft.com/office/drawing/2014/main" xmlns="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200" name="Text Box 6">
          <a:extLst>
            <a:ext uri="{FF2B5EF4-FFF2-40B4-BE49-F238E27FC236}">
              <a16:creationId xmlns:a16="http://schemas.microsoft.com/office/drawing/2014/main" xmlns="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201" name="Text Box 7">
          <a:extLst>
            <a:ext uri="{FF2B5EF4-FFF2-40B4-BE49-F238E27FC236}">
              <a16:creationId xmlns:a16="http://schemas.microsoft.com/office/drawing/2014/main" xmlns="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202" name="Text Box 8">
          <a:extLst>
            <a:ext uri="{FF2B5EF4-FFF2-40B4-BE49-F238E27FC236}">
              <a16:creationId xmlns:a16="http://schemas.microsoft.com/office/drawing/2014/main" xmlns="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203" name="Text Box 9">
          <a:extLst>
            <a:ext uri="{FF2B5EF4-FFF2-40B4-BE49-F238E27FC236}">
              <a16:creationId xmlns:a16="http://schemas.microsoft.com/office/drawing/2014/main" xmlns="" id="{00000000-0008-0000-0400-0000CB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204" name="Text Box 10">
          <a:extLst>
            <a:ext uri="{FF2B5EF4-FFF2-40B4-BE49-F238E27FC236}">
              <a16:creationId xmlns:a16="http://schemas.microsoft.com/office/drawing/2014/main" xmlns="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205" name="Text Box 11">
          <a:extLst>
            <a:ext uri="{FF2B5EF4-FFF2-40B4-BE49-F238E27FC236}">
              <a16:creationId xmlns:a16="http://schemas.microsoft.com/office/drawing/2014/main" xmlns="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206" name="Text Box 12">
          <a:extLst>
            <a:ext uri="{FF2B5EF4-FFF2-40B4-BE49-F238E27FC236}">
              <a16:creationId xmlns:a16="http://schemas.microsoft.com/office/drawing/2014/main" xmlns="" id="{00000000-0008-0000-0400-0000CE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207" name="Text Box 13">
          <a:extLst>
            <a:ext uri="{FF2B5EF4-FFF2-40B4-BE49-F238E27FC236}">
              <a16:creationId xmlns:a16="http://schemas.microsoft.com/office/drawing/2014/main" xmlns="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208" name="Text Box 14">
          <a:extLst>
            <a:ext uri="{FF2B5EF4-FFF2-40B4-BE49-F238E27FC236}">
              <a16:creationId xmlns:a16="http://schemas.microsoft.com/office/drawing/2014/main" xmlns="" id="{00000000-0008-0000-0400-0000D0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209" name="Text Box 15">
          <a:extLst>
            <a:ext uri="{FF2B5EF4-FFF2-40B4-BE49-F238E27FC236}">
              <a16:creationId xmlns:a16="http://schemas.microsoft.com/office/drawing/2014/main" xmlns="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210" name="Text Box 16">
          <a:extLst>
            <a:ext uri="{FF2B5EF4-FFF2-40B4-BE49-F238E27FC236}">
              <a16:creationId xmlns:a16="http://schemas.microsoft.com/office/drawing/2014/main" xmlns="" id="{00000000-0008-0000-0400-0000D2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211" name="Text Box 17">
          <a:extLst>
            <a:ext uri="{FF2B5EF4-FFF2-40B4-BE49-F238E27FC236}">
              <a16:creationId xmlns:a16="http://schemas.microsoft.com/office/drawing/2014/main" xmlns="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212" name="Text Box 18">
          <a:extLst>
            <a:ext uri="{FF2B5EF4-FFF2-40B4-BE49-F238E27FC236}">
              <a16:creationId xmlns:a16="http://schemas.microsoft.com/office/drawing/2014/main" xmlns="" id="{00000000-0008-0000-0400-0000D4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213" name="Text Box 19">
          <a:extLst>
            <a:ext uri="{FF2B5EF4-FFF2-40B4-BE49-F238E27FC236}">
              <a16:creationId xmlns:a16="http://schemas.microsoft.com/office/drawing/2014/main" xmlns="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214" name="Text Box 20">
          <a:extLst>
            <a:ext uri="{FF2B5EF4-FFF2-40B4-BE49-F238E27FC236}">
              <a16:creationId xmlns:a16="http://schemas.microsoft.com/office/drawing/2014/main" xmlns="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215" name="Text Box 25">
          <a:extLst>
            <a:ext uri="{FF2B5EF4-FFF2-40B4-BE49-F238E27FC236}">
              <a16:creationId xmlns:a16="http://schemas.microsoft.com/office/drawing/2014/main" xmlns="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216" name="Text Box 26">
          <a:extLst>
            <a:ext uri="{FF2B5EF4-FFF2-40B4-BE49-F238E27FC236}">
              <a16:creationId xmlns:a16="http://schemas.microsoft.com/office/drawing/2014/main" xmlns="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217" name="Text Box 27">
          <a:extLst>
            <a:ext uri="{FF2B5EF4-FFF2-40B4-BE49-F238E27FC236}">
              <a16:creationId xmlns:a16="http://schemas.microsoft.com/office/drawing/2014/main" xmlns="" id="{00000000-0008-0000-0400-0000D9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218" name="Text Box 28">
          <a:extLst>
            <a:ext uri="{FF2B5EF4-FFF2-40B4-BE49-F238E27FC236}">
              <a16:creationId xmlns:a16="http://schemas.microsoft.com/office/drawing/2014/main" xmlns="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219" name="Text Box 33">
          <a:extLst>
            <a:ext uri="{FF2B5EF4-FFF2-40B4-BE49-F238E27FC236}">
              <a16:creationId xmlns:a16="http://schemas.microsoft.com/office/drawing/2014/main" xmlns="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220" name="Text Box 34">
          <a:extLst>
            <a:ext uri="{FF2B5EF4-FFF2-40B4-BE49-F238E27FC236}">
              <a16:creationId xmlns:a16="http://schemas.microsoft.com/office/drawing/2014/main" xmlns="" id="{00000000-0008-0000-0400-0000DC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221" name="Text Box 36">
          <a:extLst>
            <a:ext uri="{FF2B5EF4-FFF2-40B4-BE49-F238E27FC236}">
              <a16:creationId xmlns:a16="http://schemas.microsoft.com/office/drawing/2014/main" xmlns="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222" name="Text Box 37">
          <a:extLst>
            <a:ext uri="{FF2B5EF4-FFF2-40B4-BE49-F238E27FC236}">
              <a16:creationId xmlns:a16="http://schemas.microsoft.com/office/drawing/2014/main" xmlns="" id="{00000000-0008-0000-0400-0000DE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28194</xdr:rowOff>
    </xdr:to>
    <xdr:sp macro="" textlink="">
      <xdr:nvSpPr>
        <xdr:cNvPr id="223" name="Text Box 38">
          <a:extLst>
            <a:ext uri="{FF2B5EF4-FFF2-40B4-BE49-F238E27FC236}">
              <a16:creationId xmlns:a16="http://schemas.microsoft.com/office/drawing/2014/main" xmlns="" id="{00000000-0008-0000-0400-0000DF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590550</xdr:colOff>
      <xdr:row>35</xdr:row>
      <xdr:rowOff>0</xdr:rowOff>
    </xdr:from>
    <xdr:to>
      <xdr:col>4</xdr:col>
      <xdr:colOff>81635</xdr:colOff>
      <xdr:row>35</xdr:row>
      <xdr:rowOff>28575</xdr:rowOff>
    </xdr:to>
    <xdr:sp macro="" textlink="">
      <xdr:nvSpPr>
        <xdr:cNvPr id="224" name="Text Box 39">
          <a:extLst>
            <a:ext uri="{FF2B5EF4-FFF2-40B4-BE49-F238E27FC236}">
              <a16:creationId xmlns:a16="http://schemas.microsoft.com/office/drawing/2014/main" xmlns="" id="{00000000-0008-0000-0400-0000E0000000}"/>
            </a:ext>
          </a:extLst>
        </xdr:cNvPr>
        <xdr:cNvSpPr txBox="1">
          <a:spLocks noChangeArrowheads="1"/>
        </xdr:cNvSpPr>
      </xdr:nvSpPr>
      <xdr:spPr bwMode="auto">
        <a:xfrm>
          <a:off x="1438275" y="30222825"/>
          <a:ext cx="76200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123825</xdr:colOff>
      <xdr:row>25</xdr:row>
      <xdr:rowOff>47624</xdr:rowOff>
    </xdr:from>
    <xdr:to>
      <xdr:col>1</xdr:col>
      <xdr:colOff>987825</xdr:colOff>
      <xdr:row>25</xdr:row>
      <xdr:rowOff>911624</xdr:rowOff>
    </xdr:to>
    <xdr:pic>
      <xdr:nvPicPr>
        <xdr:cNvPr id="233" name="Рисунок 232" descr="Каролина угол.jpg">
          <a:extLst>
            <a:ext uri="{FF2B5EF4-FFF2-40B4-BE49-F238E27FC236}">
              <a16:creationId xmlns:a16="http://schemas.microsoft.com/office/drawing/2014/main" xmlns="" id="{00000000-0008-0000-04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31984949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249872</xdr:colOff>
      <xdr:row>4</xdr:row>
      <xdr:rowOff>179274</xdr:rowOff>
    </xdr:to>
    <xdr:pic>
      <xdr:nvPicPr>
        <xdr:cNvPr id="236" name="Рисунок 235" descr="ЛОГО для письма (колонтитул).jpg">
          <a:extLst>
            <a:ext uri="{FF2B5EF4-FFF2-40B4-BE49-F238E27FC236}">
              <a16:creationId xmlns:a16="http://schemas.microsoft.com/office/drawing/2014/main" xmlns="" id="{00000000-0008-0000-04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83861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</xdr:row>
      <xdr:rowOff>180975</xdr:rowOff>
    </xdr:from>
    <xdr:to>
      <xdr:col>1</xdr:col>
      <xdr:colOff>1185225</xdr:colOff>
      <xdr:row>10</xdr:row>
      <xdr:rowOff>785802</xdr:rowOff>
    </xdr:to>
    <xdr:pic>
      <xdr:nvPicPr>
        <xdr:cNvPr id="230" name="Рисунок 229" descr="диван Арбат (Лонета баттонс 120 и мира 41) исп 2.png">
          <a:extLst>
            <a:ext uri="{FF2B5EF4-FFF2-40B4-BE49-F238E27FC236}">
              <a16:creationId xmlns:a16="http://schemas.microsoft.com/office/drawing/2014/main" xmlns="" id="{00000000-0008-0000-04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285750" y="5715000"/>
          <a:ext cx="1137600" cy="60482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</xdr:row>
      <xdr:rowOff>171450</xdr:rowOff>
    </xdr:from>
    <xdr:to>
      <xdr:col>1</xdr:col>
      <xdr:colOff>1185225</xdr:colOff>
      <xdr:row>12</xdr:row>
      <xdr:rowOff>802568</xdr:rowOff>
    </xdr:to>
    <xdr:pic>
      <xdr:nvPicPr>
        <xdr:cNvPr id="237" name="Рисунок 236" descr="диван Калинка (Ла Роса 03 и Алова ЛН68(исп.2)).png">
          <a:extLst>
            <a:ext uri="{FF2B5EF4-FFF2-40B4-BE49-F238E27FC236}">
              <a16:creationId xmlns:a16="http://schemas.microsoft.com/office/drawing/2014/main" xmlns="" id="{00000000-0008-0000-04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285750" y="6858000"/>
          <a:ext cx="1137600" cy="63111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13</xdr:row>
      <xdr:rowOff>38100</xdr:rowOff>
    </xdr:from>
    <xdr:to>
      <xdr:col>1</xdr:col>
      <xdr:colOff>1110810</xdr:colOff>
      <xdr:row>13</xdr:row>
      <xdr:rowOff>902100</xdr:rowOff>
    </xdr:to>
    <xdr:pic>
      <xdr:nvPicPr>
        <xdr:cNvPr id="238" name="Рисунок 237" descr="кресло Калинка (Ла Роса 03 и Алова ЛН68 исп.2).png">
          <a:extLst>
            <a:ext uri="{FF2B5EF4-FFF2-40B4-BE49-F238E27FC236}">
              <a16:creationId xmlns:a16="http://schemas.microsoft.com/office/drawing/2014/main" xmlns="" id="{00000000-0008-0000-04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314326" y="7677150"/>
          <a:ext cx="1034609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16</xdr:row>
      <xdr:rowOff>38100</xdr:rowOff>
    </xdr:from>
    <xdr:to>
      <xdr:col>1</xdr:col>
      <xdr:colOff>1029427</xdr:colOff>
      <xdr:row>16</xdr:row>
      <xdr:rowOff>902100</xdr:rowOff>
    </xdr:to>
    <xdr:pic>
      <xdr:nvPicPr>
        <xdr:cNvPr id="241" name="Рисунок 240" descr="кресло Челси (Глория 573А и Глория 573С).png">
          <a:extLst>
            <a:ext uri="{FF2B5EF4-FFF2-40B4-BE49-F238E27FC236}">
              <a16:creationId xmlns:a16="http://schemas.microsoft.com/office/drawing/2014/main" xmlns="" id="{00000000-0008-0000-04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400051" y="10848975"/>
          <a:ext cx="867501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161926</xdr:rowOff>
    </xdr:from>
    <xdr:to>
      <xdr:col>1</xdr:col>
      <xdr:colOff>1175700</xdr:colOff>
      <xdr:row>15</xdr:row>
      <xdr:rowOff>782435</xdr:rowOff>
    </xdr:to>
    <xdr:pic>
      <xdr:nvPicPr>
        <xdr:cNvPr id="242" name="Рисунок 241" descr="диван Челси (Глория 573А и Глория 573С).png">
          <a:extLst>
            <a:ext uri="{FF2B5EF4-FFF2-40B4-BE49-F238E27FC236}">
              <a16:creationId xmlns:a16="http://schemas.microsoft.com/office/drawing/2014/main" xmlns="" id="{00000000-0008-0000-04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276225" y="10020301"/>
          <a:ext cx="1137600" cy="62050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20</xdr:row>
      <xdr:rowOff>76200</xdr:rowOff>
    </xdr:from>
    <xdr:to>
      <xdr:col>1</xdr:col>
      <xdr:colOff>1175700</xdr:colOff>
      <xdr:row>20</xdr:row>
      <xdr:rowOff>877584</xdr:rowOff>
    </xdr:to>
    <xdr:pic>
      <xdr:nvPicPr>
        <xdr:cNvPr id="249" name="Рисунок 248" descr="диван Уют - Лам (Велла А51).png">
          <a:extLst>
            <a:ext uri="{FF2B5EF4-FFF2-40B4-BE49-F238E27FC236}">
              <a16:creationId xmlns:a16="http://schemas.microsoft.com/office/drawing/2014/main" xmlns="" id="{00000000-0008-0000-04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276225" y="23088600"/>
          <a:ext cx="1137600" cy="80138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85724</xdr:colOff>
      <xdr:row>18</xdr:row>
      <xdr:rowOff>76200</xdr:rowOff>
    </xdr:from>
    <xdr:to>
      <xdr:col>1</xdr:col>
      <xdr:colOff>1142999</xdr:colOff>
      <xdr:row>18</xdr:row>
      <xdr:rowOff>877584</xdr:rowOff>
    </xdr:to>
    <xdr:pic>
      <xdr:nvPicPr>
        <xdr:cNvPr id="250" name="Рисунок 249" descr="диван Уют - Лам (Велла А51).png">
          <a:extLst>
            <a:ext uri="{FF2B5EF4-FFF2-40B4-BE49-F238E27FC236}">
              <a16:creationId xmlns:a16="http://schemas.microsoft.com/office/drawing/2014/main" xmlns="" id="{00000000-0008-0000-04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323849" y="18326100"/>
          <a:ext cx="1057275" cy="80138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21</xdr:row>
      <xdr:rowOff>152400</xdr:rowOff>
    </xdr:from>
    <xdr:to>
      <xdr:col>1</xdr:col>
      <xdr:colOff>1175700</xdr:colOff>
      <xdr:row>21</xdr:row>
      <xdr:rowOff>803698</xdr:rowOff>
    </xdr:to>
    <xdr:pic>
      <xdr:nvPicPr>
        <xdr:cNvPr id="257" name="Рисунок 256" descr="диван Уют - 8 (Алова ЛН36 и Арт 201).png">
          <a:extLst>
            <a:ext uri="{FF2B5EF4-FFF2-40B4-BE49-F238E27FC236}">
              <a16:creationId xmlns:a16="http://schemas.microsoft.com/office/drawing/2014/main" xmlns="" id="{00000000-0008-0000-04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276225" y="26974800"/>
          <a:ext cx="1137600" cy="651298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</xdr:row>
      <xdr:rowOff>161925</xdr:rowOff>
    </xdr:from>
    <xdr:to>
      <xdr:col>1</xdr:col>
      <xdr:colOff>1133475</xdr:colOff>
      <xdr:row>19</xdr:row>
      <xdr:rowOff>813223</xdr:rowOff>
    </xdr:to>
    <xdr:pic>
      <xdr:nvPicPr>
        <xdr:cNvPr id="258" name="Рисунок 257" descr="диван Уют - 8 (Алова ЛН36 и Арт 201).png">
          <a:extLst>
            <a:ext uri="{FF2B5EF4-FFF2-40B4-BE49-F238E27FC236}">
              <a16:creationId xmlns:a16="http://schemas.microsoft.com/office/drawing/2014/main" xmlns="" id="{00000000-0008-0000-04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323850" y="22221825"/>
          <a:ext cx="1047750" cy="65129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</xdr:row>
      <xdr:rowOff>161926</xdr:rowOff>
    </xdr:from>
    <xdr:to>
      <xdr:col>1</xdr:col>
      <xdr:colOff>1175700</xdr:colOff>
      <xdr:row>23</xdr:row>
      <xdr:rowOff>809347</xdr:rowOff>
    </xdr:to>
    <xdr:pic>
      <xdr:nvPicPr>
        <xdr:cNvPr id="261" name="Рисунок 260" descr="диван Каролина - 2м кожа (арт 216).png">
          <a:extLst>
            <a:ext uri="{FF2B5EF4-FFF2-40B4-BE49-F238E27FC236}">
              <a16:creationId xmlns:a16="http://schemas.microsoft.com/office/drawing/2014/main" xmlns="" id="{00000000-0008-0000-04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276225" y="30194251"/>
          <a:ext cx="1137600" cy="64742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24</xdr:row>
      <xdr:rowOff>38101</xdr:rowOff>
    </xdr:from>
    <xdr:to>
      <xdr:col>1</xdr:col>
      <xdr:colOff>1059515</xdr:colOff>
      <xdr:row>24</xdr:row>
      <xdr:rowOff>902101</xdr:rowOff>
    </xdr:to>
    <xdr:pic>
      <xdr:nvPicPr>
        <xdr:cNvPr id="262" name="Рисунок 261" descr="кресло Каролина (арт 216).png">
          <a:extLst>
            <a:ext uri="{FF2B5EF4-FFF2-40B4-BE49-F238E27FC236}">
              <a16:creationId xmlns:a16="http://schemas.microsoft.com/office/drawing/2014/main" xmlns="" id="{00000000-0008-0000-04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342900" y="31022926"/>
          <a:ext cx="954740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29</xdr:row>
      <xdr:rowOff>38100</xdr:rowOff>
    </xdr:from>
    <xdr:to>
      <xdr:col>1</xdr:col>
      <xdr:colOff>1031636</xdr:colOff>
      <xdr:row>29</xdr:row>
      <xdr:rowOff>902100</xdr:rowOff>
    </xdr:to>
    <xdr:pic>
      <xdr:nvPicPr>
        <xdr:cNvPr id="263" name="Рисунок 262" descr="кресло Консул (арт 156).png">
          <a:extLst>
            <a:ext uri="{FF2B5EF4-FFF2-40B4-BE49-F238E27FC236}">
              <a16:creationId xmlns:a16="http://schemas.microsoft.com/office/drawing/2014/main" xmlns="" id="{00000000-0008-0000-04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371475" y="35785425"/>
          <a:ext cx="898286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26</xdr:row>
      <xdr:rowOff>304800</xdr:rowOff>
    </xdr:from>
    <xdr:to>
      <xdr:col>1</xdr:col>
      <xdr:colOff>1175700</xdr:colOff>
      <xdr:row>26</xdr:row>
      <xdr:rowOff>675161</xdr:rowOff>
    </xdr:to>
    <xdr:pic>
      <xdr:nvPicPr>
        <xdr:cNvPr id="264" name="Рисунок 263" descr="диван Каролина-ум кожа (арт 216).png">
          <a:extLst>
            <a:ext uri="{FF2B5EF4-FFF2-40B4-BE49-F238E27FC236}">
              <a16:creationId xmlns:a16="http://schemas.microsoft.com/office/drawing/2014/main" xmlns="" id="{00000000-0008-0000-04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276225" y="33194625"/>
          <a:ext cx="1137600" cy="37036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28</xdr:row>
      <xdr:rowOff>57150</xdr:rowOff>
    </xdr:from>
    <xdr:to>
      <xdr:col>1</xdr:col>
      <xdr:colOff>1168500</xdr:colOff>
      <xdr:row>28</xdr:row>
      <xdr:rowOff>907598</xdr:rowOff>
    </xdr:to>
    <xdr:pic>
      <xdr:nvPicPr>
        <xdr:cNvPr id="266" name="Рисунок 265" descr="диван Консул (арт 156).png">
          <a:extLst>
            <a:ext uri="{FF2B5EF4-FFF2-40B4-BE49-F238E27FC236}">
              <a16:creationId xmlns:a16="http://schemas.microsoft.com/office/drawing/2014/main" xmlns="" id="{00000000-0008-0000-04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276225" y="34851975"/>
          <a:ext cx="1130400" cy="85044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27</xdr:row>
      <xdr:rowOff>123825</xdr:rowOff>
    </xdr:from>
    <xdr:to>
      <xdr:col>1</xdr:col>
      <xdr:colOff>1175700</xdr:colOff>
      <xdr:row>27</xdr:row>
      <xdr:rowOff>814030</xdr:rowOff>
    </xdr:to>
    <xdr:pic>
      <xdr:nvPicPr>
        <xdr:cNvPr id="267" name="Рисунок 266" descr="диван Успех кожа (арт 229).png">
          <a:extLst>
            <a:ext uri="{FF2B5EF4-FFF2-40B4-BE49-F238E27FC236}">
              <a16:creationId xmlns:a16="http://schemas.microsoft.com/office/drawing/2014/main" xmlns="" id="{00000000-0008-0000-04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276225" y="33966150"/>
          <a:ext cx="1137600" cy="690205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31</xdr:row>
      <xdr:rowOff>107950</xdr:rowOff>
    </xdr:from>
    <xdr:to>
      <xdr:col>1</xdr:col>
      <xdr:colOff>920750</xdr:colOff>
      <xdr:row>31</xdr:row>
      <xdr:rowOff>925404</xdr:rowOff>
    </xdr:to>
    <xdr:pic>
      <xdr:nvPicPr>
        <xdr:cNvPr id="226" name="Рисунок 225" descr="наматрасник 2.jpg">
          <a:extLst>
            <a:ext uri="{FF2B5EF4-FFF2-40B4-BE49-F238E27FC236}">
              <a16:creationId xmlns:a16="http://schemas.microsoft.com/office/drawing/2014/main" xmlns="" id="{00000000-0008-0000-04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4025" y="20618450"/>
          <a:ext cx="704850" cy="8174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40"/>
  <sheetViews>
    <sheetView zoomScaleNormal="100" workbookViewId="0">
      <selection activeCell="V15" sqref="V15"/>
    </sheetView>
  </sheetViews>
  <sheetFormatPr defaultRowHeight="15"/>
  <sheetData>
    <row r="1" spans="1:19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</row>
    <row r="2" spans="1:19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</row>
    <row r="3" spans="1:19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</row>
    <row r="4" spans="1:19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</row>
    <row r="5" spans="1:19">
      <c r="A5" s="59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</row>
    <row r="6" spans="1:19">
      <c r="A6" s="59"/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</row>
    <row r="7" spans="1:19">
      <c r="A7" s="59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</row>
    <row r="8" spans="1:19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</row>
    <row r="9" spans="1:19">
      <c r="A9" s="59"/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</row>
    <row r="10" spans="1:19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</row>
    <row r="11" spans="1:19">
      <c r="A11" s="59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</row>
    <row r="12" spans="1:19">
      <c r="A12" s="59"/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</row>
    <row r="13" spans="1:19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</row>
    <row r="14" spans="1:19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</row>
    <row r="15" spans="1:19">
      <c r="A15" s="59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</row>
    <row r="16" spans="1:19">
      <c r="A16" s="59"/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</row>
    <row r="17" spans="1:19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</row>
    <row r="18" spans="1:19">
      <c r="A18" s="59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</row>
    <row r="19" spans="1:19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</row>
    <row r="20" spans="1:19">
      <c r="A20" s="59"/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</row>
    <row r="21" spans="1:19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</row>
    <row r="22" spans="1:19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</row>
    <row r="23" spans="1:19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</row>
    <row r="24" spans="1:19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</row>
    <row r="25" spans="1:19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</row>
    <row r="26" spans="1:19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</row>
    <row r="27" spans="1:19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</row>
    <row r="28" spans="1:19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</row>
    <row r="29" spans="1:19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</row>
    <row r="30" spans="1:19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</row>
    <row r="31" spans="1:19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</row>
    <row r="32" spans="1:19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</row>
    <row r="33" spans="1:19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</row>
    <row r="34" spans="1:19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</row>
    <row r="35" spans="1:19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</row>
    <row r="36" spans="1:19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</row>
    <row r="37" spans="1:19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</row>
    <row r="38" spans="1:19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</row>
    <row r="39" spans="1:19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</row>
    <row r="40" spans="1:19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J72"/>
  <sheetViews>
    <sheetView zoomScale="70" zoomScaleNormal="70" workbookViewId="0">
      <pane ySplit="5" topLeftCell="A12" activePane="bottomLeft" state="frozen"/>
      <selection pane="bottomLeft" activeCell="O12" sqref="O12"/>
    </sheetView>
  </sheetViews>
  <sheetFormatPr defaultRowHeight="15.75"/>
  <cols>
    <col min="1" max="1" width="4" customWidth="1"/>
    <col min="2" max="2" width="17.7109375" style="20" customWidth="1"/>
    <col min="3" max="3" width="9.140625" style="155" customWidth="1"/>
    <col min="4" max="4" width="19.7109375" style="158" customWidth="1"/>
    <col min="5" max="5" width="11.7109375" style="11" customWidth="1"/>
    <col min="6" max="6" width="6.5703125" style="11" customWidth="1"/>
    <col min="7" max="7" width="8" style="11" customWidth="1"/>
    <col min="8" max="8" width="9.140625" style="11" customWidth="1"/>
    <col min="9" max="9" width="11" style="11" customWidth="1"/>
    <col min="10" max="10" width="7.5703125" customWidth="1"/>
    <col min="11" max="11" width="9.5703125" customWidth="1"/>
    <col min="12" max="12" width="9" customWidth="1"/>
    <col min="13" max="13" width="16.5703125" customWidth="1"/>
    <col min="14" max="14" width="16.42578125" hidden="1" customWidth="1"/>
    <col min="15" max="15" width="16.42578125" customWidth="1"/>
    <col min="16" max="16" width="16.5703125" customWidth="1"/>
    <col min="17" max="17" width="18.140625" style="11" customWidth="1"/>
    <col min="18" max="18" width="16" customWidth="1"/>
    <col min="19" max="19" width="18.42578125" customWidth="1"/>
    <col min="20" max="21" width="19.42578125" customWidth="1"/>
    <col min="23" max="23" width="9.140625" style="119"/>
  </cols>
  <sheetData>
    <row r="1" spans="1:26" ht="68.25" customHeight="1">
      <c r="T1" s="356" t="s">
        <v>215</v>
      </c>
      <c r="U1" s="348">
        <v>0.3</v>
      </c>
    </row>
    <row r="2" spans="1:26" s="11" customFormat="1" ht="23.25">
      <c r="A2" s="1045" t="s">
        <v>84</v>
      </c>
      <c r="B2" s="1045"/>
      <c r="C2" s="1045"/>
      <c r="D2" s="1045"/>
      <c r="E2" s="1045"/>
      <c r="F2" s="1045"/>
      <c r="G2" s="1045"/>
      <c r="H2" s="1045"/>
      <c r="I2" s="1045"/>
      <c r="J2" s="1045"/>
      <c r="K2" s="1045"/>
      <c r="L2" s="1045"/>
      <c r="M2" s="1045"/>
      <c r="N2" s="1045"/>
      <c r="O2" s="1045"/>
      <c r="P2" s="1045"/>
      <c r="Q2" s="58"/>
      <c r="R2"/>
      <c r="S2"/>
      <c r="T2"/>
      <c r="U2"/>
      <c r="V2"/>
      <c r="W2" s="119"/>
      <c r="X2"/>
      <c r="Y2"/>
      <c r="Z2"/>
    </row>
    <row r="3" spans="1:26" s="11" customFormat="1" ht="24.75" customHeight="1" thickBot="1">
      <c r="A3" s="12" t="s">
        <v>208</v>
      </c>
      <c r="B3" s="12"/>
      <c r="C3" s="156"/>
      <c r="D3" s="159"/>
      <c r="E3" s="13"/>
      <c r="F3" s="13"/>
      <c r="G3" s="14"/>
      <c r="H3" s="14"/>
      <c r="I3" s="14"/>
      <c r="R3"/>
      <c r="S3"/>
      <c r="T3"/>
      <c r="U3"/>
      <c r="V3"/>
      <c r="W3" s="119"/>
      <c r="X3"/>
      <c r="Y3"/>
      <c r="Z3"/>
    </row>
    <row r="4" spans="1:26" s="19" customFormat="1" ht="15" customHeight="1">
      <c r="A4" s="1046" t="s">
        <v>0</v>
      </c>
      <c r="B4" s="1048" t="s">
        <v>4</v>
      </c>
      <c r="C4" s="1050" t="s">
        <v>23</v>
      </c>
      <c r="D4" s="1052" t="s">
        <v>48</v>
      </c>
      <c r="E4" s="1054" t="s">
        <v>50</v>
      </c>
      <c r="F4" s="1056" t="s">
        <v>2</v>
      </c>
      <c r="G4" s="1056"/>
      <c r="H4" s="1056"/>
      <c r="I4" s="1056"/>
      <c r="J4" s="1056" t="s">
        <v>6</v>
      </c>
      <c r="K4" s="1058" t="s">
        <v>76</v>
      </c>
      <c r="L4" s="1054" t="s">
        <v>93</v>
      </c>
      <c r="M4" s="1080" t="s">
        <v>172</v>
      </c>
      <c r="N4" s="1043" t="s">
        <v>116</v>
      </c>
      <c r="O4" s="1043" t="s">
        <v>116</v>
      </c>
      <c r="P4" s="1043" t="s">
        <v>117</v>
      </c>
      <c r="Q4" s="1043" t="s">
        <v>118</v>
      </c>
      <c r="R4" s="1043" t="s">
        <v>119</v>
      </c>
      <c r="S4" s="1043" t="s">
        <v>120</v>
      </c>
      <c r="T4" s="1043" t="s">
        <v>121</v>
      </c>
      <c r="U4" s="1043" t="s">
        <v>146</v>
      </c>
      <c r="V4" s="1043" t="s">
        <v>115</v>
      </c>
      <c r="W4" s="1060"/>
      <c r="X4" s="18"/>
      <c r="Y4" s="18"/>
      <c r="Z4" s="18"/>
    </row>
    <row r="5" spans="1:26" s="19" customFormat="1" ht="43.5" customHeight="1" thickBot="1">
      <c r="A5" s="1047"/>
      <c r="B5" s="1049"/>
      <c r="C5" s="1051"/>
      <c r="D5" s="1053"/>
      <c r="E5" s="1055"/>
      <c r="F5" s="9" t="s">
        <v>3</v>
      </c>
      <c r="G5" s="9" t="s">
        <v>1</v>
      </c>
      <c r="H5" s="10" t="s">
        <v>5</v>
      </c>
      <c r="I5" s="351" t="s">
        <v>24</v>
      </c>
      <c r="J5" s="1057"/>
      <c r="K5" s="1059"/>
      <c r="L5" s="1055"/>
      <c r="M5" s="1081"/>
      <c r="N5" s="1044"/>
      <c r="O5" s="1044"/>
      <c r="P5" s="1044"/>
      <c r="Q5" s="1044"/>
      <c r="R5" s="1044"/>
      <c r="S5" s="1044"/>
      <c r="T5" s="1044"/>
      <c r="U5" s="1044"/>
      <c r="V5" s="1044"/>
      <c r="W5" s="1060"/>
      <c r="X5" s="18"/>
      <c r="Y5" s="18"/>
      <c r="Z5" s="18"/>
    </row>
    <row r="6" spans="1:26" s="24" customFormat="1" ht="18.75" customHeight="1" thickBot="1">
      <c r="A6" s="1078" t="s">
        <v>152</v>
      </c>
      <c r="B6" s="1079"/>
      <c r="C6" s="1079"/>
      <c r="D6" s="1079"/>
      <c r="E6" s="1079"/>
      <c r="F6" s="1079"/>
      <c r="G6" s="1079"/>
      <c r="H6" s="1079"/>
      <c r="I6" s="1079"/>
      <c r="J6" s="1079"/>
      <c r="K6" s="1079"/>
      <c r="L6" s="1079"/>
      <c r="M6" s="1079"/>
      <c r="N6" s="1079"/>
      <c r="O6" s="1079"/>
      <c r="P6" s="1079"/>
      <c r="Q6" s="1079"/>
      <c r="R6" s="1079"/>
      <c r="S6" s="1079"/>
      <c r="T6" s="1079"/>
      <c r="U6" s="355"/>
      <c r="V6" s="25"/>
      <c r="X6" s="25"/>
      <c r="Y6" s="25"/>
      <c r="Z6" s="25"/>
    </row>
    <row r="7" spans="1:26" s="24" customFormat="1" ht="66.75" customHeight="1" thickBot="1">
      <c r="A7" s="339">
        <v>1</v>
      </c>
      <c r="B7" s="306"/>
      <c r="C7" s="297" t="s">
        <v>27</v>
      </c>
      <c r="D7" s="285" t="s">
        <v>200</v>
      </c>
      <c r="E7" s="286" t="s">
        <v>53</v>
      </c>
      <c r="F7" s="301">
        <v>2050</v>
      </c>
      <c r="G7" s="302">
        <v>950</v>
      </c>
      <c r="H7" s="303">
        <v>1000</v>
      </c>
      <c r="I7" s="304" t="s">
        <v>52</v>
      </c>
      <c r="J7" s="307"/>
      <c r="K7" s="307"/>
      <c r="L7" s="308"/>
      <c r="M7" s="150">
        <v>9500</v>
      </c>
      <c r="N7" s="126">
        <v>10250</v>
      </c>
      <c r="O7" s="126">
        <v>10250</v>
      </c>
      <c r="P7" s="126">
        <v>10480</v>
      </c>
      <c r="Q7" s="183">
        <v>10710</v>
      </c>
      <c r="R7" s="183">
        <v>10940</v>
      </c>
      <c r="S7" s="185">
        <v>11170</v>
      </c>
      <c r="T7" s="187">
        <v>11400</v>
      </c>
      <c r="U7" s="187">
        <v>11630</v>
      </c>
      <c r="V7" s="189">
        <v>230</v>
      </c>
      <c r="X7" s="25"/>
      <c r="Y7" s="25"/>
      <c r="Z7" s="25"/>
    </row>
    <row r="8" spans="1:26" ht="75" customHeight="1">
      <c r="A8" s="179">
        <v>2</v>
      </c>
      <c r="B8" s="309"/>
      <c r="C8" s="310" t="s">
        <v>27</v>
      </c>
      <c r="D8" s="311" t="s">
        <v>51</v>
      </c>
      <c r="E8" s="312" t="s">
        <v>53</v>
      </c>
      <c r="F8" s="301">
        <v>2050</v>
      </c>
      <c r="G8" s="302">
        <v>950</v>
      </c>
      <c r="H8" s="303">
        <v>1000</v>
      </c>
      <c r="I8" s="304" t="s">
        <v>52</v>
      </c>
      <c r="J8" s="303">
        <v>48</v>
      </c>
      <c r="K8" s="303">
        <v>3</v>
      </c>
      <c r="L8" s="305">
        <v>0.85</v>
      </c>
      <c r="M8" s="126">
        <v>9900</v>
      </c>
      <c r="N8" s="126">
        <v>10750</v>
      </c>
      <c r="O8" s="126">
        <v>10750</v>
      </c>
      <c r="P8" s="126">
        <v>11000</v>
      </c>
      <c r="Q8" s="183">
        <v>11250</v>
      </c>
      <c r="R8" s="183">
        <v>11500</v>
      </c>
      <c r="S8" s="185">
        <v>11750</v>
      </c>
      <c r="T8" s="187">
        <v>12000</v>
      </c>
      <c r="U8" s="187">
        <v>12250</v>
      </c>
      <c r="V8" s="189">
        <v>250</v>
      </c>
      <c r="W8" s="120"/>
    </row>
    <row r="9" spans="1:26" ht="75" customHeight="1">
      <c r="A9" s="180">
        <v>3</v>
      </c>
      <c r="B9" s="174"/>
      <c r="C9" s="154" t="s">
        <v>27</v>
      </c>
      <c r="D9" s="63" t="s">
        <v>145</v>
      </c>
      <c r="E9" s="5" t="s">
        <v>53</v>
      </c>
      <c r="F9" s="68">
        <v>2050</v>
      </c>
      <c r="G9" s="170">
        <v>950</v>
      </c>
      <c r="H9" s="67">
        <v>1000</v>
      </c>
      <c r="I9" s="46" t="s">
        <v>52</v>
      </c>
      <c r="J9" s="67">
        <v>48</v>
      </c>
      <c r="K9" s="67">
        <v>3</v>
      </c>
      <c r="L9" s="86">
        <v>0.85</v>
      </c>
      <c r="M9" s="181" t="s">
        <v>174</v>
      </c>
      <c r="N9" s="128">
        <v>11330</v>
      </c>
      <c r="O9" s="128">
        <v>11330</v>
      </c>
      <c r="P9" s="128">
        <v>11580</v>
      </c>
      <c r="Q9" s="184">
        <v>11830</v>
      </c>
      <c r="R9" s="184">
        <v>12080</v>
      </c>
      <c r="S9" s="186">
        <v>12330</v>
      </c>
      <c r="T9" s="188">
        <v>12580</v>
      </c>
      <c r="U9" s="188">
        <v>12830</v>
      </c>
      <c r="V9" s="190">
        <v>250</v>
      </c>
      <c r="W9" s="120"/>
    </row>
    <row r="10" spans="1:26" ht="75" customHeight="1" thickBot="1">
      <c r="A10" s="191">
        <v>4</v>
      </c>
      <c r="B10" s="192"/>
      <c r="C10" s="193" t="s">
        <v>25</v>
      </c>
      <c r="D10" s="194" t="s">
        <v>158</v>
      </c>
      <c r="E10" s="195" t="s">
        <v>26</v>
      </c>
      <c r="F10" s="196"/>
      <c r="G10" s="197"/>
      <c r="H10" s="198"/>
      <c r="I10" s="165"/>
      <c r="J10" s="198"/>
      <c r="K10" s="198"/>
      <c r="L10" s="199"/>
      <c r="M10" s="200" t="s">
        <v>174</v>
      </c>
      <c r="N10" s="135">
        <v>8910</v>
      </c>
      <c r="O10" s="135">
        <v>8910</v>
      </c>
      <c r="P10" s="135">
        <v>9125</v>
      </c>
      <c r="Q10" s="201">
        <v>9340</v>
      </c>
      <c r="R10" s="201">
        <v>9555</v>
      </c>
      <c r="S10" s="202">
        <v>9770</v>
      </c>
      <c r="T10" s="203">
        <v>9985</v>
      </c>
      <c r="U10" s="203">
        <v>10200</v>
      </c>
      <c r="V10" s="204">
        <v>215</v>
      </c>
      <c r="W10" s="120"/>
    </row>
    <row r="11" spans="1:26" ht="75" customHeight="1">
      <c r="A11" s="218">
        <v>5</v>
      </c>
      <c r="B11" s="171"/>
      <c r="C11" s="152" t="s">
        <v>27</v>
      </c>
      <c r="D11" s="83" t="s">
        <v>202</v>
      </c>
      <c r="E11" s="40" t="s">
        <v>74</v>
      </c>
      <c r="F11" s="69">
        <v>2000</v>
      </c>
      <c r="G11" s="70">
        <v>980</v>
      </c>
      <c r="H11" s="66">
        <v>1000</v>
      </c>
      <c r="I11" s="45" t="s">
        <v>54</v>
      </c>
      <c r="J11" s="66">
        <v>48</v>
      </c>
      <c r="K11" s="66">
        <v>3</v>
      </c>
      <c r="L11" s="85">
        <v>0.85</v>
      </c>
      <c r="M11" s="130">
        <v>9900</v>
      </c>
      <c r="N11" s="126">
        <v>10950</v>
      </c>
      <c r="O11" s="126">
        <v>10950</v>
      </c>
      <c r="P11" s="207">
        <v>11200</v>
      </c>
      <c r="Q11" s="126">
        <v>11450</v>
      </c>
      <c r="R11" s="207">
        <v>11700</v>
      </c>
      <c r="S11" s="126">
        <v>11950</v>
      </c>
      <c r="T11" s="207">
        <v>12200</v>
      </c>
      <c r="U11" s="126">
        <v>12450</v>
      </c>
      <c r="V11" s="189">
        <v>250</v>
      </c>
      <c r="W11" s="120"/>
    </row>
    <row r="12" spans="1:26" ht="75" customHeight="1">
      <c r="A12" s="219">
        <v>6</v>
      </c>
      <c r="B12" s="174"/>
      <c r="C12" s="154" t="s">
        <v>25</v>
      </c>
      <c r="D12" s="163" t="s">
        <v>101</v>
      </c>
      <c r="E12" s="5" t="s">
        <v>26</v>
      </c>
      <c r="F12" s="68">
        <v>830</v>
      </c>
      <c r="G12" s="170">
        <v>980</v>
      </c>
      <c r="H12" s="67">
        <v>1000</v>
      </c>
      <c r="I12" s="46" t="s">
        <v>26</v>
      </c>
      <c r="J12" s="67">
        <v>27</v>
      </c>
      <c r="K12" s="67">
        <v>1</v>
      </c>
      <c r="L12" s="86">
        <v>0.45</v>
      </c>
      <c r="M12" s="205" t="s">
        <v>174</v>
      </c>
      <c r="N12" s="128">
        <v>5100</v>
      </c>
      <c r="O12" s="128">
        <f>N12+N12*$U$1</f>
        <v>6630</v>
      </c>
      <c r="P12" s="208">
        <v>5230</v>
      </c>
      <c r="Q12" s="128">
        <v>5360</v>
      </c>
      <c r="R12" s="208">
        <v>5490</v>
      </c>
      <c r="S12" s="128">
        <v>5620</v>
      </c>
      <c r="T12" s="208">
        <v>5750</v>
      </c>
      <c r="U12" s="128">
        <v>5880</v>
      </c>
      <c r="V12" s="190">
        <v>130</v>
      </c>
    </row>
    <row r="13" spans="1:26" ht="75" customHeight="1">
      <c r="A13" s="219">
        <v>7</v>
      </c>
      <c r="B13" s="174"/>
      <c r="C13" s="154" t="s">
        <v>27</v>
      </c>
      <c r="D13" s="163" t="s">
        <v>159</v>
      </c>
      <c r="E13" s="2" t="s">
        <v>74</v>
      </c>
      <c r="F13" s="46"/>
      <c r="G13" s="50">
        <v>980</v>
      </c>
      <c r="H13" s="44">
        <v>1000</v>
      </c>
      <c r="I13" s="46" t="s">
        <v>54</v>
      </c>
      <c r="J13" s="16">
        <v>57</v>
      </c>
      <c r="K13" s="16">
        <v>3</v>
      </c>
      <c r="L13" s="103"/>
      <c r="M13" s="205" t="s">
        <v>174</v>
      </c>
      <c r="N13" s="128">
        <v>14700</v>
      </c>
      <c r="O13" s="128">
        <v>14700</v>
      </c>
      <c r="P13" s="208">
        <v>15000</v>
      </c>
      <c r="Q13" s="128">
        <v>15300</v>
      </c>
      <c r="R13" s="208">
        <v>15600</v>
      </c>
      <c r="S13" s="128">
        <v>15900</v>
      </c>
      <c r="T13" s="208">
        <v>16200</v>
      </c>
      <c r="U13" s="128">
        <v>16500</v>
      </c>
      <c r="V13" s="190">
        <v>300</v>
      </c>
      <c r="W13" s="120"/>
    </row>
    <row r="14" spans="1:26" ht="75" customHeight="1">
      <c r="A14" s="221">
        <v>8</v>
      </c>
      <c r="B14" s="192"/>
      <c r="C14" s="193" t="s">
        <v>198</v>
      </c>
      <c r="D14" s="211" t="s">
        <v>159</v>
      </c>
      <c r="E14" s="5" t="s">
        <v>26</v>
      </c>
      <c r="F14" s="165"/>
      <c r="G14" s="213">
        <v>980</v>
      </c>
      <c r="H14" s="166">
        <v>1000</v>
      </c>
      <c r="I14" s="46" t="s">
        <v>26</v>
      </c>
      <c r="J14" s="167"/>
      <c r="K14" s="167"/>
      <c r="L14" s="175"/>
      <c r="M14" s="262"/>
      <c r="N14" s="135">
        <v>8800</v>
      </c>
      <c r="O14" s="135">
        <v>8800</v>
      </c>
      <c r="P14" s="246">
        <v>8995</v>
      </c>
      <c r="Q14" s="135">
        <v>9190</v>
      </c>
      <c r="R14" s="246">
        <v>9385</v>
      </c>
      <c r="S14" s="135">
        <v>9580</v>
      </c>
      <c r="T14" s="246">
        <v>9775</v>
      </c>
      <c r="U14" s="135">
        <v>9970</v>
      </c>
      <c r="V14" s="204">
        <v>195</v>
      </c>
      <c r="W14" s="120"/>
    </row>
    <row r="15" spans="1:26" ht="77.25" customHeight="1" thickBot="1">
      <c r="A15" s="221">
        <v>9</v>
      </c>
      <c r="B15" s="210"/>
      <c r="C15" s="193" t="s">
        <v>27</v>
      </c>
      <c r="D15" s="211" t="s">
        <v>167</v>
      </c>
      <c r="E15" s="212" t="s">
        <v>74</v>
      </c>
      <c r="F15" s="165">
        <v>2000</v>
      </c>
      <c r="G15" s="213">
        <v>980</v>
      </c>
      <c r="H15" s="166">
        <v>1000</v>
      </c>
      <c r="I15" s="165" t="s">
        <v>54</v>
      </c>
      <c r="J15" s="167">
        <v>57</v>
      </c>
      <c r="K15" s="167">
        <v>3</v>
      </c>
      <c r="L15" s="175">
        <v>1.01</v>
      </c>
      <c r="M15" s="262" t="s">
        <v>174</v>
      </c>
      <c r="N15" s="138">
        <v>13150</v>
      </c>
      <c r="O15" s="138">
        <v>13150</v>
      </c>
      <c r="P15" s="246">
        <v>13380</v>
      </c>
      <c r="Q15" s="135">
        <v>13610</v>
      </c>
      <c r="R15" s="246">
        <v>13840</v>
      </c>
      <c r="S15" s="135">
        <v>14070</v>
      </c>
      <c r="T15" s="246">
        <v>14300</v>
      </c>
      <c r="U15" s="135">
        <v>14530</v>
      </c>
      <c r="V15" s="204">
        <v>230</v>
      </c>
      <c r="W15" s="120"/>
    </row>
    <row r="16" spans="1:26" ht="77.25" customHeight="1" thickBot="1">
      <c r="A16" s="169">
        <v>10</v>
      </c>
      <c r="B16" s="328"/>
      <c r="C16" s="151" t="s">
        <v>27</v>
      </c>
      <c r="D16" s="108" t="s">
        <v>201</v>
      </c>
      <c r="E16" s="252" t="s">
        <v>74</v>
      </c>
      <c r="F16" s="234">
        <v>2050</v>
      </c>
      <c r="G16" s="329">
        <v>980</v>
      </c>
      <c r="H16" s="146">
        <v>1000</v>
      </c>
      <c r="I16" s="353" t="s">
        <v>54</v>
      </c>
      <c r="J16" s="146">
        <v>57</v>
      </c>
      <c r="K16" s="146">
        <v>3</v>
      </c>
      <c r="L16" s="147">
        <v>0.85</v>
      </c>
      <c r="M16" s="330">
        <v>10200</v>
      </c>
      <c r="N16" s="331">
        <v>11250</v>
      </c>
      <c r="O16" s="331">
        <v>11250</v>
      </c>
      <c r="P16" s="332">
        <v>11500</v>
      </c>
      <c r="Q16" s="331">
        <v>11750</v>
      </c>
      <c r="R16" s="332">
        <v>12000</v>
      </c>
      <c r="S16" s="331">
        <v>12250</v>
      </c>
      <c r="T16" s="332">
        <v>12500</v>
      </c>
      <c r="U16" s="333">
        <v>12750</v>
      </c>
      <c r="V16" s="334">
        <v>250</v>
      </c>
      <c r="W16" s="120"/>
    </row>
    <row r="17" spans="1:36" ht="77.25" customHeight="1" thickBot="1">
      <c r="A17" s="218">
        <v>11</v>
      </c>
      <c r="B17" s="216"/>
      <c r="C17" s="152" t="s">
        <v>27</v>
      </c>
      <c r="D17" s="83" t="s">
        <v>213</v>
      </c>
      <c r="E17" s="40" t="s">
        <v>212</v>
      </c>
      <c r="F17" s="69"/>
      <c r="G17" s="70"/>
      <c r="H17" s="66"/>
      <c r="I17" s="45"/>
      <c r="J17" s="66"/>
      <c r="K17" s="66"/>
      <c r="L17" s="85"/>
      <c r="M17" s="124"/>
      <c r="N17" s="125">
        <v>15000</v>
      </c>
      <c r="O17" s="125">
        <v>15000</v>
      </c>
      <c r="P17" s="125">
        <v>15300</v>
      </c>
      <c r="Q17" s="125">
        <v>15600</v>
      </c>
      <c r="R17" s="125">
        <v>15900</v>
      </c>
      <c r="S17" s="125">
        <v>16200</v>
      </c>
      <c r="T17" s="125">
        <v>16500</v>
      </c>
      <c r="U17" s="125">
        <v>16800</v>
      </c>
      <c r="V17" s="338">
        <v>300</v>
      </c>
      <c r="W17" s="120"/>
    </row>
    <row r="18" spans="1:36" ht="77.25" customHeight="1" thickBot="1">
      <c r="A18" s="220">
        <v>12</v>
      </c>
      <c r="B18" s="335"/>
      <c r="C18" s="153" t="s">
        <v>27</v>
      </c>
      <c r="D18" s="82" t="s">
        <v>214</v>
      </c>
      <c r="E18" s="29" t="s">
        <v>212</v>
      </c>
      <c r="F18" s="71"/>
      <c r="G18" s="336"/>
      <c r="H18" s="72"/>
      <c r="I18" s="47"/>
      <c r="J18" s="72"/>
      <c r="K18" s="72"/>
      <c r="L18" s="337"/>
      <c r="M18" s="124"/>
      <c r="N18" s="125">
        <v>15000</v>
      </c>
      <c r="O18" s="125">
        <v>15000</v>
      </c>
      <c r="P18" s="125">
        <v>15300</v>
      </c>
      <c r="Q18" s="125">
        <v>15600</v>
      </c>
      <c r="R18" s="125">
        <v>15900</v>
      </c>
      <c r="S18" s="125">
        <v>16200</v>
      </c>
      <c r="T18" s="125">
        <v>16500</v>
      </c>
      <c r="U18" s="125">
        <v>16800</v>
      </c>
      <c r="V18" s="338">
        <v>300</v>
      </c>
      <c r="W18" s="120"/>
    </row>
    <row r="19" spans="1:36" ht="75" customHeight="1">
      <c r="A19" s="313">
        <v>13</v>
      </c>
      <c r="B19" s="314"/>
      <c r="C19" s="310" t="s">
        <v>27</v>
      </c>
      <c r="D19" s="315" t="s">
        <v>177</v>
      </c>
      <c r="E19" s="312" t="s">
        <v>37</v>
      </c>
      <c r="F19" s="301">
        <v>1480</v>
      </c>
      <c r="G19" s="302">
        <v>1040</v>
      </c>
      <c r="H19" s="303">
        <v>980</v>
      </c>
      <c r="I19" s="301" t="s">
        <v>178</v>
      </c>
      <c r="J19" s="316">
        <v>80</v>
      </c>
      <c r="K19" s="316">
        <v>2</v>
      </c>
      <c r="L19" s="317">
        <v>1.1000000000000001</v>
      </c>
      <c r="M19" s="258" t="s">
        <v>174</v>
      </c>
      <c r="N19" s="259">
        <v>9300</v>
      </c>
      <c r="O19" s="259">
        <v>9300</v>
      </c>
      <c r="P19" s="136">
        <v>9560</v>
      </c>
      <c r="Q19" s="136">
        <v>9820</v>
      </c>
      <c r="R19" s="260">
        <v>10080</v>
      </c>
      <c r="S19" s="136">
        <v>10340</v>
      </c>
      <c r="T19" s="260">
        <v>10600</v>
      </c>
      <c r="U19" s="318">
        <v>10860</v>
      </c>
      <c r="V19" s="319">
        <v>260</v>
      </c>
      <c r="W19" s="120"/>
    </row>
    <row r="20" spans="1:36" ht="75.75" customHeight="1" thickBot="1">
      <c r="A20" s="221">
        <v>14</v>
      </c>
      <c r="B20" s="192"/>
      <c r="C20" s="193" t="s">
        <v>27</v>
      </c>
      <c r="D20" s="211" t="s">
        <v>176</v>
      </c>
      <c r="E20" s="195" t="s">
        <v>37</v>
      </c>
      <c r="F20" s="196">
        <v>1680</v>
      </c>
      <c r="G20" s="197">
        <v>1040</v>
      </c>
      <c r="H20" s="198">
        <v>980</v>
      </c>
      <c r="I20" s="165" t="s">
        <v>83</v>
      </c>
      <c r="J20" s="198">
        <v>80</v>
      </c>
      <c r="K20" s="198">
        <v>2</v>
      </c>
      <c r="L20" s="230">
        <v>1.1000000000000001</v>
      </c>
      <c r="M20" s="135">
        <v>9700</v>
      </c>
      <c r="N20" s="135">
        <v>10200</v>
      </c>
      <c r="O20" s="135">
        <v>10200</v>
      </c>
      <c r="P20" s="135">
        <v>10460</v>
      </c>
      <c r="Q20" s="135">
        <v>10720</v>
      </c>
      <c r="R20" s="246">
        <v>10980</v>
      </c>
      <c r="S20" s="135">
        <v>11240</v>
      </c>
      <c r="T20" s="246">
        <v>11500</v>
      </c>
      <c r="U20" s="139">
        <v>11760</v>
      </c>
      <c r="V20" s="266">
        <v>260</v>
      </c>
    </row>
    <row r="21" spans="1:36" ht="75.75" customHeight="1">
      <c r="A21" s="218">
        <v>15</v>
      </c>
      <c r="B21" s="225"/>
      <c r="C21" s="152" t="s">
        <v>27</v>
      </c>
      <c r="D21" s="83" t="s">
        <v>127</v>
      </c>
      <c r="E21" s="28" t="s">
        <v>37</v>
      </c>
      <c r="F21" s="223"/>
      <c r="G21" s="224"/>
      <c r="H21" s="224"/>
      <c r="I21" s="224"/>
      <c r="J21" s="224"/>
      <c r="K21" s="224"/>
      <c r="L21" s="263"/>
      <c r="M21" s="131">
        <v>13800</v>
      </c>
      <c r="N21" s="126">
        <v>15000</v>
      </c>
      <c r="O21" s="126">
        <v>15000</v>
      </c>
      <c r="P21" s="126">
        <v>15500</v>
      </c>
      <c r="Q21" s="126">
        <v>16000</v>
      </c>
      <c r="R21" s="126">
        <v>16500</v>
      </c>
      <c r="S21" s="126">
        <v>17000</v>
      </c>
      <c r="T21" s="126">
        <v>17500</v>
      </c>
      <c r="U21" s="126">
        <v>18000</v>
      </c>
      <c r="V21" s="89">
        <v>500</v>
      </c>
    </row>
    <row r="22" spans="1:36" ht="75.75" customHeight="1">
      <c r="A22" s="219">
        <v>16</v>
      </c>
      <c r="B22" s="226"/>
      <c r="C22" s="154" t="s">
        <v>27</v>
      </c>
      <c r="D22" s="163" t="s">
        <v>128</v>
      </c>
      <c r="E22" s="5" t="s">
        <v>37</v>
      </c>
      <c r="F22" s="222"/>
      <c r="G22" s="222"/>
      <c r="H22" s="222"/>
      <c r="I22" s="222"/>
      <c r="J22" s="222"/>
      <c r="K22" s="222"/>
      <c r="L22" s="264"/>
      <c r="M22" s="133" t="s">
        <v>174</v>
      </c>
      <c r="N22" s="128">
        <v>16000</v>
      </c>
      <c r="O22" s="128">
        <v>16000</v>
      </c>
      <c r="P22" s="128">
        <v>16500</v>
      </c>
      <c r="Q22" s="128">
        <v>17000</v>
      </c>
      <c r="R22" s="128">
        <v>17500</v>
      </c>
      <c r="S22" s="128">
        <v>18000</v>
      </c>
      <c r="T22" s="128">
        <v>18500</v>
      </c>
      <c r="U22" s="128">
        <v>19000</v>
      </c>
      <c r="V22" s="267">
        <v>500</v>
      </c>
    </row>
    <row r="23" spans="1:36" ht="75.75" customHeight="1" thickBot="1">
      <c r="A23" s="221">
        <v>17</v>
      </c>
      <c r="B23" s="227"/>
      <c r="C23" s="193" t="s">
        <v>27</v>
      </c>
      <c r="D23" s="211" t="s">
        <v>129</v>
      </c>
      <c r="E23" s="195" t="s">
        <v>37</v>
      </c>
      <c r="F23" s="228"/>
      <c r="G23" s="228"/>
      <c r="H23" s="228"/>
      <c r="I23" s="228"/>
      <c r="J23" s="228"/>
      <c r="K23" s="228"/>
      <c r="L23" s="265"/>
      <c r="M23" s="134" t="s">
        <v>174</v>
      </c>
      <c r="N23" s="135">
        <v>18000</v>
      </c>
      <c r="O23" s="135">
        <v>18000</v>
      </c>
      <c r="P23" s="135">
        <v>18500</v>
      </c>
      <c r="Q23" s="135">
        <v>19000</v>
      </c>
      <c r="R23" s="135">
        <v>19500</v>
      </c>
      <c r="S23" s="135">
        <v>20000</v>
      </c>
      <c r="T23" s="135">
        <v>20500</v>
      </c>
      <c r="U23" s="135">
        <v>21000</v>
      </c>
      <c r="V23" s="266">
        <v>500</v>
      </c>
    </row>
    <row r="24" spans="1:36" ht="75.75" customHeight="1">
      <c r="A24" s="218">
        <v>18</v>
      </c>
      <c r="B24" s="225"/>
      <c r="C24" s="152" t="s">
        <v>27</v>
      </c>
      <c r="D24" s="83" t="s">
        <v>130</v>
      </c>
      <c r="E24" s="28" t="s">
        <v>37</v>
      </c>
      <c r="F24" s="69"/>
      <c r="G24" s="70"/>
      <c r="H24" s="66"/>
      <c r="I24" s="45"/>
      <c r="J24" s="66"/>
      <c r="K24" s="66"/>
      <c r="L24" s="177"/>
      <c r="M24" s="131">
        <v>14030</v>
      </c>
      <c r="N24" s="207">
        <v>15250</v>
      </c>
      <c r="O24" s="207">
        <v>15250</v>
      </c>
      <c r="P24" s="126">
        <v>15750</v>
      </c>
      <c r="Q24" s="207">
        <v>16250</v>
      </c>
      <c r="R24" s="126">
        <v>16750</v>
      </c>
      <c r="S24" s="207">
        <v>17250</v>
      </c>
      <c r="T24" s="126">
        <v>17750</v>
      </c>
      <c r="U24" s="207">
        <v>18250</v>
      </c>
      <c r="V24" s="89">
        <v>500</v>
      </c>
    </row>
    <row r="25" spans="1:36" ht="75.75" customHeight="1">
      <c r="A25" s="219">
        <v>19</v>
      </c>
      <c r="B25" s="226"/>
      <c r="C25" s="154" t="s">
        <v>27</v>
      </c>
      <c r="D25" s="163" t="s">
        <v>131</v>
      </c>
      <c r="E25" s="5" t="s">
        <v>37</v>
      </c>
      <c r="F25" s="68"/>
      <c r="G25" s="170"/>
      <c r="H25" s="67"/>
      <c r="I25" s="46"/>
      <c r="J25" s="67"/>
      <c r="K25" s="67"/>
      <c r="L25" s="178"/>
      <c r="M25" s="133" t="s">
        <v>174</v>
      </c>
      <c r="N25" s="208">
        <v>16300</v>
      </c>
      <c r="O25" s="208">
        <v>16300</v>
      </c>
      <c r="P25" s="128">
        <v>16800</v>
      </c>
      <c r="Q25" s="208">
        <v>17300</v>
      </c>
      <c r="R25" s="128">
        <v>17800</v>
      </c>
      <c r="S25" s="208">
        <v>18300</v>
      </c>
      <c r="T25" s="128">
        <v>18800</v>
      </c>
      <c r="U25" s="208">
        <v>19300</v>
      </c>
      <c r="V25" s="267">
        <v>500</v>
      </c>
    </row>
    <row r="26" spans="1:36" ht="75.75" customHeight="1" thickBot="1">
      <c r="A26" s="221">
        <v>20</v>
      </c>
      <c r="B26" s="227"/>
      <c r="C26" s="193" t="s">
        <v>27</v>
      </c>
      <c r="D26" s="211" t="s">
        <v>132</v>
      </c>
      <c r="E26" s="195" t="s">
        <v>37</v>
      </c>
      <c r="F26" s="196"/>
      <c r="G26" s="197"/>
      <c r="H26" s="198"/>
      <c r="I26" s="165"/>
      <c r="J26" s="198"/>
      <c r="K26" s="198"/>
      <c r="L26" s="230"/>
      <c r="M26" s="134" t="s">
        <v>174</v>
      </c>
      <c r="N26" s="246">
        <v>17900</v>
      </c>
      <c r="O26" s="246">
        <v>17900</v>
      </c>
      <c r="P26" s="135">
        <v>18400</v>
      </c>
      <c r="Q26" s="246">
        <v>18900</v>
      </c>
      <c r="R26" s="135">
        <v>19400</v>
      </c>
      <c r="S26" s="246">
        <v>19900</v>
      </c>
      <c r="T26" s="135">
        <v>20400</v>
      </c>
      <c r="U26" s="246">
        <v>20900</v>
      </c>
      <c r="V26" s="266">
        <v>500</v>
      </c>
    </row>
    <row r="27" spans="1:36" ht="75.75" customHeight="1">
      <c r="A27" s="218">
        <v>21</v>
      </c>
      <c r="B27" s="171"/>
      <c r="C27" s="152" t="s">
        <v>27</v>
      </c>
      <c r="D27" s="83" t="s">
        <v>133</v>
      </c>
      <c r="E27" s="28" t="s">
        <v>37</v>
      </c>
      <c r="F27" s="69">
        <v>1750</v>
      </c>
      <c r="G27" s="70">
        <v>1080</v>
      </c>
      <c r="H27" s="66">
        <v>880</v>
      </c>
      <c r="I27" s="45" t="s">
        <v>28</v>
      </c>
      <c r="J27" s="66"/>
      <c r="K27" s="66"/>
      <c r="L27" s="177"/>
      <c r="M27" s="268">
        <v>15640</v>
      </c>
      <c r="N27" s="126">
        <v>17000</v>
      </c>
      <c r="O27" s="126">
        <v>17000</v>
      </c>
      <c r="P27" s="207">
        <f t="shared" ref="P27:P32" si="0">N27+500</f>
        <v>17500</v>
      </c>
      <c r="Q27" s="126">
        <f t="shared" ref="Q27:U32" si="1">P27+500</f>
        <v>18000</v>
      </c>
      <c r="R27" s="207">
        <f t="shared" si="1"/>
        <v>18500</v>
      </c>
      <c r="S27" s="126">
        <f t="shared" si="1"/>
        <v>19000</v>
      </c>
      <c r="T27" s="207">
        <f t="shared" si="1"/>
        <v>19500</v>
      </c>
      <c r="U27" s="126">
        <f t="shared" si="1"/>
        <v>20000</v>
      </c>
      <c r="V27" s="189">
        <v>500</v>
      </c>
    </row>
    <row r="28" spans="1:36" ht="75.75" customHeight="1">
      <c r="A28" s="219">
        <v>22</v>
      </c>
      <c r="B28" s="174"/>
      <c r="C28" s="154" t="s">
        <v>27</v>
      </c>
      <c r="D28" s="163" t="s">
        <v>134</v>
      </c>
      <c r="E28" s="5" t="s">
        <v>37</v>
      </c>
      <c r="F28" s="68">
        <v>190</v>
      </c>
      <c r="G28" s="170">
        <v>1080</v>
      </c>
      <c r="H28" s="67">
        <v>880</v>
      </c>
      <c r="I28" s="46" t="s">
        <v>102</v>
      </c>
      <c r="J28" s="67"/>
      <c r="K28" s="67"/>
      <c r="L28" s="178"/>
      <c r="M28" s="269" t="s">
        <v>174</v>
      </c>
      <c r="N28" s="128">
        <v>18000</v>
      </c>
      <c r="O28" s="128">
        <v>18000</v>
      </c>
      <c r="P28" s="208">
        <f t="shared" si="0"/>
        <v>18500</v>
      </c>
      <c r="Q28" s="128">
        <f t="shared" si="1"/>
        <v>19000</v>
      </c>
      <c r="R28" s="208">
        <f t="shared" si="1"/>
        <v>19500</v>
      </c>
      <c r="S28" s="128">
        <f t="shared" si="1"/>
        <v>20000</v>
      </c>
      <c r="T28" s="208">
        <f t="shared" si="1"/>
        <v>20500</v>
      </c>
      <c r="U28" s="128">
        <f t="shared" si="1"/>
        <v>21000</v>
      </c>
      <c r="V28" s="190">
        <v>500</v>
      </c>
    </row>
    <row r="29" spans="1:36" ht="75.75" customHeight="1" thickBot="1">
      <c r="A29" s="221">
        <v>23</v>
      </c>
      <c r="B29" s="192"/>
      <c r="C29" s="193" t="s">
        <v>27</v>
      </c>
      <c r="D29" s="211" t="s">
        <v>135</v>
      </c>
      <c r="E29" s="195" t="s">
        <v>37</v>
      </c>
      <c r="F29" s="196">
        <v>2150</v>
      </c>
      <c r="G29" s="197">
        <v>1080</v>
      </c>
      <c r="H29" s="198">
        <v>880</v>
      </c>
      <c r="I29" s="165" t="s">
        <v>107</v>
      </c>
      <c r="J29" s="198"/>
      <c r="K29" s="198"/>
      <c r="L29" s="230"/>
      <c r="M29" s="270" t="s">
        <v>174</v>
      </c>
      <c r="N29" s="135">
        <v>19100</v>
      </c>
      <c r="O29" s="135">
        <v>19100</v>
      </c>
      <c r="P29" s="246">
        <f t="shared" si="0"/>
        <v>19600</v>
      </c>
      <c r="Q29" s="135">
        <f t="shared" si="1"/>
        <v>20100</v>
      </c>
      <c r="R29" s="246">
        <f t="shared" si="1"/>
        <v>20600</v>
      </c>
      <c r="S29" s="135">
        <f t="shared" si="1"/>
        <v>21100</v>
      </c>
      <c r="T29" s="246">
        <f t="shared" si="1"/>
        <v>21600</v>
      </c>
      <c r="U29" s="135">
        <f t="shared" si="1"/>
        <v>22100</v>
      </c>
      <c r="V29" s="204">
        <v>500</v>
      </c>
    </row>
    <row r="30" spans="1:36" s="26" customFormat="1" ht="75.75" customHeight="1">
      <c r="A30" s="218">
        <v>24</v>
      </c>
      <c r="B30" s="87"/>
      <c r="C30" s="152" t="s">
        <v>27</v>
      </c>
      <c r="D30" s="83" t="s">
        <v>92</v>
      </c>
      <c r="E30" s="28" t="s">
        <v>37</v>
      </c>
      <c r="F30" s="69">
        <v>1650</v>
      </c>
      <c r="G30" s="69">
        <v>1100</v>
      </c>
      <c r="H30" s="69">
        <v>900</v>
      </c>
      <c r="I30" s="45" t="s">
        <v>28</v>
      </c>
      <c r="J30" s="66">
        <v>82</v>
      </c>
      <c r="K30" s="66">
        <v>2</v>
      </c>
      <c r="L30" s="177">
        <v>1.62</v>
      </c>
      <c r="M30" s="131">
        <v>14030</v>
      </c>
      <c r="N30" s="131">
        <v>15250</v>
      </c>
      <c r="O30" s="131">
        <v>15250</v>
      </c>
      <c r="P30" s="207">
        <f t="shared" si="0"/>
        <v>15750</v>
      </c>
      <c r="Q30" s="126">
        <f t="shared" si="1"/>
        <v>16250</v>
      </c>
      <c r="R30" s="207">
        <f t="shared" si="1"/>
        <v>16750</v>
      </c>
      <c r="S30" s="126">
        <f t="shared" si="1"/>
        <v>17250</v>
      </c>
      <c r="T30" s="207">
        <f t="shared" si="1"/>
        <v>17750</v>
      </c>
      <c r="U30" s="126">
        <f t="shared" si="1"/>
        <v>18250</v>
      </c>
      <c r="V30" s="92">
        <v>500</v>
      </c>
      <c r="W30" s="57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7"/>
    </row>
    <row r="31" spans="1:36" s="26" customFormat="1" ht="75" customHeight="1">
      <c r="A31" s="219">
        <v>25</v>
      </c>
      <c r="B31" s="88"/>
      <c r="C31" s="154" t="s">
        <v>27</v>
      </c>
      <c r="D31" s="163" t="s">
        <v>103</v>
      </c>
      <c r="E31" s="5" t="s">
        <v>37</v>
      </c>
      <c r="F31" s="68">
        <v>1800</v>
      </c>
      <c r="G31" s="68">
        <v>1100</v>
      </c>
      <c r="H31" s="68">
        <v>900</v>
      </c>
      <c r="I31" s="46" t="s">
        <v>102</v>
      </c>
      <c r="J31" s="67">
        <v>74</v>
      </c>
      <c r="K31" s="67">
        <v>2</v>
      </c>
      <c r="L31" s="178">
        <v>1.8</v>
      </c>
      <c r="M31" s="133" t="s">
        <v>174</v>
      </c>
      <c r="N31" s="133">
        <v>16300</v>
      </c>
      <c r="O31" s="133">
        <v>16300</v>
      </c>
      <c r="P31" s="208">
        <f t="shared" si="0"/>
        <v>16800</v>
      </c>
      <c r="Q31" s="128">
        <f t="shared" si="1"/>
        <v>17300</v>
      </c>
      <c r="R31" s="208">
        <f t="shared" si="1"/>
        <v>17800</v>
      </c>
      <c r="S31" s="128">
        <f t="shared" si="1"/>
        <v>18300</v>
      </c>
      <c r="T31" s="208">
        <f t="shared" si="1"/>
        <v>18800</v>
      </c>
      <c r="U31" s="128">
        <f t="shared" si="1"/>
        <v>19300</v>
      </c>
      <c r="V31" s="90">
        <v>500</v>
      </c>
      <c r="W31" s="57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7"/>
    </row>
    <row r="32" spans="1:36" s="26" customFormat="1" ht="75" customHeight="1" thickBot="1">
      <c r="A32" s="221">
        <v>26</v>
      </c>
      <c r="B32" s="229"/>
      <c r="C32" s="193" t="s">
        <v>27</v>
      </c>
      <c r="D32" s="211" t="s">
        <v>125</v>
      </c>
      <c r="E32" s="195" t="s">
        <v>126</v>
      </c>
      <c r="F32" s="196">
        <v>2050</v>
      </c>
      <c r="G32" s="196">
        <v>1100</v>
      </c>
      <c r="H32" s="196">
        <v>900</v>
      </c>
      <c r="I32" s="165" t="s">
        <v>107</v>
      </c>
      <c r="J32" s="198">
        <v>84</v>
      </c>
      <c r="K32" s="198">
        <v>2</v>
      </c>
      <c r="L32" s="230">
        <v>2.2000000000000002</v>
      </c>
      <c r="M32" s="134" t="s">
        <v>174</v>
      </c>
      <c r="N32" s="134">
        <v>18300</v>
      </c>
      <c r="O32" s="134">
        <v>18300</v>
      </c>
      <c r="P32" s="246">
        <f t="shared" si="0"/>
        <v>18800</v>
      </c>
      <c r="Q32" s="135">
        <f t="shared" si="1"/>
        <v>19300</v>
      </c>
      <c r="R32" s="246">
        <f t="shared" si="1"/>
        <v>19800</v>
      </c>
      <c r="S32" s="135">
        <f t="shared" si="1"/>
        <v>20300</v>
      </c>
      <c r="T32" s="246">
        <f t="shared" si="1"/>
        <v>20800</v>
      </c>
      <c r="U32" s="135">
        <f t="shared" si="1"/>
        <v>21300</v>
      </c>
      <c r="V32" s="106">
        <v>500</v>
      </c>
      <c r="W32" s="57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7"/>
    </row>
    <row r="33" spans="1:36" s="26" customFormat="1" ht="75" customHeight="1">
      <c r="A33" s="218">
        <v>27</v>
      </c>
      <c r="B33" s="231"/>
      <c r="C33" s="152" t="s">
        <v>27</v>
      </c>
      <c r="D33" s="83" t="s">
        <v>99</v>
      </c>
      <c r="E33" s="28" t="s">
        <v>37</v>
      </c>
      <c r="F33" s="69">
        <v>1650</v>
      </c>
      <c r="G33" s="69">
        <v>1100</v>
      </c>
      <c r="H33" s="69">
        <v>900</v>
      </c>
      <c r="I33" s="45" t="s">
        <v>28</v>
      </c>
      <c r="J33" s="66">
        <v>75</v>
      </c>
      <c r="K33" s="66">
        <v>2</v>
      </c>
      <c r="L33" s="177">
        <v>1.7</v>
      </c>
      <c r="M33" s="131">
        <v>15000</v>
      </c>
      <c r="N33" s="131">
        <v>16300</v>
      </c>
      <c r="O33" s="131">
        <v>16300</v>
      </c>
      <c r="P33" s="126">
        <f>N33+400</f>
        <v>16700</v>
      </c>
      <c r="Q33" s="126">
        <f t="shared" ref="Q33:U34" si="2">P33+400</f>
        <v>17100</v>
      </c>
      <c r="R33" s="132">
        <f t="shared" si="2"/>
        <v>17500</v>
      </c>
      <c r="S33" s="132">
        <f t="shared" si="2"/>
        <v>17900</v>
      </c>
      <c r="T33" s="132">
        <f t="shared" si="2"/>
        <v>18300</v>
      </c>
      <c r="U33" s="132">
        <f t="shared" si="2"/>
        <v>18700</v>
      </c>
      <c r="V33" s="92">
        <v>400</v>
      </c>
      <c r="W33" s="57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7"/>
    </row>
    <row r="34" spans="1:36" s="26" customFormat="1" ht="75" customHeight="1">
      <c r="A34" s="219">
        <v>28</v>
      </c>
      <c r="B34" s="109"/>
      <c r="C34" s="154" t="s">
        <v>27</v>
      </c>
      <c r="D34" s="163" t="s">
        <v>104</v>
      </c>
      <c r="E34" s="5" t="s">
        <v>37</v>
      </c>
      <c r="F34" s="68">
        <v>1850</v>
      </c>
      <c r="G34" s="68">
        <v>1100</v>
      </c>
      <c r="H34" s="68">
        <v>900</v>
      </c>
      <c r="I34" s="46" t="s">
        <v>102</v>
      </c>
      <c r="J34" s="67">
        <v>77</v>
      </c>
      <c r="K34" s="67">
        <v>2</v>
      </c>
      <c r="L34" s="178">
        <v>1.9</v>
      </c>
      <c r="M34" s="133" t="s">
        <v>174</v>
      </c>
      <c r="N34" s="133">
        <v>17300</v>
      </c>
      <c r="O34" s="133">
        <v>17300</v>
      </c>
      <c r="P34" s="128">
        <f>N34+400</f>
        <v>17700</v>
      </c>
      <c r="Q34" s="128">
        <f t="shared" si="2"/>
        <v>18100</v>
      </c>
      <c r="R34" s="128">
        <f t="shared" si="2"/>
        <v>18500</v>
      </c>
      <c r="S34" s="128">
        <f t="shared" si="2"/>
        <v>18900</v>
      </c>
      <c r="T34" s="128">
        <f t="shared" si="2"/>
        <v>19300</v>
      </c>
      <c r="U34" s="128">
        <f t="shared" si="2"/>
        <v>19700</v>
      </c>
      <c r="V34" s="90">
        <v>400</v>
      </c>
      <c r="W34" s="57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7"/>
    </row>
    <row r="35" spans="1:36" s="26" customFormat="1" ht="75" customHeight="1" thickBot="1">
      <c r="A35" s="221">
        <v>29</v>
      </c>
      <c r="B35" s="164"/>
      <c r="C35" s="193" t="s">
        <v>27</v>
      </c>
      <c r="D35" s="211" t="s">
        <v>106</v>
      </c>
      <c r="E35" s="195" t="s">
        <v>37</v>
      </c>
      <c r="F35" s="196">
        <v>2010</v>
      </c>
      <c r="G35" s="196">
        <v>1100</v>
      </c>
      <c r="H35" s="196">
        <v>900</v>
      </c>
      <c r="I35" s="165" t="s">
        <v>107</v>
      </c>
      <c r="J35" s="198">
        <v>85</v>
      </c>
      <c r="K35" s="198">
        <v>2</v>
      </c>
      <c r="L35" s="230">
        <v>2.2000000000000002</v>
      </c>
      <c r="M35" s="134" t="s">
        <v>174</v>
      </c>
      <c r="N35" s="134">
        <v>20100</v>
      </c>
      <c r="O35" s="134">
        <v>20100</v>
      </c>
      <c r="P35" s="135">
        <f>N35+460</f>
        <v>20560</v>
      </c>
      <c r="Q35" s="135">
        <f t="shared" ref="Q35:U35" si="3">P35+460</f>
        <v>21020</v>
      </c>
      <c r="R35" s="135">
        <f t="shared" si="3"/>
        <v>21480</v>
      </c>
      <c r="S35" s="135">
        <f t="shared" si="3"/>
        <v>21940</v>
      </c>
      <c r="T35" s="135">
        <f t="shared" si="3"/>
        <v>22400</v>
      </c>
      <c r="U35" s="135">
        <f t="shared" si="3"/>
        <v>22860</v>
      </c>
      <c r="V35" s="91">
        <v>460</v>
      </c>
      <c r="W35" s="57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7"/>
    </row>
    <row r="36" spans="1:36" s="26" customFormat="1" ht="75" customHeight="1">
      <c r="A36" s="218">
        <v>30</v>
      </c>
      <c r="B36" s="231"/>
      <c r="C36" s="152" t="s">
        <v>27</v>
      </c>
      <c r="D36" s="83" t="s">
        <v>100</v>
      </c>
      <c r="E36" s="28" t="s">
        <v>37</v>
      </c>
      <c r="F36" s="69">
        <v>1650</v>
      </c>
      <c r="G36" s="69">
        <v>1100</v>
      </c>
      <c r="H36" s="69">
        <v>900</v>
      </c>
      <c r="I36" s="45" t="s">
        <v>28</v>
      </c>
      <c r="J36" s="232">
        <v>77.400000000000006</v>
      </c>
      <c r="K36" s="66">
        <v>2</v>
      </c>
      <c r="L36" s="177">
        <v>1.6</v>
      </c>
      <c r="M36" s="131">
        <v>15920</v>
      </c>
      <c r="N36" s="271">
        <v>17300</v>
      </c>
      <c r="O36" s="271">
        <v>17300</v>
      </c>
      <c r="P36" s="126">
        <f>N36+400</f>
        <v>17700</v>
      </c>
      <c r="Q36" s="207">
        <f t="shared" ref="Q36:U36" si="4">P36+400</f>
        <v>18100</v>
      </c>
      <c r="R36" s="126">
        <f t="shared" si="4"/>
        <v>18500</v>
      </c>
      <c r="S36" s="207">
        <f t="shared" si="4"/>
        <v>18900</v>
      </c>
      <c r="T36" s="126">
        <f t="shared" si="4"/>
        <v>19300</v>
      </c>
      <c r="U36" s="150">
        <f t="shared" si="4"/>
        <v>19700</v>
      </c>
      <c r="V36" s="148">
        <v>400</v>
      </c>
      <c r="W36" s="57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7"/>
    </row>
    <row r="37" spans="1:36" s="26" customFormat="1" ht="75" customHeight="1">
      <c r="A37" s="219">
        <v>31</v>
      </c>
      <c r="B37" s="109"/>
      <c r="C37" s="154" t="s">
        <v>27</v>
      </c>
      <c r="D37" s="163" t="s">
        <v>105</v>
      </c>
      <c r="E37" s="5" t="s">
        <v>37</v>
      </c>
      <c r="F37" s="68">
        <v>1850</v>
      </c>
      <c r="G37" s="68">
        <v>1100</v>
      </c>
      <c r="H37" s="68">
        <v>900</v>
      </c>
      <c r="I37" s="46" t="s">
        <v>102</v>
      </c>
      <c r="J37" s="67">
        <v>80</v>
      </c>
      <c r="K37" s="67">
        <v>2</v>
      </c>
      <c r="L37" s="178">
        <v>1.8</v>
      </c>
      <c r="M37" s="181" t="s">
        <v>174</v>
      </c>
      <c r="N37" s="272">
        <v>18600</v>
      </c>
      <c r="O37" s="272">
        <v>18600</v>
      </c>
      <c r="P37" s="128">
        <f>N37+410</f>
        <v>19010</v>
      </c>
      <c r="Q37" s="208">
        <f t="shared" ref="Q37:U37" si="5">P37+410</f>
        <v>19420</v>
      </c>
      <c r="R37" s="128">
        <f t="shared" si="5"/>
        <v>19830</v>
      </c>
      <c r="S37" s="208">
        <f t="shared" si="5"/>
        <v>20240</v>
      </c>
      <c r="T37" s="128">
        <f t="shared" si="5"/>
        <v>20650</v>
      </c>
      <c r="U37" s="274">
        <f t="shared" si="5"/>
        <v>21060</v>
      </c>
      <c r="V37" s="247">
        <v>410</v>
      </c>
      <c r="W37" s="57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7"/>
    </row>
    <row r="38" spans="1:36" s="26" customFormat="1" ht="75" customHeight="1" thickBot="1">
      <c r="A38" s="221">
        <v>32</v>
      </c>
      <c r="B38" s="164"/>
      <c r="C38" s="193" t="s">
        <v>27</v>
      </c>
      <c r="D38" s="211" t="s">
        <v>122</v>
      </c>
      <c r="E38" s="195" t="s">
        <v>37</v>
      </c>
      <c r="F38" s="196">
        <v>2010</v>
      </c>
      <c r="G38" s="196">
        <v>1100</v>
      </c>
      <c r="H38" s="196">
        <v>900</v>
      </c>
      <c r="I38" s="165" t="s">
        <v>107</v>
      </c>
      <c r="J38" s="198">
        <v>81</v>
      </c>
      <c r="K38" s="198">
        <v>2</v>
      </c>
      <c r="L38" s="230">
        <v>2</v>
      </c>
      <c r="M38" s="182" t="s">
        <v>174</v>
      </c>
      <c r="N38" s="273">
        <v>19300</v>
      </c>
      <c r="O38" s="273">
        <v>19300</v>
      </c>
      <c r="P38" s="127">
        <f>N38+500</f>
        <v>19800</v>
      </c>
      <c r="Q38" s="209">
        <f t="shared" ref="Q38:U38" si="6">P38+500</f>
        <v>20300</v>
      </c>
      <c r="R38" s="127">
        <f t="shared" si="6"/>
        <v>20800</v>
      </c>
      <c r="S38" s="209">
        <f t="shared" si="6"/>
        <v>21300</v>
      </c>
      <c r="T38" s="127">
        <f t="shared" si="6"/>
        <v>21800</v>
      </c>
      <c r="U38" s="275">
        <f t="shared" si="6"/>
        <v>22300</v>
      </c>
      <c r="V38" s="81">
        <v>500</v>
      </c>
      <c r="W38" s="57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7"/>
    </row>
    <row r="39" spans="1:36" s="26" customFormat="1" ht="111.75" customHeight="1" thickBot="1">
      <c r="A39" s="169">
        <v>33</v>
      </c>
      <c r="B39" s="162" t="s">
        <v>86</v>
      </c>
      <c r="C39" s="151" t="s">
        <v>199</v>
      </c>
      <c r="D39" s="108" t="s">
        <v>151</v>
      </c>
      <c r="E39" s="233"/>
      <c r="F39" s="234"/>
      <c r="G39" s="234"/>
      <c r="H39" s="234"/>
      <c r="I39" s="353"/>
      <c r="J39" s="146">
        <v>7.5</v>
      </c>
      <c r="K39" s="146">
        <v>1</v>
      </c>
      <c r="L39" s="147">
        <v>0.05</v>
      </c>
      <c r="M39" s="1062">
        <v>800</v>
      </c>
      <c r="N39" s="1062"/>
      <c r="O39" s="1062"/>
      <c r="P39" s="1062"/>
      <c r="Q39" s="1062"/>
      <c r="R39" s="1062"/>
      <c r="S39" s="1062"/>
      <c r="T39" s="1062"/>
      <c r="U39" s="1063"/>
      <c r="V39" s="176"/>
      <c r="W39" s="57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7"/>
    </row>
    <row r="40" spans="1:36" s="26" customFormat="1" ht="75" customHeight="1">
      <c r="A40" s="218">
        <v>34</v>
      </c>
      <c r="B40" s="235"/>
      <c r="C40" s="152" t="s">
        <v>27</v>
      </c>
      <c r="D40" s="83" t="s">
        <v>160</v>
      </c>
      <c r="E40" s="28" t="s">
        <v>96</v>
      </c>
      <c r="F40" s="69">
        <v>2050</v>
      </c>
      <c r="G40" s="70">
        <v>950</v>
      </c>
      <c r="H40" s="66">
        <v>1000</v>
      </c>
      <c r="I40" s="45" t="s">
        <v>54</v>
      </c>
      <c r="J40" s="66">
        <v>67</v>
      </c>
      <c r="K40" s="66">
        <v>3</v>
      </c>
      <c r="L40" s="177">
        <v>0.77</v>
      </c>
      <c r="M40" s="248" t="s">
        <v>174</v>
      </c>
      <c r="N40" s="278">
        <v>16500</v>
      </c>
      <c r="O40" s="278">
        <v>16500</v>
      </c>
      <c r="P40" s="126">
        <v>16820</v>
      </c>
      <c r="Q40" s="207">
        <v>17140</v>
      </c>
      <c r="R40" s="126">
        <v>17460</v>
      </c>
      <c r="S40" s="207">
        <v>17780</v>
      </c>
      <c r="T40" s="126">
        <v>18100</v>
      </c>
      <c r="U40" s="207">
        <v>18420</v>
      </c>
      <c r="V40" s="92">
        <v>320</v>
      </c>
      <c r="W40" s="121"/>
    </row>
    <row r="41" spans="1:36" s="26" customFormat="1" ht="75" customHeight="1">
      <c r="A41" s="219">
        <v>35</v>
      </c>
      <c r="B41" s="236"/>
      <c r="C41" s="154" t="s">
        <v>34</v>
      </c>
      <c r="D41" s="163" t="s">
        <v>161</v>
      </c>
      <c r="E41" s="2" t="s">
        <v>74</v>
      </c>
      <c r="F41" s="46">
        <v>1050</v>
      </c>
      <c r="G41" s="46">
        <v>980</v>
      </c>
      <c r="H41" s="44">
        <v>1000</v>
      </c>
      <c r="I41" s="46" t="s">
        <v>58</v>
      </c>
      <c r="J41" s="16">
        <v>48</v>
      </c>
      <c r="K41" s="16">
        <v>3</v>
      </c>
      <c r="L41" s="215">
        <v>0.44</v>
      </c>
      <c r="M41" s="181" t="s">
        <v>174</v>
      </c>
      <c r="N41" s="279">
        <v>13700</v>
      </c>
      <c r="O41" s="279">
        <v>13700</v>
      </c>
      <c r="P41" s="128">
        <v>13920</v>
      </c>
      <c r="Q41" s="208">
        <v>14140</v>
      </c>
      <c r="R41" s="128">
        <v>14360</v>
      </c>
      <c r="S41" s="208">
        <v>14580</v>
      </c>
      <c r="T41" s="128">
        <v>14800</v>
      </c>
      <c r="U41" s="208">
        <v>15020</v>
      </c>
      <c r="V41" s="90">
        <v>220</v>
      </c>
      <c r="W41" s="121"/>
    </row>
    <row r="42" spans="1:36" s="26" customFormat="1" ht="75" customHeight="1">
      <c r="A42" s="219">
        <v>36</v>
      </c>
      <c r="B42" s="236"/>
      <c r="C42" s="154" t="s">
        <v>27</v>
      </c>
      <c r="D42" s="163" t="s">
        <v>162</v>
      </c>
      <c r="E42" s="5" t="s">
        <v>96</v>
      </c>
      <c r="F42" s="68">
        <v>3050</v>
      </c>
      <c r="G42" s="170">
        <v>1570</v>
      </c>
      <c r="H42" s="67">
        <v>1000</v>
      </c>
      <c r="I42" s="46" t="s">
        <v>56</v>
      </c>
      <c r="J42" s="67">
        <v>135</v>
      </c>
      <c r="K42" s="67">
        <v>6</v>
      </c>
      <c r="L42" s="178">
        <v>1.29</v>
      </c>
      <c r="M42" s="181" t="s">
        <v>174</v>
      </c>
      <c r="N42" s="279">
        <v>28150</v>
      </c>
      <c r="O42" s="279">
        <v>28150</v>
      </c>
      <c r="P42" s="128">
        <v>28750</v>
      </c>
      <c r="Q42" s="208">
        <v>29350</v>
      </c>
      <c r="R42" s="128">
        <v>29950</v>
      </c>
      <c r="S42" s="208">
        <v>30550</v>
      </c>
      <c r="T42" s="128">
        <v>31150</v>
      </c>
      <c r="U42" s="208">
        <v>31750</v>
      </c>
      <c r="V42" s="90">
        <v>600</v>
      </c>
      <c r="W42" s="121"/>
    </row>
    <row r="43" spans="1:36" s="26" customFormat="1" ht="80.25" customHeight="1">
      <c r="A43" s="219">
        <v>37</v>
      </c>
      <c r="B43" s="236"/>
      <c r="C43" s="154" t="s">
        <v>27</v>
      </c>
      <c r="D43" s="163" t="s">
        <v>163</v>
      </c>
      <c r="E43" s="2" t="s">
        <v>74</v>
      </c>
      <c r="F43" s="68">
        <v>2000</v>
      </c>
      <c r="G43" s="68">
        <v>1570</v>
      </c>
      <c r="H43" s="67">
        <v>1000</v>
      </c>
      <c r="I43" s="46" t="s">
        <v>54</v>
      </c>
      <c r="J43" s="214">
        <v>108</v>
      </c>
      <c r="K43" s="214">
        <v>6</v>
      </c>
      <c r="L43" s="276">
        <v>0.95</v>
      </c>
      <c r="M43" s="181" t="s">
        <v>174</v>
      </c>
      <c r="N43" s="279">
        <v>22900</v>
      </c>
      <c r="O43" s="279">
        <v>22900</v>
      </c>
      <c r="P43" s="128">
        <v>23400</v>
      </c>
      <c r="Q43" s="208">
        <v>23900</v>
      </c>
      <c r="R43" s="128">
        <v>24400</v>
      </c>
      <c r="S43" s="208">
        <v>24900</v>
      </c>
      <c r="T43" s="128">
        <v>25400</v>
      </c>
      <c r="U43" s="208">
        <v>25900</v>
      </c>
      <c r="V43" s="90">
        <v>500</v>
      </c>
      <c r="W43" s="121"/>
    </row>
    <row r="44" spans="1:36" s="26" customFormat="1" ht="80.25" customHeight="1" thickBot="1">
      <c r="A44" s="220">
        <v>38</v>
      </c>
      <c r="B44" s="237"/>
      <c r="C44" s="153" t="s">
        <v>27</v>
      </c>
      <c r="D44" s="82" t="s">
        <v>175</v>
      </c>
      <c r="E44" s="29" t="s">
        <v>74</v>
      </c>
      <c r="F44" s="47">
        <v>4050</v>
      </c>
      <c r="G44" s="47">
        <v>1570</v>
      </c>
      <c r="H44" s="48">
        <v>1000</v>
      </c>
      <c r="I44" s="47" t="s">
        <v>57</v>
      </c>
      <c r="J44" s="43">
        <v>198</v>
      </c>
      <c r="K44" s="43">
        <v>9</v>
      </c>
      <c r="L44" s="149">
        <v>1.77</v>
      </c>
      <c r="M44" s="182" t="s">
        <v>174</v>
      </c>
      <c r="N44" s="280">
        <v>41720</v>
      </c>
      <c r="O44" s="280">
        <v>41720</v>
      </c>
      <c r="P44" s="127">
        <v>42540</v>
      </c>
      <c r="Q44" s="209">
        <v>43360</v>
      </c>
      <c r="R44" s="127">
        <v>44180</v>
      </c>
      <c r="S44" s="209">
        <v>45000</v>
      </c>
      <c r="T44" s="127">
        <v>45820</v>
      </c>
      <c r="U44" s="209">
        <v>46640</v>
      </c>
      <c r="V44" s="91">
        <v>820</v>
      </c>
      <c r="W44" s="121"/>
    </row>
    <row r="45" spans="1:36" s="26" customFormat="1" ht="80.25" customHeight="1">
      <c r="A45" s="218">
        <v>39</v>
      </c>
      <c r="B45" s="235"/>
      <c r="C45" s="152" t="s">
        <v>27</v>
      </c>
      <c r="D45" s="83" t="s">
        <v>190</v>
      </c>
      <c r="E45" s="40" t="s">
        <v>74</v>
      </c>
      <c r="F45" s="45"/>
      <c r="G45" s="45">
        <v>950</v>
      </c>
      <c r="H45" s="172">
        <v>1000</v>
      </c>
      <c r="I45" s="45" t="s">
        <v>54</v>
      </c>
      <c r="J45" s="173"/>
      <c r="K45" s="173">
        <v>3</v>
      </c>
      <c r="L45" s="238"/>
      <c r="M45" s="277" t="s">
        <v>174</v>
      </c>
      <c r="N45" s="259">
        <v>17500</v>
      </c>
      <c r="O45" s="259">
        <v>17500</v>
      </c>
      <c r="P45" s="136">
        <v>17850</v>
      </c>
      <c r="Q45" s="260">
        <v>18200</v>
      </c>
      <c r="R45" s="136">
        <v>18550</v>
      </c>
      <c r="S45" s="136">
        <v>18900</v>
      </c>
      <c r="T45" s="136">
        <v>19250</v>
      </c>
      <c r="U45" s="136">
        <v>19600</v>
      </c>
      <c r="V45" s="148">
        <v>350</v>
      </c>
      <c r="W45" s="121"/>
    </row>
    <row r="46" spans="1:36" s="26" customFormat="1" ht="80.25" customHeight="1">
      <c r="A46" s="219">
        <v>40</v>
      </c>
      <c r="B46" s="236"/>
      <c r="C46" s="154" t="s">
        <v>34</v>
      </c>
      <c r="D46" s="163" t="s">
        <v>181</v>
      </c>
      <c r="E46" s="2" t="s">
        <v>74</v>
      </c>
      <c r="F46" s="46">
        <v>1050</v>
      </c>
      <c r="G46" s="46">
        <v>980</v>
      </c>
      <c r="H46" s="44">
        <v>1000</v>
      </c>
      <c r="I46" s="46" t="s">
        <v>58</v>
      </c>
      <c r="J46" s="16">
        <v>48</v>
      </c>
      <c r="K46" s="16">
        <v>3</v>
      </c>
      <c r="L46" s="103">
        <v>0.44</v>
      </c>
      <c r="M46" s="240" t="s">
        <v>174</v>
      </c>
      <c r="N46" s="137">
        <v>14700</v>
      </c>
      <c r="O46" s="137">
        <v>14700</v>
      </c>
      <c r="P46" s="128">
        <v>14920</v>
      </c>
      <c r="Q46" s="208">
        <v>15140</v>
      </c>
      <c r="R46" s="128">
        <v>15360</v>
      </c>
      <c r="S46" s="128">
        <v>15580</v>
      </c>
      <c r="T46" s="128">
        <v>15800</v>
      </c>
      <c r="U46" s="128">
        <v>16020</v>
      </c>
      <c r="V46" s="80">
        <v>220</v>
      </c>
      <c r="W46" s="121"/>
    </row>
    <row r="47" spans="1:36" s="26" customFormat="1" ht="80.25" customHeight="1">
      <c r="A47" s="219">
        <v>41</v>
      </c>
      <c r="B47" s="236"/>
      <c r="C47" s="154" t="s">
        <v>27</v>
      </c>
      <c r="D47" s="163" t="s">
        <v>179</v>
      </c>
      <c r="E47" s="2" t="s">
        <v>74</v>
      </c>
      <c r="F47" s="68">
        <v>3050</v>
      </c>
      <c r="G47" s="170">
        <v>1570</v>
      </c>
      <c r="H47" s="67">
        <v>1000</v>
      </c>
      <c r="I47" s="46" t="s">
        <v>56</v>
      </c>
      <c r="J47" s="67">
        <v>135</v>
      </c>
      <c r="K47" s="67">
        <v>6</v>
      </c>
      <c r="L47" s="86">
        <v>1.29</v>
      </c>
      <c r="M47" s="240" t="s">
        <v>174</v>
      </c>
      <c r="N47" s="137">
        <v>29150</v>
      </c>
      <c r="O47" s="137">
        <v>29150</v>
      </c>
      <c r="P47" s="128">
        <v>29750</v>
      </c>
      <c r="Q47" s="208">
        <v>30350</v>
      </c>
      <c r="R47" s="128">
        <v>30950</v>
      </c>
      <c r="S47" s="128">
        <v>31550</v>
      </c>
      <c r="T47" s="128">
        <v>32150</v>
      </c>
      <c r="U47" s="128">
        <v>32750</v>
      </c>
      <c r="V47" s="80">
        <v>600</v>
      </c>
      <c r="W47" s="121"/>
    </row>
    <row r="48" spans="1:36" s="26" customFormat="1" ht="80.25" customHeight="1" thickBot="1">
      <c r="A48" s="221">
        <v>42</v>
      </c>
      <c r="B48" s="283" t="s">
        <v>192</v>
      </c>
      <c r="C48" s="193" t="s">
        <v>27</v>
      </c>
      <c r="D48" s="211" t="s">
        <v>180</v>
      </c>
      <c r="E48" s="212" t="s">
        <v>74</v>
      </c>
      <c r="F48" s="165">
        <v>4050</v>
      </c>
      <c r="G48" s="165">
        <v>1570</v>
      </c>
      <c r="H48" s="166">
        <v>1000</v>
      </c>
      <c r="I48" s="165" t="s">
        <v>57</v>
      </c>
      <c r="J48" s="167">
        <v>198</v>
      </c>
      <c r="K48" s="167">
        <v>9</v>
      </c>
      <c r="L48" s="175"/>
      <c r="M48" s="245" t="s">
        <v>174</v>
      </c>
      <c r="N48" s="138">
        <v>42720</v>
      </c>
      <c r="O48" s="138">
        <v>42720</v>
      </c>
      <c r="P48" s="135">
        <v>43540</v>
      </c>
      <c r="Q48" s="246">
        <v>44360</v>
      </c>
      <c r="R48" s="135">
        <v>45180</v>
      </c>
      <c r="S48" s="135">
        <v>46000</v>
      </c>
      <c r="T48" s="135">
        <v>46820</v>
      </c>
      <c r="U48" s="135">
        <v>47640</v>
      </c>
      <c r="V48" s="247">
        <v>820</v>
      </c>
      <c r="W48" s="121"/>
    </row>
    <row r="49" spans="1:23" s="26" customFormat="1" ht="106.5" customHeight="1">
      <c r="A49" s="218">
        <v>43</v>
      </c>
      <c r="B49" s="235"/>
      <c r="C49" s="152" t="s">
        <v>27</v>
      </c>
      <c r="D49" s="83" t="s">
        <v>171</v>
      </c>
      <c r="E49" s="40" t="s">
        <v>74</v>
      </c>
      <c r="F49" s="69">
        <v>2000</v>
      </c>
      <c r="G49" s="69">
        <v>1570</v>
      </c>
      <c r="H49" s="66">
        <v>1000</v>
      </c>
      <c r="I49" s="45" t="s">
        <v>54</v>
      </c>
      <c r="J49" s="217">
        <v>71</v>
      </c>
      <c r="K49" s="217">
        <v>3</v>
      </c>
      <c r="L49" s="244">
        <v>0.77</v>
      </c>
      <c r="M49" s="248" t="s">
        <v>174</v>
      </c>
      <c r="N49" s="242">
        <v>19050</v>
      </c>
      <c r="O49" s="242">
        <v>19050</v>
      </c>
      <c r="P49" s="126">
        <v>19370</v>
      </c>
      <c r="Q49" s="126">
        <v>19690</v>
      </c>
      <c r="R49" s="126">
        <v>20010</v>
      </c>
      <c r="S49" s="126">
        <v>20330</v>
      </c>
      <c r="T49" s="126">
        <v>20650</v>
      </c>
      <c r="U49" s="126">
        <v>20970</v>
      </c>
      <c r="V49" s="92">
        <v>320</v>
      </c>
      <c r="W49" s="121"/>
    </row>
    <row r="50" spans="1:23" s="26" customFormat="1" ht="80.25" customHeight="1">
      <c r="A50" s="219">
        <v>44</v>
      </c>
      <c r="B50" s="243"/>
      <c r="C50" s="154" t="s">
        <v>34</v>
      </c>
      <c r="D50" s="163" t="s">
        <v>164</v>
      </c>
      <c r="E50" s="2" t="s">
        <v>74</v>
      </c>
      <c r="F50" s="46">
        <v>1050</v>
      </c>
      <c r="G50" s="46">
        <v>980</v>
      </c>
      <c r="H50" s="44">
        <v>1000</v>
      </c>
      <c r="I50" s="46" t="s">
        <v>58</v>
      </c>
      <c r="J50" s="16">
        <v>48</v>
      </c>
      <c r="K50" s="16">
        <v>3</v>
      </c>
      <c r="L50" s="215">
        <v>0.44</v>
      </c>
      <c r="M50" s="181" t="s">
        <v>174</v>
      </c>
      <c r="N50" s="137">
        <v>15350</v>
      </c>
      <c r="O50" s="137">
        <v>15350</v>
      </c>
      <c r="P50" s="128">
        <v>15570</v>
      </c>
      <c r="Q50" s="128">
        <v>15790</v>
      </c>
      <c r="R50" s="128">
        <v>16010</v>
      </c>
      <c r="S50" s="128">
        <v>16230</v>
      </c>
      <c r="T50" s="128">
        <v>16450</v>
      </c>
      <c r="U50" s="128">
        <v>16670</v>
      </c>
      <c r="V50" s="90">
        <v>220</v>
      </c>
      <c r="W50" s="121"/>
    </row>
    <row r="51" spans="1:23" s="26" customFormat="1" ht="80.25" customHeight="1">
      <c r="A51" s="219">
        <v>45</v>
      </c>
      <c r="B51" s="243"/>
      <c r="C51" s="154" t="s">
        <v>27</v>
      </c>
      <c r="D51" s="163" t="s">
        <v>168</v>
      </c>
      <c r="E51" s="2" t="s">
        <v>74</v>
      </c>
      <c r="F51" s="46">
        <v>2000</v>
      </c>
      <c r="G51" s="46">
        <v>1570</v>
      </c>
      <c r="H51" s="44">
        <v>1000</v>
      </c>
      <c r="I51" s="46" t="s">
        <v>54</v>
      </c>
      <c r="J51" s="16">
        <v>113</v>
      </c>
      <c r="K51" s="16">
        <v>6</v>
      </c>
      <c r="L51" s="215">
        <v>0.95</v>
      </c>
      <c r="M51" s="181" t="s">
        <v>174</v>
      </c>
      <c r="N51" s="137">
        <v>27390</v>
      </c>
      <c r="O51" s="137">
        <v>27390</v>
      </c>
      <c r="P51" s="128">
        <v>27860</v>
      </c>
      <c r="Q51" s="128">
        <v>28330</v>
      </c>
      <c r="R51" s="128">
        <v>28800</v>
      </c>
      <c r="S51" s="128">
        <v>29270</v>
      </c>
      <c r="T51" s="128">
        <v>29740</v>
      </c>
      <c r="U51" s="128">
        <v>30210</v>
      </c>
      <c r="V51" s="90">
        <v>470</v>
      </c>
      <c r="W51" s="121"/>
    </row>
    <row r="52" spans="1:23" s="26" customFormat="1" ht="80.25" customHeight="1">
      <c r="A52" s="219">
        <v>46</v>
      </c>
      <c r="B52" s="243"/>
      <c r="C52" s="154" t="s">
        <v>27</v>
      </c>
      <c r="D52" s="163" t="s">
        <v>169</v>
      </c>
      <c r="E52" s="2" t="s">
        <v>74</v>
      </c>
      <c r="F52" s="46">
        <v>3050</v>
      </c>
      <c r="G52" s="46">
        <v>1570</v>
      </c>
      <c r="H52" s="44">
        <v>1000</v>
      </c>
      <c r="I52" s="46" t="s">
        <v>56</v>
      </c>
      <c r="J52" s="16">
        <v>136</v>
      </c>
      <c r="K52" s="16">
        <v>6</v>
      </c>
      <c r="L52" s="215">
        <v>1.29</v>
      </c>
      <c r="M52" s="181" t="s">
        <v>174</v>
      </c>
      <c r="N52" s="137">
        <v>33720</v>
      </c>
      <c r="O52" s="137">
        <v>33720</v>
      </c>
      <c r="P52" s="128">
        <v>34290</v>
      </c>
      <c r="Q52" s="128">
        <v>34860</v>
      </c>
      <c r="R52" s="128">
        <v>35430</v>
      </c>
      <c r="S52" s="128">
        <v>36000</v>
      </c>
      <c r="T52" s="128">
        <v>36570</v>
      </c>
      <c r="U52" s="128">
        <v>37140</v>
      </c>
      <c r="V52" s="90">
        <v>570</v>
      </c>
      <c r="W52" s="121"/>
    </row>
    <row r="53" spans="1:23" s="26" customFormat="1" ht="80.25" customHeight="1" thickBot="1">
      <c r="A53" s="221">
        <v>47</v>
      </c>
      <c r="B53" s="249"/>
      <c r="C53" s="193" t="s">
        <v>27</v>
      </c>
      <c r="D53" s="211" t="s">
        <v>170</v>
      </c>
      <c r="E53" s="212" t="s">
        <v>74</v>
      </c>
      <c r="F53" s="165">
        <v>4050</v>
      </c>
      <c r="G53" s="165">
        <v>1570</v>
      </c>
      <c r="H53" s="166">
        <v>1000</v>
      </c>
      <c r="I53" s="165" t="s">
        <v>57</v>
      </c>
      <c r="J53" s="167">
        <v>198</v>
      </c>
      <c r="K53" s="167">
        <v>9</v>
      </c>
      <c r="L53" s="168">
        <v>1.77</v>
      </c>
      <c r="M53" s="200" t="s">
        <v>174</v>
      </c>
      <c r="N53" s="138">
        <v>47600</v>
      </c>
      <c r="O53" s="138">
        <v>47600</v>
      </c>
      <c r="P53" s="135">
        <v>48410</v>
      </c>
      <c r="Q53" s="135">
        <v>49220</v>
      </c>
      <c r="R53" s="135">
        <v>50030</v>
      </c>
      <c r="S53" s="135">
        <v>50840</v>
      </c>
      <c r="T53" s="135">
        <v>51650</v>
      </c>
      <c r="U53" s="135">
        <v>52460</v>
      </c>
      <c r="V53" s="106">
        <v>810</v>
      </c>
      <c r="W53" s="121"/>
    </row>
    <row r="54" spans="1:23" s="26" customFormat="1" ht="101.25" customHeight="1">
      <c r="A54" s="218">
        <v>48</v>
      </c>
      <c r="B54" s="216"/>
      <c r="C54" s="152" t="s">
        <v>27</v>
      </c>
      <c r="D54" s="83" t="s">
        <v>191</v>
      </c>
      <c r="E54" s="40" t="s">
        <v>74</v>
      </c>
      <c r="F54" s="45"/>
      <c r="G54" s="45">
        <v>950</v>
      </c>
      <c r="H54" s="172">
        <v>1000</v>
      </c>
      <c r="I54" s="45" t="s">
        <v>54</v>
      </c>
      <c r="J54" s="173"/>
      <c r="K54" s="173">
        <v>3</v>
      </c>
      <c r="L54" s="238"/>
      <c r="M54" s="239" t="s">
        <v>174</v>
      </c>
      <c r="N54" s="242">
        <v>20050</v>
      </c>
      <c r="O54" s="242">
        <v>20050</v>
      </c>
      <c r="P54" s="207">
        <v>20370</v>
      </c>
      <c r="Q54" s="126">
        <v>20690</v>
      </c>
      <c r="R54" s="207">
        <v>21010</v>
      </c>
      <c r="S54" s="126">
        <v>21330</v>
      </c>
      <c r="T54" s="207">
        <v>21650</v>
      </c>
      <c r="U54" s="126">
        <v>21970</v>
      </c>
      <c r="V54" s="84">
        <v>320</v>
      </c>
      <c r="W54" s="121"/>
    </row>
    <row r="55" spans="1:23" s="26" customFormat="1" ht="103.5" customHeight="1">
      <c r="A55" s="219">
        <v>49</v>
      </c>
      <c r="B55" s="250"/>
      <c r="C55" s="154" t="s">
        <v>27</v>
      </c>
      <c r="D55" s="163" t="s">
        <v>182</v>
      </c>
      <c r="E55" s="2" t="s">
        <v>74</v>
      </c>
      <c r="F55" s="68">
        <v>3050</v>
      </c>
      <c r="G55" s="170">
        <v>1570</v>
      </c>
      <c r="H55" s="67">
        <v>1000</v>
      </c>
      <c r="I55" s="46" t="s">
        <v>56</v>
      </c>
      <c r="J55" s="67">
        <v>135</v>
      </c>
      <c r="K55" s="67">
        <v>6</v>
      </c>
      <c r="L55" s="86">
        <v>1.29</v>
      </c>
      <c r="M55" s="240" t="s">
        <v>174</v>
      </c>
      <c r="N55" s="137">
        <v>34720</v>
      </c>
      <c r="O55" s="137">
        <v>34720</v>
      </c>
      <c r="P55" s="208">
        <v>35290</v>
      </c>
      <c r="Q55" s="128">
        <v>35860</v>
      </c>
      <c r="R55" s="208">
        <v>36430</v>
      </c>
      <c r="S55" s="128">
        <v>37000</v>
      </c>
      <c r="T55" s="208">
        <v>37570</v>
      </c>
      <c r="U55" s="128">
        <v>38140</v>
      </c>
      <c r="V55" s="80">
        <v>570</v>
      </c>
      <c r="W55" s="121"/>
    </row>
    <row r="56" spans="1:23" s="26" customFormat="1" ht="103.5" customHeight="1" thickBot="1">
      <c r="A56" s="220">
        <v>50</v>
      </c>
      <c r="B56" s="283" t="s">
        <v>192</v>
      </c>
      <c r="C56" s="153" t="s">
        <v>27</v>
      </c>
      <c r="D56" s="82" t="s">
        <v>183</v>
      </c>
      <c r="E56" s="29" t="s">
        <v>74</v>
      </c>
      <c r="F56" s="47">
        <v>4050</v>
      </c>
      <c r="G56" s="47">
        <v>1570</v>
      </c>
      <c r="H56" s="48">
        <v>1000</v>
      </c>
      <c r="I56" s="47" t="s">
        <v>57</v>
      </c>
      <c r="J56" s="43">
        <v>198</v>
      </c>
      <c r="K56" s="43">
        <v>9</v>
      </c>
      <c r="L56" s="104">
        <v>1.77</v>
      </c>
      <c r="M56" s="241" t="s">
        <v>174</v>
      </c>
      <c r="N56" s="206">
        <v>48600</v>
      </c>
      <c r="O56" s="206">
        <v>48600</v>
      </c>
      <c r="P56" s="209">
        <v>49410</v>
      </c>
      <c r="Q56" s="127">
        <v>50220</v>
      </c>
      <c r="R56" s="209">
        <v>51030</v>
      </c>
      <c r="S56" s="127">
        <v>51840</v>
      </c>
      <c r="T56" s="209">
        <v>52650</v>
      </c>
      <c r="U56" s="127">
        <v>53460</v>
      </c>
      <c r="V56" s="81">
        <v>810</v>
      </c>
      <c r="W56" s="121"/>
    </row>
    <row r="57" spans="1:23" s="15" customFormat="1" ht="34.5" customHeight="1" thickBot="1">
      <c r="A57" s="1064" t="s">
        <v>153</v>
      </c>
      <c r="B57" s="1065"/>
      <c r="C57" s="1065"/>
      <c r="D57" s="1065"/>
      <c r="E57" s="1065"/>
      <c r="F57" s="1065"/>
      <c r="G57" s="1065"/>
      <c r="H57" s="1065"/>
      <c r="I57" s="1065"/>
      <c r="J57" s="1065"/>
      <c r="K57" s="1065"/>
      <c r="L57" s="1065"/>
      <c r="M57" s="1065"/>
      <c r="N57" s="1065"/>
      <c r="O57" s="1065"/>
      <c r="P57" s="1065"/>
      <c r="Q57" s="1065"/>
      <c r="R57" s="1065"/>
      <c r="S57" s="1065"/>
      <c r="T57" s="1065"/>
      <c r="U57" s="1065"/>
      <c r="V57" s="1066"/>
      <c r="W57" s="122"/>
    </row>
    <row r="58" spans="1:23" ht="75" customHeight="1" thickBot="1">
      <c r="A58" s="354">
        <v>51</v>
      </c>
      <c r="B58" s="251"/>
      <c r="C58" s="151" t="s">
        <v>27</v>
      </c>
      <c r="D58" s="108" t="s">
        <v>165</v>
      </c>
      <c r="E58" s="252" t="s">
        <v>29</v>
      </c>
      <c r="F58" s="353">
        <v>2050</v>
      </c>
      <c r="G58" s="96">
        <v>950</v>
      </c>
      <c r="H58" s="97">
        <v>1000</v>
      </c>
      <c r="I58" s="353" t="s">
        <v>30</v>
      </c>
      <c r="J58" s="146">
        <v>75</v>
      </c>
      <c r="K58" s="146">
        <v>2</v>
      </c>
      <c r="L58" s="255">
        <v>0.97</v>
      </c>
      <c r="M58" s="261" t="s">
        <v>174</v>
      </c>
      <c r="N58" s="124">
        <v>9800</v>
      </c>
      <c r="O58" s="124">
        <v>9800</v>
      </c>
      <c r="P58" s="129">
        <v>10170</v>
      </c>
      <c r="Q58" s="125">
        <v>10540</v>
      </c>
      <c r="R58" s="129">
        <v>10910</v>
      </c>
      <c r="S58" s="125">
        <v>11280</v>
      </c>
      <c r="T58" s="129">
        <v>11650</v>
      </c>
      <c r="U58" s="125">
        <v>12020</v>
      </c>
      <c r="V58" s="93">
        <v>370</v>
      </c>
      <c r="W58" s="120"/>
    </row>
    <row r="59" spans="1:23" ht="75" customHeight="1">
      <c r="A59" s="102">
        <v>52</v>
      </c>
      <c r="B59" s="225"/>
      <c r="C59" s="152" t="s">
        <v>27</v>
      </c>
      <c r="D59" s="65" t="s">
        <v>166</v>
      </c>
      <c r="E59" s="28" t="s">
        <v>31</v>
      </c>
      <c r="F59" s="45">
        <v>2050</v>
      </c>
      <c r="G59" s="49">
        <v>1050</v>
      </c>
      <c r="H59" s="49">
        <v>1000</v>
      </c>
      <c r="I59" s="45" t="s">
        <v>30</v>
      </c>
      <c r="J59" s="66">
        <v>66</v>
      </c>
      <c r="K59" s="66">
        <v>1</v>
      </c>
      <c r="L59" s="177">
        <v>1.27</v>
      </c>
      <c r="M59" s="248" t="s">
        <v>174</v>
      </c>
      <c r="N59" s="242">
        <v>10400</v>
      </c>
      <c r="O59" s="242">
        <v>10400</v>
      </c>
      <c r="P59" s="207">
        <v>10750</v>
      </c>
      <c r="Q59" s="126">
        <v>11100</v>
      </c>
      <c r="R59" s="207">
        <v>11450</v>
      </c>
      <c r="S59" s="126">
        <v>11800</v>
      </c>
      <c r="T59" s="207">
        <v>12150</v>
      </c>
      <c r="U59" s="126">
        <v>12500</v>
      </c>
      <c r="V59" s="84">
        <v>350</v>
      </c>
      <c r="W59" s="120"/>
    </row>
    <row r="60" spans="1:23" ht="75" customHeight="1" thickBot="1">
      <c r="A60" s="51">
        <v>53</v>
      </c>
      <c r="B60" s="227"/>
      <c r="C60" s="193" t="s">
        <v>25</v>
      </c>
      <c r="D60" s="194" t="s">
        <v>166</v>
      </c>
      <c r="E60" s="253" t="s">
        <v>32</v>
      </c>
      <c r="F60" s="165">
        <v>1050</v>
      </c>
      <c r="G60" s="213">
        <v>1050</v>
      </c>
      <c r="H60" s="213">
        <v>1000</v>
      </c>
      <c r="I60" s="254" t="s">
        <v>32</v>
      </c>
      <c r="J60" s="198">
        <v>31</v>
      </c>
      <c r="K60" s="198">
        <v>1</v>
      </c>
      <c r="L60" s="230">
        <v>0.55000000000000004</v>
      </c>
      <c r="M60" s="182" t="s">
        <v>174</v>
      </c>
      <c r="N60" s="206">
        <v>6150</v>
      </c>
      <c r="O60" s="206">
        <v>6150</v>
      </c>
      <c r="P60" s="209">
        <v>6410</v>
      </c>
      <c r="Q60" s="127">
        <v>6670</v>
      </c>
      <c r="R60" s="209">
        <v>6930</v>
      </c>
      <c r="S60" s="127">
        <v>7190</v>
      </c>
      <c r="T60" s="209">
        <v>7450</v>
      </c>
      <c r="U60" s="127">
        <v>7710</v>
      </c>
      <c r="V60" s="81">
        <v>260</v>
      </c>
    </row>
    <row r="61" spans="1:23" ht="75" customHeight="1">
      <c r="A61" s="102">
        <v>54</v>
      </c>
      <c r="B61" s="225"/>
      <c r="C61" s="152" t="s">
        <v>27</v>
      </c>
      <c r="D61" s="65" t="s">
        <v>60</v>
      </c>
      <c r="E61" s="28" t="s">
        <v>37</v>
      </c>
      <c r="F61" s="45">
        <v>1280</v>
      </c>
      <c r="G61" s="49">
        <v>1050</v>
      </c>
      <c r="H61" s="49">
        <v>900</v>
      </c>
      <c r="I61" s="45" t="s">
        <v>36</v>
      </c>
      <c r="J61" s="66">
        <v>70</v>
      </c>
      <c r="K61" s="66">
        <v>1</v>
      </c>
      <c r="L61" s="177">
        <v>1.3</v>
      </c>
      <c r="M61" s="248" t="s">
        <v>174</v>
      </c>
      <c r="N61" s="242">
        <v>9870</v>
      </c>
      <c r="O61" s="242">
        <v>9870</v>
      </c>
      <c r="P61" s="207">
        <v>10130</v>
      </c>
      <c r="Q61" s="126">
        <v>10390</v>
      </c>
      <c r="R61" s="207">
        <v>10650</v>
      </c>
      <c r="S61" s="126">
        <v>10910</v>
      </c>
      <c r="T61" s="207">
        <v>11170</v>
      </c>
      <c r="U61" s="126">
        <v>11430</v>
      </c>
      <c r="V61" s="84">
        <v>260</v>
      </c>
      <c r="W61" s="120"/>
    </row>
    <row r="62" spans="1:23" ht="75" customHeight="1" thickBot="1">
      <c r="A62" s="51">
        <v>55</v>
      </c>
      <c r="B62" s="227"/>
      <c r="C62" s="193" t="s">
        <v>27</v>
      </c>
      <c r="D62" s="194" t="s">
        <v>61</v>
      </c>
      <c r="E62" s="195" t="s">
        <v>37</v>
      </c>
      <c r="F62" s="165">
        <v>1480</v>
      </c>
      <c r="G62" s="213">
        <v>1050</v>
      </c>
      <c r="H62" s="213">
        <v>900</v>
      </c>
      <c r="I62" s="165" t="s">
        <v>39</v>
      </c>
      <c r="J62" s="198">
        <v>80</v>
      </c>
      <c r="K62" s="198">
        <v>1</v>
      </c>
      <c r="L62" s="230">
        <v>1.44</v>
      </c>
      <c r="M62" s="182" t="s">
        <v>174</v>
      </c>
      <c r="N62" s="206">
        <v>10550</v>
      </c>
      <c r="O62" s="206">
        <v>10550</v>
      </c>
      <c r="P62" s="209">
        <v>10830</v>
      </c>
      <c r="Q62" s="127">
        <v>11110</v>
      </c>
      <c r="R62" s="209">
        <v>11390</v>
      </c>
      <c r="S62" s="127">
        <v>11670</v>
      </c>
      <c r="T62" s="209">
        <v>11950</v>
      </c>
      <c r="U62" s="127">
        <v>12230</v>
      </c>
      <c r="V62" s="81">
        <v>280</v>
      </c>
      <c r="W62" s="120"/>
    </row>
    <row r="63" spans="1:23" s="26" customFormat="1" ht="75" customHeight="1">
      <c r="A63" s="102">
        <v>56</v>
      </c>
      <c r="B63" s="235"/>
      <c r="C63" s="152" t="s">
        <v>27</v>
      </c>
      <c r="D63" s="65" t="s">
        <v>87</v>
      </c>
      <c r="E63" s="28" t="s">
        <v>37</v>
      </c>
      <c r="F63" s="45">
        <v>1450</v>
      </c>
      <c r="G63" s="45">
        <v>1100</v>
      </c>
      <c r="H63" s="45">
        <v>900</v>
      </c>
      <c r="I63" s="45" t="s">
        <v>36</v>
      </c>
      <c r="J63" s="66">
        <v>91</v>
      </c>
      <c r="K63" s="69">
        <v>1</v>
      </c>
      <c r="L63" s="256">
        <v>1.4</v>
      </c>
      <c r="M63" s="258" t="s">
        <v>174</v>
      </c>
      <c r="N63" s="259">
        <v>12200</v>
      </c>
      <c r="O63" s="259">
        <v>12200</v>
      </c>
      <c r="P63" s="260">
        <v>12600</v>
      </c>
      <c r="Q63" s="136">
        <v>13000</v>
      </c>
      <c r="R63" s="260">
        <v>13400</v>
      </c>
      <c r="S63" s="136">
        <v>13800</v>
      </c>
      <c r="T63" s="260">
        <v>14200</v>
      </c>
      <c r="U63" s="136">
        <v>14600</v>
      </c>
      <c r="V63" s="148">
        <v>400</v>
      </c>
      <c r="W63" s="121"/>
    </row>
    <row r="64" spans="1:23" s="26" customFormat="1" ht="75" customHeight="1" thickBot="1">
      <c r="A64" s="30">
        <v>57</v>
      </c>
      <c r="B64" s="237"/>
      <c r="C64" s="153" t="s">
        <v>27</v>
      </c>
      <c r="D64" s="64" t="s">
        <v>88</v>
      </c>
      <c r="E64" s="36" t="s">
        <v>37</v>
      </c>
      <c r="F64" s="47">
        <v>1650</v>
      </c>
      <c r="G64" s="47">
        <v>1100</v>
      </c>
      <c r="H64" s="47">
        <v>900</v>
      </c>
      <c r="I64" s="47" t="s">
        <v>39</v>
      </c>
      <c r="J64" s="72">
        <v>96</v>
      </c>
      <c r="K64" s="71">
        <v>1</v>
      </c>
      <c r="L64" s="257">
        <v>1.62</v>
      </c>
      <c r="M64" s="182" t="s">
        <v>174</v>
      </c>
      <c r="N64" s="206">
        <v>12950</v>
      </c>
      <c r="O64" s="206">
        <v>12950</v>
      </c>
      <c r="P64" s="209">
        <v>13385</v>
      </c>
      <c r="Q64" s="127">
        <v>13820</v>
      </c>
      <c r="R64" s="209">
        <v>14255</v>
      </c>
      <c r="S64" s="127">
        <v>14690</v>
      </c>
      <c r="T64" s="209">
        <v>15125</v>
      </c>
      <c r="U64" s="127">
        <v>15560</v>
      </c>
      <c r="V64" s="81">
        <v>435</v>
      </c>
      <c r="W64" s="121"/>
    </row>
    <row r="65" spans="1:23" s="26" customFormat="1" ht="31.5" customHeight="1" thickBot="1">
      <c r="A65" s="1067" t="s">
        <v>205</v>
      </c>
      <c r="B65" s="1068"/>
      <c r="C65" s="1068"/>
      <c r="D65" s="1068"/>
      <c r="E65" s="1068"/>
      <c r="F65" s="1068"/>
      <c r="G65" s="1068"/>
      <c r="H65" s="1068"/>
      <c r="I65" s="1068"/>
      <c r="J65" s="1068"/>
      <c r="K65" s="1068"/>
      <c r="L65" s="1068"/>
      <c r="M65" s="1069"/>
      <c r="N65" s="1069"/>
      <c r="O65" s="1069"/>
      <c r="P65" s="1069"/>
      <c r="Q65" s="1069"/>
      <c r="R65" s="1069"/>
      <c r="S65" s="1069"/>
      <c r="T65" s="1069"/>
      <c r="U65" s="1069"/>
      <c r="V65" s="1070"/>
      <c r="W65" s="121"/>
    </row>
    <row r="66" spans="1:23" s="26" customFormat="1" ht="75" customHeight="1" thickBot="1">
      <c r="A66" s="294">
        <v>58</v>
      </c>
      <c r="B66" s="322"/>
      <c r="C66" s="151" t="s">
        <v>197</v>
      </c>
      <c r="D66" s="107" t="s">
        <v>196</v>
      </c>
      <c r="E66" s="1071" t="s">
        <v>195</v>
      </c>
      <c r="F66" s="1072"/>
      <c r="G66" s="1072"/>
      <c r="H66" s="1073"/>
      <c r="I66" s="353" t="s">
        <v>28</v>
      </c>
      <c r="J66" s="146"/>
      <c r="K66" s="234">
        <v>1</v>
      </c>
      <c r="L66" s="323"/>
      <c r="M66" s="295"/>
      <c r="N66" s="320">
        <v>2505</v>
      </c>
      <c r="O66" s="320">
        <v>2505</v>
      </c>
      <c r="P66" s="125"/>
      <c r="Q66" s="129"/>
      <c r="R66" s="125"/>
      <c r="S66" s="129"/>
      <c r="T66" s="125"/>
      <c r="U66" s="125"/>
      <c r="V66" s="93"/>
      <c r="W66" s="121"/>
    </row>
    <row r="67" spans="1:23" s="26" customFormat="1" ht="72.75" customHeight="1" thickBot="1">
      <c r="A67" s="321">
        <v>59</v>
      </c>
      <c r="B67" s="322"/>
      <c r="C67" s="151"/>
      <c r="D67" s="107" t="s">
        <v>203</v>
      </c>
      <c r="E67" s="1074" t="s">
        <v>204</v>
      </c>
      <c r="F67" s="1075"/>
      <c r="G67" s="1075"/>
      <c r="H67" s="1076"/>
      <c r="I67" s="353"/>
      <c r="J67" s="146"/>
      <c r="K67" s="234"/>
      <c r="L67" s="323"/>
      <c r="M67" s="261"/>
      <c r="N67" s="124">
        <v>2500</v>
      </c>
      <c r="O67" s="124">
        <v>2500</v>
      </c>
      <c r="P67" s="125"/>
      <c r="Q67" s="125"/>
      <c r="R67" s="125"/>
      <c r="S67" s="125"/>
      <c r="T67" s="125"/>
      <c r="U67" s="125"/>
      <c r="V67" s="324"/>
      <c r="W67" s="121"/>
    </row>
    <row r="68" spans="1:23" s="26" customFormat="1" ht="87.75" customHeight="1" thickBot="1">
      <c r="A68" s="294">
        <v>60</v>
      </c>
      <c r="B68" s="296"/>
      <c r="C68" s="297"/>
      <c r="D68" s="285" t="s">
        <v>206</v>
      </c>
      <c r="E68" s="1077" t="s">
        <v>207</v>
      </c>
      <c r="F68" s="1077"/>
      <c r="G68" s="1077"/>
      <c r="H68" s="1077"/>
      <c r="I68" s="349"/>
      <c r="J68" s="298"/>
      <c r="K68" s="299"/>
      <c r="L68" s="300"/>
      <c r="M68" s="261"/>
      <c r="N68" s="124">
        <v>100</v>
      </c>
      <c r="O68" s="124">
        <v>100</v>
      </c>
      <c r="P68" s="125"/>
      <c r="Q68" s="125"/>
      <c r="R68" s="125"/>
      <c r="S68" s="125"/>
      <c r="T68" s="125"/>
      <c r="U68" s="125"/>
      <c r="V68" s="93"/>
      <c r="W68" s="121"/>
    </row>
    <row r="69" spans="1:23" s="26" customFormat="1" ht="24.75" customHeight="1">
      <c r="A69" s="57"/>
      <c r="B69" s="340"/>
      <c r="C69" s="341"/>
      <c r="D69" s="342"/>
      <c r="E69" s="111"/>
      <c r="F69" s="111"/>
      <c r="G69" s="111"/>
      <c r="H69" s="111"/>
      <c r="I69" s="111"/>
      <c r="J69" s="343"/>
      <c r="K69" s="344"/>
      <c r="L69" s="344"/>
      <c r="M69" s="345"/>
      <c r="N69" s="346"/>
      <c r="O69" s="346"/>
      <c r="P69" s="327"/>
      <c r="Q69" s="327"/>
      <c r="R69" s="327"/>
      <c r="S69" s="327"/>
      <c r="T69" s="327"/>
      <c r="U69" s="327"/>
      <c r="V69" s="347"/>
      <c r="W69" s="121"/>
    </row>
    <row r="70" spans="1:23" s="17" customFormat="1" ht="24.75" customHeight="1">
      <c r="A70" s="74"/>
      <c r="B70" s="1061" t="s">
        <v>62</v>
      </c>
      <c r="C70" s="1061"/>
      <c r="D70" s="1061"/>
      <c r="E70" s="1061"/>
      <c r="F70" s="1061"/>
      <c r="G70" s="1061"/>
      <c r="H70" s="1061"/>
      <c r="I70" s="1061"/>
      <c r="J70" s="1061"/>
      <c r="K70" s="1061"/>
      <c r="L70" s="1061"/>
      <c r="M70" s="352"/>
      <c r="N70" s="352"/>
      <c r="O70" s="352"/>
      <c r="P70" s="352"/>
      <c r="Q70" s="75"/>
      <c r="R70" s="75"/>
      <c r="W70" s="123"/>
    </row>
    <row r="71" spans="1:23" ht="23.25" customHeight="1">
      <c r="A71" s="76"/>
      <c r="B71" s="73" t="s">
        <v>154</v>
      </c>
      <c r="C71" s="157"/>
      <c r="D71" s="160"/>
      <c r="E71" s="77"/>
      <c r="F71" s="77"/>
      <c r="G71" s="77"/>
      <c r="H71" s="77"/>
      <c r="I71" s="77"/>
      <c r="J71" s="78"/>
      <c r="K71" s="78"/>
      <c r="L71" s="78"/>
      <c r="M71" s="78"/>
      <c r="N71" s="78"/>
      <c r="O71" s="78"/>
      <c r="P71" s="78"/>
      <c r="Q71" s="79"/>
      <c r="R71" s="76"/>
    </row>
    <row r="72" spans="1:23" ht="28.5" customHeight="1">
      <c r="B72" s="161" t="s">
        <v>173</v>
      </c>
    </row>
  </sheetData>
  <mergeCells count="29">
    <mergeCell ref="U4:U5"/>
    <mergeCell ref="V4:V5"/>
    <mergeCell ref="W4:W5"/>
    <mergeCell ref="B70:L70"/>
    <mergeCell ref="M39:U39"/>
    <mergeCell ref="A57:V57"/>
    <mergeCell ref="A65:V65"/>
    <mergeCell ref="E66:H66"/>
    <mergeCell ref="E67:H67"/>
    <mergeCell ref="E68:H68"/>
    <mergeCell ref="A6:T6"/>
    <mergeCell ref="M4:M5"/>
    <mergeCell ref="N4:N5"/>
    <mergeCell ref="O4:O5"/>
    <mergeCell ref="P4:P5"/>
    <mergeCell ref="Q4:Q5"/>
    <mergeCell ref="R4:R5"/>
    <mergeCell ref="S4:S5"/>
    <mergeCell ref="T4:T5"/>
    <mergeCell ref="A2:P2"/>
    <mergeCell ref="A4:A5"/>
    <mergeCell ref="B4:B5"/>
    <mergeCell ref="C4:C5"/>
    <mergeCell ref="D4:D5"/>
    <mergeCell ref="E4:E5"/>
    <mergeCell ref="F4:I4"/>
    <mergeCell ref="J4:J5"/>
    <mergeCell ref="K4:K5"/>
    <mergeCell ref="L4:L5"/>
  </mergeCells>
  <pageMargins left="0.19685039370078741" right="0.19685039370078741" top="0.19685039370078741" bottom="0.19685039370078741" header="0.31496062992125984" footer="0.27"/>
  <pageSetup paperSize="9" scale="30" fitToHeight="2" orientation="portrait" r:id="rId1"/>
  <rowBreaks count="1" manualBreakCount="1">
    <brk id="42" max="2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Q94"/>
  <sheetViews>
    <sheetView tabSelected="1" zoomScale="60" zoomScaleNormal="60" workbookViewId="0">
      <pane ySplit="5" topLeftCell="A6" activePane="bottomLeft" state="frozen"/>
      <selection pane="bottomLeft" activeCell="L4" sqref="L4:L5"/>
    </sheetView>
  </sheetViews>
  <sheetFormatPr defaultRowHeight="18"/>
  <cols>
    <col min="1" max="1" width="6.5703125" customWidth="1"/>
    <col min="2" max="2" width="28.5703125" style="20" customWidth="1"/>
    <col min="3" max="3" width="9.140625" style="155" customWidth="1"/>
    <col min="4" max="4" width="37.85546875" style="361" customWidth="1"/>
    <col min="5" max="5" width="23" style="11" customWidth="1"/>
    <col min="6" max="6" width="8.85546875" style="11" customWidth="1"/>
    <col min="7" max="7" width="11.42578125" style="11" customWidth="1"/>
    <col min="8" max="8" width="13.28515625" style="11" customWidth="1"/>
    <col min="9" max="9" width="17.85546875" style="11" customWidth="1"/>
    <col min="10" max="10" width="7.5703125" style="11" customWidth="1"/>
    <col min="11" max="11" width="9.5703125" style="11" customWidth="1"/>
    <col min="12" max="12" width="9.7109375" style="11" customWidth="1"/>
    <col min="13" max="13" width="16.5703125" style="59" hidden="1" customWidth="1"/>
    <col min="14" max="14" width="18.42578125" customWidth="1"/>
    <col min="15" max="15" width="16.42578125" style="59" hidden="1" customWidth="1"/>
    <col min="16" max="16" width="22.85546875" customWidth="1"/>
    <col min="17" max="17" width="16.5703125" hidden="1" customWidth="1"/>
    <col min="18" max="18" width="22.85546875" customWidth="1"/>
    <col min="19" max="19" width="18.140625" style="11" hidden="1" customWidth="1"/>
    <col min="20" max="20" width="23.42578125" style="11" customWidth="1"/>
    <col min="21" max="21" width="17.42578125" hidden="1" customWidth="1"/>
    <col min="22" max="22" width="23.42578125" customWidth="1"/>
    <col min="23" max="23" width="1.85546875" hidden="1" customWidth="1"/>
    <col min="24" max="24" width="24.5703125" customWidth="1"/>
    <col min="25" max="25" width="19.42578125" hidden="1" customWidth="1"/>
    <col min="26" max="26" width="21" customWidth="1"/>
    <col min="27" max="27" width="19.42578125" hidden="1" customWidth="1"/>
    <col min="28" max="28" width="23.140625" customWidth="1"/>
    <col min="29" max="29" width="9.85546875" bestFit="1" customWidth="1"/>
    <col min="30" max="30" width="9.140625" style="119"/>
  </cols>
  <sheetData>
    <row r="1" spans="1:33" ht="73.5" customHeight="1">
      <c r="Y1" s="356"/>
      <c r="Z1" s="1118" t="s">
        <v>218</v>
      </c>
      <c r="AA1" s="359"/>
      <c r="AB1" s="366">
        <v>0</v>
      </c>
    </row>
    <row r="2" spans="1:33" s="11" customFormat="1" ht="23.25" customHeight="1">
      <c r="A2" s="1045" t="s">
        <v>84</v>
      </c>
      <c r="B2" s="1045"/>
      <c r="C2" s="1045"/>
      <c r="D2" s="1045"/>
      <c r="E2" s="1045"/>
      <c r="F2" s="1045"/>
      <c r="G2" s="1045"/>
      <c r="H2" s="1045"/>
      <c r="I2" s="1045"/>
      <c r="J2" s="1045"/>
      <c r="K2" s="1045"/>
      <c r="L2" s="1045"/>
      <c r="M2" s="1045"/>
      <c r="N2" s="1045"/>
      <c r="O2" s="1045"/>
      <c r="P2" s="1045"/>
      <c r="Q2" s="1045"/>
      <c r="R2" s="350"/>
      <c r="S2" s="58"/>
      <c r="T2" s="58"/>
      <c r="U2"/>
      <c r="V2"/>
      <c r="W2"/>
      <c r="Y2"/>
      <c r="Z2" s="1119"/>
      <c r="AA2"/>
      <c r="AB2"/>
      <c r="AC2"/>
      <c r="AD2" s="119"/>
      <c r="AE2"/>
      <c r="AF2"/>
      <c r="AG2"/>
    </row>
    <row r="3" spans="1:33" s="11" customFormat="1" ht="33.75" customHeight="1" thickBot="1">
      <c r="A3" s="360" t="s">
        <v>395</v>
      </c>
      <c r="B3" s="12"/>
      <c r="C3" s="156"/>
      <c r="D3" s="362"/>
      <c r="E3" s="13"/>
      <c r="F3" s="13"/>
      <c r="G3" s="14"/>
      <c r="H3" s="14"/>
      <c r="I3" s="14"/>
      <c r="M3" s="960"/>
      <c r="O3" s="960"/>
      <c r="U3"/>
      <c r="V3"/>
      <c r="W3"/>
      <c r="Y3"/>
      <c r="Z3" s="1120"/>
      <c r="AA3"/>
      <c r="AB3"/>
      <c r="AC3"/>
      <c r="AD3" s="119"/>
      <c r="AE3"/>
      <c r="AF3"/>
      <c r="AG3"/>
    </row>
    <row r="4" spans="1:33" s="19" customFormat="1" ht="15" customHeight="1">
      <c r="A4" s="1046" t="s">
        <v>0</v>
      </c>
      <c r="B4" s="1048" t="s">
        <v>4</v>
      </c>
      <c r="C4" s="1050" t="s">
        <v>23</v>
      </c>
      <c r="D4" s="1099" t="s">
        <v>48</v>
      </c>
      <c r="E4" s="1103" t="s">
        <v>50</v>
      </c>
      <c r="F4" s="1097" t="s">
        <v>2</v>
      </c>
      <c r="G4" s="1097"/>
      <c r="H4" s="1097"/>
      <c r="I4" s="1097"/>
      <c r="J4" s="1097" t="s">
        <v>6</v>
      </c>
      <c r="K4" s="1088" t="s">
        <v>76</v>
      </c>
      <c r="L4" s="1103" t="s">
        <v>93</v>
      </c>
      <c r="M4" s="1111" t="s">
        <v>172</v>
      </c>
      <c r="N4" s="1116" t="s">
        <v>247</v>
      </c>
      <c r="O4" s="1085" t="s">
        <v>240</v>
      </c>
      <c r="P4" s="1085" t="s">
        <v>331</v>
      </c>
      <c r="Q4" s="1085" t="s">
        <v>241</v>
      </c>
      <c r="R4" s="1085" t="s">
        <v>332</v>
      </c>
      <c r="S4" s="1090" t="s">
        <v>242</v>
      </c>
      <c r="T4" s="1090" t="s">
        <v>333</v>
      </c>
      <c r="U4" s="1085" t="s">
        <v>243</v>
      </c>
      <c r="V4" s="1085" t="s">
        <v>334</v>
      </c>
      <c r="W4" s="1085" t="s">
        <v>244</v>
      </c>
      <c r="X4" s="1085" t="s">
        <v>335</v>
      </c>
      <c r="Y4" s="1090" t="s">
        <v>245</v>
      </c>
      <c r="Z4" s="1085" t="s">
        <v>336</v>
      </c>
      <c r="AA4" s="1085" t="s">
        <v>246</v>
      </c>
      <c r="AB4" s="1085" t="s">
        <v>337</v>
      </c>
      <c r="AC4" s="1095" t="s">
        <v>115</v>
      </c>
      <c r="AD4" s="1060"/>
      <c r="AE4" s="18"/>
      <c r="AF4" s="18"/>
      <c r="AG4" s="18"/>
    </row>
    <row r="5" spans="1:33" s="19" customFormat="1" ht="104.25" customHeight="1" thickBot="1">
      <c r="A5" s="1047"/>
      <c r="B5" s="1049"/>
      <c r="C5" s="1051"/>
      <c r="D5" s="1100"/>
      <c r="E5" s="1104"/>
      <c r="F5" s="425" t="s">
        <v>3</v>
      </c>
      <c r="G5" s="425" t="s">
        <v>1</v>
      </c>
      <c r="H5" s="426" t="s">
        <v>5</v>
      </c>
      <c r="I5" s="427" t="s">
        <v>24</v>
      </c>
      <c r="J5" s="1098"/>
      <c r="K5" s="1089"/>
      <c r="L5" s="1104"/>
      <c r="M5" s="1112"/>
      <c r="N5" s="1117"/>
      <c r="O5" s="1086"/>
      <c r="P5" s="1086"/>
      <c r="Q5" s="1086"/>
      <c r="R5" s="1086"/>
      <c r="S5" s="1091"/>
      <c r="T5" s="1091"/>
      <c r="U5" s="1086"/>
      <c r="V5" s="1086"/>
      <c r="W5" s="1086"/>
      <c r="X5" s="1086"/>
      <c r="Y5" s="1091"/>
      <c r="Z5" s="1086"/>
      <c r="AA5" s="1086"/>
      <c r="AB5" s="1086"/>
      <c r="AC5" s="1096"/>
      <c r="AD5" s="1060"/>
      <c r="AE5" s="18"/>
      <c r="AF5" s="18"/>
      <c r="AG5" s="18"/>
    </row>
    <row r="6" spans="1:33" s="24" customFormat="1" ht="18.75" customHeight="1" thickBot="1">
      <c r="A6" s="1078" t="s">
        <v>152</v>
      </c>
      <c r="B6" s="1079"/>
      <c r="C6" s="1079"/>
      <c r="D6" s="1079"/>
      <c r="E6" s="1079"/>
      <c r="F6" s="1079"/>
      <c r="G6" s="1079"/>
      <c r="H6" s="1079"/>
      <c r="I6" s="1079"/>
      <c r="J6" s="1079"/>
      <c r="K6" s="1079"/>
      <c r="L6" s="1079"/>
      <c r="M6" s="1079"/>
      <c r="N6" s="1079"/>
      <c r="O6" s="1079"/>
      <c r="P6" s="1079"/>
      <c r="Q6" s="1079"/>
      <c r="R6" s="1079"/>
      <c r="S6" s="1079"/>
      <c r="T6" s="1079"/>
      <c r="U6" s="1079"/>
      <c r="V6" s="1079"/>
      <c r="W6" s="1079"/>
      <c r="X6" s="1079"/>
      <c r="Y6" s="1079"/>
      <c r="Z6" s="358"/>
      <c r="AA6" s="114"/>
      <c r="AB6" s="355"/>
      <c r="AC6" s="25"/>
      <c r="AE6" s="25"/>
      <c r="AF6" s="25"/>
      <c r="AG6" s="25"/>
    </row>
    <row r="7" spans="1:33" s="24" customFormat="1" ht="75" customHeight="1" thickBot="1">
      <c r="A7" s="768">
        <v>1</v>
      </c>
      <c r="B7" s="306"/>
      <c r="C7" s="297" t="s">
        <v>27</v>
      </c>
      <c r="D7" s="407" t="s">
        <v>283</v>
      </c>
      <c r="E7" s="582" t="s">
        <v>53</v>
      </c>
      <c r="F7" s="582">
        <v>2050</v>
      </c>
      <c r="G7" s="695">
        <v>950</v>
      </c>
      <c r="H7" s="696">
        <v>1000</v>
      </c>
      <c r="I7" s="582" t="s">
        <v>52</v>
      </c>
      <c r="J7" s="833">
        <v>48</v>
      </c>
      <c r="K7" s="833">
        <v>3</v>
      </c>
      <c r="L7" s="877">
        <v>0.56299999999999994</v>
      </c>
      <c r="M7" s="961">
        <v>10100</v>
      </c>
      <c r="N7" s="583">
        <f>M7+M7*$AB$1</f>
        <v>10100</v>
      </c>
      <c r="O7" s="1002">
        <v>11325</v>
      </c>
      <c r="P7" s="585">
        <f t="shared" ref="P7:P13" si="0">O7+O7*$AB$1</f>
        <v>11325</v>
      </c>
      <c r="Q7" s="584">
        <f t="shared" ref="Q7:Q54" si="1">O7+AC7</f>
        <v>11555</v>
      </c>
      <c r="R7" s="585">
        <f>Q7+Q7*$AB$1</f>
        <v>11555</v>
      </c>
      <c r="S7" s="586">
        <f t="shared" ref="S7:S50" si="2">Q7+AC7</f>
        <v>11785</v>
      </c>
      <c r="T7" s="587">
        <f>S7+S7*$AB$1</f>
        <v>11785</v>
      </c>
      <c r="U7" s="586">
        <f t="shared" ref="U7:U50" si="3">S7+AC7</f>
        <v>12015</v>
      </c>
      <c r="V7" s="587">
        <f>U7+U7*$AB$1</f>
        <v>12015</v>
      </c>
      <c r="W7" s="588">
        <f t="shared" ref="W7:W50" si="4">U7+AC7</f>
        <v>12245</v>
      </c>
      <c r="X7" s="589">
        <f>W7+W7*$AB$1</f>
        <v>12245</v>
      </c>
      <c r="Y7" s="590">
        <f t="shared" ref="Y7:Y50" si="5">W7+AC7</f>
        <v>12475</v>
      </c>
      <c r="Z7" s="591">
        <f t="shared" ref="Z7:Z55" si="6">Y7+Y7*$AB$1</f>
        <v>12475</v>
      </c>
      <c r="AA7" s="590">
        <f t="shared" ref="AA7:AA50" si="7">Y7+AC7</f>
        <v>12705</v>
      </c>
      <c r="AB7" s="591">
        <f>AA7+AA7*$AB$1</f>
        <v>12705</v>
      </c>
      <c r="AC7" s="666">
        <v>230</v>
      </c>
      <c r="AE7" s="25"/>
      <c r="AF7" s="25"/>
      <c r="AG7" s="25"/>
    </row>
    <row r="8" spans="1:33" ht="75" customHeight="1" thickBot="1">
      <c r="A8" s="769">
        <v>2</v>
      </c>
      <c r="B8" s="309"/>
      <c r="C8" s="310" t="s">
        <v>27</v>
      </c>
      <c r="D8" s="408" t="s">
        <v>284</v>
      </c>
      <c r="E8" s="722" t="s">
        <v>53</v>
      </c>
      <c r="F8" s="697">
        <v>2050</v>
      </c>
      <c r="G8" s="698">
        <v>950</v>
      </c>
      <c r="H8" s="699">
        <v>1000</v>
      </c>
      <c r="I8" s="697" t="s">
        <v>52</v>
      </c>
      <c r="J8" s="699">
        <v>48</v>
      </c>
      <c r="K8" s="699">
        <v>3</v>
      </c>
      <c r="L8" s="700">
        <v>0.85</v>
      </c>
      <c r="M8" s="242">
        <v>10100</v>
      </c>
      <c r="N8" s="583">
        <f t="shared" ref="N8:N53" si="8">M8+M8*$AB$1</f>
        <v>10100</v>
      </c>
      <c r="O8" s="1002">
        <v>11895</v>
      </c>
      <c r="P8" s="585">
        <f t="shared" si="0"/>
        <v>11895</v>
      </c>
      <c r="Q8" s="584">
        <f t="shared" si="1"/>
        <v>12145</v>
      </c>
      <c r="R8" s="585">
        <f t="shared" ref="R8:R55" si="9">Q8+Q8*$AB$1</f>
        <v>12145</v>
      </c>
      <c r="S8" s="586">
        <f t="shared" si="2"/>
        <v>12395</v>
      </c>
      <c r="T8" s="587">
        <f t="shared" ref="T8:T55" si="10">S8+S8*$AB$1</f>
        <v>12395</v>
      </c>
      <c r="U8" s="586">
        <f t="shared" si="3"/>
        <v>12645</v>
      </c>
      <c r="V8" s="587">
        <f t="shared" ref="V8:V55" si="11">U8+U8*$AB$1</f>
        <v>12645</v>
      </c>
      <c r="W8" s="588">
        <f t="shared" si="4"/>
        <v>12895</v>
      </c>
      <c r="X8" s="589">
        <f t="shared" ref="X8:X55" si="12">W8+W8*$AB$1</f>
        <v>12895</v>
      </c>
      <c r="Y8" s="590">
        <f t="shared" si="5"/>
        <v>13145</v>
      </c>
      <c r="Z8" s="591">
        <f t="shared" si="6"/>
        <v>13145</v>
      </c>
      <c r="AA8" s="590">
        <f t="shared" si="7"/>
        <v>13395</v>
      </c>
      <c r="AB8" s="591">
        <f t="shared" ref="AB8:AB55" si="13">AA8+AA8*$AB$1</f>
        <v>13395</v>
      </c>
      <c r="AC8" s="666">
        <v>250</v>
      </c>
      <c r="AD8" s="120"/>
    </row>
    <row r="9" spans="1:33" ht="75" customHeight="1" thickBot="1">
      <c r="A9" s="770">
        <v>3</v>
      </c>
      <c r="B9" s="174"/>
      <c r="C9" s="154" t="s">
        <v>27</v>
      </c>
      <c r="D9" s="409" t="s">
        <v>285</v>
      </c>
      <c r="E9" s="723" t="s">
        <v>53</v>
      </c>
      <c r="F9" s="701">
        <v>2050</v>
      </c>
      <c r="G9" s="702">
        <v>950</v>
      </c>
      <c r="H9" s="703">
        <v>1000</v>
      </c>
      <c r="I9" s="697" t="s">
        <v>52</v>
      </c>
      <c r="J9" s="703">
        <v>48</v>
      </c>
      <c r="K9" s="703">
        <v>3</v>
      </c>
      <c r="L9" s="704">
        <v>0.85</v>
      </c>
      <c r="M9" s="962" t="s">
        <v>174</v>
      </c>
      <c r="N9" s="583"/>
      <c r="O9" s="1003">
        <v>12505</v>
      </c>
      <c r="P9" s="585">
        <f t="shared" si="0"/>
        <v>12505</v>
      </c>
      <c r="Q9" s="592">
        <f t="shared" si="1"/>
        <v>12755</v>
      </c>
      <c r="R9" s="585">
        <f t="shared" si="9"/>
        <v>12755</v>
      </c>
      <c r="S9" s="593">
        <f t="shared" si="2"/>
        <v>13005</v>
      </c>
      <c r="T9" s="587">
        <f t="shared" si="10"/>
        <v>13005</v>
      </c>
      <c r="U9" s="593">
        <f t="shared" si="3"/>
        <v>13255</v>
      </c>
      <c r="V9" s="587">
        <f t="shared" si="11"/>
        <v>13255</v>
      </c>
      <c r="W9" s="594">
        <f t="shared" si="4"/>
        <v>13505</v>
      </c>
      <c r="X9" s="589">
        <f t="shared" si="12"/>
        <v>13505</v>
      </c>
      <c r="Y9" s="595">
        <f t="shared" si="5"/>
        <v>13755</v>
      </c>
      <c r="Z9" s="591">
        <f t="shared" si="6"/>
        <v>13755</v>
      </c>
      <c r="AA9" s="595">
        <f t="shared" si="7"/>
        <v>14005</v>
      </c>
      <c r="AB9" s="591">
        <f t="shared" si="13"/>
        <v>14005</v>
      </c>
      <c r="AC9" s="667">
        <v>250</v>
      </c>
      <c r="AD9" s="120"/>
    </row>
    <row r="10" spans="1:33" ht="75" customHeight="1" thickBot="1">
      <c r="A10" s="771">
        <v>4</v>
      </c>
      <c r="B10" s="192"/>
      <c r="C10" s="193" t="s">
        <v>25</v>
      </c>
      <c r="D10" s="410" t="s">
        <v>286</v>
      </c>
      <c r="E10" s="724" t="s">
        <v>26</v>
      </c>
      <c r="F10" s="705">
        <v>1050</v>
      </c>
      <c r="G10" s="706">
        <v>950</v>
      </c>
      <c r="H10" s="707">
        <v>1000</v>
      </c>
      <c r="I10" s="705" t="s">
        <v>26</v>
      </c>
      <c r="J10" s="707">
        <v>36</v>
      </c>
      <c r="K10" s="707">
        <v>3</v>
      </c>
      <c r="L10" s="708">
        <v>0.6</v>
      </c>
      <c r="M10" s="963" t="s">
        <v>174</v>
      </c>
      <c r="N10" s="829"/>
      <c r="O10" s="1004">
        <v>9885</v>
      </c>
      <c r="P10" s="614">
        <f t="shared" si="0"/>
        <v>9885</v>
      </c>
      <c r="Q10" s="596">
        <f t="shared" si="1"/>
        <v>10100</v>
      </c>
      <c r="R10" s="614">
        <f t="shared" si="9"/>
        <v>10100</v>
      </c>
      <c r="S10" s="597">
        <f t="shared" si="2"/>
        <v>10315</v>
      </c>
      <c r="T10" s="615">
        <f t="shared" si="10"/>
        <v>10315</v>
      </c>
      <c r="U10" s="597">
        <f t="shared" si="3"/>
        <v>10530</v>
      </c>
      <c r="V10" s="615">
        <f t="shared" si="11"/>
        <v>10530</v>
      </c>
      <c r="W10" s="598">
        <f t="shared" si="4"/>
        <v>10745</v>
      </c>
      <c r="X10" s="616">
        <f t="shared" si="12"/>
        <v>10745</v>
      </c>
      <c r="Y10" s="599">
        <f t="shared" si="5"/>
        <v>10960</v>
      </c>
      <c r="Z10" s="617">
        <f t="shared" si="6"/>
        <v>10960</v>
      </c>
      <c r="AA10" s="599">
        <f t="shared" si="7"/>
        <v>11175</v>
      </c>
      <c r="AB10" s="617">
        <f t="shared" si="13"/>
        <v>11175</v>
      </c>
      <c r="AC10" s="668">
        <v>215</v>
      </c>
      <c r="AD10" s="120"/>
    </row>
    <row r="11" spans="1:33" ht="75" customHeight="1" thickBot="1">
      <c r="A11" s="767">
        <v>5</v>
      </c>
      <c r="B11" s="922"/>
      <c r="C11" s="297" t="s">
        <v>345</v>
      </c>
      <c r="D11" s="407" t="s">
        <v>346</v>
      </c>
      <c r="E11" s="821" t="s">
        <v>53</v>
      </c>
      <c r="F11" s="693">
        <v>2050</v>
      </c>
      <c r="G11" s="833">
        <v>950</v>
      </c>
      <c r="H11" s="694">
        <v>1000</v>
      </c>
      <c r="I11" s="693" t="s">
        <v>52</v>
      </c>
      <c r="J11" s="694">
        <v>45</v>
      </c>
      <c r="K11" s="694">
        <v>3</v>
      </c>
      <c r="L11" s="834">
        <v>0.85</v>
      </c>
      <c r="M11" s="964">
        <v>10915</v>
      </c>
      <c r="N11" s="608">
        <f>M11+M11*AB1</f>
        <v>10915</v>
      </c>
      <c r="O11" s="685">
        <v>12290</v>
      </c>
      <c r="P11" s="608">
        <f t="shared" si="0"/>
        <v>12290</v>
      </c>
      <c r="Q11" s="840">
        <f t="shared" si="1"/>
        <v>12540</v>
      </c>
      <c r="R11" s="608">
        <f>Q11+Q11*AB1</f>
        <v>12540</v>
      </c>
      <c r="S11" s="929">
        <f t="shared" si="2"/>
        <v>12790</v>
      </c>
      <c r="T11" s="841">
        <f>S11+S11*AB1</f>
        <v>12790</v>
      </c>
      <c r="U11" s="929">
        <f t="shared" si="3"/>
        <v>13040</v>
      </c>
      <c r="V11" s="841">
        <f>U11+U11*AB1</f>
        <v>13040</v>
      </c>
      <c r="W11" s="930">
        <f t="shared" si="4"/>
        <v>13290</v>
      </c>
      <c r="X11" s="842">
        <f>W11+W11*AB1</f>
        <v>13290</v>
      </c>
      <c r="Y11" s="931">
        <f t="shared" si="5"/>
        <v>13540</v>
      </c>
      <c r="Z11" s="843">
        <f>Y11+Y11*AB1</f>
        <v>13540</v>
      </c>
      <c r="AA11" s="931">
        <f t="shared" si="7"/>
        <v>13790</v>
      </c>
      <c r="AB11" s="843">
        <f>AA11+AA11*AB1</f>
        <v>13790</v>
      </c>
      <c r="AC11" s="828">
        <v>250</v>
      </c>
      <c r="AD11" s="120"/>
    </row>
    <row r="12" spans="1:33" ht="75" customHeight="1" thickBot="1">
      <c r="A12" s="830">
        <v>6</v>
      </c>
      <c r="B12" s="309"/>
      <c r="C12" s="310" t="s">
        <v>27</v>
      </c>
      <c r="D12" s="415" t="s">
        <v>344</v>
      </c>
      <c r="E12" s="831" t="s">
        <v>96</v>
      </c>
      <c r="F12" s="697">
        <v>2000</v>
      </c>
      <c r="G12" s="698">
        <v>980</v>
      </c>
      <c r="H12" s="699">
        <v>1000</v>
      </c>
      <c r="I12" s="697" t="s">
        <v>54</v>
      </c>
      <c r="J12" s="699">
        <v>48</v>
      </c>
      <c r="K12" s="699">
        <v>3</v>
      </c>
      <c r="L12" s="700">
        <v>0.85</v>
      </c>
      <c r="M12" s="965">
        <v>10100</v>
      </c>
      <c r="N12" s="832">
        <f t="shared" si="8"/>
        <v>10100</v>
      </c>
      <c r="O12" s="609">
        <v>11835</v>
      </c>
      <c r="P12" s="629">
        <f t="shared" si="0"/>
        <v>11835</v>
      </c>
      <c r="Q12" s="611">
        <f t="shared" si="1"/>
        <v>12085</v>
      </c>
      <c r="R12" s="629">
        <f t="shared" si="9"/>
        <v>12085</v>
      </c>
      <c r="S12" s="610">
        <f t="shared" si="2"/>
        <v>12335</v>
      </c>
      <c r="T12" s="630">
        <f t="shared" si="10"/>
        <v>12335</v>
      </c>
      <c r="U12" s="611">
        <f t="shared" si="3"/>
        <v>12585</v>
      </c>
      <c r="V12" s="630">
        <f t="shared" si="11"/>
        <v>12585</v>
      </c>
      <c r="W12" s="610">
        <f t="shared" si="4"/>
        <v>12835</v>
      </c>
      <c r="X12" s="632">
        <f t="shared" si="12"/>
        <v>12835</v>
      </c>
      <c r="Y12" s="611">
        <f t="shared" si="5"/>
        <v>13085</v>
      </c>
      <c r="Z12" s="633">
        <f t="shared" si="6"/>
        <v>13085</v>
      </c>
      <c r="AA12" s="610">
        <f t="shared" si="7"/>
        <v>13335</v>
      </c>
      <c r="AB12" s="633">
        <f t="shared" si="13"/>
        <v>13335</v>
      </c>
      <c r="AC12" s="666">
        <v>250</v>
      </c>
      <c r="AD12" s="120"/>
    </row>
    <row r="13" spans="1:33" ht="75" customHeight="1" thickBot="1">
      <c r="A13" s="771">
        <v>7</v>
      </c>
      <c r="B13" s="192"/>
      <c r="C13" s="193" t="s">
        <v>25</v>
      </c>
      <c r="D13" s="413" t="s">
        <v>287</v>
      </c>
      <c r="E13" s="724" t="s">
        <v>26</v>
      </c>
      <c r="F13" s="705">
        <v>830</v>
      </c>
      <c r="G13" s="706">
        <v>980</v>
      </c>
      <c r="H13" s="707">
        <v>1000</v>
      </c>
      <c r="I13" s="705" t="s">
        <v>26</v>
      </c>
      <c r="J13" s="707">
        <v>27</v>
      </c>
      <c r="K13" s="707">
        <v>1</v>
      </c>
      <c r="L13" s="708">
        <v>0.45</v>
      </c>
      <c r="M13" s="966" t="s">
        <v>174</v>
      </c>
      <c r="N13" s="829"/>
      <c r="O13" s="1004">
        <v>5665</v>
      </c>
      <c r="P13" s="614">
        <f t="shared" si="0"/>
        <v>5665</v>
      </c>
      <c r="Q13" s="602">
        <f t="shared" si="1"/>
        <v>5795</v>
      </c>
      <c r="R13" s="614">
        <f t="shared" si="9"/>
        <v>5795</v>
      </c>
      <c r="S13" s="596">
        <f t="shared" si="2"/>
        <v>5925</v>
      </c>
      <c r="T13" s="615">
        <f t="shared" si="10"/>
        <v>5925</v>
      </c>
      <c r="U13" s="602">
        <f t="shared" si="3"/>
        <v>6055</v>
      </c>
      <c r="V13" s="615">
        <f t="shared" si="11"/>
        <v>6055</v>
      </c>
      <c r="W13" s="596">
        <f t="shared" si="4"/>
        <v>6185</v>
      </c>
      <c r="X13" s="616">
        <f t="shared" si="12"/>
        <v>6185</v>
      </c>
      <c r="Y13" s="602">
        <f t="shared" si="5"/>
        <v>6315</v>
      </c>
      <c r="Z13" s="617">
        <f t="shared" si="6"/>
        <v>6315</v>
      </c>
      <c r="AA13" s="596">
        <f t="shared" si="7"/>
        <v>6445</v>
      </c>
      <c r="AB13" s="617">
        <f t="shared" si="13"/>
        <v>6445</v>
      </c>
      <c r="AC13" s="668">
        <v>130</v>
      </c>
    </row>
    <row r="14" spans="1:33" ht="75" customHeight="1" thickBot="1">
      <c r="A14" s="777">
        <v>8</v>
      </c>
      <c r="B14" s="845"/>
      <c r="C14" s="297" t="s">
        <v>27</v>
      </c>
      <c r="D14" s="836" t="s">
        <v>338</v>
      </c>
      <c r="E14" s="837" t="s">
        <v>96</v>
      </c>
      <c r="F14" s="693">
        <v>2950</v>
      </c>
      <c r="G14" s="833">
        <v>1570</v>
      </c>
      <c r="H14" s="694">
        <v>1000</v>
      </c>
      <c r="I14" s="693" t="s">
        <v>370</v>
      </c>
      <c r="J14" s="694">
        <v>98</v>
      </c>
      <c r="K14" s="694">
        <v>6</v>
      </c>
      <c r="L14" s="838">
        <v>1.2</v>
      </c>
      <c r="M14" s="967"/>
      <c r="N14" s="839"/>
      <c r="O14" s="606">
        <v>20200</v>
      </c>
      <c r="P14" s="608">
        <f>O14+O14*AB1</f>
        <v>20200</v>
      </c>
      <c r="Q14" s="840">
        <f t="shared" si="1"/>
        <v>20800</v>
      </c>
      <c r="R14" s="608">
        <f>Q14+Q14*AB1</f>
        <v>20800</v>
      </c>
      <c r="S14" s="607">
        <f t="shared" si="2"/>
        <v>21400</v>
      </c>
      <c r="T14" s="841">
        <f t="shared" si="10"/>
        <v>21400</v>
      </c>
      <c r="U14" s="840">
        <f t="shared" si="3"/>
        <v>22000</v>
      </c>
      <c r="V14" s="841">
        <f t="shared" si="11"/>
        <v>22000</v>
      </c>
      <c r="W14" s="607">
        <f t="shared" si="4"/>
        <v>22600</v>
      </c>
      <c r="X14" s="842">
        <f t="shared" si="12"/>
        <v>22600</v>
      </c>
      <c r="Y14" s="840">
        <f t="shared" si="5"/>
        <v>23200</v>
      </c>
      <c r="Z14" s="843">
        <f t="shared" si="6"/>
        <v>23200</v>
      </c>
      <c r="AA14" s="607">
        <f t="shared" si="7"/>
        <v>23800</v>
      </c>
      <c r="AB14" s="843">
        <f t="shared" si="13"/>
        <v>23800</v>
      </c>
      <c r="AC14" s="844">
        <v>600</v>
      </c>
    </row>
    <row r="15" spans="1:33" ht="75" customHeight="1" thickBot="1">
      <c r="A15" s="824">
        <v>9</v>
      </c>
      <c r="B15" s="825"/>
      <c r="C15" s="691" t="s">
        <v>27</v>
      </c>
      <c r="D15" s="692" t="s">
        <v>351</v>
      </c>
      <c r="E15" s="728" t="s">
        <v>96</v>
      </c>
      <c r="F15" s="718">
        <v>3900</v>
      </c>
      <c r="G15" s="719">
        <v>1570</v>
      </c>
      <c r="H15" s="720">
        <v>1000</v>
      </c>
      <c r="I15" s="718" t="s">
        <v>370</v>
      </c>
      <c r="J15" s="720">
        <v>148</v>
      </c>
      <c r="K15" s="720">
        <v>9</v>
      </c>
      <c r="L15" s="721">
        <v>1.8</v>
      </c>
      <c r="M15" s="968"/>
      <c r="N15" s="849"/>
      <c r="O15" s="1005">
        <v>32750</v>
      </c>
      <c r="P15" s="850">
        <f>O15+O15*AB1</f>
        <v>32750</v>
      </c>
      <c r="Q15" s="827">
        <f t="shared" si="1"/>
        <v>33500</v>
      </c>
      <c r="R15" s="850">
        <f>Q15+Q15*AB1</f>
        <v>33500</v>
      </c>
      <c r="S15" s="826">
        <f t="shared" si="2"/>
        <v>34250</v>
      </c>
      <c r="T15" s="851">
        <f>S15+S15*AB1</f>
        <v>34250</v>
      </c>
      <c r="U15" s="827">
        <f t="shared" si="3"/>
        <v>35000</v>
      </c>
      <c r="V15" s="851">
        <f>U15+U15*AB1</f>
        <v>35000</v>
      </c>
      <c r="W15" s="826">
        <f t="shared" si="4"/>
        <v>35750</v>
      </c>
      <c r="X15" s="852">
        <f>W15+W15*AB1</f>
        <v>35750</v>
      </c>
      <c r="Y15" s="827">
        <f t="shared" si="5"/>
        <v>36500</v>
      </c>
      <c r="Z15" s="853">
        <f>Y15+Y15*AB1</f>
        <v>36500</v>
      </c>
      <c r="AA15" s="826">
        <f t="shared" si="7"/>
        <v>37250</v>
      </c>
      <c r="AB15" s="853">
        <f>AA15+AA15*AB1</f>
        <v>37250</v>
      </c>
      <c r="AC15" s="828">
        <v>750</v>
      </c>
    </row>
    <row r="16" spans="1:33" ht="75" customHeight="1" thickBot="1">
      <c r="A16" s="777">
        <v>10</v>
      </c>
      <c r="B16" s="845"/>
      <c r="C16" s="297" t="s">
        <v>27</v>
      </c>
      <c r="D16" s="836" t="s">
        <v>288</v>
      </c>
      <c r="E16" s="837" t="s">
        <v>96</v>
      </c>
      <c r="F16" s="693"/>
      <c r="G16" s="833">
        <v>980</v>
      </c>
      <c r="H16" s="694">
        <v>1000</v>
      </c>
      <c r="I16" s="693" t="s">
        <v>54</v>
      </c>
      <c r="J16" s="846">
        <v>56</v>
      </c>
      <c r="K16" s="846">
        <v>4</v>
      </c>
      <c r="L16" s="847">
        <v>0.92</v>
      </c>
      <c r="M16" s="967" t="s">
        <v>174</v>
      </c>
      <c r="N16" s="839"/>
      <c r="O16" s="606">
        <v>16320</v>
      </c>
      <c r="P16" s="608">
        <f t="shared" ref="P16:P55" si="14">O16+O16*$AB$1</f>
        <v>16320</v>
      </c>
      <c r="Q16" s="840">
        <f t="shared" si="1"/>
        <v>16620</v>
      </c>
      <c r="R16" s="608">
        <f t="shared" si="9"/>
        <v>16620</v>
      </c>
      <c r="S16" s="607">
        <f t="shared" si="2"/>
        <v>16920</v>
      </c>
      <c r="T16" s="841">
        <f t="shared" si="10"/>
        <v>16920</v>
      </c>
      <c r="U16" s="840">
        <f t="shared" si="3"/>
        <v>17220</v>
      </c>
      <c r="V16" s="841">
        <f t="shared" si="11"/>
        <v>17220</v>
      </c>
      <c r="W16" s="607">
        <f t="shared" si="4"/>
        <v>17520</v>
      </c>
      <c r="X16" s="842">
        <f t="shared" si="12"/>
        <v>17520</v>
      </c>
      <c r="Y16" s="840">
        <f t="shared" si="5"/>
        <v>17820</v>
      </c>
      <c r="Z16" s="843">
        <f t="shared" si="6"/>
        <v>17820</v>
      </c>
      <c r="AA16" s="607">
        <f t="shared" si="7"/>
        <v>18120</v>
      </c>
      <c r="AB16" s="843">
        <f t="shared" si="13"/>
        <v>18120</v>
      </c>
      <c r="AC16" s="844">
        <v>300</v>
      </c>
      <c r="AD16" s="120"/>
    </row>
    <row r="17" spans="1:30" ht="75" customHeight="1" thickBot="1">
      <c r="A17" s="777">
        <v>11</v>
      </c>
      <c r="B17" s="845"/>
      <c r="C17" s="297" t="s">
        <v>198</v>
      </c>
      <c r="D17" s="836" t="s">
        <v>288</v>
      </c>
      <c r="E17" s="821" t="s">
        <v>26</v>
      </c>
      <c r="F17" s="693"/>
      <c r="G17" s="833">
        <v>980</v>
      </c>
      <c r="H17" s="694">
        <v>1000</v>
      </c>
      <c r="I17" s="693" t="s">
        <v>26</v>
      </c>
      <c r="J17" s="846">
        <v>35</v>
      </c>
      <c r="K17" s="846">
        <v>2</v>
      </c>
      <c r="L17" s="847">
        <v>0.6</v>
      </c>
      <c r="M17" s="967"/>
      <c r="N17" s="839"/>
      <c r="O17" s="606">
        <v>9895</v>
      </c>
      <c r="P17" s="608">
        <f t="shared" si="14"/>
        <v>9895</v>
      </c>
      <c r="Q17" s="840">
        <f t="shared" si="1"/>
        <v>10090</v>
      </c>
      <c r="R17" s="608">
        <f t="shared" si="9"/>
        <v>10090</v>
      </c>
      <c r="S17" s="607">
        <f t="shared" si="2"/>
        <v>10285</v>
      </c>
      <c r="T17" s="841">
        <f t="shared" si="10"/>
        <v>10285</v>
      </c>
      <c r="U17" s="840">
        <f t="shared" si="3"/>
        <v>10480</v>
      </c>
      <c r="V17" s="841">
        <f t="shared" si="11"/>
        <v>10480</v>
      </c>
      <c r="W17" s="607">
        <f t="shared" si="4"/>
        <v>10675</v>
      </c>
      <c r="X17" s="842">
        <f t="shared" si="12"/>
        <v>10675</v>
      </c>
      <c r="Y17" s="840">
        <f t="shared" si="5"/>
        <v>10870</v>
      </c>
      <c r="Z17" s="843">
        <f t="shared" si="6"/>
        <v>10870</v>
      </c>
      <c r="AA17" s="607">
        <f t="shared" si="7"/>
        <v>11065</v>
      </c>
      <c r="AB17" s="843">
        <f t="shared" si="13"/>
        <v>11065</v>
      </c>
      <c r="AC17" s="844">
        <v>195</v>
      </c>
      <c r="AD17" s="120"/>
    </row>
    <row r="18" spans="1:30" ht="75" customHeight="1" thickBot="1">
      <c r="A18" s="777">
        <v>12</v>
      </c>
      <c r="B18" s="845"/>
      <c r="C18" s="297" t="s">
        <v>27</v>
      </c>
      <c r="D18" s="415" t="s">
        <v>358</v>
      </c>
      <c r="E18" s="831" t="s">
        <v>96</v>
      </c>
      <c r="F18" s="697">
        <v>2000</v>
      </c>
      <c r="G18" s="698">
        <v>980</v>
      </c>
      <c r="H18" s="699">
        <v>1000</v>
      </c>
      <c r="I18" s="697" t="s">
        <v>54</v>
      </c>
      <c r="J18" s="699">
        <v>48</v>
      </c>
      <c r="K18" s="699">
        <v>3</v>
      </c>
      <c r="L18" s="700">
        <v>0.85</v>
      </c>
      <c r="M18" s="969">
        <v>10100</v>
      </c>
      <c r="N18" s="829">
        <f>M18+M18*AB1</f>
        <v>10100</v>
      </c>
      <c r="O18" s="969">
        <v>11835</v>
      </c>
      <c r="P18" s="614">
        <f>O18+O18*AB1</f>
        <v>11835</v>
      </c>
      <c r="Q18" s="603">
        <f t="shared" si="1"/>
        <v>12085</v>
      </c>
      <c r="R18" s="614">
        <f>Q18+Q18*AB1</f>
        <v>12085</v>
      </c>
      <c r="S18" s="603">
        <f t="shared" si="2"/>
        <v>12335</v>
      </c>
      <c r="T18" s="615">
        <f>S18+S18*AB1</f>
        <v>12335</v>
      </c>
      <c r="U18" s="603">
        <f t="shared" si="3"/>
        <v>12585</v>
      </c>
      <c r="V18" s="615">
        <f>U18+U18*AB1</f>
        <v>12585</v>
      </c>
      <c r="W18" s="603">
        <f t="shared" si="4"/>
        <v>12835</v>
      </c>
      <c r="X18" s="616">
        <f>W18+W18*AB1</f>
        <v>12835</v>
      </c>
      <c r="Y18" s="603">
        <f t="shared" si="5"/>
        <v>13085</v>
      </c>
      <c r="Z18" s="617">
        <f>Y18+Y18*AB1</f>
        <v>13085</v>
      </c>
      <c r="AA18" s="603">
        <f t="shared" si="7"/>
        <v>13335</v>
      </c>
      <c r="AB18" s="617">
        <f>AA18+AA18*AB1</f>
        <v>13335</v>
      </c>
      <c r="AC18" s="844">
        <v>250</v>
      </c>
      <c r="AD18" s="120"/>
    </row>
    <row r="19" spans="1:30" ht="75" customHeight="1" thickBot="1">
      <c r="A19" s="768">
        <v>13</v>
      </c>
      <c r="B19" s="690"/>
      <c r="C19" s="691" t="s">
        <v>27</v>
      </c>
      <c r="D19" s="692" t="s">
        <v>343</v>
      </c>
      <c r="E19" s="728" t="s">
        <v>96</v>
      </c>
      <c r="F19" s="718">
        <v>2050</v>
      </c>
      <c r="G19" s="719">
        <v>980</v>
      </c>
      <c r="H19" s="720">
        <v>1000</v>
      </c>
      <c r="I19" s="718" t="s">
        <v>54</v>
      </c>
      <c r="J19" s="720">
        <v>57</v>
      </c>
      <c r="K19" s="720">
        <v>3</v>
      </c>
      <c r="L19" s="721">
        <v>0.85</v>
      </c>
      <c r="M19" s="330">
        <v>11210</v>
      </c>
      <c r="N19" s="829">
        <f t="shared" si="8"/>
        <v>11210</v>
      </c>
      <c r="O19" s="969">
        <v>12345</v>
      </c>
      <c r="P19" s="614">
        <f t="shared" si="14"/>
        <v>12345</v>
      </c>
      <c r="Q19" s="604">
        <f t="shared" si="1"/>
        <v>12595</v>
      </c>
      <c r="R19" s="614">
        <f t="shared" si="9"/>
        <v>12595</v>
      </c>
      <c r="S19" s="603">
        <f t="shared" si="2"/>
        <v>12845</v>
      </c>
      <c r="T19" s="615">
        <f t="shared" si="10"/>
        <v>12845</v>
      </c>
      <c r="U19" s="604">
        <f t="shared" si="3"/>
        <v>13095</v>
      </c>
      <c r="V19" s="615">
        <f t="shared" si="11"/>
        <v>13095</v>
      </c>
      <c r="W19" s="603">
        <f t="shared" si="4"/>
        <v>13345</v>
      </c>
      <c r="X19" s="616">
        <f t="shared" si="12"/>
        <v>13345</v>
      </c>
      <c r="Y19" s="604">
        <f t="shared" si="5"/>
        <v>13595</v>
      </c>
      <c r="Z19" s="617">
        <f t="shared" si="6"/>
        <v>13595</v>
      </c>
      <c r="AA19" s="605">
        <f t="shared" si="7"/>
        <v>13845</v>
      </c>
      <c r="AB19" s="617">
        <f t="shared" si="13"/>
        <v>13845</v>
      </c>
      <c r="AC19" s="669">
        <v>250</v>
      </c>
      <c r="AD19" s="120"/>
    </row>
    <row r="20" spans="1:30" ht="75" customHeight="1" thickBot="1">
      <c r="A20" s="769">
        <v>14</v>
      </c>
      <c r="B20" s="835"/>
      <c r="C20" s="297" t="s">
        <v>347</v>
      </c>
      <c r="D20" s="836" t="s">
        <v>357</v>
      </c>
      <c r="E20" s="837" t="s">
        <v>96</v>
      </c>
      <c r="F20" s="693">
        <v>2050</v>
      </c>
      <c r="G20" s="833">
        <v>980</v>
      </c>
      <c r="H20" s="694">
        <v>1000</v>
      </c>
      <c r="I20" s="693" t="s">
        <v>54</v>
      </c>
      <c r="J20" s="694">
        <v>57</v>
      </c>
      <c r="K20" s="694">
        <v>3</v>
      </c>
      <c r="L20" s="838">
        <v>0.85</v>
      </c>
      <c r="M20" s="124"/>
      <c r="N20" s="839"/>
      <c r="O20" s="685">
        <v>14710</v>
      </c>
      <c r="P20" s="608">
        <f t="shared" si="14"/>
        <v>14710</v>
      </c>
      <c r="Q20" s="607">
        <f t="shared" si="1"/>
        <v>15010</v>
      </c>
      <c r="R20" s="608">
        <f>Q20+Q20*AB1</f>
        <v>15010</v>
      </c>
      <c r="S20" s="840">
        <f t="shared" si="2"/>
        <v>15310</v>
      </c>
      <c r="T20" s="841">
        <f>S20+S20*AB1</f>
        <v>15310</v>
      </c>
      <c r="U20" s="607">
        <f t="shared" si="3"/>
        <v>15610</v>
      </c>
      <c r="V20" s="841">
        <f>U20+U20*AB1</f>
        <v>15610</v>
      </c>
      <c r="W20" s="840">
        <f t="shared" si="4"/>
        <v>15910</v>
      </c>
      <c r="X20" s="842">
        <f>W20+W20*AB1</f>
        <v>15910</v>
      </c>
      <c r="Y20" s="607">
        <f t="shared" si="5"/>
        <v>16210</v>
      </c>
      <c r="Z20" s="843">
        <f>Y20+Y20*AB1</f>
        <v>16210</v>
      </c>
      <c r="AA20" s="840">
        <f t="shared" si="7"/>
        <v>16510</v>
      </c>
      <c r="AB20" s="843">
        <f>AA20+AA20*AB1</f>
        <v>16510</v>
      </c>
      <c r="AC20" s="844">
        <v>300</v>
      </c>
      <c r="AD20" s="120"/>
    </row>
    <row r="21" spans="1:30" ht="75" customHeight="1" thickBot="1">
      <c r="A21" s="770">
        <v>15</v>
      </c>
      <c r="B21" s="328"/>
      <c r="C21" s="297" t="s">
        <v>347</v>
      </c>
      <c r="D21" s="414" t="s">
        <v>361</v>
      </c>
      <c r="E21" s="837" t="s">
        <v>96</v>
      </c>
      <c r="F21" s="693">
        <v>2050</v>
      </c>
      <c r="G21" s="833">
        <v>980</v>
      </c>
      <c r="H21" s="694">
        <v>1000</v>
      </c>
      <c r="I21" s="693" t="s">
        <v>54</v>
      </c>
      <c r="J21" s="694">
        <v>57</v>
      </c>
      <c r="K21" s="694">
        <v>3</v>
      </c>
      <c r="L21" s="838">
        <v>0.85</v>
      </c>
      <c r="M21" s="124"/>
      <c r="N21" s="829"/>
      <c r="O21" s="685">
        <v>15300</v>
      </c>
      <c r="P21" s="614">
        <f t="shared" si="14"/>
        <v>15300</v>
      </c>
      <c r="Q21" s="607">
        <f t="shared" si="1"/>
        <v>15600</v>
      </c>
      <c r="R21" s="614">
        <f>Q21+Q21*AB1</f>
        <v>15600</v>
      </c>
      <c r="S21" s="840">
        <f t="shared" si="2"/>
        <v>15900</v>
      </c>
      <c r="T21" s="615">
        <f>S21+S21*AB1</f>
        <v>15900</v>
      </c>
      <c r="U21" s="607">
        <f t="shared" si="3"/>
        <v>16200</v>
      </c>
      <c r="V21" s="615">
        <f>U21+U21*AB1</f>
        <v>16200</v>
      </c>
      <c r="W21" s="840">
        <f t="shared" si="4"/>
        <v>16500</v>
      </c>
      <c r="X21" s="616">
        <f>W21+W21*AB1</f>
        <v>16500</v>
      </c>
      <c r="Y21" s="607">
        <f t="shared" si="5"/>
        <v>16800</v>
      </c>
      <c r="Z21" s="617">
        <f>Y21+Y21*AB1</f>
        <v>16800</v>
      </c>
      <c r="AA21" s="840">
        <f t="shared" si="7"/>
        <v>17100</v>
      </c>
      <c r="AB21" s="617">
        <f>AA21+AA21*AB1</f>
        <v>17100</v>
      </c>
      <c r="AC21" s="828">
        <v>300</v>
      </c>
      <c r="AD21" s="120"/>
    </row>
    <row r="22" spans="1:30" ht="99.95" customHeight="1" thickBot="1">
      <c r="A22" s="771">
        <v>16</v>
      </c>
      <c r="B22" s="216"/>
      <c r="C22" s="152" t="s">
        <v>27</v>
      </c>
      <c r="D22" s="363" t="s">
        <v>403</v>
      </c>
      <c r="E22" s="725" t="s">
        <v>212</v>
      </c>
      <c r="F22" s="709">
        <v>1950</v>
      </c>
      <c r="G22" s="710">
        <v>1000</v>
      </c>
      <c r="H22" s="711">
        <v>1000</v>
      </c>
      <c r="I22" s="709" t="s">
        <v>363</v>
      </c>
      <c r="J22" s="711">
        <v>55</v>
      </c>
      <c r="K22" s="711">
        <v>2</v>
      </c>
      <c r="L22" s="712">
        <v>0.7</v>
      </c>
      <c r="M22" s="124"/>
      <c r="N22" s="583"/>
      <c r="O22" s="606">
        <v>17595</v>
      </c>
      <c r="P22" s="585">
        <f t="shared" si="14"/>
        <v>17595</v>
      </c>
      <c r="Q22" s="607">
        <f t="shared" si="1"/>
        <v>17895</v>
      </c>
      <c r="R22" s="585">
        <f t="shared" si="9"/>
        <v>17895</v>
      </c>
      <c r="S22" s="607">
        <f t="shared" si="2"/>
        <v>18195</v>
      </c>
      <c r="T22" s="587">
        <f t="shared" si="10"/>
        <v>18195</v>
      </c>
      <c r="U22" s="607">
        <f t="shared" si="3"/>
        <v>18495</v>
      </c>
      <c r="V22" s="587">
        <f t="shared" si="11"/>
        <v>18495</v>
      </c>
      <c r="W22" s="607">
        <f t="shared" si="4"/>
        <v>18795</v>
      </c>
      <c r="X22" s="589">
        <f t="shared" si="12"/>
        <v>18795</v>
      </c>
      <c r="Y22" s="607">
        <f t="shared" si="5"/>
        <v>19095</v>
      </c>
      <c r="Z22" s="591">
        <f t="shared" si="6"/>
        <v>19095</v>
      </c>
      <c r="AA22" s="607">
        <f t="shared" si="7"/>
        <v>19395</v>
      </c>
      <c r="AB22" s="591">
        <f t="shared" si="13"/>
        <v>19395</v>
      </c>
      <c r="AC22" s="667">
        <v>300</v>
      </c>
      <c r="AD22" s="120"/>
    </row>
    <row r="23" spans="1:30" ht="99.95" customHeight="1" thickBot="1">
      <c r="A23" s="761">
        <v>17</v>
      </c>
      <c r="B23" s="210"/>
      <c r="C23" s="193" t="s">
        <v>27</v>
      </c>
      <c r="D23" s="365" t="s">
        <v>404</v>
      </c>
      <c r="E23" s="743" t="s">
        <v>212</v>
      </c>
      <c r="F23" s="705">
        <v>2000</v>
      </c>
      <c r="G23" s="706">
        <v>920</v>
      </c>
      <c r="H23" s="707">
        <v>860</v>
      </c>
      <c r="I23" s="705" t="s">
        <v>216</v>
      </c>
      <c r="J23" s="707">
        <v>55</v>
      </c>
      <c r="K23" s="707">
        <v>2</v>
      </c>
      <c r="L23" s="708">
        <v>0.7</v>
      </c>
      <c r="M23" s="124"/>
      <c r="N23" s="583"/>
      <c r="O23" s="606">
        <v>18870</v>
      </c>
      <c r="P23" s="585">
        <f t="shared" si="14"/>
        <v>18870</v>
      </c>
      <c r="Q23" s="607">
        <f t="shared" si="1"/>
        <v>19170</v>
      </c>
      <c r="R23" s="585">
        <f t="shared" si="9"/>
        <v>19170</v>
      </c>
      <c r="S23" s="607">
        <f t="shared" si="2"/>
        <v>19470</v>
      </c>
      <c r="T23" s="587">
        <f t="shared" si="10"/>
        <v>19470</v>
      </c>
      <c r="U23" s="607">
        <f t="shared" si="3"/>
        <v>19770</v>
      </c>
      <c r="V23" s="587">
        <f t="shared" si="11"/>
        <v>19770</v>
      </c>
      <c r="W23" s="607">
        <f t="shared" si="4"/>
        <v>20070</v>
      </c>
      <c r="X23" s="589">
        <f t="shared" si="12"/>
        <v>20070</v>
      </c>
      <c r="Y23" s="607">
        <f t="shared" si="5"/>
        <v>20370</v>
      </c>
      <c r="Z23" s="591">
        <f t="shared" si="6"/>
        <v>20370</v>
      </c>
      <c r="AA23" s="607">
        <f t="shared" si="7"/>
        <v>20670</v>
      </c>
      <c r="AB23" s="591">
        <f t="shared" si="13"/>
        <v>20670</v>
      </c>
      <c r="AC23" s="667">
        <v>300</v>
      </c>
      <c r="AD23" s="120"/>
    </row>
    <row r="24" spans="1:30" ht="102.75" thickBot="1">
      <c r="A24" s="773">
        <v>18</v>
      </c>
      <c r="B24" s="903"/>
      <c r="C24" s="152" t="s">
        <v>27</v>
      </c>
      <c r="D24" s="411" t="s">
        <v>376</v>
      </c>
      <c r="E24" s="725" t="s">
        <v>37</v>
      </c>
      <c r="F24" s="709">
        <v>1080</v>
      </c>
      <c r="G24" s="710">
        <v>1040</v>
      </c>
      <c r="H24" s="711">
        <v>980</v>
      </c>
      <c r="I24" s="709" t="s">
        <v>374</v>
      </c>
      <c r="J24" s="711">
        <v>70</v>
      </c>
      <c r="K24" s="711">
        <v>3</v>
      </c>
      <c r="L24" s="712">
        <v>1</v>
      </c>
      <c r="M24" s="925">
        <v>9785</v>
      </c>
      <c r="N24" s="829">
        <f>M24+M24*AB1</f>
        <v>9785</v>
      </c>
      <c r="O24" s="1005">
        <v>10300</v>
      </c>
      <c r="P24" s="585">
        <f t="shared" si="14"/>
        <v>10300</v>
      </c>
      <c r="Q24" s="826">
        <f t="shared" si="1"/>
        <v>10560</v>
      </c>
      <c r="R24" s="585">
        <f>Q24+Q24*AB1</f>
        <v>10560</v>
      </c>
      <c r="S24" s="826">
        <f t="shared" si="2"/>
        <v>10820</v>
      </c>
      <c r="T24" s="587">
        <f>S24+S24*AB1</f>
        <v>10820</v>
      </c>
      <c r="U24" s="827">
        <f t="shared" si="3"/>
        <v>11080</v>
      </c>
      <c r="V24" s="587">
        <f>U24+U24*AB1</f>
        <v>11080</v>
      </c>
      <c r="W24" s="826">
        <f t="shared" si="4"/>
        <v>11340</v>
      </c>
      <c r="X24" s="589">
        <f>W24+W24*AB1</f>
        <v>11340</v>
      </c>
      <c r="Y24" s="827">
        <f t="shared" si="5"/>
        <v>11600</v>
      </c>
      <c r="Z24" s="591">
        <f>Y24+Y24*AB1</f>
        <v>11600</v>
      </c>
      <c r="AA24" s="923">
        <f t="shared" si="7"/>
        <v>11860</v>
      </c>
      <c r="AB24" s="591">
        <f>AA24+AA24*AB1</f>
        <v>11860</v>
      </c>
      <c r="AC24" s="924">
        <v>260</v>
      </c>
      <c r="AD24" s="120"/>
    </row>
    <row r="25" spans="1:30" ht="72" customHeight="1" thickBot="1">
      <c r="A25" s="776">
        <v>19</v>
      </c>
      <c r="B25" s="243"/>
      <c r="C25" s="154" t="s">
        <v>27</v>
      </c>
      <c r="D25" s="412" t="s">
        <v>340</v>
      </c>
      <c r="E25" s="723" t="s">
        <v>37</v>
      </c>
      <c r="F25" s="701">
        <v>1480</v>
      </c>
      <c r="G25" s="702">
        <v>1040</v>
      </c>
      <c r="H25" s="703">
        <v>980</v>
      </c>
      <c r="I25" s="701" t="s">
        <v>178</v>
      </c>
      <c r="J25" s="713">
        <v>70</v>
      </c>
      <c r="K25" s="713">
        <v>3</v>
      </c>
      <c r="L25" s="714">
        <v>1</v>
      </c>
      <c r="M25" s="970">
        <v>9995</v>
      </c>
      <c r="N25" s="608">
        <f>M25+M25*AB1</f>
        <v>9995</v>
      </c>
      <c r="O25" s="609">
        <v>10315</v>
      </c>
      <c r="P25" s="585">
        <f t="shared" si="14"/>
        <v>10315</v>
      </c>
      <c r="Q25" s="610">
        <f t="shared" si="1"/>
        <v>10575</v>
      </c>
      <c r="R25" s="585">
        <f t="shared" si="9"/>
        <v>10575</v>
      </c>
      <c r="S25" s="610">
        <f t="shared" si="2"/>
        <v>10835</v>
      </c>
      <c r="T25" s="587">
        <f t="shared" si="10"/>
        <v>10835</v>
      </c>
      <c r="U25" s="611">
        <f t="shared" si="3"/>
        <v>11095</v>
      </c>
      <c r="V25" s="587">
        <f t="shared" si="11"/>
        <v>11095</v>
      </c>
      <c r="W25" s="610">
        <f t="shared" si="4"/>
        <v>11355</v>
      </c>
      <c r="X25" s="589">
        <f t="shared" si="12"/>
        <v>11355</v>
      </c>
      <c r="Y25" s="611">
        <f t="shared" si="5"/>
        <v>11615</v>
      </c>
      <c r="Z25" s="591">
        <f t="shared" si="6"/>
        <v>11615</v>
      </c>
      <c r="AA25" s="612">
        <f t="shared" si="7"/>
        <v>11875</v>
      </c>
      <c r="AB25" s="591">
        <f t="shared" si="13"/>
        <v>11875</v>
      </c>
      <c r="AC25" s="670">
        <v>260</v>
      </c>
      <c r="AD25" s="120"/>
    </row>
    <row r="26" spans="1:30" ht="72" customHeight="1" thickBot="1">
      <c r="A26" s="774">
        <v>20</v>
      </c>
      <c r="B26" s="885"/>
      <c r="C26" s="153" t="s">
        <v>27</v>
      </c>
      <c r="D26" s="416" t="s">
        <v>289</v>
      </c>
      <c r="E26" s="735" t="s">
        <v>37</v>
      </c>
      <c r="F26" s="715">
        <v>1680</v>
      </c>
      <c r="G26" s="901">
        <v>1040</v>
      </c>
      <c r="H26" s="716">
        <v>980</v>
      </c>
      <c r="I26" s="715" t="s">
        <v>83</v>
      </c>
      <c r="J26" s="716">
        <v>80</v>
      </c>
      <c r="K26" s="716">
        <v>3</v>
      </c>
      <c r="L26" s="736">
        <v>1.1000000000000001</v>
      </c>
      <c r="M26" s="971">
        <v>10200</v>
      </c>
      <c r="N26" s="614">
        <f t="shared" si="8"/>
        <v>10200</v>
      </c>
      <c r="O26" s="1004">
        <v>11330</v>
      </c>
      <c r="P26" s="614">
        <f t="shared" si="14"/>
        <v>11330</v>
      </c>
      <c r="Q26" s="596">
        <f t="shared" si="1"/>
        <v>11590</v>
      </c>
      <c r="R26" s="614">
        <f t="shared" si="9"/>
        <v>11590</v>
      </c>
      <c r="S26" s="596">
        <f t="shared" si="2"/>
        <v>11850</v>
      </c>
      <c r="T26" s="615">
        <f t="shared" si="10"/>
        <v>11850</v>
      </c>
      <c r="U26" s="602">
        <f t="shared" si="3"/>
        <v>12110</v>
      </c>
      <c r="V26" s="615">
        <f t="shared" si="11"/>
        <v>12110</v>
      </c>
      <c r="W26" s="596">
        <f t="shared" si="4"/>
        <v>12370</v>
      </c>
      <c r="X26" s="616">
        <f t="shared" si="12"/>
        <v>12370</v>
      </c>
      <c r="Y26" s="602">
        <f t="shared" si="5"/>
        <v>12630</v>
      </c>
      <c r="Z26" s="617">
        <f t="shared" si="6"/>
        <v>12630</v>
      </c>
      <c r="AA26" s="613">
        <f t="shared" si="7"/>
        <v>12890</v>
      </c>
      <c r="AB26" s="617">
        <f t="shared" si="13"/>
        <v>12890</v>
      </c>
      <c r="AC26" s="671">
        <v>260</v>
      </c>
    </row>
    <row r="27" spans="1:30" ht="72" customHeight="1">
      <c r="A27" s="905">
        <v>21</v>
      </c>
      <c r="B27" s="880"/>
      <c r="C27" s="310"/>
      <c r="D27" s="415" t="s">
        <v>364</v>
      </c>
      <c r="E27" s="722" t="s">
        <v>37</v>
      </c>
      <c r="F27" s="697">
        <v>1300</v>
      </c>
      <c r="G27" s="698">
        <v>1100</v>
      </c>
      <c r="H27" s="699">
        <v>900</v>
      </c>
      <c r="I27" s="697" t="s">
        <v>216</v>
      </c>
      <c r="J27" s="699">
        <v>80</v>
      </c>
      <c r="K27" s="699">
        <v>2</v>
      </c>
      <c r="L27" s="926">
        <v>1.1000000000000001</v>
      </c>
      <c r="M27" s="972">
        <v>14765</v>
      </c>
      <c r="N27" s="585">
        <f>M27+M27*AB1</f>
        <v>14765</v>
      </c>
      <c r="O27" s="1006">
        <v>16135</v>
      </c>
      <c r="P27" s="585">
        <f t="shared" si="14"/>
        <v>16135</v>
      </c>
      <c r="Q27" s="600">
        <f t="shared" si="1"/>
        <v>16635</v>
      </c>
      <c r="R27" s="585">
        <f t="shared" si="9"/>
        <v>16635</v>
      </c>
      <c r="S27" s="618">
        <f t="shared" si="2"/>
        <v>17135</v>
      </c>
      <c r="T27" s="619">
        <f t="shared" si="10"/>
        <v>17135</v>
      </c>
      <c r="U27" s="892">
        <f t="shared" si="3"/>
        <v>17635</v>
      </c>
      <c r="V27" s="587">
        <f t="shared" si="11"/>
        <v>17635</v>
      </c>
      <c r="W27" s="618">
        <f t="shared" si="4"/>
        <v>18135</v>
      </c>
      <c r="X27" s="620">
        <f t="shared" si="12"/>
        <v>18135</v>
      </c>
      <c r="Y27" s="892">
        <f t="shared" si="5"/>
        <v>18635</v>
      </c>
      <c r="Z27" s="591">
        <f t="shared" si="6"/>
        <v>18635</v>
      </c>
      <c r="AA27" s="618">
        <f t="shared" si="7"/>
        <v>19135</v>
      </c>
      <c r="AB27" s="881">
        <f t="shared" si="13"/>
        <v>19135</v>
      </c>
      <c r="AC27" s="666">
        <v>500</v>
      </c>
    </row>
    <row r="28" spans="1:30" ht="72" customHeight="1">
      <c r="A28" s="776">
        <v>22</v>
      </c>
      <c r="B28" s="226"/>
      <c r="C28" s="154" t="s">
        <v>27</v>
      </c>
      <c r="D28" s="412" t="s">
        <v>290</v>
      </c>
      <c r="E28" s="723" t="s">
        <v>37</v>
      </c>
      <c r="F28" s="701">
        <v>1500</v>
      </c>
      <c r="G28" s="701">
        <v>1100</v>
      </c>
      <c r="H28" s="701">
        <v>900</v>
      </c>
      <c r="I28" s="731" t="s">
        <v>28</v>
      </c>
      <c r="J28" s="701">
        <v>83</v>
      </c>
      <c r="K28" s="701">
        <v>2</v>
      </c>
      <c r="L28" s="701">
        <v>1.1000000000000001</v>
      </c>
      <c r="M28" s="973">
        <v>15780</v>
      </c>
      <c r="N28" s="889">
        <f t="shared" si="8"/>
        <v>15780</v>
      </c>
      <c r="O28" s="1007">
        <v>17150</v>
      </c>
      <c r="P28" s="889">
        <f t="shared" si="14"/>
        <v>17150</v>
      </c>
      <c r="Q28" s="601">
        <f t="shared" si="1"/>
        <v>17650</v>
      </c>
      <c r="R28" s="889">
        <f t="shared" si="9"/>
        <v>17650</v>
      </c>
      <c r="S28" s="887">
        <f t="shared" si="2"/>
        <v>18150</v>
      </c>
      <c r="T28" s="623">
        <f t="shared" si="10"/>
        <v>18150</v>
      </c>
      <c r="U28" s="893">
        <f t="shared" si="3"/>
        <v>18650</v>
      </c>
      <c r="V28" s="895">
        <f t="shared" si="11"/>
        <v>18650</v>
      </c>
      <c r="W28" s="887">
        <f t="shared" si="4"/>
        <v>19150</v>
      </c>
      <c r="X28" s="624">
        <f t="shared" si="12"/>
        <v>19150</v>
      </c>
      <c r="Y28" s="893">
        <f t="shared" si="5"/>
        <v>19650</v>
      </c>
      <c r="Z28" s="897">
        <f t="shared" si="6"/>
        <v>19650</v>
      </c>
      <c r="AA28" s="887">
        <f t="shared" si="7"/>
        <v>20150</v>
      </c>
      <c r="AB28" s="882">
        <f t="shared" si="13"/>
        <v>20150</v>
      </c>
      <c r="AC28" s="667">
        <v>500</v>
      </c>
    </row>
    <row r="29" spans="1:30" ht="72" customHeight="1">
      <c r="A29" s="776">
        <v>23</v>
      </c>
      <c r="B29" s="226"/>
      <c r="C29" s="154" t="s">
        <v>27</v>
      </c>
      <c r="D29" s="412" t="s">
        <v>291</v>
      </c>
      <c r="E29" s="723" t="s">
        <v>37</v>
      </c>
      <c r="F29" s="701">
        <v>1650</v>
      </c>
      <c r="G29" s="701">
        <v>1100</v>
      </c>
      <c r="H29" s="701">
        <v>900</v>
      </c>
      <c r="I29" s="731" t="s">
        <v>102</v>
      </c>
      <c r="J29" s="701">
        <v>75</v>
      </c>
      <c r="K29" s="701">
        <v>2</v>
      </c>
      <c r="L29" s="701">
        <v>1.3</v>
      </c>
      <c r="M29" s="973" t="s">
        <v>174</v>
      </c>
      <c r="N29" s="889"/>
      <c r="O29" s="1007">
        <v>18290</v>
      </c>
      <c r="P29" s="889">
        <f t="shared" si="14"/>
        <v>18290</v>
      </c>
      <c r="Q29" s="601">
        <f t="shared" si="1"/>
        <v>18790</v>
      </c>
      <c r="R29" s="889">
        <f t="shared" si="9"/>
        <v>18790</v>
      </c>
      <c r="S29" s="887">
        <f t="shared" si="2"/>
        <v>19290</v>
      </c>
      <c r="T29" s="623">
        <f t="shared" si="10"/>
        <v>19290</v>
      </c>
      <c r="U29" s="893">
        <f t="shared" si="3"/>
        <v>19790</v>
      </c>
      <c r="V29" s="895">
        <f t="shared" si="11"/>
        <v>19790</v>
      </c>
      <c r="W29" s="887">
        <f t="shared" si="4"/>
        <v>20290</v>
      </c>
      <c r="X29" s="624">
        <f t="shared" si="12"/>
        <v>20290</v>
      </c>
      <c r="Y29" s="893">
        <f t="shared" si="5"/>
        <v>20790</v>
      </c>
      <c r="Z29" s="897">
        <f t="shared" si="6"/>
        <v>20790</v>
      </c>
      <c r="AA29" s="887">
        <f t="shared" si="7"/>
        <v>21290</v>
      </c>
      <c r="AB29" s="882">
        <f t="shared" si="13"/>
        <v>21290</v>
      </c>
      <c r="AC29" s="667">
        <v>500</v>
      </c>
    </row>
    <row r="30" spans="1:30" ht="72" customHeight="1" thickBot="1">
      <c r="A30" s="775">
        <v>24</v>
      </c>
      <c r="B30" s="885"/>
      <c r="C30" s="153" t="s">
        <v>27</v>
      </c>
      <c r="D30" s="416" t="s">
        <v>292</v>
      </c>
      <c r="E30" s="735" t="s">
        <v>37</v>
      </c>
      <c r="F30" s="715">
        <v>1900</v>
      </c>
      <c r="G30" s="715">
        <v>1100</v>
      </c>
      <c r="H30" s="715">
        <v>900</v>
      </c>
      <c r="I30" s="883" t="s">
        <v>107</v>
      </c>
      <c r="J30" s="715">
        <v>80</v>
      </c>
      <c r="K30" s="715">
        <v>2</v>
      </c>
      <c r="L30" s="715">
        <v>1.45</v>
      </c>
      <c r="M30" s="974" t="s">
        <v>174</v>
      </c>
      <c r="N30" s="890"/>
      <c r="O30" s="1008">
        <v>20460</v>
      </c>
      <c r="P30" s="890">
        <f t="shared" si="14"/>
        <v>20460</v>
      </c>
      <c r="Q30" s="891">
        <f t="shared" si="1"/>
        <v>20960</v>
      </c>
      <c r="R30" s="890">
        <f t="shared" si="9"/>
        <v>20960</v>
      </c>
      <c r="S30" s="888">
        <f t="shared" si="2"/>
        <v>21460</v>
      </c>
      <c r="T30" s="627">
        <f t="shared" si="10"/>
        <v>21460</v>
      </c>
      <c r="U30" s="894">
        <f t="shared" si="3"/>
        <v>21960</v>
      </c>
      <c r="V30" s="896">
        <f t="shared" si="11"/>
        <v>21960</v>
      </c>
      <c r="W30" s="888">
        <f t="shared" si="4"/>
        <v>22460</v>
      </c>
      <c r="X30" s="628">
        <f t="shared" si="12"/>
        <v>22460</v>
      </c>
      <c r="Y30" s="894">
        <f t="shared" si="5"/>
        <v>22960</v>
      </c>
      <c r="Z30" s="898">
        <f t="shared" si="6"/>
        <v>22960</v>
      </c>
      <c r="AA30" s="888">
        <f t="shared" si="7"/>
        <v>23460</v>
      </c>
      <c r="AB30" s="884">
        <f t="shared" si="13"/>
        <v>23460</v>
      </c>
      <c r="AC30" s="886">
        <v>500</v>
      </c>
    </row>
    <row r="31" spans="1:30" ht="71.099999999999994" customHeight="1" thickBot="1">
      <c r="A31" s="773">
        <v>25</v>
      </c>
      <c r="B31" s="880"/>
      <c r="C31" s="310" t="s">
        <v>27</v>
      </c>
      <c r="D31" s="415" t="s">
        <v>293</v>
      </c>
      <c r="E31" s="722" t="s">
        <v>37</v>
      </c>
      <c r="F31" s="697">
        <v>1610</v>
      </c>
      <c r="G31" s="698">
        <v>1100</v>
      </c>
      <c r="H31" s="699">
        <v>900</v>
      </c>
      <c r="I31" s="697" t="s">
        <v>28</v>
      </c>
      <c r="J31" s="699">
        <v>80</v>
      </c>
      <c r="K31" s="699">
        <v>2</v>
      </c>
      <c r="L31" s="738">
        <v>1.2</v>
      </c>
      <c r="M31" s="975">
        <v>15555</v>
      </c>
      <c r="N31" s="629">
        <f t="shared" si="8"/>
        <v>15555</v>
      </c>
      <c r="O31" s="1009">
        <v>17050</v>
      </c>
      <c r="P31" s="629">
        <f t="shared" si="14"/>
        <v>17050</v>
      </c>
      <c r="Q31" s="610">
        <f t="shared" si="1"/>
        <v>17550</v>
      </c>
      <c r="R31" s="629">
        <f t="shared" si="9"/>
        <v>17550</v>
      </c>
      <c r="S31" s="611">
        <f t="shared" si="2"/>
        <v>18050</v>
      </c>
      <c r="T31" s="630">
        <f t="shared" si="10"/>
        <v>18050</v>
      </c>
      <c r="U31" s="610">
        <f t="shared" si="3"/>
        <v>18550</v>
      </c>
      <c r="V31" s="630">
        <f t="shared" si="11"/>
        <v>18550</v>
      </c>
      <c r="W31" s="611">
        <f t="shared" si="4"/>
        <v>19050</v>
      </c>
      <c r="X31" s="632">
        <f t="shared" si="12"/>
        <v>19050</v>
      </c>
      <c r="Y31" s="610">
        <f t="shared" si="5"/>
        <v>19550</v>
      </c>
      <c r="Z31" s="633">
        <f t="shared" si="6"/>
        <v>19550</v>
      </c>
      <c r="AA31" s="611">
        <f t="shared" si="7"/>
        <v>20050</v>
      </c>
      <c r="AB31" s="633">
        <f t="shared" si="13"/>
        <v>20050</v>
      </c>
      <c r="AC31" s="670">
        <v>500</v>
      </c>
    </row>
    <row r="32" spans="1:30" ht="71.099999999999994" customHeight="1" thickBot="1">
      <c r="A32" s="900">
        <v>26</v>
      </c>
      <c r="B32" s="226"/>
      <c r="C32" s="154" t="s">
        <v>27</v>
      </c>
      <c r="D32" s="412" t="s">
        <v>294</v>
      </c>
      <c r="E32" s="723" t="s">
        <v>37</v>
      </c>
      <c r="F32" s="701">
        <v>1760</v>
      </c>
      <c r="G32" s="702">
        <v>1100</v>
      </c>
      <c r="H32" s="703">
        <v>900</v>
      </c>
      <c r="I32" s="701" t="s">
        <v>102</v>
      </c>
      <c r="J32" s="703">
        <v>80</v>
      </c>
      <c r="K32" s="703">
        <v>2</v>
      </c>
      <c r="L32" s="733">
        <v>1.8</v>
      </c>
      <c r="M32" s="976" t="s">
        <v>174</v>
      </c>
      <c r="N32" s="585"/>
      <c r="O32" s="1007">
        <v>18180</v>
      </c>
      <c r="P32" s="585">
        <f t="shared" si="14"/>
        <v>18180</v>
      </c>
      <c r="Q32" s="592">
        <f t="shared" si="1"/>
        <v>18680</v>
      </c>
      <c r="R32" s="585">
        <f t="shared" si="9"/>
        <v>18680</v>
      </c>
      <c r="S32" s="601">
        <f t="shared" si="2"/>
        <v>19180</v>
      </c>
      <c r="T32" s="587">
        <f t="shared" si="10"/>
        <v>19180</v>
      </c>
      <c r="U32" s="592">
        <f t="shared" si="3"/>
        <v>19680</v>
      </c>
      <c r="V32" s="587">
        <f t="shared" si="11"/>
        <v>19680</v>
      </c>
      <c r="W32" s="601">
        <f t="shared" si="4"/>
        <v>20180</v>
      </c>
      <c r="X32" s="589">
        <f t="shared" si="12"/>
        <v>20180</v>
      </c>
      <c r="Y32" s="592">
        <f t="shared" si="5"/>
        <v>20680</v>
      </c>
      <c r="Z32" s="591">
        <f t="shared" si="6"/>
        <v>20680</v>
      </c>
      <c r="AA32" s="601">
        <f t="shared" si="7"/>
        <v>21180</v>
      </c>
      <c r="AB32" s="591">
        <f t="shared" si="13"/>
        <v>21180</v>
      </c>
      <c r="AC32" s="672">
        <v>500</v>
      </c>
    </row>
    <row r="33" spans="1:43" ht="71.099999999999994" customHeight="1" thickBot="1">
      <c r="A33" s="775">
        <v>27</v>
      </c>
      <c r="B33" s="227"/>
      <c r="C33" s="193" t="s">
        <v>27</v>
      </c>
      <c r="D33" s="413" t="s">
        <v>295</v>
      </c>
      <c r="E33" s="724" t="s">
        <v>37</v>
      </c>
      <c r="F33" s="705">
        <v>2010</v>
      </c>
      <c r="G33" s="706">
        <v>1100</v>
      </c>
      <c r="H33" s="707">
        <v>900</v>
      </c>
      <c r="I33" s="705" t="s">
        <v>107</v>
      </c>
      <c r="J33" s="707">
        <v>82</v>
      </c>
      <c r="K33" s="707">
        <v>2</v>
      </c>
      <c r="L33" s="729">
        <v>2</v>
      </c>
      <c r="M33" s="977" t="s">
        <v>174</v>
      </c>
      <c r="N33" s="585"/>
      <c r="O33" s="1010">
        <v>19960</v>
      </c>
      <c r="P33" s="585">
        <f t="shared" si="14"/>
        <v>19960</v>
      </c>
      <c r="Q33" s="596">
        <f t="shared" si="1"/>
        <v>20460</v>
      </c>
      <c r="R33" s="585">
        <f t="shared" si="9"/>
        <v>20460</v>
      </c>
      <c r="S33" s="602">
        <f t="shared" si="2"/>
        <v>20960</v>
      </c>
      <c r="T33" s="587">
        <f t="shared" si="10"/>
        <v>20960</v>
      </c>
      <c r="U33" s="596">
        <f t="shared" si="3"/>
        <v>21460</v>
      </c>
      <c r="V33" s="587">
        <f t="shared" si="11"/>
        <v>21460</v>
      </c>
      <c r="W33" s="602">
        <f t="shared" si="4"/>
        <v>21960</v>
      </c>
      <c r="X33" s="589">
        <f t="shared" si="12"/>
        <v>21960</v>
      </c>
      <c r="Y33" s="596">
        <f t="shared" si="5"/>
        <v>22460</v>
      </c>
      <c r="Z33" s="591">
        <f t="shared" si="6"/>
        <v>22460</v>
      </c>
      <c r="AA33" s="602">
        <f t="shared" si="7"/>
        <v>22960</v>
      </c>
      <c r="AB33" s="591">
        <f t="shared" si="13"/>
        <v>22960</v>
      </c>
      <c r="AC33" s="671">
        <v>500</v>
      </c>
    </row>
    <row r="34" spans="1:43" ht="71.099999999999994" customHeight="1" thickBot="1">
      <c r="A34" s="773">
        <v>28</v>
      </c>
      <c r="B34" s="225"/>
      <c r="C34" s="152" t="s">
        <v>27</v>
      </c>
      <c r="D34" s="411" t="s">
        <v>296</v>
      </c>
      <c r="E34" s="734" t="s">
        <v>37</v>
      </c>
      <c r="F34" s="709">
        <v>1750</v>
      </c>
      <c r="G34" s="710">
        <v>1080</v>
      </c>
      <c r="H34" s="711">
        <v>880</v>
      </c>
      <c r="I34" s="709" t="s">
        <v>28</v>
      </c>
      <c r="J34" s="711">
        <v>90</v>
      </c>
      <c r="K34" s="711">
        <v>3</v>
      </c>
      <c r="L34" s="732">
        <v>1.4</v>
      </c>
      <c r="M34" s="978">
        <v>17665</v>
      </c>
      <c r="N34" s="585">
        <f t="shared" si="8"/>
        <v>17665</v>
      </c>
      <c r="O34" s="1002">
        <v>19210</v>
      </c>
      <c r="P34" s="585">
        <f t="shared" si="14"/>
        <v>19210</v>
      </c>
      <c r="Q34" s="600">
        <f t="shared" si="1"/>
        <v>19710</v>
      </c>
      <c r="R34" s="585">
        <f t="shared" si="9"/>
        <v>19710</v>
      </c>
      <c r="S34" s="584">
        <f t="shared" si="2"/>
        <v>20210</v>
      </c>
      <c r="T34" s="587">
        <f t="shared" si="10"/>
        <v>20210</v>
      </c>
      <c r="U34" s="600">
        <f t="shared" si="3"/>
        <v>20710</v>
      </c>
      <c r="V34" s="587">
        <f t="shared" si="11"/>
        <v>20710</v>
      </c>
      <c r="W34" s="584">
        <f t="shared" si="4"/>
        <v>21210</v>
      </c>
      <c r="X34" s="589">
        <f t="shared" si="12"/>
        <v>21210</v>
      </c>
      <c r="Y34" s="600">
        <f t="shared" si="5"/>
        <v>21710</v>
      </c>
      <c r="Z34" s="591">
        <f t="shared" si="6"/>
        <v>21710</v>
      </c>
      <c r="AA34" s="584">
        <f t="shared" si="7"/>
        <v>22210</v>
      </c>
      <c r="AB34" s="591">
        <f t="shared" si="13"/>
        <v>22210</v>
      </c>
      <c r="AC34" s="666">
        <v>500</v>
      </c>
    </row>
    <row r="35" spans="1:43" ht="71.099999999999994" customHeight="1" thickBot="1">
      <c r="A35" s="776">
        <v>29</v>
      </c>
      <c r="B35" s="226"/>
      <c r="C35" s="154" t="s">
        <v>27</v>
      </c>
      <c r="D35" s="412" t="s">
        <v>297</v>
      </c>
      <c r="E35" s="723" t="s">
        <v>37</v>
      </c>
      <c r="F35" s="701">
        <v>190</v>
      </c>
      <c r="G35" s="702">
        <v>1080</v>
      </c>
      <c r="H35" s="703">
        <v>880</v>
      </c>
      <c r="I35" s="701" t="s">
        <v>102</v>
      </c>
      <c r="J35" s="703">
        <v>95</v>
      </c>
      <c r="K35" s="703">
        <v>3</v>
      </c>
      <c r="L35" s="733">
        <v>1.5</v>
      </c>
      <c r="M35" s="976" t="s">
        <v>174</v>
      </c>
      <c r="N35" s="585"/>
      <c r="O35" s="1003">
        <v>20355</v>
      </c>
      <c r="P35" s="585">
        <f t="shared" si="14"/>
        <v>20355</v>
      </c>
      <c r="Q35" s="601">
        <f t="shared" si="1"/>
        <v>20855</v>
      </c>
      <c r="R35" s="585">
        <f t="shared" si="9"/>
        <v>20855</v>
      </c>
      <c r="S35" s="592">
        <f t="shared" si="2"/>
        <v>21355</v>
      </c>
      <c r="T35" s="587">
        <f t="shared" si="10"/>
        <v>21355</v>
      </c>
      <c r="U35" s="601">
        <f t="shared" si="3"/>
        <v>21855</v>
      </c>
      <c r="V35" s="587">
        <f t="shared" si="11"/>
        <v>21855</v>
      </c>
      <c r="W35" s="592">
        <f t="shared" si="4"/>
        <v>22355</v>
      </c>
      <c r="X35" s="589">
        <f t="shared" si="12"/>
        <v>22355</v>
      </c>
      <c r="Y35" s="601">
        <f t="shared" si="5"/>
        <v>22855</v>
      </c>
      <c r="Z35" s="591">
        <f t="shared" si="6"/>
        <v>22855</v>
      </c>
      <c r="AA35" s="592">
        <f t="shared" si="7"/>
        <v>23355</v>
      </c>
      <c r="AB35" s="591">
        <f t="shared" si="13"/>
        <v>23355</v>
      </c>
      <c r="AC35" s="667">
        <v>500</v>
      </c>
    </row>
    <row r="36" spans="1:43" ht="71.099999999999994" customHeight="1" thickBot="1">
      <c r="A36" s="774">
        <v>30</v>
      </c>
      <c r="B36" s="227"/>
      <c r="C36" s="193" t="s">
        <v>27</v>
      </c>
      <c r="D36" s="413" t="s">
        <v>298</v>
      </c>
      <c r="E36" s="724" t="s">
        <v>37</v>
      </c>
      <c r="F36" s="705">
        <v>2150</v>
      </c>
      <c r="G36" s="706">
        <v>1080</v>
      </c>
      <c r="H36" s="707">
        <v>880</v>
      </c>
      <c r="I36" s="705" t="s">
        <v>107</v>
      </c>
      <c r="J36" s="707">
        <v>100</v>
      </c>
      <c r="K36" s="707">
        <v>3</v>
      </c>
      <c r="L36" s="729">
        <v>1.65</v>
      </c>
      <c r="M36" s="977" t="s">
        <v>174</v>
      </c>
      <c r="N36" s="614"/>
      <c r="O36" s="1004">
        <v>21540</v>
      </c>
      <c r="P36" s="614">
        <f t="shared" si="14"/>
        <v>21540</v>
      </c>
      <c r="Q36" s="602">
        <f t="shared" si="1"/>
        <v>22040</v>
      </c>
      <c r="R36" s="614">
        <f t="shared" si="9"/>
        <v>22040</v>
      </c>
      <c r="S36" s="596">
        <f t="shared" si="2"/>
        <v>22540</v>
      </c>
      <c r="T36" s="615">
        <f t="shared" si="10"/>
        <v>22540</v>
      </c>
      <c r="U36" s="602">
        <f t="shared" si="3"/>
        <v>23040</v>
      </c>
      <c r="V36" s="615">
        <f t="shared" si="11"/>
        <v>23040</v>
      </c>
      <c r="W36" s="596">
        <f t="shared" si="4"/>
        <v>23540</v>
      </c>
      <c r="X36" s="616">
        <f t="shared" si="12"/>
        <v>23540</v>
      </c>
      <c r="Y36" s="602">
        <f t="shared" si="5"/>
        <v>24040</v>
      </c>
      <c r="Z36" s="617">
        <f t="shared" si="6"/>
        <v>24040</v>
      </c>
      <c r="AA36" s="596">
        <f t="shared" si="7"/>
        <v>24540</v>
      </c>
      <c r="AB36" s="617">
        <f t="shared" si="13"/>
        <v>24540</v>
      </c>
      <c r="AC36" s="668">
        <v>500</v>
      </c>
    </row>
    <row r="37" spans="1:43" ht="71.099999999999994" customHeight="1" thickBot="1">
      <c r="A37" s="905">
        <v>31</v>
      </c>
      <c r="B37" s="225"/>
      <c r="C37" s="152" t="s">
        <v>27</v>
      </c>
      <c r="D37" s="411" t="s">
        <v>367</v>
      </c>
      <c r="E37" s="734" t="s">
        <v>37</v>
      </c>
      <c r="F37" s="709">
        <v>1750</v>
      </c>
      <c r="G37" s="710">
        <v>1080</v>
      </c>
      <c r="H37" s="711">
        <v>880</v>
      </c>
      <c r="I37" s="709" t="s">
        <v>28</v>
      </c>
      <c r="J37" s="711">
        <v>90</v>
      </c>
      <c r="K37" s="711">
        <v>3</v>
      </c>
      <c r="L37" s="712">
        <v>1.4</v>
      </c>
      <c r="M37" s="979">
        <v>17665</v>
      </c>
      <c r="N37" s="829">
        <f>M37+M37*AB1</f>
        <v>17665</v>
      </c>
      <c r="O37" s="1002">
        <v>19210</v>
      </c>
      <c r="P37" s="608">
        <f>O37+O37*AB1</f>
        <v>19210</v>
      </c>
      <c r="Q37" s="600">
        <f>O37+AC37</f>
        <v>19710</v>
      </c>
      <c r="R37" s="608">
        <f>Q37+Q37*AB1</f>
        <v>19710</v>
      </c>
      <c r="S37" s="827">
        <f t="shared" si="2"/>
        <v>20210</v>
      </c>
      <c r="T37" s="841">
        <f>S37+S37*AB1</f>
        <v>20210</v>
      </c>
      <c r="U37" s="827">
        <f t="shared" si="3"/>
        <v>20710</v>
      </c>
      <c r="V37" s="841">
        <f>U37+U37*AB1</f>
        <v>20710</v>
      </c>
      <c r="W37" s="827">
        <f t="shared" si="4"/>
        <v>21210</v>
      </c>
      <c r="X37" s="842">
        <f>W37+W37*AB1</f>
        <v>21210</v>
      </c>
      <c r="Y37" s="827">
        <f t="shared" si="5"/>
        <v>21710</v>
      </c>
      <c r="Z37" s="843">
        <f>Y37+Y37*AB1</f>
        <v>21710</v>
      </c>
      <c r="AA37" s="827">
        <f t="shared" si="7"/>
        <v>22210</v>
      </c>
      <c r="AB37" s="843">
        <f>AA37+AA37*AB1</f>
        <v>22210</v>
      </c>
      <c r="AC37" s="920">
        <v>500</v>
      </c>
    </row>
    <row r="38" spans="1:43" ht="71.099999999999994" customHeight="1" thickBot="1">
      <c r="A38" s="776">
        <v>32</v>
      </c>
      <c r="B38" s="226"/>
      <c r="C38" s="154" t="s">
        <v>27</v>
      </c>
      <c r="D38" s="412" t="s">
        <v>368</v>
      </c>
      <c r="E38" s="723" t="s">
        <v>37</v>
      </c>
      <c r="F38" s="701">
        <v>1900</v>
      </c>
      <c r="G38" s="702">
        <v>1080</v>
      </c>
      <c r="H38" s="703">
        <v>880</v>
      </c>
      <c r="I38" s="701" t="s">
        <v>102</v>
      </c>
      <c r="J38" s="703">
        <v>95</v>
      </c>
      <c r="K38" s="703">
        <v>3</v>
      </c>
      <c r="L38" s="704">
        <v>1.5</v>
      </c>
      <c r="M38" s="980"/>
      <c r="N38" s="829"/>
      <c r="O38" s="1003">
        <v>20355</v>
      </c>
      <c r="P38" s="608">
        <f>O38+O38*AB1</f>
        <v>20355</v>
      </c>
      <c r="Q38" s="601">
        <f>O38+AC38</f>
        <v>20855</v>
      </c>
      <c r="R38" s="608">
        <f>Q38+Q38*AB1</f>
        <v>20855</v>
      </c>
      <c r="S38" s="827">
        <f t="shared" si="2"/>
        <v>21355</v>
      </c>
      <c r="T38" s="841">
        <f>S38+S38*AB1</f>
        <v>21355</v>
      </c>
      <c r="U38" s="827">
        <f t="shared" si="3"/>
        <v>21855</v>
      </c>
      <c r="V38" s="841">
        <f>U38+U38*AB1</f>
        <v>21855</v>
      </c>
      <c r="W38" s="827">
        <f t="shared" si="4"/>
        <v>22355</v>
      </c>
      <c r="X38" s="842">
        <f>W38+W38*AB1</f>
        <v>22355</v>
      </c>
      <c r="Y38" s="827">
        <f t="shared" si="5"/>
        <v>22855</v>
      </c>
      <c r="Z38" s="843">
        <f>Y38+Y38*AB1</f>
        <v>22855</v>
      </c>
      <c r="AA38" s="827">
        <f t="shared" si="7"/>
        <v>23355</v>
      </c>
      <c r="AB38" s="843">
        <f>AA38+AA38*AB1</f>
        <v>23355</v>
      </c>
      <c r="AC38" s="672">
        <v>500</v>
      </c>
    </row>
    <row r="39" spans="1:43" ht="71.099999999999994" customHeight="1" thickBot="1">
      <c r="A39" s="775">
        <v>33</v>
      </c>
      <c r="B39" s="227"/>
      <c r="C39" s="193" t="s">
        <v>27</v>
      </c>
      <c r="D39" s="413" t="s">
        <v>369</v>
      </c>
      <c r="E39" s="724" t="s">
        <v>37</v>
      </c>
      <c r="F39" s="705">
        <v>2150</v>
      </c>
      <c r="G39" s="706">
        <v>1080</v>
      </c>
      <c r="H39" s="707">
        <v>880</v>
      </c>
      <c r="I39" s="705" t="s">
        <v>107</v>
      </c>
      <c r="J39" s="707">
        <v>100</v>
      </c>
      <c r="K39" s="707">
        <v>3</v>
      </c>
      <c r="L39" s="708">
        <v>1.65</v>
      </c>
      <c r="M39" s="980"/>
      <c r="N39" s="829"/>
      <c r="O39" s="1004">
        <v>21540</v>
      </c>
      <c r="P39" s="614">
        <f>O39+O39*AB1</f>
        <v>21540</v>
      </c>
      <c r="Q39" s="602">
        <f>O39+AC39</f>
        <v>22040</v>
      </c>
      <c r="R39" s="614">
        <f>Q39+Q39*AB1</f>
        <v>22040</v>
      </c>
      <c r="S39" s="827">
        <f t="shared" si="2"/>
        <v>22540</v>
      </c>
      <c r="T39" s="615">
        <f>S39+S39*AB1</f>
        <v>22540</v>
      </c>
      <c r="U39" s="827">
        <f t="shared" si="3"/>
        <v>23040</v>
      </c>
      <c r="V39" s="615">
        <f>U39+U39*AB1</f>
        <v>23040</v>
      </c>
      <c r="W39" s="827">
        <f t="shared" si="4"/>
        <v>23540</v>
      </c>
      <c r="X39" s="616">
        <f>W39+W39*AB1</f>
        <v>23540</v>
      </c>
      <c r="Y39" s="827">
        <f t="shared" si="5"/>
        <v>24040</v>
      </c>
      <c r="Z39" s="617">
        <f>Y39+Y39*AB1</f>
        <v>24040</v>
      </c>
      <c r="AA39" s="827">
        <f t="shared" si="7"/>
        <v>24540</v>
      </c>
      <c r="AB39" s="617">
        <f>AA39+AA39*AB1</f>
        <v>24540</v>
      </c>
      <c r="AC39" s="671">
        <v>500</v>
      </c>
    </row>
    <row r="40" spans="1:43" ht="71.099999999999994" customHeight="1">
      <c r="A40" s="773">
        <v>34</v>
      </c>
      <c r="B40" s="225"/>
      <c r="C40" s="152" t="s">
        <v>27</v>
      </c>
      <c r="D40" s="411" t="s">
        <v>377</v>
      </c>
      <c r="E40" s="734" t="s">
        <v>37</v>
      </c>
      <c r="F40" s="709">
        <v>2500</v>
      </c>
      <c r="G40" s="710">
        <v>1500</v>
      </c>
      <c r="H40" s="711">
        <v>880</v>
      </c>
      <c r="I40" s="709" t="s">
        <v>28</v>
      </c>
      <c r="J40" s="711"/>
      <c r="K40" s="711">
        <v>4</v>
      </c>
      <c r="L40" s="732">
        <v>2.09</v>
      </c>
      <c r="M40" s="981"/>
      <c r="N40" s="585"/>
      <c r="O40" s="1002">
        <v>28325</v>
      </c>
      <c r="P40" s="585">
        <f>O40+O40*AB1</f>
        <v>28325</v>
      </c>
      <c r="Q40" s="584">
        <f t="shared" ref="Q40:Q45" si="15">O40+AC40</f>
        <v>28935</v>
      </c>
      <c r="R40" s="943">
        <f>Q40+Q40*AB1</f>
        <v>28935</v>
      </c>
      <c r="S40" s="584">
        <f t="shared" ref="S40:S45" si="16">Q40+AC40</f>
        <v>29545</v>
      </c>
      <c r="T40" s="587">
        <f>S40+S40*AB1</f>
        <v>29545</v>
      </c>
      <c r="U40" s="584">
        <f t="shared" ref="U40:U45" si="17">S40+AC40</f>
        <v>30155</v>
      </c>
      <c r="V40" s="587">
        <f>U40+U40*AB1</f>
        <v>30155</v>
      </c>
      <c r="W40" s="584">
        <f t="shared" ref="W40:W45" si="18">U40+AC40</f>
        <v>30765</v>
      </c>
      <c r="X40" s="589">
        <f>W40+W40*AB1</f>
        <v>30765</v>
      </c>
      <c r="Y40" s="584">
        <f t="shared" ref="Y40:Y45" si="19">W40+AC40</f>
        <v>31375</v>
      </c>
      <c r="Z40" s="591">
        <f>Y40+Y40*AB1</f>
        <v>31375</v>
      </c>
      <c r="AA40" s="584">
        <f t="shared" ref="AA40:AA45" si="20">Y40+AC40</f>
        <v>31985</v>
      </c>
      <c r="AB40" s="591">
        <f>AA40+AA40*AB1</f>
        <v>31985</v>
      </c>
      <c r="AC40" s="920">
        <v>610</v>
      </c>
    </row>
    <row r="41" spans="1:43" ht="71.099999999999994" customHeight="1">
      <c r="A41" s="776">
        <v>35</v>
      </c>
      <c r="B41" s="226"/>
      <c r="C41" s="154" t="s">
        <v>27</v>
      </c>
      <c r="D41" s="412" t="s">
        <v>378</v>
      </c>
      <c r="E41" s="723" t="s">
        <v>37</v>
      </c>
      <c r="F41" s="701">
        <v>2650</v>
      </c>
      <c r="G41" s="702">
        <v>1500</v>
      </c>
      <c r="H41" s="703">
        <v>880</v>
      </c>
      <c r="I41" s="701" t="s">
        <v>384</v>
      </c>
      <c r="J41" s="703"/>
      <c r="K41" s="703">
        <v>4</v>
      </c>
      <c r="L41" s="733">
        <v>2.23</v>
      </c>
      <c r="M41" s="817"/>
      <c r="N41" s="889"/>
      <c r="O41" s="1003">
        <v>29315</v>
      </c>
      <c r="P41" s="889">
        <f>O41+O41*AB1</f>
        <v>29315</v>
      </c>
      <c r="Q41" s="592">
        <f t="shared" si="15"/>
        <v>29925</v>
      </c>
      <c r="R41" s="939">
        <f>Q41+Q41*AB1</f>
        <v>29925</v>
      </c>
      <c r="S41" s="592">
        <f t="shared" si="16"/>
        <v>30535</v>
      </c>
      <c r="T41" s="895">
        <f>S41+S41*AB1</f>
        <v>30535</v>
      </c>
      <c r="U41" s="592">
        <f t="shared" si="17"/>
        <v>31145</v>
      </c>
      <c r="V41" s="895">
        <f>U41+U41*AB1</f>
        <v>31145</v>
      </c>
      <c r="W41" s="592">
        <f t="shared" si="18"/>
        <v>31755</v>
      </c>
      <c r="X41" s="940">
        <f>W41+W41*AB1</f>
        <v>31755</v>
      </c>
      <c r="Y41" s="592">
        <f t="shared" si="19"/>
        <v>32365</v>
      </c>
      <c r="Z41" s="897">
        <f>Y41+Y41*AB1</f>
        <v>32365</v>
      </c>
      <c r="AA41" s="592">
        <f t="shared" si="20"/>
        <v>32975</v>
      </c>
      <c r="AB41" s="897">
        <f>AA41+AA41*AB1</f>
        <v>32975</v>
      </c>
      <c r="AC41" s="672">
        <v>610</v>
      </c>
    </row>
    <row r="42" spans="1:43" ht="71.099999999999994" customHeight="1" thickBot="1">
      <c r="A42" s="775">
        <v>36</v>
      </c>
      <c r="B42" s="227"/>
      <c r="C42" s="193" t="s">
        <v>27</v>
      </c>
      <c r="D42" s="413" t="s">
        <v>379</v>
      </c>
      <c r="E42" s="724" t="s">
        <v>37</v>
      </c>
      <c r="F42" s="705">
        <v>2900</v>
      </c>
      <c r="G42" s="706">
        <v>1500</v>
      </c>
      <c r="H42" s="707">
        <v>880</v>
      </c>
      <c r="I42" s="705" t="s">
        <v>107</v>
      </c>
      <c r="J42" s="707"/>
      <c r="K42" s="707">
        <v>4</v>
      </c>
      <c r="L42" s="729">
        <v>2.4700000000000002</v>
      </c>
      <c r="M42" s="982"/>
      <c r="N42" s="945"/>
      <c r="O42" s="1011">
        <v>30500</v>
      </c>
      <c r="P42" s="945">
        <f>O42+O42*AB1</f>
        <v>30500</v>
      </c>
      <c r="Q42" s="596">
        <f t="shared" si="15"/>
        <v>31110</v>
      </c>
      <c r="R42" s="946">
        <f>Q42+Q42*AB1</f>
        <v>31110</v>
      </c>
      <c r="S42" s="596">
        <f t="shared" si="16"/>
        <v>31720</v>
      </c>
      <c r="T42" s="947">
        <f>S42+S42*AB1</f>
        <v>31720</v>
      </c>
      <c r="U42" s="596">
        <f t="shared" si="17"/>
        <v>32330</v>
      </c>
      <c r="V42" s="947">
        <f>U42+U42*AB1</f>
        <v>32330</v>
      </c>
      <c r="W42" s="596">
        <f t="shared" si="18"/>
        <v>32940</v>
      </c>
      <c r="X42" s="948">
        <f>W42+W42*AB1</f>
        <v>32940</v>
      </c>
      <c r="Y42" s="596">
        <f t="shared" si="19"/>
        <v>33550</v>
      </c>
      <c r="Z42" s="949">
        <f>Y42+Y42*AB1</f>
        <v>33550</v>
      </c>
      <c r="AA42" s="596">
        <f t="shared" si="20"/>
        <v>34160</v>
      </c>
      <c r="AB42" s="949">
        <f>AA42+AA42*AB1</f>
        <v>34160</v>
      </c>
      <c r="AC42" s="671">
        <v>610</v>
      </c>
    </row>
    <row r="43" spans="1:43" ht="71.099999999999994" customHeight="1">
      <c r="A43" s="769">
        <v>37</v>
      </c>
      <c r="B43" s="953"/>
      <c r="C43" s="152" t="s">
        <v>385</v>
      </c>
      <c r="D43" s="411" t="s">
        <v>380</v>
      </c>
      <c r="E43" s="734" t="s">
        <v>37</v>
      </c>
      <c r="F43" s="709">
        <v>3250</v>
      </c>
      <c r="G43" s="710">
        <v>1500</v>
      </c>
      <c r="H43" s="711">
        <v>880</v>
      </c>
      <c r="I43" s="709" t="s">
        <v>28</v>
      </c>
      <c r="J43" s="711"/>
      <c r="K43" s="711"/>
      <c r="L43" s="712"/>
      <c r="M43" s="980"/>
      <c r="N43" s="585"/>
      <c r="O43" s="969">
        <v>37130</v>
      </c>
      <c r="P43" s="585">
        <f>O43+O43*AB1</f>
        <v>37130</v>
      </c>
      <c r="Q43" s="618">
        <f t="shared" si="15"/>
        <v>37955</v>
      </c>
      <c r="R43" s="950">
        <f>Q43+Q43*AB1</f>
        <v>37955</v>
      </c>
      <c r="S43" s="892">
        <f t="shared" si="16"/>
        <v>38780</v>
      </c>
      <c r="T43" s="587">
        <f>S43+S43*AB1</f>
        <v>38780</v>
      </c>
      <c r="U43" s="600">
        <f t="shared" si="17"/>
        <v>39605</v>
      </c>
      <c r="V43" s="587">
        <f>U43+U43*AB1</f>
        <v>39605</v>
      </c>
      <c r="W43" s="600">
        <f t="shared" si="18"/>
        <v>40430</v>
      </c>
      <c r="X43" s="589">
        <f>W43+W43*AB1</f>
        <v>40430</v>
      </c>
      <c r="Y43" s="600">
        <f t="shared" si="19"/>
        <v>41255</v>
      </c>
      <c r="Z43" s="591">
        <f>Y43+Y43*AB1</f>
        <v>41255</v>
      </c>
      <c r="AA43" s="618">
        <f t="shared" si="20"/>
        <v>42080</v>
      </c>
      <c r="AB43" s="952">
        <f>AA43+AA43*AB1</f>
        <v>42080</v>
      </c>
      <c r="AC43" s="920">
        <v>825</v>
      </c>
    </row>
    <row r="44" spans="1:43" ht="71.099999999999994" customHeight="1">
      <c r="A44" s="770">
        <v>38</v>
      </c>
      <c r="B44" s="954"/>
      <c r="C44" s="154" t="s">
        <v>385</v>
      </c>
      <c r="D44" s="412" t="s">
        <v>381</v>
      </c>
      <c r="E44" s="723" t="s">
        <v>37</v>
      </c>
      <c r="F44" s="701">
        <v>3400</v>
      </c>
      <c r="G44" s="702">
        <v>1500</v>
      </c>
      <c r="H44" s="703">
        <v>880</v>
      </c>
      <c r="I44" s="701" t="s">
        <v>384</v>
      </c>
      <c r="J44" s="703"/>
      <c r="K44" s="703"/>
      <c r="L44" s="704"/>
      <c r="M44" s="980"/>
      <c r="N44" s="889"/>
      <c r="O44" s="1012">
        <v>38275</v>
      </c>
      <c r="P44" s="889">
        <f>O44+O44*AB1</f>
        <v>38275</v>
      </c>
      <c r="Q44" s="887">
        <f t="shared" si="15"/>
        <v>39100</v>
      </c>
      <c r="R44" s="622">
        <f>Q44+Q44*AB1</f>
        <v>39100</v>
      </c>
      <c r="S44" s="893">
        <f t="shared" si="16"/>
        <v>39925</v>
      </c>
      <c r="T44" s="895">
        <f>S44+S44*AB1</f>
        <v>39925</v>
      </c>
      <c r="U44" s="601">
        <f t="shared" si="17"/>
        <v>40750</v>
      </c>
      <c r="V44" s="895">
        <f>U44+U44*AB1</f>
        <v>40750</v>
      </c>
      <c r="W44" s="601">
        <f t="shared" si="18"/>
        <v>41575</v>
      </c>
      <c r="X44" s="940">
        <f>W44+W44*AB1</f>
        <v>41575</v>
      </c>
      <c r="Y44" s="601">
        <f t="shared" si="19"/>
        <v>42400</v>
      </c>
      <c r="Z44" s="897">
        <f>Y44+Y44*AB1</f>
        <v>42400</v>
      </c>
      <c r="AA44" s="887">
        <f t="shared" si="20"/>
        <v>43225</v>
      </c>
      <c r="AB44" s="918">
        <f>AA44+AA44*AB1</f>
        <v>43225</v>
      </c>
      <c r="AC44" s="672">
        <v>825</v>
      </c>
    </row>
    <row r="45" spans="1:43" ht="71.099999999999994" customHeight="1" thickBot="1">
      <c r="A45" s="766">
        <v>39</v>
      </c>
      <c r="B45" s="955"/>
      <c r="C45" s="153" t="s">
        <v>27</v>
      </c>
      <c r="D45" s="416" t="s">
        <v>382</v>
      </c>
      <c r="E45" s="735" t="s">
        <v>37</v>
      </c>
      <c r="F45" s="715">
        <v>3650</v>
      </c>
      <c r="G45" s="901">
        <v>1500</v>
      </c>
      <c r="H45" s="716">
        <v>880</v>
      </c>
      <c r="I45" s="715" t="s">
        <v>107</v>
      </c>
      <c r="J45" s="716"/>
      <c r="K45" s="716"/>
      <c r="L45" s="736"/>
      <c r="M45" s="980"/>
      <c r="N45" s="890"/>
      <c r="O45" s="1013">
        <v>39460</v>
      </c>
      <c r="P45" s="890">
        <f>O45+O45*AB1</f>
        <v>39460</v>
      </c>
      <c r="Q45" s="888">
        <f t="shared" si="15"/>
        <v>40285</v>
      </c>
      <c r="R45" s="626">
        <f>Q45+Q45*AB1</f>
        <v>40285</v>
      </c>
      <c r="S45" s="894">
        <f t="shared" si="16"/>
        <v>41110</v>
      </c>
      <c r="T45" s="896">
        <f>S45+S45*AB1</f>
        <v>41110</v>
      </c>
      <c r="U45" s="891">
        <f t="shared" si="17"/>
        <v>41935</v>
      </c>
      <c r="V45" s="896">
        <f>U45+U45*AB1</f>
        <v>41935</v>
      </c>
      <c r="W45" s="891">
        <f t="shared" si="18"/>
        <v>42760</v>
      </c>
      <c r="X45" s="941">
        <f>W45+W45*AB1</f>
        <v>42760</v>
      </c>
      <c r="Y45" s="891">
        <f t="shared" si="19"/>
        <v>43585</v>
      </c>
      <c r="Z45" s="898">
        <f>Y45+Y45*AB1</f>
        <v>43585</v>
      </c>
      <c r="AA45" s="888">
        <f t="shared" si="20"/>
        <v>44410</v>
      </c>
      <c r="AB45" s="919">
        <f>AA45+AA45*AB1</f>
        <v>44410</v>
      </c>
      <c r="AC45" s="942">
        <v>825</v>
      </c>
    </row>
    <row r="46" spans="1:43" ht="69.95" customHeight="1">
      <c r="A46" s="905">
        <v>40</v>
      </c>
      <c r="B46" s="880"/>
      <c r="C46" s="310" t="s">
        <v>27</v>
      </c>
      <c r="D46" s="415" t="s">
        <v>299</v>
      </c>
      <c r="E46" s="722" t="s">
        <v>37</v>
      </c>
      <c r="F46" s="697">
        <v>1450</v>
      </c>
      <c r="G46" s="698">
        <v>1100</v>
      </c>
      <c r="H46" s="699">
        <v>900</v>
      </c>
      <c r="I46" s="697" t="s">
        <v>216</v>
      </c>
      <c r="J46" s="699">
        <v>75</v>
      </c>
      <c r="K46" s="699">
        <v>2</v>
      </c>
      <c r="L46" s="700">
        <v>1.1499999999999999</v>
      </c>
      <c r="M46" s="983">
        <v>14460</v>
      </c>
      <c r="N46" s="934">
        <f>M46+M46*$AB$1</f>
        <v>14460</v>
      </c>
      <c r="O46" s="1014">
        <v>15820</v>
      </c>
      <c r="P46" s="936">
        <f t="shared" si="14"/>
        <v>15820</v>
      </c>
      <c r="Q46" s="951">
        <f t="shared" si="1"/>
        <v>16320</v>
      </c>
      <c r="R46" s="585">
        <f>Q46+Q46*$AB$1</f>
        <v>16320</v>
      </c>
      <c r="S46" s="935">
        <f t="shared" si="2"/>
        <v>16820</v>
      </c>
      <c r="T46" s="937">
        <f>S46+S46*$AB$1</f>
        <v>16820</v>
      </c>
      <c r="U46" s="951">
        <f t="shared" si="3"/>
        <v>17320</v>
      </c>
      <c r="V46" s="630">
        <f>U46+U46*$AB$1</f>
        <v>17320</v>
      </c>
      <c r="W46" s="611">
        <f t="shared" si="4"/>
        <v>17820</v>
      </c>
      <c r="X46" s="632">
        <f>W46+W46*$AB$1</f>
        <v>17820</v>
      </c>
      <c r="Y46" s="611">
        <f t="shared" si="5"/>
        <v>18320</v>
      </c>
      <c r="Z46" s="633">
        <f t="shared" si="6"/>
        <v>18320</v>
      </c>
      <c r="AA46" s="935">
        <f t="shared" si="7"/>
        <v>18820</v>
      </c>
      <c r="AB46" s="938">
        <f>AA46+AA46*$AB$1</f>
        <v>18820</v>
      </c>
      <c r="AC46" s="670">
        <v>500</v>
      </c>
      <c r="AG46" t="s">
        <v>383</v>
      </c>
    </row>
    <row r="47" spans="1:43" s="26" customFormat="1" ht="72" customHeight="1">
      <c r="A47" s="776">
        <v>41</v>
      </c>
      <c r="B47" s="109"/>
      <c r="C47" s="154" t="s">
        <v>27</v>
      </c>
      <c r="D47" s="412" t="s">
        <v>300</v>
      </c>
      <c r="E47" s="723" t="s">
        <v>37</v>
      </c>
      <c r="F47" s="701">
        <v>1650</v>
      </c>
      <c r="G47" s="701">
        <v>1100</v>
      </c>
      <c r="H47" s="701">
        <v>900</v>
      </c>
      <c r="I47" s="701" t="s">
        <v>28</v>
      </c>
      <c r="J47" s="703">
        <v>82</v>
      </c>
      <c r="K47" s="703">
        <v>2</v>
      </c>
      <c r="L47" s="704">
        <v>1.62</v>
      </c>
      <c r="M47" s="984">
        <v>15625</v>
      </c>
      <c r="N47" s="621">
        <f t="shared" si="8"/>
        <v>15625</v>
      </c>
      <c r="O47" s="1015">
        <v>17040</v>
      </c>
      <c r="P47" s="622">
        <f t="shared" si="14"/>
        <v>17040</v>
      </c>
      <c r="Q47" s="893">
        <f t="shared" si="1"/>
        <v>17540</v>
      </c>
      <c r="R47" s="889">
        <f t="shared" si="9"/>
        <v>17540</v>
      </c>
      <c r="S47" s="887">
        <f t="shared" si="2"/>
        <v>18040</v>
      </c>
      <c r="T47" s="623">
        <f t="shared" si="10"/>
        <v>18040</v>
      </c>
      <c r="U47" s="893">
        <f t="shared" si="3"/>
        <v>18540</v>
      </c>
      <c r="V47" s="895">
        <f t="shared" si="11"/>
        <v>18540</v>
      </c>
      <c r="W47" s="601">
        <f t="shared" si="4"/>
        <v>19040</v>
      </c>
      <c r="X47" s="940">
        <f t="shared" si="12"/>
        <v>19040</v>
      </c>
      <c r="Y47" s="601">
        <f t="shared" si="5"/>
        <v>19540</v>
      </c>
      <c r="Z47" s="897">
        <f t="shared" si="6"/>
        <v>19540</v>
      </c>
      <c r="AA47" s="887">
        <f t="shared" si="7"/>
        <v>20040</v>
      </c>
      <c r="AB47" s="918">
        <f t="shared" si="13"/>
        <v>20040</v>
      </c>
      <c r="AC47" s="674">
        <v>500</v>
      </c>
      <c r="AD47" s="57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7"/>
    </row>
    <row r="48" spans="1:43" s="26" customFormat="1" ht="72" customHeight="1">
      <c r="A48" s="776">
        <v>42</v>
      </c>
      <c r="B48" s="109"/>
      <c r="C48" s="154" t="s">
        <v>27</v>
      </c>
      <c r="D48" s="412" t="s">
        <v>301</v>
      </c>
      <c r="E48" s="723" t="s">
        <v>37</v>
      </c>
      <c r="F48" s="701">
        <v>1800</v>
      </c>
      <c r="G48" s="701">
        <v>1100</v>
      </c>
      <c r="H48" s="701">
        <v>900</v>
      </c>
      <c r="I48" s="701" t="s">
        <v>102</v>
      </c>
      <c r="J48" s="703">
        <v>84</v>
      </c>
      <c r="K48" s="703">
        <v>2</v>
      </c>
      <c r="L48" s="704">
        <v>1.8</v>
      </c>
      <c r="M48" s="984" t="s">
        <v>174</v>
      </c>
      <c r="N48" s="621"/>
      <c r="O48" s="1015">
        <v>18245</v>
      </c>
      <c r="P48" s="622">
        <f t="shared" si="14"/>
        <v>18245</v>
      </c>
      <c r="Q48" s="893">
        <f t="shared" si="1"/>
        <v>18745</v>
      </c>
      <c r="R48" s="889">
        <f t="shared" si="9"/>
        <v>18745</v>
      </c>
      <c r="S48" s="887">
        <f t="shared" si="2"/>
        <v>19245</v>
      </c>
      <c r="T48" s="623">
        <f t="shared" si="10"/>
        <v>19245</v>
      </c>
      <c r="U48" s="893">
        <f t="shared" si="3"/>
        <v>19745</v>
      </c>
      <c r="V48" s="895">
        <f t="shared" si="11"/>
        <v>19745</v>
      </c>
      <c r="W48" s="601">
        <f t="shared" si="4"/>
        <v>20245</v>
      </c>
      <c r="X48" s="940">
        <f t="shared" si="12"/>
        <v>20245</v>
      </c>
      <c r="Y48" s="601">
        <f t="shared" si="5"/>
        <v>20745</v>
      </c>
      <c r="Z48" s="897">
        <f t="shared" si="6"/>
        <v>20745</v>
      </c>
      <c r="AA48" s="887">
        <f t="shared" si="7"/>
        <v>21245</v>
      </c>
      <c r="AB48" s="918">
        <f t="shared" si="13"/>
        <v>21245</v>
      </c>
      <c r="AC48" s="674">
        <v>500</v>
      </c>
      <c r="AD48" s="57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7"/>
    </row>
    <row r="49" spans="1:43" s="26" customFormat="1" ht="72" customHeight="1" thickBot="1">
      <c r="A49" s="774">
        <v>43</v>
      </c>
      <c r="B49" s="932"/>
      <c r="C49" s="153" t="s">
        <v>27</v>
      </c>
      <c r="D49" s="416" t="s">
        <v>302</v>
      </c>
      <c r="E49" s="735" t="s">
        <v>126</v>
      </c>
      <c r="F49" s="715">
        <v>2050</v>
      </c>
      <c r="G49" s="715">
        <v>1100</v>
      </c>
      <c r="H49" s="715">
        <v>900</v>
      </c>
      <c r="I49" s="715" t="s">
        <v>107</v>
      </c>
      <c r="J49" s="716">
        <v>84</v>
      </c>
      <c r="K49" s="716">
        <v>2</v>
      </c>
      <c r="L49" s="736">
        <v>2.2000000000000002</v>
      </c>
      <c r="M49" s="985" t="s">
        <v>174</v>
      </c>
      <c r="N49" s="625"/>
      <c r="O49" s="1016">
        <v>20490</v>
      </c>
      <c r="P49" s="626">
        <f t="shared" si="14"/>
        <v>20490</v>
      </c>
      <c r="Q49" s="894">
        <f t="shared" si="1"/>
        <v>20990</v>
      </c>
      <c r="R49" s="890">
        <f t="shared" si="9"/>
        <v>20990</v>
      </c>
      <c r="S49" s="888">
        <f t="shared" si="2"/>
        <v>21490</v>
      </c>
      <c r="T49" s="627">
        <f t="shared" si="10"/>
        <v>21490</v>
      </c>
      <c r="U49" s="894">
        <f t="shared" si="3"/>
        <v>21990</v>
      </c>
      <c r="V49" s="896">
        <f t="shared" si="11"/>
        <v>21990</v>
      </c>
      <c r="W49" s="891">
        <f t="shared" si="4"/>
        <v>22490</v>
      </c>
      <c r="X49" s="941">
        <f t="shared" si="12"/>
        <v>22490</v>
      </c>
      <c r="Y49" s="891">
        <f t="shared" si="5"/>
        <v>22990</v>
      </c>
      <c r="Z49" s="898">
        <f t="shared" si="6"/>
        <v>22990</v>
      </c>
      <c r="AA49" s="888">
        <f t="shared" si="7"/>
        <v>23490</v>
      </c>
      <c r="AB49" s="919">
        <f t="shared" si="13"/>
        <v>23490</v>
      </c>
      <c r="AC49" s="675">
        <v>500</v>
      </c>
      <c r="AD49" s="57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7"/>
    </row>
    <row r="50" spans="1:43" s="26" customFormat="1" ht="75" customHeight="1" thickBot="1">
      <c r="A50" s="905">
        <v>44</v>
      </c>
      <c r="B50" s="368"/>
      <c r="C50" s="310" t="s">
        <v>27</v>
      </c>
      <c r="D50" s="415" t="s">
        <v>303</v>
      </c>
      <c r="E50" s="722" t="s">
        <v>37</v>
      </c>
      <c r="F50" s="697">
        <v>1650</v>
      </c>
      <c r="G50" s="697">
        <v>1100</v>
      </c>
      <c r="H50" s="697">
        <v>900</v>
      </c>
      <c r="I50" s="697" t="s">
        <v>28</v>
      </c>
      <c r="J50" s="699">
        <v>75</v>
      </c>
      <c r="K50" s="699">
        <v>2</v>
      </c>
      <c r="L50" s="738">
        <v>1.7</v>
      </c>
      <c r="M50" s="986">
        <v>16750</v>
      </c>
      <c r="N50" s="629">
        <f t="shared" si="8"/>
        <v>16750</v>
      </c>
      <c r="O50" s="1017">
        <v>18220</v>
      </c>
      <c r="P50" s="629">
        <f t="shared" si="14"/>
        <v>18220</v>
      </c>
      <c r="Q50" s="610">
        <f t="shared" si="1"/>
        <v>18620</v>
      </c>
      <c r="R50" s="629">
        <f t="shared" si="9"/>
        <v>18620</v>
      </c>
      <c r="S50" s="610">
        <f t="shared" si="2"/>
        <v>19020</v>
      </c>
      <c r="T50" s="630">
        <f t="shared" si="10"/>
        <v>19020</v>
      </c>
      <c r="U50" s="631">
        <f t="shared" si="3"/>
        <v>19420</v>
      </c>
      <c r="V50" s="630">
        <f t="shared" si="11"/>
        <v>19420</v>
      </c>
      <c r="W50" s="631">
        <f t="shared" si="4"/>
        <v>19820</v>
      </c>
      <c r="X50" s="632">
        <f t="shared" si="12"/>
        <v>19820</v>
      </c>
      <c r="Y50" s="631">
        <f t="shared" si="5"/>
        <v>20220</v>
      </c>
      <c r="Z50" s="633">
        <f t="shared" si="6"/>
        <v>20220</v>
      </c>
      <c r="AA50" s="631">
        <f t="shared" si="7"/>
        <v>20620</v>
      </c>
      <c r="AB50" s="633">
        <f t="shared" si="13"/>
        <v>20620</v>
      </c>
      <c r="AC50" s="673">
        <v>400</v>
      </c>
      <c r="AD50" s="57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7"/>
    </row>
    <row r="51" spans="1:43" s="26" customFormat="1" ht="75" customHeight="1" thickBot="1">
      <c r="A51" s="776">
        <v>45</v>
      </c>
      <c r="B51" s="109"/>
      <c r="C51" s="154" t="s">
        <v>27</v>
      </c>
      <c r="D51" s="412" t="s">
        <v>304</v>
      </c>
      <c r="E51" s="723" t="s">
        <v>37</v>
      </c>
      <c r="F51" s="701">
        <v>1850</v>
      </c>
      <c r="G51" s="701">
        <v>1100</v>
      </c>
      <c r="H51" s="701">
        <v>900</v>
      </c>
      <c r="I51" s="701" t="s">
        <v>102</v>
      </c>
      <c r="J51" s="703">
        <v>77</v>
      </c>
      <c r="K51" s="703">
        <v>2</v>
      </c>
      <c r="L51" s="733">
        <v>1.9</v>
      </c>
      <c r="M51" s="817" t="s">
        <v>174</v>
      </c>
      <c r="N51" s="585"/>
      <c r="O51" s="1018">
        <v>19375</v>
      </c>
      <c r="P51" s="585">
        <f t="shared" si="14"/>
        <v>19375</v>
      </c>
      <c r="Q51" s="592">
        <f t="shared" si="1"/>
        <v>19775</v>
      </c>
      <c r="R51" s="585">
        <f t="shared" si="9"/>
        <v>19775</v>
      </c>
      <c r="S51" s="592">
        <f>Q51+400</f>
        <v>20175</v>
      </c>
      <c r="T51" s="587">
        <f t="shared" si="10"/>
        <v>20175</v>
      </c>
      <c r="U51" s="592">
        <f>S51+400</f>
        <v>20575</v>
      </c>
      <c r="V51" s="587">
        <f t="shared" si="11"/>
        <v>20575</v>
      </c>
      <c r="W51" s="592">
        <f>U51+400</f>
        <v>20975</v>
      </c>
      <c r="X51" s="589">
        <f t="shared" si="12"/>
        <v>20975</v>
      </c>
      <c r="Y51" s="592">
        <f>W51+400</f>
        <v>21375</v>
      </c>
      <c r="Z51" s="591">
        <f t="shared" si="6"/>
        <v>21375</v>
      </c>
      <c r="AA51" s="592">
        <f>Y51+400</f>
        <v>21775</v>
      </c>
      <c r="AB51" s="591">
        <f t="shared" si="13"/>
        <v>21775</v>
      </c>
      <c r="AC51" s="674">
        <v>400</v>
      </c>
      <c r="AD51" s="57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7"/>
    </row>
    <row r="52" spans="1:43" s="26" customFormat="1" ht="75" customHeight="1" thickBot="1">
      <c r="A52" s="775">
        <v>46</v>
      </c>
      <c r="B52" s="164"/>
      <c r="C52" s="193" t="s">
        <v>27</v>
      </c>
      <c r="D52" s="413" t="s">
        <v>305</v>
      </c>
      <c r="E52" s="724" t="s">
        <v>37</v>
      </c>
      <c r="F52" s="705">
        <v>2010</v>
      </c>
      <c r="G52" s="705">
        <v>1100</v>
      </c>
      <c r="H52" s="705">
        <v>900</v>
      </c>
      <c r="I52" s="705" t="s">
        <v>107</v>
      </c>
      <c r="J52" s="707">
        <v>85</v>
      </c>
      <c r="K52" s="707">
        <v>2</v>
      </c>
      <c r="L52" s="729">
        <v>2.2000000000000002</v>
      </c>
      <c r="M52" s="819" t="s">
        <v>174</v>
      </c>
      <c r="N52" s="585"/>
      <c r="O52" s="1019">
        <v>22515</v>
      </c>
      <c r="P52" s="585">
        <f t="shared" si="14"/>
        <v>22515</v>
      </c>
      <c r="Q52" s="596">
        <f t="shared" si="1"/>
        <v>22975</v>
      </c>
      <c r="R52" s="585">
        <f t="shared" si="9"/>
        <v>22975</v>
      </c>
      <c r="S52" s="596">
        <f>Q52+460</f>
        <v>23435</v>
      </c>
      <c r="T52" s="587">
        <f t="shared" si="10"/>
        <v>23435</v>
      </c>
      <c r="U52" s="596">
        <f>S52+460</f>
        <v>23895</v>
      </c>
      <c r="V52" s="587">
        <f t="shared" si="11"/>
        <v>23895</v>
      </c>
      <c r="W52" s="596">
        <f>U52+460</f>
        <v>24355</v>
      </c>
      <c r="X52" s="589">
        <f t="shared" si="12"/>
        <v>24355</v>
      </c>
      <c r="Y52" s="596">
        <f>W52+460</f>
        <v>24815</v>
      </c>
      <c r="Z52" s="591">
        <f t="shared" si="6"/>
        <v>24815</v>
      </c>
      <c r="AA52" s="596">
        <f>Y52+460</f>
        <v>25275</v>
      </c>
      <c r="AB52" s="591">
        <f t="shared" si="13"/>
        <v>25275</v>
      </c>
      <c r="AC52" s="675">
        <v>460</v>
      </c>
      <c r="AD52" s="57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7"/>
    </row>
    <row r="53" spans="1:43" s="26" customFormat="1" ht="75" customHeight="1" thickBot="1">
      <c r="A53" s="928">
        <v>47</v>
      </c>
      <c r="B53" s="231"/>
      <c r="C53" s="152" t="s">
        <v>27</v>
      </c>
      <c r="D53" s="411" t="s">
        <v>306</v>
      </c>
      <c r="E53" s="734" t="s">
        <v>37</v>
      </c>
      <c r="F53" s="709">
        <v>1650</v>
      </c>
      <c r="G53" s="709">
        <v>1100</v>
      </c>
      <c r="H53" s="709">
        <v>900</v>
      </c>
      <c r="I53" s="709" t="s">
        <v>28</v>
      </c>
      <c r="J53" s="739">
        <v>77.400000000000006</v>
      </c>
      <c r="K53" s="711">
        <v>2</v>
      </c>
      <c r="L53" s="732">
        <v>1.6</v>
      </c>
      <c r="M53" s="987">
        <v>17730</v>
      </c>
      <c r="N53" s="585">
        <f t="shared" si="8"/>
        <v>17730</v>
      </c>
      <c r="O53" s="1020">
        <v>19260</v>
      </c>
      <c r="P53" s="585">
        <f t="shared" si="14"/>
        <v>19260</v>
      </c>
      <c r="Q53" s="607">
        <f t="shared" si="1"/>
        <v>19660</v>
      </c>
      <c r="R53" s="585">
        <f t="shared" si="9"/>
        <v>19660</v>
      </c>
      <c r="S53" s="607">
        <f>Q53+400</f>
        <v>20060</v>
      </c>
      <c r="T53" s="587">
        <f t="shared" si="10"/>
        <v>20060</v>
      </c>
      <c r="U53" s="607">
        <f>S53+400</f>
        <v>20460</v>
      </c>
      <c r="V53" s="587">
        <f t="shared" si="11"/>
        <v>20460</v>
      </c>
      <c r="W53" s="607">
        <f>U53+400</f>
        <v>20860</v>
      </c>
      <c r="X53" s="589">
        <f t="shared" si="12"/>
        <v>20860</v>
      </c>
      <c r="Y53" s="607">
        <f>W53+400</f>
        <v>21260</v>
      </c>
      <c r="Z53" s="591">
        <f t="shared" si="6"/>
        <v>21260</v>
      </c>
      <c r="AA53" s="607">
        <f>Y53+400</f>
        <v>21660</v>
      </c>
      <c r="AB53" s="591">
        <f t="shared" si="13"/>
        <v>21660</v>
      </c>
      <c r="AC53" s="676">
        <v>400</v>
      </c>
      <c r="AD53" s="57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7"/>
    </row>
    <row r="54" spans="1:43" s="26" customFormat="1" ht="75" customHeight="1" thickBot="1">
      <c r="A54" s="776">
        <v>48</v>
      </c>
      <c r="B54" s="109"/>
      <c r="C54" s="154" t="s">
        <v>27</v>
      </c>
      <c r="D54" s="412" t="s">
        <v>307</v>
      </c>
      <c r="E54" s="723" t="s">
        <v>37</v>
      </c>
      <c r="F54" s="701">
        <v>1850</v>
      </c>
      <c r="G54" s="701">
        <v>1100</v>
      </c>
      <c r="H54" s="701">
        <v>900</v>
      </c>
      <c r="I54" s="701" t="s">
        <v>102</v>
      </c>
      <c r="J54" s="703">
        <v>80</v>
      </c>
      <c r="K54" s="703">
        <v>2</v>
      </c>
      <c r="L54" s="733">
        <v>1.8</v>
      </c>
      <c r="M54" s="988" t="s">
        <v>174</v>
      </c>
      <c r="N54" s="585"/>
      <c r="O54" s="1020">
        <v>20705</v>
      </c>
      <c r="P54" s="585">
        <f t="shared" si="14"/>
        <v>20705</v>
      </c>
      <c r="Q54" s="607">
        <f t="shared" si="1"/>
        <v>21115</v>
      </c>
      <c r="R54" s="585">
        <f t="shared" si="9"/>
        <v>21115</v>
      </c>
      <c r="S54" s="607">
        <f>Q54+410</f>
        <v>21525</v>
      </c>
      <c r="T54" s="587">
        <f t="shared" si="10"/>
        <v>21525</v>
      </c>
      <c r="U54" s="607">
        <f>S54+410</f>
        <v>21935</v>
      </c>
      <c r="V54" s="587">
        <f t="shared" si="11"/>
        <v>21935</v>
      </c>
      <c r="W54" s="607">
        <f>U54+410</f>
        <v>22345</v>
      </c>
      <c r="X54" s="589">
        <f t="shared" si="12"/>
        <v>22345</v>
      </c>
      <c r="Y54" s="607">
        <f>W54+410</f>
        <v>22755</v>
      </c>
      <c r="Z54" s="591">
        <f t="shared" si="6"/>
        <v>22755</v>
      </c>
      <c r="AA54" s="607">
        <f>Y54+410</f>
        <v>23165</v>
      </c>
      <c r="AB54" s="591">
        <f t="shared" si="13"/>
        <v>23165</v>
      </c>
      <c r="AC54" s="677">
        <v>410</v>
      </c>
      <c r="AD54" s="57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7"/>
    </row>
    <row r="55" spans="1:43" s="26" customFormat="1" ht="75" customHeight="1" thickBot="1">
      <c r="A55" s="774">
        <v>49</v>
      </c>
      <c r="B55" s="164"/>
      <c r="C55" s="193" t="s">
        <v>27</v>
      </c>
      <c r="D55" s="413" t="s">
        <v>308</v>
      </c>
      <c r="E55" s="724" t="s">
        <v>37</v>
      </c>
      <c r="F55" s="705">
        <v>2010</v>
      </c>
      <c r="G55" s="705">
        <v>1100</v>
      </c>
      <c r="H55" s="705">
        <v>900</v>
      </c>
      <c r="I55" s="705" t="s">
        <v>107</v>
      </c>
      <c r="J55" s="707">
        <v>81</v>
      </c>
      <c r="K55" s="707">
        <v>2</v>
      </c>
      <c r="L55" s="729">
        <v>2</v>
      </c>
      <c r="M55" s="989" t="s">
        <v>174</v>
      </c>
      <c r="N55" s="608"/>
      <c r="O55" s="1021">
        <v>21425</v>
      </c>
      <c r="P55" s="585">
        <f t="shared" si="14"/>
        <v>21425</v>
      </c>
      <c r="Q55" s="634">
        <f>O55+500</f>
        <v>21925</v>
      </c>
      <c r="R55" s="585">
        <f t="shared" si="9"/>
        <v>21925</v>
      </c>
      <c r="S55" s="635">
        <f>Q55+500</f>
        <v>22425</v>
      </c>
      <c r="T55" s="587">
        <f t="shared" si="10"/>
        <v>22425</v>
      </c>
      <c r="U55" s="634">
        <f>S55+500</f>
        <v>22925</v>
      </c>
      <c r="V55" s="587">
        <f t="shared" si="11"/>
        <v>22925</v>
      </c>
      <c r="W55" s="635">
        <f>U55+500</f>
        <v>23425</v>
      </c>
      <c r="X55" s="589">
        <f t="shared" si="12"/>
        <v>23425</v>
      </c>
      <c r="Y55" s="634">
        <f>W55+500</f>
        <v>23925</v>
      </c>
      <c r="Z55" s="591">
        <f t="shared" si="6"/>
        <v>23925</v>
      </c>
      <c r="AA55" s="636">
        <f>Y55+500</f>
        <v>24425</v>
      </c>
      <c r="AB55" s="591">
        <f t="shared" si="13"/>
        <v>24425</v>
      </c>
      <c r="AC55" s="678">
        <v>500</v>
      </c>
      <c r="AD55" s="57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7"/>
    </row>
    <row r="56" spans="1:43" s="26" customFormat="1" ht="159.94999999999999" customHeight="1" thickBot="1">
      <c r="A56" s="927">
        <v>50</v>
      </c>
      <c r="B56" s="1175" t="s">
        <v>406</v>
      </c>
      <c r="C56" s="151" t="s">
        <v>407</v>
      </c>
      <c r="D56" s="414" t="s">
        <v>405</v>
      </c>
      <c r="E56" s="581"/>
      <c r="F56" s="737"/>
      <c r="G56" s="737"/>
      <c r="H56" s="737"/>
      <c r="I56" s="737"/>
      <c r="J56" s="740">
        <v>7.5</v>
      </c>
      <c r="K56" s="740">
        <v>1</v>
      </c>
      <c r="L56" s="741">
        <v>0.05</v>
      </c>
      <c r="M56" s="1113">
        <v>800</v>
      </c>
      <c r="N56" s="1114"/>
      <c r="O56" s="1114"/>
      <c r="P56" s="1114"/>
      <c r="Q56" s="1114"/>
      <c r="R56" s="1114"/>
      <c r="S56" s="1114"/>
      <c r="T56" s="1114"/>
      <c r="U56" s="1114"/>
      <c r="V56" s="1114"/>
      <c r="W56" s="1114"/>
      <c r="X56" s="1114"/>
      <c r="Y56" s="1114"/>
      <c r="Z56" s="1114"/>
      <c r="AA56" s="1114"/>
      <c r="AB56" s="1115"/>
      <c r="AC56" s="679"/>
      <c r="AD56" s="57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7"/>
    </row>
    <row r="57" spans="1:43" s="26" customFormat="1" ht="75" customHeight="1" thickBot="1">
      <c r="A57" s="773">
        <v>51</v>
      </c>
      <c r="B57" s="235"/>
      <c r="C57" s="152" t="s">
        <v>27</v>
      </c>
      <c r="D57" s="411" t="s">
        <v>309</v>
      </c>
      <c r="E57" s="734" t="s">
        <v>96</v>
      </c>
      <c r="F57" s="709">
        <v>2050</v>
      </c>
      <c r="G57" s="710">
        <v>950</v>
      </c>
      <c r="H57" s="711">
        <v>1000</v>
      </c>
      <c r="I57" s="709" t="s">
        <v>54</v>
      </c>
      <c r="J57" s="711">
        <v>67</v>
      </c>
      <c r="K57" s="711">
        <v>3</v>
      </c>
      <c r="L57" s="732">
        <v>0.77</v>
      </c>
      <c r="M57" s="990" t="s">
        <v>174</v>
      </c>
      <c r="N57" s="637" t="s">
        <v>174</v>
      </c>
      <c r="O57" s="638">
        <v>18250</v>
      </c>
      <c r="P57" s="639">
        <f>O57+O57*$AB$1</f>
        <v>18250</v>
      </c>
      <c r="Q57" s="640">
        <f>O57+AC57</f>
        <v>18570</v>
      </c>
      <c r="R57" s="641">
        <f>Q57+Q57*$AB$1</f>
        <v>18570</v>
      </c>
      <c r="S57" s="642">
        <f>Q57+AC57</f>
        <v>18890</v>
      </c>
      <c r="T57" s="643">
        <f>S57+S57*$AB$1</f>
        <v>18890</v>
      </c>
      <c r="U57" s="640">
        <f>S57+AC57</f>
        <v>19210</v>
      </c>
      <c r="V57" s="641">
        <f>U57+U57*$AB$1</f>
        <v>19210</v>
      </c>
      <c r="W57" s="642">
        <f>U57+AC57</f>
        <v>19530</v>
      </c>
      <c r="X57" s="643">
        <f>W57+W57*$AB$1</f>
        <v>19530</v>
      </c>
      <c r="Y57" s="640">
        <f>W57+AC57</f>
        <v>19850</v>
      </c>
      <c r="Z57" s="641">
        <f t="shared" ref="Z57:Z73" si="21">Y57+Y57*$AB$1</f>
        <v>19850</v>
      </c>
      <c r="AA57" s="642">
        <f>Y57+AC57</f>
        <v>20170</v>
      </c>
      <c r="AB57" s="643">
        <f>AA57+AA57*$AB$1</f>
        <v>20170</v>
      </c>
      <c r="AC57" s="680">
        <v>320</v>
      </c>
      <c r="AD57" s="121"/>
    </row>
    <row r="58" spans="1:43" s="26" customFormat="1" ht="75" customHeight="1" thickBot="1">
      <c r="A58" s="776">
        <v>52</v>
      </c>
      <c r="B58" s="236"/>
      <c r="C58" s="154" t="s">
        <v>34</v>
      </c>
      <c r="D58" s="412" t="s">
        <v>310</v>
      </c>
      <c r="E58" s="726" t="s">
        <v>96</v>
      </c>
      <c r="F58" s="701">
        <v>1050</v>
      </c>
      <c r="G58" s="701">
        <v>980</v>
      </c>
      <c r="H58" s="703">
        <v>1000</v>
      </c>
      <c r="I58" s="701" t="s">
        <v>58</v>
      </c>
      <c r="J58" s="713">
        <v>48</v>
      </c>
      <c r="K58" s="713">
        <v>3</v>
      </c>
      <c r="L58" s="742">
        <v>0.44</v>
      </c>
      <c r="M58" s="962" t="s">
        <v>174</v>
      </c>
      <c r="N58" s="637" t="s">
        <v>174</v>
      </c>
      <c r="O58" s="638">
        <v>14965</v>
      </c>
      <c r="P58" s="639">
        <f t="shared" ref="P58:P73" si="22">O58+O58*$AB$1</f>
        <v>14965</v>
      </c>
      <c r="Q58" s="644">
        <f t="shared" ref="Q58:Q73" si="23">O58+AC58</f>
        <v>15185</v>
      </c>
      <c r="R58" s="641">
        <f t="shared" ref="R58:R73" si="24">Q58+Q58*$AB$1</f>
        <v>15185</v>
      </c>
      <c r="S58" s="645">
        <f t="shared" ref="S58:S73" si="25">Q58+AC58</f>
        <v>15405</v>
      </c>
      <c r="T58" s="643">
        <f t="shared" ref="T58:T73" si="26">S58+S58*$AB$1</f>
        <v>15405</v>
      </c>
      <c r="U58" s="644">
        <f t="shared" ref="U58:U73" si="27">S58+AC58</f>
        <v>15625</v>
      </c>
      <c r="V58" s="641">
        <f t="shared" ref="V58:V73" si="28">U58+U58*$AB$1</f>
        <v>15625</v>
      </c>
      <c r="W58" s="645">
        <f t="shared" ref="W58:W73" si="29">U58+AC58</f>
        <v>15845</v>
      </c>
      <c r="X58" s="643">
        <f t="shared" ref="X58:X73" si="30">W58+W58*$AB$1</f>
        <v>15845</v>
      </c>
      <c r="Y58" s="644">
        <f t="shared" ref="Y58:Y73" si="31">W58+AC58</f>
        <v>16065</v>
      </c>
      <c r="Z58" s="641">
        <f t="shared" si="21"/>
        <v>16065</v>
      </c>
      <c r="AA58" s="645">
        <f t="shared" ref="AA58:AA73" si="32">Y58+AC58</f>
        <v>16285</v>
      </c>
      <c r="AB58" s="643">
        <f t="shared" ref="AB58:AB73" si="33">AA58+AA58*$AB$1</f>
        <v>16285</v>
      </c>
      <c r="AC58" s="674">
        <v>220</v>
      </c>
      <c r="AD58" s="121"/>
    </row>
    <row r="59" spans="1:43" s="26" customFormat="1" ht="75" customHeight="1" thickBot="1">
      <c r="A59" s="776">
        <v>53</v>
      </c>
      <c r="B59" s="236"/>
      <c r="C59" s="154" t="s">
        <v>27</v>
      </c>
      <c r="D59" s="412" t="s">
        <v>311</v>
      </c>
      <c r="E59" s="723" t="s">
        <v>96</v>
      </c>
      <c r="F59" s="701">
        <v>3050</v>
      </c>
      <c r="G59" s="702">
        <v>1570</v>
      </c>
      <c r="H59" s="703">
        <v>1000</v>
      </c>
      <c r="I59" s="701" t="s">
        <v>56</v>
      </c>
      <c r="J59" s="703">
        <v>135</v>
      </c>
      <c r="K59" s="703">
        <v>6</v>
      </c>
      <c r="L59" s="733">
        <v>1.29</v>
      </c>
      <c r="M59" s="962" t="s">
        <v>174</v>
      </c>
      <c r="N59" s="637" t="s">
        <v>174</v>
      </c>
      <c r="O59" s="638">
        <v>31150</v>
      </c>
      <c r="P59" s="639">
        <f t="shared" si="22"/>
        <v>31150</v>
      </c>
      <c r="Q59" s="644">
        <f t="shared" si="23"/>
        <v>31750</v>
      </c>
      <c r="R59" s="641">
        <f t="shared" si="24"/>
        <v>31750</v>
      </c>
      <c r="S59" s="645">
        <f t="shared" si="25"/>
        <v>32350</v>
      </c>
      <c r="T59" s="643">
        <f t="shared" si="26"/>
        <v>32350</v>
      </c>
      <c r="U59" s="644">
        <f t="shared" si="27"/>
        <v>32950</v>
      </c>
      <c r="V59" s="641">
        <f t="shared" si="28"/>
        <v>32950</v>
      </c>
      <c r="W59" s="645">
        <f t="shared" si="29"/>
        <v>33550</v>
      </c>
      <c r="X59" s="643">
        <f t="shared" si="30"/>
        <v>33550</v>
      </c>
      <c r="Y59" s="644">
        <f t="shared" si="31"/>
        <v>34150</v>
      </c>
      <c r="Z59" s="641">
        <f t="shared" si="21"/>
        <v>34150</v>
      </c>
      <c r="AA59" s="645">
        <f t="shared" si="32"/>
        <v>34750</v>
      </c>
      <c r="AB59" s="643">
        <f t="shared" si="33"/>
        <v>34750</v>
      </c>
      <c r="AC59" s="674">
        <v>600</v>
      </c>
      <c r="AD59" s="121"/>
    </row>
    <row r="60" spans="1:43" s="26" customFormat="1" ht="75" customHeight="1" thickBot="1">
      <c r="A60" s="776">
        <v>54</v>
      </c>
      <c r="B60" s="236"/>
      <c r="C60" s="154" t="s">
        <v>27</v>
      </c>
      <c r="D60" s="412" t="s">
        <v>312</v>
      </c>
      <c r="E60" s="726" t="s">
        <v>96</v>
      </c>
      <c r="F60" s="701">
        <v>2000</v>
      </c>
      <c r="G60" s="701">
        <v>1570</v>
      </c>
      <c r="H60" s="703">
        <v>1000</v>
      </c>
      <c r="I60" s="701" t="s">
        <v>54</v>
      </c>
      <c r="J60" s="713">
        <v>108</v>
      </c>
      <c r="K60" s="713">
        <v>6</v>
      </c>
      <c r="L60" s="742">
        <v>0.95</v>
      </c>
      <c r="M60" s="962" t="s">
        <v>174</v>
      </c>
      <c r="N60" s="637" t="s">
        <v>174</v>
      </c>
      <c r="O60" s="638">
        <v>24790</v>
      </c>
      <c r="P60" s="639">
        <f t="shared" si="22"/>
        <v>24790</v>
      </c>
      <c r="Q60" s="644">
        <f t="shared" si="23"/>
        <v>25290</v>
      </c>
      <c r="R60" s="641">
        <f t="shared" si="24"/>
        <v>25290</v>
      </c>
      <c r="S60" s="645">
        <f t="shared" si="25"/>
        <v>25790</v>
      </c>
      <c r="T60" s="643">
        <f t="shared" si="26"/>
        <v>25790</v>
      </c>
      <c r="U60" s="644">
        <f t="shared" si="27"/>
        <v>26290</v>
      </c>
      <c r="V60" s="641">
        <f t="shared" si="28"/>
        <v>26290</v>
      </c>
      <c r="W60" s="645">
        <f t="shared" si="29"/>
        <v>26790</v>
      </c>
      <c r="X60" s="643">
        <f t="shared" si="30"/>
        <v>26790</v>
      </c>
      <c r="Y60" s="644">
        <f t="shared" si="31"/>
        <v>27290</v>
      </c>
      <c r="Z60" s="641">
        <f t="shared" si="21"/>
        <v>27290</v>
      </c>
      <c r="AA60" s="645">
        <f t="shared" si="32"/>
        <v>27790</v>
      </c>
      <c r="AB60" s="643">
        <f t="shared" si="33"/>
        <v>27790</v>
      </c>
      <c r="AC60" s="674">
        <v>500</v>
      </c>
      <c r="AD60" s="121"/>
    </row>
    <row r="61" spans="1:43" s="26" customFormat="1" ht="75" customHeight="1" thickBot="1">
      <c r="A61" s="774">
        <v>55</v>
      </c>
      <c r="B61" s="237"/>
      <c r="C61" s="153" t="s">
        <v>27</v>
      </c>
      <c r="D61" s="416" t="s">
        <v>313</v>
      </c>
      <c r="E61" s="727" t="s">
        <v>96</v>
      </c>
      <c r="F61" s="715">
        <v>4050</v>
      </c>
      <c r="G61" s="715">
        <v>1570</v>
      </c>
      <c r="H61" s="716">
        <v>1000</v>
      </c>
      <c r="I61" s="715" t="s">
        <v>57</v>
      </c>
      <c r="J61" s="717">
        <v>198</v>
      </c>
      <c r="K61" s="717">
        <v>9</v>
      </c>
      <c r="L61" s="744">
        <v>1.77</v>
      </c>
      <c r="M61" s="991" t="s">
        <v>174</v>
      </c>
      <c r="N61" s="637" t="s">
        <v>174</v>
      </c>
      <c r="O61" s="646">
        <v>45125</v>
      </c>
      <c r="P61" s="639">
        <f t="shared" si="22"/>
        <v>45125</v>
      </c>
      <c r="Q61" s="647">
        <f t="shared" si="23"/>
        <v>45945</v>
      </c>
      <c r="R61" s="641">
        <f t="shared" si="24"/>
        <v>45945</v>
      </c>
      <c r="S61" s="648">
        <f t="shared" si="25"/>
        <v>46765</v>
      </c>
      <c r="T61" s="643">
        <f t="shared" si="26"/>
        <v>46765</v>
      </c>
      <c r="U61" s="647">
        <f t="shared" si="27"/>
        <v>47585</v>
      </c>
      <c r="V61" s="641">
        <f t="shared" si="28"/>
        <v>47585</v>
      </c>
      <c r="W61" s="648">
        <f t="shared" si="29"/>
        <v>48405</v>
      </c>
      <c r="X61" s="643">
        <f t="shared" si="30"/>
        <v>48405</v>
      </c>
      <c r="Y61" s="647">
        <f t="shared" si="31"/>
        <v>49225</v>
      </c>
      <c r="Z61" s="641">
        <f t="shared" si="21"/>
        <v>49225</v>
      </c>
      <c r="AA61" s="648">
        <f t="shared" si="32"/>
        <v>50045</v>
      </c>
      <c r="AB61" s="643">
        <f t="shared" si="33"/>
        <v>50045</v>
      </c>
      <c r="AC61" s="675">
        <v>820</v>
      </c>
      <c r="AD61" s="121"/>
    </row>
    <row r="62" spans="1:43" s="26" customFormat="1" ht="75" customHeight="1" thickBot="1">
      <c r="A62" s="905">
        <v>56</v>
      </c>
      <c r="B62" s="235"/>
      <c r="C62" s="152" t="s">
        <v>27</v>
      </c>
      <c r="D62" s="411" t="s">
        <v>314</v>
      </c>
      <c r="E62" s="725" t="s">
        <v>96</v>
      </c>
      <c r="F62" s="709"/>
      <c r="G62" s="709">
        <v>950</v>
      </c>
      <c r="H62" s="711">
        <v>1000</v>
      </c>
      <c r="I62" s="709" t="s">
        <v>54</v>
      </c>
      <c r="J62" s="745">
        <v>76</v>
      </c>
      <c r="K62" s="745">
        <v>4</v>
      </c>
      <c r="L62" s="746">
        <v>0.84</v>
      </c>
      <c r="M62" s="992" t="s">
        <v>174</v>
      </c>
      <c r="N62" s="637" t="s">
        <v>174</v>
      </c>
      <c r="O62" s="649">
        <v>19565</v>
      </c>
      <c r="P62" s="639">
        <f t="shared" si="22"/>
        <v>19565</v>
      </c>
      <c r="Q62" s="640">
        <f>O62+AC62</f>
        <v>19915</v>
      </c>
      <c r="R62" s="641">
        <f t="shared" si="24"/>
        <v>19915</v>
      </c>
      <c r="S62" s="642">
        <f t="shared" si="25"/>
        <v>20265</v>
      </c>
      <c r="T62" s="643">
        <f t="shared" si="26"/>
        <v>20265</v>
      </c>
      <c r="U62" s="640">
        <f t="shared" si="27"/>
        <v>20615</v>
      </c>
      <c r="V62" s="641">
        <f t="shared" si="28"/>
        <v>20615</v>
      </c>
      <c r="W62" s="640">
        <f t="shared" si="29"/>
        <v>20965</v>
      </c>
      <c r="X62" s="643">
        <f t="shared" si="30"/>
        <v>20965</v>
      </c>
      <c r="Y62" s="640">
        <f t="shared" si="31"/>
        <v>21315</v>
      </c>
      <c r="Z62" s="641">
        <f t="shared" si="21"/>
        <v>21315</v>
      </c>
      <c r="AA62" s="640">
        <f t="shared" si="32"/>
        <v>21665</v>
      </c>
      <c r="AB62" s="650">
        <f t="shared" si="33"/>
        <v>21665</v>
      </c>
      <c r="AC62" s="676">
        <v>350</v>
      </c>
      <c r="AD62" s="121"/>
    </row>
    <row r="63" spans="1:43" s="26" customFormat="1" ht="75" customHeight="1" thickBot="1">
      <c r="A63" s="776">
        <v>57</v>
      </c>
      <c r="B63" s="236"/>
      <c r="C63" s="154" t="s">
        <v>34</v>
      </c>
      <c r="D63" s="412" t="s">
        <v>315</v>
      </c>
      <c r="E63" s="726" t="s">
        <v>96</v>
      </c>
      <c r="F63" s="701">
        <v>1050</v>
      </c>
      <c r="G63" s="701">
        <v>980</v>
      </c>
      <c r="H63" s="703">
        <v>1000</v>
      </c>
      <c r="I63" s="701" t="s">
        <v>58</v>
      </c>
      <c r="J63" s="713">
        <v>48</v>
      </c>
      <c r="K63" s="713">
        <v>3</v>
      </c>
      <c r="L63" s="714">
        <v>0.44</v>
      </c>
      <c r="M63" s="993" t="s">
        <v>174</v>
      </c>
      <c r="N63" s="637" t="s">
        <v>174</v>
      </c>
      <c r="O63" s="651">
        <v>16015</v>
      </c>
      <c r="P63" s="639">
        <f t="shared" si="22"/>
        <v>16015</v>
      </c>
      <c r="Q63" s="644">
        <f t="shared" si="23"/>
        <v>16235</v>
      </c>
      <c r="R63" s="641">
        <f t="shared" si="24"/>
        <v>16235</v>
      </c>
      <c r="S63" s="645">
        <f t="shared" si="25"/>
        <v>16455</v>
      </c>
      <c r="T63" s="643">
        <f t="shared" si="26"/>
        <v>16455</v>
      </c>
      <c r="U63" s="644">
        <f t="shared" si="27"/>
        <v>16675</v>
      </c>
      <c r="V63" s="641">
        <f t="shared" si="28"/>
        <v>16675</v>
      </c>
      <c r="W63" s="644">
        <f t="shared" si="29"/>
        <v>16895</v>
      </c>
      <c r="X63" s="643">
        <f t="shared" si="30"/>
        <v>16895</v>
      </c>
      <c r="Y63" s="644">
        <f t="shared" si="31"/>
        <v>17115</v>
      </c>
      <c r="Z63" s="641">
        <f t="shared" si="21"/>
        <v>17115</v>
      </c>
      <c r="AA63" s="644">
        <f t="shared" si="32"/>
        <v>17335</v>
      </c>
      <c r="AB63" s="650">
        <f t="shared" si="33"/>
        <v>17335</v>
      </c>
      <c r="AC63" s="681">
        <v>220</v>
      </c>
      <c r="AD63" s="121"/>
    </row>
    <row r="64" spans="1:43" s="26" customFormat="1" ht="75" customHeight="1" thickBot="1">
      <c r="A64" s="776">
        <v>58</v>
      </c>
      <c r="B64" s="236"/>
      <c r="C64" s="154" t="s">
        <v>27</v>
      </c>
      <c r="D64" s="412" t="s">
        <v>316</v>
      </c>
      <c r="E64" s="726" t="s">
        <v>96</v>
      </c>
      <c r="F64" s="701">
        <v>3050</v>
      </c>
      <c r="G64" s="702">
        <v>1570</v>
      </c>
      <c r="H64" s="703">
        <v>1000</v>
      </c>
      <c r="I64" s="701" t="s">
        <v>56</v>
      </c>
      <c r="J64" s="703">
        <v>150</v>
      </c>
      <c r="K64" s="703">
        <v>7</v>
      </c>
      <c r="L64" s="704">
        <v>1.5</v>
      </c>
      <c r="M64" s="993" t="s">
        <v>174</v>
      </c>
      <c r="N64" s="637" t="s">
        <v>174</v>
      </c>
      <c r="O64" s="651">
        <v>32640</v>
      </c>
      <c r="P64" s="639">
        <f t="shared" si="22"/>
        <v>32640</v>
      </c>
      <c r="Q64" s="644">
        <f t="shared" si="23"/>
        <v>33240</v>
      </c>
      <c r="R64" s="641">
        <f t="shared" si="24"/>
        <v>33240</v>
      </c>
      <c r="S64" s="645">
        <f t="shared" si="25"/>
        <v>33840</v>
      </c>
      <c r="T64" s="643">
        <f t="shared" si="26"/>
        <v>33840</v>
      </c>
      <c r="U64" s="644">
        <f t="shared" si="27"/>
        <v>34440</v>
      </c>
      <c r="V64" s="641">
        <f t="shared" si="28"/>
        <v>34440</v>
      </c>
      <c r="W64" s="644">
        <f t="shared" si="29"/>
        <v>35040</v>
      </c>
      <c r="X64" s="643">
        <f t="shared" si="30"/>
        <v>35040</v>
      </c>
      <c r="Y64" s="644">
        <f t="shared" si="31"/>
        <v>35640</v>
      </c>
      <c r="Z64" s="641">
        <f t="shared" si="21"/>
        <v>35640</v>
      </c>
      <c r="AA64" s="644">
        <f t="shared" si="32"/>
        <v>36240</v>
      </c>
      <c r="AB64" s="650">
        <f t="shared" si="33"/>
        <v>36240</v>
      </c>
      <c r="AC64" s="681">
        <v>600</v>
      </c>
      <c r="AD64" s="121"/>
    </row>
    <row r="65" spans="1:30" s="26" customFormat="1" ht="75" customHeight="1" thickBot="1">
      <c r="A65" s="921">
        <v>59</v>
      </c>
      <c r="B65" s="902"/>
      <c r="C65" s="193" t="s">
        <v>27</v>
      </c>
      <c r="D65" s="413" t="s">
        <v>317</v>
      </c>
      <c r="E65" s="743" t="s">
        <v>96</v>
      </c>
      <c r="F65" s="705">
        <v>4050</v>
      </c>
      <c r="G65" s="705">
        <v>1570</v>
      </c>
      <c r="H65" s="707">
        <v>1000</v>
      </c>
      <c r="I65" s="705" t="s">
        <v>57</v>
      </c>
      <c r="J65" s="747">
        <v>195</v>
      </c>
      <c r="K65" s="747">
        <v>10</v>
      </c>
      <c r="L65" s="748">
        <v>1.9</v>
      </c>
      <c r="M65" s="966" t="s">
        <v>174</v>
      </c>
      <c r="N65" s="637" t="s">
        <v>174</v>
      </c>
      <c r="O65" s="652">
        <v>45960</v>
      </c>
      <c r="P65" s="639">
        <f t="shared" si="22"/>
        <v>45960</v>
      </c>
      <c r="Q65" s="647">
        <f t="shared" si="23"/>
        <v>46780</v>
      </c>
      <c r="R65" s="639">
        <f t="shared" si="24"/>
        <v>46780</v>
      </c>
      <c r="S65" s="648">
        <f t="shared" si="25"/>
        <v>47600</v>
      </c>
      <c r="T65" s="653">
        <f t="shared" si="26"/>
        <v>47600</v>
      </c>
      <c r="U65" s="647">
        <f t="shared" si="27"/>
        <v>48420</v>
      </c>
      <c r="V65" s="639">
        <f t="shared" si="28"/>
        <v>48420</v>
      </c>
      <c r="W65" s="647">
        <f t="shared" si="29"/>
        <v>49240</v>
      </c>
      <c r="X65" s="653">
        <f t="shared" si="30"/>
        <v>49240</v>
      </c>
      <c r="Y65" s="647">
        <f t="shared" si="31"/>
        <v>50060</v>
      </c>
      <c r="Z65" s="639">
        <f t="shared" si="21"/>
        <v>50060</v>
      </c>
      <c r="AA65" s="647">
        <f t="shared" si="32"/>
        <v>50880</v>
      </c>
      <c r="AB65" s="654">
        <f t="shared" si="33"/>
        <v>50880</v>
      </c>
      <c r="AC65" s="677">
        <v>820</v>
      </c>
      <c r="AD65" s="121"/>
    </row>
    <row r="66" spans="1:30" s="26" customFormat="1" ht="90" customHeight="1" thickBot="1">
      <c r="A66" s="773">
        <v>60</v>
      </c>
      <c r="B66" s="235"/>
      <c r="C66" s="152" t="s">
        <v>27</v>
      </c>
      <c r="D66" s="363" t="s">
        <v>318</v>
      </c>
      <c r="E66" s="725" t="s">
        <v>96</v>
      </c>
      <c r="F66" s="709">
        <v>2000</v>
      </c>
      <c r="G66" s="709">
        <v>1570</v>
      </c>
      <c r="H66" s="711">
        <v>1000</v>
      </c>
      <c r="I66" s="709" t="s">
        <v>54</v>
      </c>
      <c r="J66" s="749">
        <v>71</v>
      </c>
      <c r="K66" s="749">
        <v>3</v>
      </c>
      <c r="L66" s="750">
        <v>0.77</v>
      </c>
      <c r="M66" s="990" t="s">
        <v>174</v>
      </c>
      <c r="N66" s="637" t="s">
        <v>174</v>
      </c>
      <c r="O66" s="649">
        <v>20020</v>
      </c>
      <c r="P66" s="639">
        <f t="shared" si="22"/>
        <v>20020</v>
      </c>
      <c r="Q66" s="640">
        <f t="shared" si="23"/>
        <v>20340</v>
      </c>
      <c r="R66" s="641">
        <f t="shared" si="24"/>
        <v>20340</v>
      </c>
      <c r="S66" s="640">
        <f t="shared" si="25"/>
        <v>20660</v>
      </c>
      <c r="T66" s="643">
        <f t="shared" si="26"/>
        <v>20660</v>
      </c>
      <c r="U66" s="640">
        <f t="shared" si="27"/>
        <v>20980</v>
      </c>
      <c r="V66" s="641">
        <f t="shared" si="28"/>
        <v>20980</v>
      </c>
      <c r="W66" s="640">
        <f t="shared" si="29"/>
        <v>21300</v>
      </c>
      <c r="X66" s="643">
        <f t="shared" si="30"/>
        <v>21300</v>
      </c>
      <c r="Y66" s="640">
        <f t="shared" si="31"/>
        <v>21620</v>
      </c>
      <c r="Z66" s="641">
        <f t="shared" si="21"/>
        <v>21620</v>
      </c>
      <c r="AA66" s="640">
        <f t="shared" si="32"/>
        <v>21940</v>
      </c>
      <c r="AB66" s="643">
        <f t="shared" si="33"/>
        <v>21940</v>
      </c>
      <c r="AC66" s="680">
        <v>320</v>
      </c>
      <c r="AD66" s="121"/>
    </row>
    <row r="67" spans="1:30" s="26" customFormat="1" ht="90" customHeight="1" thickBot="1">
      <c r="A67" s="776">
        <v>61</v>
      </c>
      <c r="B67" s="243"/>
      <c r="C67" s="154" t="s">
        <v>34</v>
      </c>
      <c r="D67" s="364" t="s">
        <v>319</v>
      </c>
      <c r="E67" s="726" t="s">
        <v>96</v>
      </c>
      <c r="F67" s="701">
        <v>1050</v>
      </c>
      <c r="G67" s="701">
        <v>980</v>
      </c>
      <c r="H67" s="703">
        <v>1000</v>
      </c>
      <c r="I67" s="701" t="s">
        <v>58</v>
      </c>
      <c r="J67" s="713">
        <v>48</v>
      </c>
      <c r="K67" s="713">
        <v>3</v>
      </c>
      <c r="L67" s="742">
        <v>0.44</v>
      </c>
      <c r="M67" s="962" t="s">
        <v>174</v>
      </c>
      <c r="N67" s="637" t="s">
        <v>174</v>
      </c>
      <c r="O67" s="651">
        <v>16135</v>
      </c>
      <c r="P67" s="639">
        <f t="shared" si="22"/>
        <v>16135</v>
      </c>
      <c r="Q67" s="644">
        <f t="shared" si="23"/>
        <v>16355</v>
      </c>
      <c r="R67" s="641">
        <f t="shared" si="24"/>
        <v>16355</v>
      </c>
      <c r="S67" s="644">
        <f t="shared" si="25"/>
        <v>16575</v>
      </c>
      <c r="T67" s="643">
        <f t="shared" si="26"/>
        <v>16575</v>
      </c>
      <c r="U67" s="644">
        <f t="shared" si="27"/>
        <v>16795</v>
      </c>
      <c r="V67" s="641">
        <f t="shared" si="28"/>
        <v>16795</v>
      </c>
      <c r="W67" s="644">
        <f t="shared" si="29"/>
        <v>17015</v>
      </c>
      <c r="X67" s="643">
        <f t="shared" si="30"/>
        <v>17015</v>
      </c>
      <c r="Y67" s="644">
        <f t="shared" si="31"/>
        <v>17235</v>
      </c>
      <c r="Z67" s="641">
        <f t="shared" si="21"/>
        <v>17235</v>
      </c>
      <c r="AA67" s="644">
        <f t="shared" si="32"/>
        <v>17455</v>
      </c>
      <c r="AB67" s="643">
        <f t="shared" si="33"/>
        <v>17455</v>
      </c>
      <c r="AC67" s="674">
        <v>220</v>
      </c>
      <c r="AD67" s="121"/>
    </row>
    <row r="68" spans="1:30" s="26" customFormat="1" ht="90" customHeight="1" thickBot="1">
      <c r="A68" s="776">
        <v>62</v>
      </c>
      <c r="B68" s="243"/>
      <c r="C68" s="154" t="s">
        <v>27</v>
      </c>
      <c r="D68" s="364" t="s">
        <v>320</v>
      </c>
      <c r="E68" s="726" t="s">
        <v>96</v>
      </c>
      <c r="F68" s="701">
        <v>2000</v>
      </c>
      <c r="G68" s="701">
        <v>1570</v>
      </c>
      <c r="H68" s="703">
        <v>1000</v>
      </c>
      <c r="I68" s="701" t="s">
        <v>54</v>
      </c>
      <c r="J68" s="713">
        <v>113</v>
      </c>
      <c r="K68" s="713">
        <v>6</v>
      </c>
      <c r="L68" s="742">
        <v>0.95</v>
      </c>
      <c r="M68" s="962" t="s">
        <v>174</v>
      </c>
      <c r="N68" s="637" t="s">
        <v>174</v>
      </c>
      <c r="O68" s="651">
        <v>28780</v>
      </c>
      <c r="P68" s="639">
        <f t="shared" si="22"/>
        <v>28780</v>
      </c>
      <c r="Q68" s="644">
        <f t="shared" si="23"/>
        <v>29250</v>
      </c>
      <c r="R68" s="641">
        <f t="shared" si="24"/>
        <v>29250</v>
      </c>
      <c r="S68" s="644">
        <f t="shared" si="25"/>
        <v>29720</v>
      </c>
      <c r="T68" s="643">
        <f t="shared" si="26"/>
        <v>29720</v>
      </c>
      <c r="U68" s="644">
        <f t="shared" si="27"/>
        <v>30190</v>
      </c>
      <c r="V68" s="641">
        <f t="shared" si="28"/>
        <v>30190</v>
      </c>
      <c r="W68" s="644">
        <f t="shared" si="29"/>
        <v>30660</v>
      </c>
      <c r="X68" s="643">
        <f t="shared" si="30"/>
        <v>30660</v>
      </c>
      <c r="Y68" s="644">
        <f t="shared" si="31"/>
        <v>31130</v>
      </c>
      <c r="Z68" s="641">
        <f t="shared" si="21"/>
        <v>31130</v>
      </c>
      <c r="AA68" s="644">
        <f t="shared" si="32"/>
        <v>31600</v>
      </c>
      <c r="AB68" s="643">
        <f t="shared" si="33"/>
        <v>31600</v>
      </c>
      <c r="AC68" s="674">
        <v>470</v>
      </c>
      <c r="AD68" s="121"/>
    </row>
    <row r="69" spans="1:30" s="26" customFormat="1" ht="90" customHeight="1" thickBot="1">
      <c r="A69" s="776">
        <v>63</v>
      </c>
      <c r="B69" s="243"/>
      <c r="C69" s="154" t="s">
        <v>27</v>
      </c>
      <c r="D69" s="364" t="s">
        <v>321</v>
      </c>
      <c r="E69" s="726" t="s">
        <v>96</v>
      </c>
      <c r="F69" s="701">
        <v>3050</v>
      </c>
      <c r="G69" s="701">
        <v>1570</v>
      </c>
      <c r="H69" s="703">
        <v>1000</v>
      </c>
      <c r="I69" s="701" t="s">
        <v>56</v>
      </c>
      <c r="J69" s="713">
        <v>136</v>
      </c>
      <c r="K69" s="713">
        <v>6</v>
      </c>
      <c r="L69" s="742">
        <v>1.29</v>
      </c>
      <c r="M69" s="962" t="s">
        <v>174</v>
      </c>
      <c r="N69" s="637" t="s">
        <v>174</v>
      </c>
      <c r="O69" s="651">
        <v>35430</v>
      </c>
      <c r="P69" s="639">
        <f t="shared" si="22"/>
        <v>35430</v>
      </c>
      <c r="Q69" s="644">
        <f t="shared" si="23"/>
        <v>36000</v>
      </c>
      <c r="R69" s="641">
        <f t="shared" si="24"/>
        <v>36000</v>
      </c>
      <c r="S69" s="644">
        <f t="shared" si="25"/>
        <v>36570</v>
      </c>
      <c r="T69" s="643">
        <f t="shared" si="26"/>
        <v>36570</v>
      </c>
      <c r="U69" s="644">
        <f t="shared" si="27"/>
        <v>37140</v>
      </c>
      <c r="V69" s="641">
        <f t="shared" si="28"/>
        <v>37140</v>
      </c>
      <c r="W69" s="644">
        <f t="shared" si="29"/>
        <v>37710</v>
      </c>
      <c r="X69" s="643">
        <f t="shared" si="30"/>
        <v>37710</v>
      </c>
      <c r="Y69" s="644">
        <f t="shared" si="31"/>
        <v>38280</v>
      </c>
      <c r="Z69" s="641">
        <f t="shared" si="21"/>
        <v>38280</v>
      </c>
      <c r="AA69" s="644">
        <f t="shared" si="32"/>
        <v>38850</v>
      </c>
      <c r="AB69" s="643">
        <f t="shared" si="33"/>
        <v>38850</v>
      </c>
      <c r="AC69" s="674">
        <v>570</v>
      </c>
      <c r="AD69" s="121"/>
    </row>
    <row r="70" spans="1:30" s="26" customFormat="1" ht="90" customHeight="1" thickBot="1">
      <c r="A70" s="775">
        <v>64</v>
      </c>
      <c r="B70" s="249"/>
      <c r="C70" s="193" t="s">
        <v>27</v>
      </c>
      <c r="D70" s="365" t="s">
        <v>238</v>
      </c>
      <c r="E70" s="743" t="s">
        <v>96</v>
      </c>
      <c r="F70" s="705">
        <v>4050</v>
      </c>
      <c r="G70" s="705">
        <v>1570</v>
      </c>
      <c r="H70" s="707">
        <v>1000</v>
      </c>
      <c r="I70" s="705" t="s">
        <v>57</v>
      </c>
      <c r="J70" s="747">
        <v>198</v>
      </c>
      <c r="K70" s="747">
        <v>9</v>
      </c>
      <c r="L70" s="751">
        <v>1.77</v>
      </c>
      <c r="M70" s="963" t="s">
        <v>174</v>
      </c>
      <c r="N70" s="637" t="s">
        <v>174</v>
      </c>
      <c r="O70" s="655">
        <v>50000</v>
      </c>
      <c r="P70" s="639">
        <f t="shared" si="22"/>
        <v>50000</v>
      </c>
      <c r="Q70" s="656">
        <f t="shared" si="23"/>
        <v>50810</v>
      </c>
      <c r="R70" s="641">
        <f t="shared" si="24"/>
        <v>50810</v>
      </c>
      <c r="S70" s="656">
        <f t="shared" si="25"/>
        <v>51620</v>
      </c>
      <c r="T70" s="643">
        <f t="shared" si="26"/>
        <v>51620</v>
      </c>
      <c r="U70" s="656">
        <f t="shared" si="27"/>
        <v>52430</v>
      </c>
      <c r="V70" s="641">
        <f t="shared" si="28"/>
        <v>52430</v>
      </c>
      <c r="W70" s="656">
        <f t="shared" si="29"/>
        <v>53240</v>
      </c>
      <c r="X70" s="643">
        <f t="shared" si="30"/>
        <v>53240</v>
      </c>
      <c r="Y70" s="656">
        <f t="shared" si="31"/>
        <v>54050</v>
      </c>
      <c r="Z70" s="641">
        <f t="shared" si="21"/>
        <v>54050</v>
      </c>
      <c r="AA70" s="656">
        <f t="shared" si="32"/>
        <v>54860</v>
      </c>
      <c r="AB70" s="643">
        <f t="shared" si="33"/>
        <v>54860</v>
      </c>
      <c r="AC70" s="682">
        <v>810</v>
      </c>
      <c r="AD70" s="121"/>
    </row>
    <row r="71" spans="1:30" s="26" customFormat="1" ht="99.95" customHeight="1" thickBot="1">
      <c r="A71" s="773">
        <v>65</v>
      </c>
      <c r="B71" s="903"/>
      <c r="C71" s="152" t="s">
        <v>27</v>
      </c>
      <c r="D71" s="363" t="s">
        <v>322</v>
      </c>
      <c r="E71" s="725" t="s">
        <v>96</v>
      </c>
      <c r="F71" s="709"/>
      <c r="G71" s="709">
        <v>950</v>
      </c>
      <c r="H71" s="711">
        <v>1000</v>
      </c>
      <c r="I71" s="709" t="s">
        <v>54</v>
      </c>
      <c r="J71" s="745">
        <v>80</v>
      </c>
      <c r="K71" s="745">
        <v>4</v>
      </c>
      <c r="L71" s="746">
        <v>0.84</v>
      </c>
      <c r="M71" s="994" t="s">
        <v>174</v>
      </c>
      <c r="N71" s="637" t="s">
        <v>174</v>
      </c>
      <c r="O71" s="649">
        <v>22600</v>
      </c>
      <c r="P71" s="639">
        <f t="shared" si="22"/>
        <v>22600</v>
      </c>
      <c r="Q71" s="642">
        <f t="shared" si="23"/>
        <v>22920</v>
      </c>
      <c r="R71" s="641">
        <f t="shared" si="24"/>
        <v>22920</v>
      </c>
      <c r="S71" s="640">
        <f t="shared" si="25"/>
        <v>23240</v>
      </c>
      <c r="T71" s="643">
        <f t="shared" si="26"/>
        <v>23240</v>
      </c>
      <c r="U71" s="642">
        <f t="shared" si="27"/>
        <v>23560</v>
      </c>
      <c r="V71" s="641">
        <f t="shared" si="28"/>
        <v>23560</v>
      </c>
      <c r="W71" s="640">
        <f t="shared" si="29"/>
        <v>23880</v>
      </c>
      <c r="X71" s="643">
        <f t="shared" si="30"/>
        <v>23880</v>
      </c>
      <c r="Y71" s="642">
        <f t="shared" si="31"/>
        <v>24200</v>
      </c>
      <c r="Z71" s="641">
        <f t="shared" si="21"/>
        <v>24200</v>
      </c>
      <c r="AA71" s="640">
        <f t="shared" si="32"/>
        <v>24520</v>
      </c>
      <c r="AB71" s="643">
        <f t="shared" si="33"/>
        <v>24520</v>
      </c>
      <c r="AC71" s="683">
        <v>320</v>
      </c>
      <c r="AD71" s="121"/>
    </row>
    <row r="72" spans="1:30" s="26" customFormat="1" ht="99.95" customHeight="1" thickBot="1">
      <c r="A72" s="776">
        <v>66</v>
      </c>
      <c r="B72" s="243"/>
      <c r="C72" s="154" t="s">
        <v>27</v>
      </c>
      <c r="D72" s="364" t="s">
        <v>323</v>
      </c>
      <c r="E72" s="726" t="s">
        <v>96</v>
      </c>
      <c r="F72" s="701">
        <v>3050</v>
      </c>
      <c r="G72" s="702">
        <v>1570</v>
      </c>
      <c r="H72" s="703">
        <v>1000</v>
      </c>
      <c r="I72" s="701" t="s">
        <v>56</v>
      </c>
      <c r="J72" s="703">
        <v>150</v>
      </c>
      <c r="K72" s="703">
        <v>7</v>
      </c>
      <c r="L72" s="704">
        <v>1.5</v>
      </c>
      <c r="M72" s="993" t="s">
        <v>174</v>
      </c>
      <c r="N72" s="637" t="s">
        <v>174</v>
      </c>
      <c r="O72" s="651">
        <v>38100</v>
      </c>
      <c r="P72" s="639">
        <f t="shared" si="22"/>
        <v>38100</v>
      </c>
      <c r="Q72" s="645">
        <f t="shared" si="23"/>
        <v>38670</v>
      </c>
      <c r="R72" s="641">
        <f t="shared" si="24"/>
        <v>38670</v>
      </c>
      <c r="S72" s="644">
        <f t="shared" si="25"/>
        <v>39240</v>
      </c>
      <c r="T72" s="643">
        <f t="shared" si="26"/>
        <v>39240</v>
      </c>
      <c r="U72" s="645">
        <f t="shared" si="27"/>
        <v>39810</v>
      </c>
      <c r="V72" s="641">
        <f t="shared" si="28"/>
        <v>39810</v>
      </c>
      <c r="W72" s="644">
        <f t="shared" si="29"/>
        <v>40380</v>
      </c>
      <c r="X72" s="643">
        <f t="shared" si="30"/>
        <v>40380</v>
      </c>
      <c r="Y72" s="645">
        <f t="shared" si="31"/>
        <v>40950</v>
      </c>
      <c r="Z72" s="641">
        <f t="shared" si="21"/>
        <v>40950</v>
      </c>
      <c r="AA72" s="644">
        <f t="shared" si="32"/>
        <v>41520</v>
      </c>
      <c r="AB72" s="643">
        <f t="shared" si="33"/>
        <v>41520</v>
      </c>
      <c r="AC72" s="683">
        <v>570</v>
      </c>
      <c r="AD72" s="121"/>
    </row>
    <row r="73" spans="1:30" s="26" customFormat="1" ht="90" customHeight="1" thickBot="1">
      <c r="A73" s="774">
        <v>67</v>
      </c>
      <c r="B73" s="904"/>
      <c r="C73" s="193" t="s">
        <v>27</v>
      </c>
      <c r="D73" s="365" t="s">
        <v>324</v>
      </c>
      <c r="E73" s="743" t="s">
        <v>96</v>
      </c>
      <c r="F73" s="705">
        <v>4050</v>
      </c>
      <c r="G73" s="705">
        <v>1570</v>
      </c>
      <c r="H73" s="707">
        <v>1000</v>
      </c>
      <c r="I73" s="705" t="s">
        <v>57</v>
      </c>
      <c r="J73" s="747">
        <v>195</v>
      </c>
      <c r="K73" s="747">
        <v>10</v>
      </c>
      <c r="L73" s="748">
        <v>1.9</v>
      </c>
      <c r="M73" s="966" t="s">
        <v>174</v>
      </c>
      <c r="N73" s="637" t="s">
        <v>174</v>
      </c>
      <c r="O73" s="652">
        <v>53250</v>
      </c>
      <c r="P73" s="639">
        <f t="shared" si="22"/>
        <v>53250</v>
      </c>
      <c r="Q73" s="648">
        <f t="shared" si="23"/>
        <v>54060</v>
      </c>
      <c r="R73" s="639">
        <f t="shared" si="24"/>
        <v>54060</v>
      </c>
      <c r="S73" s="647">
        <f t="shared" si="25"/>
        <v>54870</v>
      </c>
      <c r="T73" s="653">
        <f t="shared" si="26"/>
        <v>54870</v>
      </c>
      <c r="U73" s="648">
        <f t="shared" si="27"/>
        <v>55680</v>
      </c>
      <c r="V73" s="639">
        <f t="shared" si="28"/>
        <v>55680</v>
      </c>
      <c r="W73" s="647">
        <f t="shared" si="29"/>
        <v>56490</v>
      </c>
      <c r="X73" s="653">
        <f t="shared" si="30"/>
        <v>56490</v>
      </c>
      <c r="Y73" s="648">
        <f t="shared" si="31"/>
        <v>57300</v>
      </c>
      <c r="Z73" s="639">
        <f t="shared" si="21"/>
        <v>57300</v>
      </c>
      <c r="AA73" s="656">
        <f t="shared" si="32"/>
        <v>58110</v>
      </c>
      <c r="AB73" s="657">
        <f t="shared" si="33"/>
        <v>58110</v>
      </c>
      <c r="AC73" s="683">
        <v>810</v>
      </c>
      <c r="AD73" s="121"/>
    </row>
    <row r="74" spans="1:30" s="15" customFormat="1" ht="35.1" customHeight="1" thickBot="1">
      <c r="A74" s="1092" t="s">
        <v>153</v>
      </c>
      <c r="B74" s="1093"/>
      <c r="C74" s="1093"/>
      <c r="D74" s="1093"/>
      <c r="E74" s="1093"/>
      <c r="F74" s="1093"/>
      <c r="G74" s="1093"/>
      <c r="H74" s="1093"/>
      <c r="I74" s="1093"/>
      <c r="J74" s="1093"/>
      <c r="K74" s="1093"/>
      <c r="L74" s="1093"/>
      <c r="M74" s="1093"/>
      <c r="N74" s="1093"/>
      <c r="O74" s="1093"/>
      <c r="P74" s="1093"/>
      <c r="Q74" s="1093"/>
      <c r="R74" s="1093"/>
      <c r="S74" s="1093"/>
      <c r="T74" s="1093"/>
      <c r="U74" s="1093"/>
      <c r="V74" s="1093"/>
      <c r="W74" s="1093"/>
      <c r="X74" s="1093"/>
      <c r="Y74" s="1093"/>
      <c r="Z74" s="1093"/>
      <c r="AA74" s="1093"/>
      <c r="AB74" s="1093"/>
      <c r="AC74" s="1094"/>
      <c r="AD74" s="122"/>
    </row>
    <row r="75" spans="1:30" ht="75" customHeight="1" thickBot="1">
      <c r="A75" s="772">
        <v>68</v>
      </c>
      <c r="B75" s="251"/>
      <c r="C75" s="151" t="s">
        <v>27</v>
      </c>
      <c r="D75" s="414" t="s">
        <v>325</v>
      </c>
      <c r="E75" s="752" t="s">
        <v>29</v>
      </c>
      <c r="F75" s="737">
        <v>2050</v>
      </c>
      <c r="G75" s="754">
        <v>950</v>
      </c>
      <c r="H75" s="740">
        <v>1000</v>
      </c>
      <c r="I75" s="737" t="s">
        <v>30</v>
      </c>
      <c r="J75" s="740">
        <v>75</v>
      </c>
      <c r="K75" s="740">
        <v>2</v>
      </c>
      <c r="L75" s="755">
        <v>0.97</v>
      </c>
      <c r="M75" s="988" t="s">
        <v>174</v>
      </c>
      <c r="N75" s="637" t="s">
        <v>174</v>
      </c>
      <c r="O75" s="638">
        <v>11190</v>
      </c>
      <c r="P75" s="639">
        <f>O75+O75*$AB$1</f>
        <v>11190</v>
      </c>
      <c r="Q75" s="658">
        <f t="shared" ref="Q75:Q81" si="34">O75+AC75</f>
        <v>11560</v>
      </c>
      <c r="R75" s="653">
        <f>Q75+Q75*$AB$1</f>
        <v>11560</v>
      </c>
      <c r="S75" s="659">
        <f t="shared" ref="S75:S81" si="35">Q75+AC75</f>
        <v>11930</v>
      </c>
      <c r="T75" s="639">
        <f>S75+S75*$AB$1</f>
        <v>11930</v>
      </c>
      <c r="U75" s="658">
        <f t="shared" ref="U75:U81" si="36">S75+AC75</f>
        <v>12300</v>
      </c>
      <c r="V75" s="653">
        <f>U75+U75*$AB$1</f>
        <v>12300</v>
      </c>
      <c r="W75" s="659">
        <f t="shared" ref="W75:W81" si="37">U75+AC75</f>
        <v>12670</v>
      </c>
      <c r="X75" s="639">
        <f>W75+W75*$AB$1</f>
        <v>12670</v>
      </c>
      <c r="Y75" s="658">
        <f t="shared" ref="Y75:Y81" si="38">W75+AC75</f>
        <v>13040</v>
      </c>
      <c r="Z75" s="653">
        <f t="shared" ref="Z75:Z81" si="39">Y75+Y75*$AB$1</f>
        <v>13040</v>
      </c>
      <c r="AA75" s="659">
        <f t="shared" ref="AA75:AA81" si="40">Y75+AC75</f>
        <v>13410</v>
      </c>
      <c r="AB75" s="639">
        <f>AA75+AA75*$AB$1</f>
        <v>13410</v>
      </c>
      <c r="AC75" s="878">
        <v>370</v>
      </c>
      <c r="AD75" s="120"/>
    </row>
    <row r="76" spans="1:30" ht="75" customHeight="1" thickBot="1">
      <c r="A76" s="773">
        <v>69</v>
      </c>
      <c r="B76" s="225"/>
      <c r="C76" s="152" t="s">
        <v>27</v>
      </c>
      <c r="D76" s="417" t="s">
        <v>326</v>
      </c>
      <c r="E76" s="734" t="s">
        <v>31</v>
      </c>
      <c r="F76" s="709">
        <v>2050</v>
      </c>
      <c r="G76" s="710">
        <v>1050</v>
      </c>
      <c r="H76" s="710">
        <v>1000</v>
      </c>
      <c r="I76" s="709" t="s">
        <v>30</v>
      </c>
      <c r="J76" s="711">
        <v>66</v>
      </c>
      <c r="K76" s="711">
        <v>1</v>
      </c>
      <c r="L76" s="732">
        <v>1.27</v>
      </c>
      <c r="M76" s="990" t="s">
        <v>174</v>
      </c>
      <c r="N76" s="660" t="s">
        <v>174</v>
      </c>
      <c r="O76" s="649">
        <v>11845</v>
      </c>
      <c r="P76" s="639">
        <f t="shared" ref="P76:P81" si="41">O76+O76*$AB$1</f>
        <v>11845</v>
      </c>
      <c r="Q76" s="642">
        <f t="shared" si="34"/>
        <v>12195</v>
      </c>
      <c r="R76" s="653">
        <f t="shared" ref="R76:R81" si="42">Q76+Q76*$AB$1</f>
        <v>12195</v>
      </c>
      <c r="S76" s="640">
        <f t="shared" si="35"/>
        <v>12545</v>
      </c>
      <c r="T76" s="639">
        <f t="shared" ref="T76:T81" si="43">S76+S76*$AB$1</f>
        <v>12545</v>
      </c>
      <c r="U76" s="642">
        <f t="shared" si="36"/>
        <v>12895</v>
      </c>
      <c r="V76" s="653">
        <f t="shared" ref="V76:V81" si="44">U76+U76*$AB$1</f>
        <v>12895</v>
      </c>
      <c r="W76" s="640">
        <f t="shared" si="37"/>
        <v>13245</v>
      </c>
      <c r="X76" s="639">
        <f t="shared" ref="X76:X81" si="45">W76+W76*$AB$1</f>
        <v>13245</v>
      </c>
      <c r="Y76" s="642">
        <f t="shared" si="38"/>
        <v>13595</v>
      </c>
      <c r="Z76" s="653">
        <f t="shared" si="39"/>
        <v>13595</v>
      </c>
      <c r="AA76" s="640">
        <f t="shared" si="40"/>
        <v>13945</v>
      </c>
      <c r="AB76" s="639">
        <f t="shared" ref="AB76:AB81" si="46">AA76+AA76*$AB$1</f>
        <v>13945</v>
      </c>
      <c r="AC76" s="879">
        <v>350</v>
      </c>
      <c r="AD76" s="120"/>
    </row>
    <row r="77" spans="1:30" ht="75" customHeight="1" thickBot="1">
      <c r="A77" s="775">
        <v>70</v>
      </c>
      <c r="B77" s="227"/>
      <c r="C77" s="193" t="s">
        <v>25</v>
      </c>
      <c r="D77" s="410" t="s">
        <v>326</v>
      </c>
      <c r="E77" s="753" t="s">
        <v>32</v>
      </c>
      <c r="F77" s="705">
        <v>1050</v>
      </c>
      <c r="G77" s="706">
        <v>1050</v>
      </c>
      <c r="H77" s="706">
        <v>1000</v>
      </c>
      <c r="I77" s="756" t="s">
        <v>32</v>
      </c>
      <c r="J77" s="707">
        <v>31</v>
      </c>
      <c r="K77" s="707">
        <v>1</v>
      </c>
      <c r="L77" s="729">
        <v>0.55000000000000004</v>
      </c>
      <c r="M77" s="991" t="s">
        <v>174</v>
      </c>
      <c r="N77" s="661" t="s">
        <v>174</v>
      </c>
      <c r="O77" s="652">
        <v>7040</v>
      </c>
      <c r="P77" s="639">
        <f t="shared" si="41"/>
        <v>7040</v>
      </c>
      <c r="Q77" s="648">
        <f t="shared" si="34"/>
        <v>7300</v>
      </c>
      <c r="R77" s="653">
        <f t="shared" si="42"/>
        <v>7300</v>
      </c>
      <c r="S77" s="647">
        <f t="shared" si="35"/>
        <v>7560</v>
      </c>
      <c r="T77" s="639">
        <f t="shared" si="43"/>
        <v>7560</v>
      </c>
      <c r="U77" s="648">
        <f t="shared" si="36"/>
        <v>7820</v>
      </c>
      <c r="V77" s="653">
        <f t="shared" si="44"/>
        <v>7820</v>
      </c>
      <c r="W77" s="647">
        <f t="shared" si="37"/>
        <v>8080</v>
      </c>
      <c r="X77" s="639">
        <f t="shared" si="45"/>
        <v>8080</v>
      </c>
      <c r="Y77" s="648">
        <f t="shared" si="38"/>
        <v>8340</v>
      </c>
      <c r="Z77" s="653">
        <f t="shared" si="39"/>
        <v>8340</v>
      </c>
      <c r="AA77" s="647">
        <f t="shared" si="40"/>
        <v>8600</v>
      </c>
      <c r="AB77" s="639">
        <f t="shared" si="46"/>
        <v>8600</v>
      </c>
      <c r="AC77" s="678">
        <v>260</v>
      </c>
    </row>
    <row r="78" spans="1:30" ht="75" customHeight="1" thickBot="1">
      <c r="A78" s="773">
        <v>71</v>
      </c>
      <c r="B78" s="225"/>
      <c r="C78" s="152" t="s">
        <v>27</v>
      </c>
      <c r="D78" s="417" t="s">
        <v>327</v>
      </c>
      <c r="E78" s="734" t="s">
        <v>37</v>
      </c>
      <c r="F78" s="709">
        <v>1280</v>
      </c>
      <c r="G78" s="710">
        <v>1050</v>
      </c>
      <c r="H78" s="710">
        <v>900</v>
      </c>
      <c r="I78" s="709" t="s">
        <v>36</v>
      </c>
      <c r="J78" s="711">
        <v>70</v>
      </c>
      <c r="K78" s="711">
        <v>1</v>
      </c>
      <c r="L78" s="732">
        <v>1.3</v>
      </c>
      <c r="M78" s="990" t="s">
        <v>174</v>
      </c>
      <c r="N78" s="660" t="s">
        <v>174</v>
      </c>
      <c r="O78" s="649">
        <v>11380</v>
      </c>
      <c r="P78" s="639">
        <f t="shared" si="41"/>
        <v>11380</v>
      </c>
      <c r="Q78" s="642">
        <f t="shared" si="34"/>
        <v>11640</v>
      </c>
      <c r="R78" s="653">
        <f t="shared" si="42"/>
        <v>11640</v>
      </c>
      <c r="S78" s="640">
        <f t="shared" si="35"/>
        <v>11900</v>
      </c>
      <c r="T78" s="639">
        <f t="shared" si="43"/>
        <v>11900</v>
      </c>
      <c r="U78" s="642">
        <f t="shared" si="36"/>
        <v>12160</v>
      </c>
      <c r="V78" s="653">
        <f t="shared" si="44"/>
        <v>12160</v>
      </c>
      <c r="W78" s="640">
        <f t="shared" si="37"/>
        <v>12420</v>
      </c>
      <c r="X78" s="639">
        <f t="shared" si="45"/>
        <v>12420</v>
      </c>
      <c r="Y78" s="642">
        <f t="shared" si="38"/>
        <v>12680</v>
      </c>
      <c r="Z78" s="653">
        <f t="shared" si="39"/>
        <v>12680</v>
      </c>
      <c r="AA78" s="640">
        <f t="shared" si="40"/>
        <v>12940</v>
      </c>
      <c r="AB78" s="639">
        <f t="shared" si="46"/>
        <v>12940</v>
      </c>
      <c r="AC78" s="879">
        <v>260</v>
      </c>
      <c r="AD78" s="120"/>
    </row>
    <row r="79" spans="1:30" ht="75" customHeight="1" thickBot="1">
      <c r="A79" s="775">
        <v>72</v>
      </c>
      <c r="B79" s="227"/>
      <c r="C79" s="193" t="s">
        <v>27</v>
      </c>
      <c r="D79" s="410" t="s">
        <v>328</v>
      </c>
      <c r="E79" s="724" t="s">
        <v>37</v>
      </c>
      <c r="F79" s="705">
        <v>1480</v>
      </c>
      <c r="G79" s="706">
        <v>1050</v>
      </c>
      <c r="H79" s="706">
        <v>900</v>
      </c>
      <c r="I79" s="705" t="s">
        <v>39</v>
      </c>
      <c r="J79" s="707">
        <v>80</v>
      </c>
      <c r="K79" s="707">
        <v>1</v>
      </c>
      <c r="L79" s="729">
        <v>1.44</v>
      </c>
      <c r="M79" s="991" t="s">
        <v>174</v>
      </c>
      <c r="N79" s="661" t="s">
        <v>174</v>
      </c>
      <c r="O79" s="652">
        <v>11980</v>
      </c>
      <c r="P79" s="639">
        <f t="shared" si="41"/>
        <v>11980</v>
      </c>
      <c r="Q79" s="648">
        <f t="shared" si="34"/>
        <v>12260</v>
      </c>
      <c r="R79" s="653">
        <f t="shared" si="42"/>
        <v>12260</v>
      </c>
      <c r="S79" s="647">
        <f t="shared" si="35"/>
        <v>12540</v>
      </c>
      <c r="T79" s="639">
        <f t="shared" si="43"/>
        <v>12540</v>
      </c>
      <c r="U79" s="648">
        <f t="shared" si="36"/>
        <v>12820</v>
      </c>
      <c r="V79" s="653">
        <f t="shared" si="44"/>
        <v>12820</v>
      </c>
      <c r="W79" s="647">
        <f t="shared" si="37"/>
        <v>13100</v>
      </c>
      <c r="X79" s="639">
        <f t="shared" si="45"/>
        <v>13100</v>
      </c>
      <c r="Y79" s="648">
        <f t="shared" si="38"/>
        <v>13380</v>
      </c>
      <c r="Z79" s="653">
        <f t="shared" si="39"/>
        <v>13380</v>
      </c>
      <c r="AA79" s="647">
        <f t="shared" si="40"/>
        <v>13660</v>
      </c>
      <c r="AB79" s="639">
        <f t="shared" si="46"/>
        <v>13660</v>
      </c>
      <c r="AC79" s="678">
        <v>280</v>
      </c>
      <c r="AD79" s="120"/>
    </row>
    <row r="80" spans="1:30" s="26" customFormat="1" ht="75" customHeight="1" thickBot="1">
      <c r="A80" s="773">
        <v>73</v>
      </c>
      <c r="B80" s="235"/>
      <c r="C80" s="152" t="s">
        <v>27</v>
      </c>
      <c r="D80" s="417" t="s">
        <v>329</v>
      </c>
      <c r="E80" s="734" t="s">
        <v>37</v>
      </c>
      <c r="F80" s="709">
        <v>1450</v>
      </c>
      <c r="G80" s="709">
        <v>1100</v>
      </c>
      <c r="H80" s="709">
        <v>900</v>
      </c>
      <c r="I80" s="709" t="s">
        <v>36</v>
      </c>
      <c r="J80" s="711">
        <v>91</v>
      </c>
      <c r="K80" s="709">
        <v>1</v>
      </c>
      <c r="L80" s="730">
        <v>1.4</v>
      </c>
      <c r="M80" s="995" t="s">
        <v>174</v>
      </c>
      <c r="N80" s="662" t="s">
        <v>174</v>
      </c>
      <c r="O80" s="663">
        <v>14080</v>
      </c>
      <c r="P80" s="639">
        <f t="shared" si="41"/>
        <v>14080</v>
      </c>
      <c r="Q80" s="664">
        <f t="shared" si="34"/>
        <v>14480</v>
      </c>
      <c r="R80" s="653">
        <f t="shared" si="42"/>
        <v>14480</v>
      </c>
      <c r="S80" s="665">
        <f t="shared" si="35"/>
        <v>14880</v>
      </c>
      <c r="T80" s="639">
        <f t="shared" si="43"/>
        <v>14880</v>
      </c>
      <c r="U80" s="664">
        <f t="shared" si="36"/>
        <v>15280</v>
      </c>
      <c r="V80" s="653">
        <f t="shared" si="44"/>
        <v>15280</v>
      </c>
      <c r="W80" s="665">
        <f t="shared" si="37"/>
        <v>15680</v>
      </c>
      <c r="X80" s="639">
        <f t="shared" si="45"/>
        <v>15680</v>
      </c>
      <c r="Y80" s="664">
        <f t="shared" si="38"/>
        <v>16080</v>
      </c>
      <c r="Z80" s="653">
        <f t="shared" si="39"/>
        <v>16080</v>
      </c>
      <c r="AA80" s="665">
        <f t="shared" si="40"/>
        <v>16480</v>
      </c>
      <c r="AB80" s="639">
        <f t="shared" si="46"/>
        <v>16480</v>
      </c>
      <c r="AC80" s="676">
        <v>400</v>
      </c>
      <c r="AD80" s="121"/>
    </row>
    <row r="81" spans="1:30" s="26" customFormat="1" ht="75" customHeight="1" thickBot="1">
      <c r="A81" s="774">
        <v>74</v>
      </c>
      <c r="B81" s="237"/>
      <c r="C81" s="153" t="s">
        <v>27</v>
      </c>
      <c r="D81" s="418" t="s">
        <v>330</v>
      </c>
      <c r="E81" s="735" t="s">
        <v>37</v>
      </c>
      <c r="F81" s="715">
        <v>1650</v>
      </c>
      <c r="G81" s="715">
        <v>1100</v>
      </c>
      <c r="H81" s="715">
        <v>900</v>
      </c>
      <c r="I81" s="715" t="s">
        <v>39</v>
      </c>
      <c r="J81" s="716">
        <v>96</v>
      </c>
      <c r="K81" s="715">
        <v>1</v>
      </c>
      <c r="L81" s="757">
        <v>1.62</v>
      </c>
      <c r="M81" s="991" t="s">
        <v>174</v>
      </c>
      <c r="N81" s="661" t="s">
        <v>174</v>
      </c>
      <c r="O81" s="652">
        <v>14955</v>
      </c>
      <c r="P81" s="639">
        <f t="shared" si="41"/>
        <v>14955</v>
      </c>
      <c r="Q81" s="648">
        <f t="shared" si="34"/>
        <v>15390</v>
      </c>
      <c r="R81" s="653">
        <f t="shared" si="42"/>
        <v>15390</v>
      </c>
      <c r="S81" s="647">
        <f t="shared" si="35"/>
        <v>15825</v>
      </c>
      <c r="T81" s="639">
        <f t="shared" si="43"/>
        <v>15825</v>
      </c>
      <c r="U81" s="648">
        <f t="shared" si="36"/>
        <v>16260</v>
      </c>
      <c r="V81" s="653">
        <f t="shared" si="44"/>
        <v>16260</v>
      </c>
      <c r="W81" s="647">
        <f t="shared" si="37"/>
        <v>16695</v>
      </c>
      <c r="X81" s="639">
        <f t="shared" si="45"/>
        <v>16695</v>
      </c>
      <c r="Y81" s="648">
        <f t="shared" si="38"/>
        <v>17130</v>
      </c>
      <c r="Z81" s="653">
        <f t="shared" si="39"/>
        <v>17130</v>
      </c>
      <c r="AA81" s="647">
        <f t="shared" si="40"/>
        <v>17565</v>
      </c>
      <c r="AB81" s="639">
        <f t="shared" si="46"/>
        <v>17565</v>
      </c>
      <c r="AC81" s="678">
        <v>435</v>
      </c>
      <c r="AD81" s="121"/>
    </row>
    <row r="82" spans="1:30" s="26" customFormat="1" ht="31.5" customHeight="1" thickBot="1">
      <c r="A82" s="1101" t="s">
        <v>205</v>
      </c>
      <c r="B82" s="1102"/>
      <c r="C82" s="1102"/>
      <c r="D82" s="1102"/>
      <c r="E82" s="1102"/>
      <c r="F82" s="1102"/>
      <c r="G82" s="1102"/>
      <c r="H82" s="1102"/>
      <c r="I82" s="1102"/>
      <c r="J82" s="1102"/>
      <c r="K82" s="1102"/>
      <c r="L82" s="1102"/>
      <c r="M82" s="1093"/>
      <c r="N82" s="1093"/>
      <c r="O82" s="1093"/>
      <c r="P82" s="1093"/>
      <c r="Q82" s="1093"/>
      <c r="R82" s="1093"/>
      <c r="S82" s="1093"/>
      <c r="T82" s="1093"/>
      <c r="U82" s="1093"/>
      <c r="V82" s="1093"/>
      <c r="W82" s="1093"/>
      <c r="X82" s="1093"/>
      <c r="Y82" s="1093"/>
      <c r="Z82" s="1093"/>
      <c r="AA82" s="1093"/>
      <c r="AB82" s="1093"/>
      <c r="AC82" s="1094"/>
      <c r="AD82" s="121"/>
    </row>
    <row r="83" spans="1:30" s="26" customFormat="1" ht="156.75" customHeight="1" thickBot="1">
      <c r="A83" s="767">
        <v>75</v>
      </c>
      <c r="B83" s="911"/>
      <c r="C83" s="297" t="s">
        <v>25</v>
      </c>
      <c r="D83" s="912" t="s">
        <v>408</v>
      </c>
      <c r="E83" s="915" t="s">
        <v>96</v>
      </c>
      <c r="F83" s="913"/>
      <c r="G83" s="913"/>
      <c r="H83" s="913"/>
      <c r="I83" s="913"/>
      <c r="J83" s="913"/>
      <c r="K83" s="913"/>
      <c r="L83" s="914"/>
      <c r="M83" s="996"/>
      <c r="N83" s="917"/>
      <c r="O83" s="685">
        <v>5000</v>
      </c>
      <c r="P83" s="916">
        <f>O83+O83*AB1</f>
        <v>5000</v>
      </c>
      <c r="Q83" s="906"/>
      <c r="R83" s="906"/>
      <c r="S83" s="906"/>
      <c r="T83" s="906"/>
      <c r="U83" s="906"/>
      <c r="V83" s="906"/>
      <c r="W83" s="906"/>
      <c r="X83" s="906"/>
      <c r="Y83" s="906"/>
      <c r="Z83" s="906"/>
      <c r="AA83" s="906"/>
      <c r="AB83" s="906"/>
      <c r="AC83" s="906"/>
      <c r="AD83" s="121"/>
    </row>
    <row r="84" spans="1:30" s="26" customFormat="1" ht="110.1" customHeight="1" thickBot="1">
      <c r="A84" s="777">
        <v>76</v>
      </c>
      <c r="B84" s="296"/>
      <c r="C84" s="297" t="s">
        <v>197</v>
      </c>
      <c r="D84" s="407" t="s">
        <v>196</v>
      </c>
      <c r="E84" s="1107" t="s">
        <v>195</v>
      </c>
      <c r="F84" s="1108"/>
      <c r="G84" s="1108"/>
      <c r="H84" s="1109"/>
      <c r="I84" s="693" t="s">
        <v>28</v>
      </c>
      <c r="J84" s="694"/>
      <c r="K84" s="693">
        <v>1</v>
      </c>
      <c r="L84" s="958"/>
      <c r="M84" s="997"/>
      <c r="N84" s="684"/>
      <c r="O84" s="685">
        <v>2505</v>
      </c>
      <c r="P84" s="639">
        <f>O84+O84*$AB$1</f>
        <v>2505</v>
      </c>
      <c r="Q84" s="125"/>
      <c r="R84" s="125"/>
      <c r="S84" s="129"/>
      <c r="T84" s="125"/>
      <c r="U84" s="125"/>
      <c r="V84" s="125"/>
      <c r="W84" s="129"/>
      <c r="X84" s="125"/>
      <c r="Y84" s="125"/>
      <c r="Z84" s="125"/>
      <c r="AA84" s="125"/>
      <c r="AB84" s="125"/>
      <c r="AC84" s="93"/>
      <c r="AD84" s="121"/>
    </row>
    <row r="85" spans="1:30" s="26" customFormat="1" ht="185.25" customHeight="1" thickBot="1">
      <c r="A85" s="778">
        <v>77</v>
      </c>
      <c r="B85" s="908"/>
      <c r="C85" s="691"/>
      <c r="D85" s="909" t="s">
        <v>389</v>
      </c>
      <c r="E85" s="1082" t="s">
        <v>388</v>
      </c>
      <c r="F85" s="1083"/>
      <c r="G85" s="1083"/>
      <c r="H85" s="1084"/>
      <c r="I85" s="718"/>
      <c r="J85" s="720"/>
      <c r="K85" s="718">
        <v>1</v>
      </c>
      <c r="L85" s="910"/>
      <c r="M85" s="997"/>
      <c r="N85" s="684"/>
      <c r="O85" s="685">
        <v>1500</v>
      </c>
      <c r="P85" s="639">
        <f>O85+O85*AB1</f>
        <v>1500</v>
      </c>
      <c r="Q85" s="125"/>
      <c r="R85" s="125"/>
      <c r="S85" s="129"/>
      <c r="T85" s="125"/>
      <c r="U85" s="125"/>
      <c r="V85" s="125"/>
      <c r="W85" s="129"/>
      <c r="X85" s="125"/>
      <c r="Y85" s="125"/>
      <c r="Z85" s="125"/>
      <c r="AA85" s="125"/>
      <c r="AB85" s="125"/>
      <c r="AC85" s="93"/>
      <c r="AD85" s="121"/>
    </row>
    <row r="86" spans="1:30" s="26" customFormat="1" ht="138" customHeight="1" thickBot="1">
      <c r="A86" s="778">
        <v>78</v>
      </c>
      <c r="B86" s="322"/>
      <c r="C86" s="151"/>
      <c r="D86" s="420" t="s">
        <v>390</v>
      </c>
      <c r="E86" s="1082" t="s">
        <v>387</v>
      </c>
      <c r="F86" s="1083"/>
      <c r="G86" s="1083"/>
      <c r="H86" s="1084"/>
      <c r="I86" s="737"/>
      <c r="J86" s="740"/>
      <c r="K86" s="737">
        <v>1</v>
      </c>
      <c r="L86" s="758"/>
      <c r="M86" s="988"/>
      <c r="N86" s="686"/>
      <c r="O86" s="606">
        <v>2500</v>
      </c>
      <c r="P86" s="639">
        <f t="shared" ref="P86:P87" si="47">O86+O86*$AB$1</f>
        <v>2500</v>
      </c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5"/>
      <c r="AC86" s="324"/>
      <c r="AD86" s="121"/>
    </row>
    <row r="87" spans="1:30" s="26" customFormat="1" ht="110.1" customHeight="1" thickBot="1">
      <c r="A87" s="779">
        <v>79</v>
      </c>
      <c r="B87" s="1121"/>
      <c r="C87" s="1105"/>
      <c r="D87" s="420" t="s">
        <v>239</v>
      </c>
      <c r="E87" s="1110" t="s">
        <v>207</v>
      </c>
      <c r="F87" s="1110"/>
      <c r="G87" s="1110"/>
      <c r="H87" s="1110"/>
      <c r="I87" s="737"/>
      <c r="J87" s="740"/>
      <c r="K87" s="737">
        <v>1</v>
      </c>
      <c r="L87" s="758"/>
      <c r="M87" s="998"/>
      <c r="N87" s="687"/>
      <c r="O87" s="688">
        <v>200</v>
      </c>
      <c r="P87" s="689">
        <f t="shared" si="47"/>
        <v>200</v>
      </c>
      <c r="Q87" s="332"/>
      <c r="R87" s="332"/>
      <c r="S87" s="332"/>
      <c r="T87" s="332"/>
      <c r="U87" s="332"/>
      <c r="V87" s="332"/>
      <c r="W87" s="332"/>
      <c r="X87" s="332"/>
      <c r="Y87" s="332"/>
      <c r="Z87" s="332"/>
      <c r="AA87" s="332"/>
      <c r="AB87" s="332"/>
      <c r="AC87" s="369"/>
      <c r="AD87" s="121"/>
    </row>
    <row r="88" spans="1:30" s="26" customFormat="1" ht="110.1" customHeight="1" thickBot="1">
      <c r="A88" s="767">
        <v>80</v>
      </c>
      <c r="B88" s="1105"/>
      <c r="C88" s="1106"/>
      <c r="D88" s="907" t="s">
        <v>348</v>
      </c>
      <c r="E88" s="1122"/>
      <c r="F88" s="1123"/>
      <c r="G88" s="1123"/>
      <c r="H88" s="1124"/>
      <c r="I88" s="759"/>
      <c r="J88" s="694">
        <v>22</v>
      </c>
      <c r="K88" s="693">
        <v>1</v>
      </c>
      <c r="L88" s="848">
        <v>0.45</v>
      </c>
      <c r="M88" s="988"/>
      <c r="N88" s="686"/>
      <c r="O88" s="606">
        <v>2500</v>
      </c>
      <c r="P88" s="608">
        <f>O88+O88*$AB$1</f>
        <v>2500</v>
      </c>
      <c r="Q88" s="129"/>
      <c r="R88" s="125"/>
      <c r="S88" s="129"/>
      <c r="T88" s="125"/>
      <c r="U88" s="129"/>
      <c r="V88" s="125"/>
      <c r="W88" s="129"/>
      <c r="X88" s="125"/>
      <c r="Y88" s="129"/>
      <c r="Z88" s="125"/>
      <c r="AA88" s="129"/>
      <c r="AB88" s="125"/>
      <c r="AC88" s="93"/>
      <c r="AD88" s="121"/>
    </row>
    <row r="89" spans="1:30" s="17" customFormat="1" ht="24.75" customHeight="1">
      <c r="A89" s="446"/>
      <c r="B89" s="1087" t="s">
        <v>62</v>
      </c>
      <c r="C89" s="1087"/>
      <c r="D89" s="1087"/>
      <c r="E89" s="1087"/>
      <c r="F89" s="1087"/>
      <c r="G89" s="1087"/>
      <c r="H89" s="1087"/>
      <c r="I89" s="1087"/>
      <c r="J89" s="1087"/>
      <c r="K89" s="1087"/>
      <c r="L89" s="1087"/>
      <c r="M89" s="999"/>
      <c r="N89" s="447"/>
      <c r="O89" s="999"/>
      <c r="P89" s="447"/>
      <c r="Q89" s="447"/>
      <c r="R89" s="447"/>
      <c r="S89" s="75"/>
      <c r="T89" s="75"/>
      <c r="U89" s="75"/>
      <c r="V89" s="75"/>
      <c r="AD89" s="123"/>
    </row>
    <row r="90" spans="1:30" ht="23.25" customHeight="1">
      <c r="A90" s="448"/>
      <c r="B90" s="449" t="s">
        <v>154</v>
      </c>
      <c r="C90" s="450"/>
      <c r="D90" s="450"/>
      <c r="E90" s="451"/>
      <c r="F90" s="451"/>
      <c r="G90" s="451"/>
      <c r="H90" s="451"/>
      <c r="I90" s="451"/>
      <c r="J90" s="451"/>
      <c r="K90" s="451"/>
      <c r="L90" s="451"/>
      <c r="M90" s="1000"/>
      <c r="N90" s="452"/>
      <c r="O90" s="1000"/>
      <c r="P90" s="452"/>
      <c r="Q90" s="452"/>
      <c r="R90" s="452"/>
      <c r="S90" s="79"/>
      <c r="T90" s="79"/>
      <c r="U90" s="76"/>
      <c r="V90" s="76"/>
    </row>
    <row r="91" spans="1:30" ht="28.5" customHeight="1">
      <c r="A91" s="448"/>
      <c r="B91" s="453" t="s">
        <v>173</v>
      </c>
      <c r="C91" s="454"/>
      <c r="D91" s="454"/>
      <c r="E91" s="455"/>
      <c r="F91" s="455"/>
      <c r="G91" s="455"/>
      <c r="H91" s="455"/>
      <c r="I91" s="455"/>
      <c r="J91" s="455"/>
      <c r="K91" s="455"/>
      <c r="L91" s="455"/>
      <c r="M91" s="1001"/>
      <c r="N91" s="448"/>
      <c r="O91" s="1001"/>
      <c r="P91" s="448"/>
      <c r="Q91" s="448"/>
      <c r="R91" s="448"/>
    </row>
    <row r="92" spans="1:30" ht="26.25">
      <c r="A92" s="448"/>
      <c r="B92" s="456"/>
      <c r="C92" s="454"/>
      <c r="D92" s="454"/>
      <c r="E92" s="455"/>
      <c r="F92" s="455"/>
      <c r="G92" s="455"/>
      <c r="H92" s="455"/>
      <c r="I92" s="455"/>
      <c r="J92" s="455"/>
      <c r="K92" s="455"/>
      <c r="L92" s="455"/>
      <c r="M92" s="1001"/>
      <c r="N92" s="448"/>
      <c r="O92" s="1001"/>
      <c r="P92" s="448"/>
      <c r="Q92" s="448"/>
      <c r="R92" s="448"/>
    </row>
    <row r="93" spans="1:30" ht="26.25">
      <c r="A93" s="448"/>
      <c r="B93" s="456"/>
      <c r="C93" s="454"/>
      <c r="D93" s="454"/>
      <c r="E93" s="455"/>
      <c r="F93" s="455"/>
      <c r="G93" s="455"/>
      <c r="H93" s="455"/>
      <c r="I93" s="455"/>
      <c r="J93" s="455"/>
      <c r="K93" s="455"/>
      <c r="L93" s="455"/>
      <c r="M93" s="1001"/>
      <c r="N93" s="448"/>
      <c r="O93" s="1001"/>
      <c r="P93" s="448"/>
      <c r="Q93" s="448"/>
      <c r="R93" s="448"/>
    </row>
    <row r="94" spans="1:30" ht="26.25">
      <c r="A94" s="448"/>
      <c r="B94" s="456"/>
      <c r="C94" s="454"/>
      <c r="D94" s="454"/>
      <c r="E94" s="455"/>
      <c r="F94" s="455"/>
      <c r="G94" s="455"/>
      <c r="H94" s="455"/>
      <c r="I94" s="455"/>
      <c r="J94" s="455"/>
      <c r="K94" s="455"/>
      <c r="L94" s="455"/>
      <c r="M94" s="1001"/>
      <c r="N94" s="448"/>
      <c r="O94" s="1001"/>
      <c r="P94" s="448"/>
      <c r="Q94" s="448"/>
      <c r="R94" s="448"/>
    </row>
  </sheetData>
  <mergeCells count="41">
    <mergeCell ref="B88:C88"/>
    <mergeCell ref="E84:H84"/>
    <mergeCell ref="E87:H87"/>
    <mergeCell ref="A2:Q2"/>
    <mergeCell ref="L4:L5"/>
    <mergeCell ref="M4:M5"/>
    <mergeCell ref="P4:P5"/>
    <mergeCell ref="M56:AB56"/>
    <mergeCell ref="N4:N5"/>
    <mergeCell ref="R4:R5"/>
    <mergeCell ref="T4:T5"/>
    <mergeCell ref="V4:V5"/>
    <mergeCell ref="X4:X5"/>
    <mergeCell ref="Z1:Z3"/>
    <mergeCell ref="B87:C87"/>
    <mergeCell ref="E88:H88"/>
    <mergeCell ref="B89:L89"/>
    <mergeCell ref="K4:K5"/>
    <mergeCell ref="S4:S5"/>
    <mergeCell ref="A74:AC74"/>
    <mergeCell ref="AC4:AC5"/>
    <mergeCell ref="Y4:Y5"/>
    <mergeCell ref="A6:Y6"/>
    <mergeCell ref="A4:A5"/>
    <mergeCell ref="B4:B5"/>
    <mergeCell ref="F4:I4"/>
    <mergeCell ref="J4:J5"/>
    <mergeCell ref="C4:C5"/>
    <mergeCell ref="D4:D5"/>
    <mergeCell ref="A82:AC82"/>
    <mergeCell ref="E4:E5"/>
    <mergeCell ref="E86:H86"/>
    <mergeCell ref="E85:H85"/>
    <mergeCell ref="AD4:AD5"/>
    <mergeCell ref="AA4:AA5"/>
    <mergeCell ref="Q4:Q5"/>
    <mergeCell ref="O4:O5"/>
    <mergeCell ref="U4:U5"/>
    <mergeCell ref="W4:W5"/>
    <mergeCell ref="Z4:Z5"/>
    <mergeCell ref="AB4:AB5"/>
  </mergeCells>
  <pageMargins left="0.23622047244094488" right="0.23622047244094488" top="0.19685039370078741" bottom="0.19685039370078741" header="0.31496062992125984" footer="0.31496062992125984"/>
  <pageSetup paperSize="9" scale="40" fitToHeight="6" orientation="landscape" r:id="rId1"/>
  <rowBreaks count="4" manualBreakCount="4">
    <brk id="22" max="28" man="1"/>
    <brk id="49" max="28" man="1"/>
    <brk id="63" max="28" man="1"/>
    <brk id="77" max="2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U84"/>
  <sheetViews>
    <sheetView zoomScale="51" zoomScaleNormal="51" workbookViewId="0">
      <pane ySplit="6" topLeftCell="A7" activePane="bottomLeft" state="frozen"/>
      <selection pane="bottomLeft" activeCell="D81" sqref="D81"/>
    </sheetView>
  </sheetViews>
  <sheetFormatPr defaultRowHeight="23.25"/>
  <cols>
    <col min="1" max="1" width="4.5703125" style="11" customWidth="1"/>
    <col min="2" max="2" width="24.42578125" customWidth="1"/>
    <col min="3" max="3" width="10.42578125" customWidth="1"/>
    <col min="4" max="4" width="29.140625" customWidth="1"/>
    <col min="5" max="5" width="14.5703125" customWidth="1"/>
    <col min="6" max="6" width="7.42578125" style="20" customWidth="1"/>
    <col min="7" max="7" width="7.5703125" style="20" customWidth="1"/>
    <col min="8" max="8" width="7.7109375" style="20" customWidth="1"/>
    <col min="9" max="9" width="12.85546875" style="20" customWidth="1"/>
    <col min="10" max="10" width="6.5703125" style="11" customWidth="1"/>
    <col min="11" max="11" width="7" style="11" customWidth="1"/>
    <col min="12" max="12" width="9.42578125" style="11" customWidth="1"/>
    <col min="13" max="13" width="13.85546875" style="59" hidden="1" customWidth="1"/>
    <col min="14" max="14" width="16.28515625" style="392" customWidth="1"/>
    <col min="15" max="15" width="14.42578125" style="393" hidden="1" customWidth="1"/>
    <col min="16" max="16" width="16.28515625" style="393" customWidth="1"/>
    <col min="17" max="17" width="13.5703125" style="393" hidden="1" customWidth="1"/>
    <col min="18" max="18" width="16.5703125" style="393" customWidth="1"/>
    <col min="19" max="19" width="14.85546875" style="393" hidden="1" customWidth="1"/>
    <col min="20" max="20" width="17.28515625" style="393" customWidth="1"/>
    <col min="21" max="21" width="15.85546875" style="393" hidden="1" customWidth="1"/>
    <col min="22" max="22" width="17.140625" style="393" customWidth="1"/>
    <col min="23" max="23" width="13.5703125" style="393" hidden="1" customWidth="1"/>
    <col min="24" max="24" width="17.42578125" style="393" customWidth="1"/>
    <col min="25" max="25" width="14.7109375" style="393" hidden="1" customWidth="1"/>
    <col min="26" max="26" width="16.42578125" style="393" customWidth="1"/>
    <col min="27" max="27" width="14.5703125" style="393" hidden="1" customWidth="1"/>
    <col min="28" max="28" width="17.28515625" style="393" customWidth="1"/>
    <col min="29" max="29" width="15.5703125" style="393" hidden="1" customWidth="1"/>
    <col min="30" max="30" width="16" style="393" customWidth="1"/>
    <col min="31" max="31" width="14.85546875" style="393" hidden="1" customWidth="1"/>
    <col min="32" max="32" width="17.7109375" style="393" customWidth="1"/>
    <col min="33" max="33" width="15" style="393" hidden="1" customWidth="1"/>
    <col min="34" max="34" width="17.5703125" style="393" customWidth="1"/>
    <col min="35" max="35" width="14.42578125" style="393" hidden="1" customWidth="1"/>
    <col min="36" max="36" width="16.42578125" style="393" customWidth="1"/>
    <col min="37" max="37" width="14.85546875" style="393" hidden="1" customWidth="1"/>
    <col min="38" max="38" width="17.42578125" style="393" customWidth="1"/>
    <col min="39" max="39" width="14.140625" style="393" hidden="1" customWidth="1"/>
    <col min="40" max="40" width="18.140625" style="393" customWidth="1"/>
    <col min="41" max="41" width="14" style="393" hidden="1" customWidth="1"/>
    <col min="42" max="42" width="16.140625" style="393" customWidth="1"/>
    <col min="43" max="43" width="14.28515625" style="393" hidden="1" customWidth="1"/>
    <col min="44" max="44" width="16.28515625" style="393" customWidth="1"/>
    <col min="45" max="45" width="15.42578125" style="393" hidden="1" customWidth="1"/>
    <col min="46" max="46" width="16.28515625" style="393" customWidth="1"/>
    <col min="47" max="47" width="8.7109375" style="393" customWidth="1"/>
  </cols>
  <sheetData>
    <row r="1" spans="1:47" ht="30">
      <c r="A1" s="1134"/>
      <c r="B1" s="1134"/>
      <c r="C1" s="1134"/>
      <c r="D1" s="1134"/>
      <c r="E1" s="1134"/>
      <c r="F1" s="1134"/>
      <c r="G1" s="1134"/>
      <c r="H1" s="1134"/>
      <c r="I1" s="1134"/>
      <c r="J1" s="1134"/>
      <c r="K1" s="1134"/>
      <c r="L1" s="1134"/>
      <c r="M1" s="1134"/>
      <c r="N1" s="1134"/>
      <c r="O1" s="1134"/>
      <c r="P1" s="1134"/>
      <c r="Q1" s="1134"/>
      <c r="R1" s="1134"/>
      <c r="S1" s="1134"/>
      <c r="T1" s="1134"/>
      <c r="U1" s="1134"/>
      <c r="V1" s="1134"/>
      <c r="W1" s="1134"/>
      <c r="X1" s="1134"/>
      <c r="Y1" s="1134"/>
      <c r="Z1" s="1134"/>
      <c r="AA1" s="1134"/>
      <c r="AB1" s="1134"/>
      <c r="AC1" s="1134"/>
      <c r="AD1" s="1134"/>
      <c r="AE1" s="1134"/>
      <c r="AF1" s="1134"/>
      <c r="AG1" s="1134"/>
      <c r="AH1" s="371"/>
      <c r="AI1" s="372"/>
      <c r="AJ1" s="372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</row>
    <row r="2" spans="1:47" ht="45" customHeight="1">
      <c r="A2" s="1135"/>
      <c r="B2" s="1135"/>
      <c r="C2" s="1135"/>
      <c r="D2" s="1135"/>
      <c r="E2" s="1135"/>
      <c r="F2" s="1135"/>
      <c r="G2" s="1135"/>
      <c r="H2" s="1135"/>
      <c r="I2" s="1135"/>
      <c r="J2" s="1135"/>
      <c r="K2" s="1135"/>
      <c r="L2" s="1135"/>
      <c r="M2" s="1135"/>
      <c r="N2" s="1135"/>
      <c r="O2" s="1135"/>
      <c r="P2" s="1135"/>
      <c r="Q2" s="1135"/>
      <c r="R2" s="1135"/>
      <c r="S2" s="1135"/>
      <c r="T2" s="1135"/>
      <c r="U2" s="1135"/>
      <c r="V2" s="1135"/>
      <c r="W2" s="1135"/>
      <c r="X2" s="1135"/>
      <c r="Y2" s="1135"/>
      <c r="Z2" s="1135"/>
      <c r="AA2" s="1135"/>
      <c r="AB2" s="1135"/>
      <c r="AC2" s="1135"/>
      <c r="AD2" s="1135"/>
      <c r="AE2" s="1135"/>
      <c r="AF2" s="1135"/>
      <c r="AG2" s="1135"/>
      <c r="AH2" s="374"/>
      <c r="AI2" s="372"/>
      <c r="AJ2" s="372"/>
      <c r="AK2" s="373"/>
      <c r="AL2" s="373"/>
      <c r="AM2" s="373"/>
      <c r="AN2" s="1149" t="s">
        <v>219</v>
      </c>
      <c r="AO2" s="1149"/>
      <c r="AP2" s="1149"/>
      <c r="AQ2" s="1149"/>
      <c r="AR2" s="1149"/>
      <c r="AS2" s="375"/>
      <c r="AT2" s="376">
        <v>0</v>
      </c>
      <c r="AU2" s="377"/>
    </row>
    <row r="3" spans="1:47" ht="20.25" customHeight="1">
      <c r="A3" s="61" t="s">
        <v>155</v>
      </c>
      <c r="B3" s="32"/>
      <c r="C3" s="32"/>
      <c r="D3" s="22"/>
      <c r="E3" s="32"/>
      <c r="F3" s="61"/>
      <c r="G3" s="61"/>
      <c r="H3" s="61"/>
      <c r="I3" s="61"/>
      <c r="J3" s="61"/>
      <c r="K3" s="61"/>
      <c r="L3" s="61"/>
      <c r="M3" s="115"/>
      <c r="N3" s="378"/>
      <c r="O3" s="379"/>
      <c r="P3" s="379"/>
      <c r="Q3" s="380"/>
      <c r="R3" s="380"/>
      <c r="S3" s="380"/>
      <c r="T3" s="380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  <c r="AG3" s="373"/>
      <c r="AH3" s="373"/>
      <c r="AI3" s="373"/>
      <c r="AJ3" s="373"/>
      <c r="AK3" s="373"/>
      <c r="AL3" s="373"/>
      <c r="AM3" s="373"/>
      <c r="AN3" s="373"/>
      <c r="AO3" s="373"/>
      <c r="AP3" s="373"/>
      <c r="AQ3" s="373"/>
      <c r="AR3" s="373"/>
      <c r="AS3" s="373"/>
      <c r="AT3" s="373"/>
      <c r="AU3" s="373"/>
    </row>
    <row r="4" spans="1:47" ht="21" customHeight="1" thickBot="1">
      <c r="A4" s="862" t="s">
        <v>394</v>
      </c>
      <c r="B4" s="31"/>
      <c r="C4" s="31"/>
      <c r="D4" s="21"/>
      <c r="E4" s="21"/>
      <c r="F4" s="62"/>
      <c r="G4" s="62"/>
      <c r="H4" s="62"/>
      <c r="I4" s="62"/>
      <c r="J4" s="62"/>
      <c r="K4" s="62"/>
      <c r="L4" s="62"/>
      <c r="M4" s="116"/>
      <c r="N4" s="381"/>
      <c r="O4" s="373"/>
      <c r="P4" s="373"/>
      <c r="Q4" s="382"/>
      <c r="R4" s="382"/>
      <c r="S4" s="382"/>
      <c r="T4" s="382"/>
      <c r="U4" s="373"/>
      <c r="V4" s="373"/>
      <c r="W4" s="373"/>
      <c r="X4" s="373"/>
      <c r="Y4" s="373"/>
      <c r="Z4" s="373"/>
      <c r="AA4" s="373"/>
      <c r="AB4" s="373"/>
      <c r="AC4" s="373"/>
      <c r="AD4" s="373"/>
      <c r="AE4" s="373"/>
      <c r="AF4" s="373"/>
      <c r="AG4" s="373"/>
      <c r="AH4" s="373"/>
      <c r="AI4" s="373"/>
      <c r="AJ4" s="373"/>
      <c r="AK4" s="373"/>
      <c r="AL4" s="373"/>
      <c r="AM4" s="373"/>
      <c r="AN4" s="373"/>
      <c r="AO4" s="373"/>
      <c r="AP4" s="373"/>
      <c r="AQ4" s="373"/>
      <c r="AR4" s="373"/>
      <c r="AS4" s="373"/>
      <c r="AT4" s="373"/>
      <c r="AU4" s="373"/>
    </row>
    <row r="5" spans="1:47" s="7" customFormat="1" ht="15" customHeight="1" thickBot="1">
      <c r="A5" s="1138" t="s">
        <v>0</v>
      </c>
      <c r="B5" s="1140" t="s">
        <v>4</v>
      </c>
      <c r="C5" s="1050" t="s">
        <v>23</v>
      </c>
      <c r="D5" s="1050" t="s">
        <v>48</v>
      </c>
      <c r="E5" s="1050" t="s">
        <v>50</v>
      </c>
      <c r="F5" s="1142" t="s">
        <v>2</v>
      </c>
      <c r="G5" s="1143"/>
      <c r="H5" s="1143"/>
      <c r="I5" s="1144"/>
      <c r="J5" s="1145" t="s">
        <v>6</v>
      </c>
      <c r="K5" s="1058" t="s">
        <v>76</v>
      </c>
      <c r="L5" s="1147" t="s">
        <v>93</v>
      </c>
      <c r="M5" s="117" t="s">
        <v>14</v>
      </c>
      <c r="N5" s="383" t="s">
        <v>14</v>
      </c>
      <c r="O5" s="384" t="s">
        <v>15</v>
      </c>
      <c r="P5" s="385" t="s">
        <v>15</v>
      </c>
      <c r="Q5" s="384" t="s">
        <v>16</v>
      </c>
      <c r="R5" s="385" t="s">
        <v>16</v>
      </c>
      <c r="S5" s="384" t="s">
        <v>17</v>
      </c>
      <c r="T5" s="385" t="s">
        <v>17</v>
      </c>
      <c r="U5" s="384" t="s">
        <v>18</v>
      </c>
      <c r="V5" s="385" t="s">
        <v>18</v>
      </c>
      <c r="W5" s="384" t="s">
        <v>19</v>
      </c>
      <c r="X5" s="385" t="s">
        <v>19</v>
      </c>
      <c r="Y5" s="384" t="s">
        <v>20</v>
      </c>
      <c r="Z5" s="385" t="s">
        <v>20</v>
      </c>
      <c r="AA5" s="384" t="s">
        <v>21</v>
      </c>
      <c r="AB5" s="385" t="s">
        <v>21</v>
      </c>
      <c r="AC5" s="384" t="s">
        <v>21</v>
      </c>
      <c r="AD5" s="385" t="s">
        <v>21</v>
      </c>
      <c r="AE5" s="386" t="s">
        <v>22</v>
      </c>
      <c r="AF5" s="387" t="s">
        <v>22</v>
      </c>
      <c r="AG5" s="386" t="s">
        <v>65</v>
      </c>
      <c r="AH5" s="387" t="s">
        <v>65</v>
      </c>
      <c r="AI5" s="386" t="s">
        <v>66</v>
      </c>
      <c r="AJ5" s="387" t="s">
        <v>66</v>
      </c>
      <c r="AK5" s="386" t="s">
        <v>67</v>
      </c>
      <c r="AL5" s="387" t="s">
        <v>67</v>
      </c>
      <c r="AM5" s="386" t="s">
        <v>22</v>
      </c>
      <c r="AN5" s="387" t="s">
        <v>22</v>
      </c>
      <c r="AO5" s="386" t="s">
        <v>68</v>
      </c>
      <c r="AP5" s="387" t="s">
        <v>68</v>
      </c>
      <c r="AQ5" s="386" t="s">
        <v>69</v>
      </c>
      <c r="AR5" s="387" t="s">
        <v>69</v>
      </c>
      <c r="AS5" s="386" t="s">
        <v>70</v>
      </c>
      <c r="AT5" s="387" t="s">
        <v>70</v>
      </c>
      <c r="AU5" s="1136" t="s">
        <v>72</v>
      </c>
    </row>
    <row r="6" spans="1:47" s="7" customFormat="1" ht="88.5" customHeight="1" thickBot="1">
      <c r="A6" s="1139"/>
      <c r="B6" s="1141"/>
      <c r="C6" s="1051"/>
      <c r="D6" s="1051"/>
      <c r="E6" s="1051"/>
      <c r="F6" s="9" t="s">
        <v>3</v>
      </c>
      <c r="G6" s="9" t="s">
        <v>1</v>
      </c>
      <c r="H6" s="10" t="s">
        <v>5</v>
      </c>
      <c r="I6" s="144" t="s">
        <v>24</v>
      </c>
      <c r="J6" s="1146"/>
      <c r="K6" s="1059"/>
      <c r="L6" s="1148"/>
      <c r="M6" s="118" t="s">
        <v>49</v>
      </c>
      <c r="N6" s="394" t="s">
        <v>220</v>
      </c>
      <c r="O6" s="395" t="s">
        <v>221</v>
      </c>
      <c r="P6" s="396" t="s">
        <v>221</v>
      </c>
      <c r="Q6" s="397" t="s">
        <v>222</v>
      </c>
      <c r="R6" s="398" t="s">
        <v>222</v>
      </c>
      <c r="S6" s="397" t="s">
        <v>223</v>
      </c>
      <c r="T6" s="398" t="s">
        <v>223</v>
      </c>
      <c r="U6" s="397" t="s">
        <v>224</v>
      </c>
      <c r="V6" s="398" t="s">
        <v>224</v>
      </c>
      <c r="W6" s="397" t="s">
        <v>225</v>
      </c>
      <c r="X6" s="398" t="s">
        <v>225</v>
      </c>
      <c r="Y6" s="397" t="s">
        <v>226</v>
      </c>
      <c r="Z6" s="398" t="s">
        <v>226</v>
      </c>
      <c r="AA6" s="397" t="s">
        <v>227</v>
      </c>
      <c r="AB6" s="398" t="s">
        <v>227</v>
      </c>
      <c r="AC6" s="399" t="s">
        <v>228</v>
      </c>
      <c r="AD6" s="400" t="s">
        <v>228</v>
      </c>
      <c r="AE6" s="399" t="s">
        <v>229</v>
      </c>
      <c r="AF6" s="400" t="s">
        <v>229</v>
      </c>
      <c r="AG6" s="399" t="s">
        <v>230</v>
      </c>
      <c r="AH6" s="400" t="s">
        <v>230</v>
      </c>
      <c r="AI6" s="399" t="s">
        <v>231</v>
      </c>
      <c r="AJ6" s="400" t="s">
        <v>231</v>
      </c>
      <c r="AK6" s="399" t="s">
        <v>232</v>
      </c>
      <c r="AL6" s="400" t="s">
        <v>232</v>
      </c>
      <c r="AM6" s="399" t="s">
        <v>233</v>
      </c>
      <c r="AN6" s="400" t="s">
        <v>233</v>
      </c>
      <c r="AO6" s="399" t="s">
        <v>234</v>
      </c>
      <c r="AP6" s="400" t="s">
        <v>234</v>
      </c>
      <c r="AQ6" s="399" t="s">
        <v>235</v>
      </c>
      <c r="AR6" s="400" t="s">
        <v>235</v>
      </c>
      <c r="AS6" s="401" t="s">
        <v>236</v>
      </c>
      <c r="AT6" s="402" t="s">
        <v>236</v>
      </c>
      <c r="AU6" s="1137"/>
    </row>
    <row r="7" spans="1:47" s="26" customFormat="1" ht="75" customHeight="1" thickBot="1">
      <c r="A7" s="760">
        <v>1</v>
      </c>
      <c r="B7" s="94"/>
      <c r="C7" s="475" t="s">
        <v>27</v>
      </c>
      <c r="D7" s="457" t="s">
        <v>89</v>
      </c>
      <c r="E7" s="483" t="s">
        <v>91</v>
      </c>
      <c r="F7" s="429">
        <v>2040</v>
      </c>
      <c r="G7" s="429">
        <v>840</v>
      </c>
      <c r="H7" s="429">
        <v>860</v>
      </c>
      <c r="I7" s="429" t="s">
        <v>90</v>
      </c>
      <c r="J7" s="484">
        <v>50</v>
      </c>
      <c r="K7" s="430">
        <v>2</v>
      </c>
      <c r="L7" s="485">
        <v>0.7</v>
      </c>
      <c r="M7" s="526">
        <v>11865</v>
      </c>
      <c r="N7" s="785">
        <f>M7+M7*$AT$2</f>
        <v>11865</v>
      </c>
      <c r="O7" s="786">
        <f t="shared" ref="O7:O39" si="0">M7+AU7</f>
        <v>12165</v>
      </c>
      <c r="P7" s="787">
        <f>O7+O7*$AT$2</f>
        <v>12165</v>
      </c>
      <c r="Q7" s="786">
        <f t="shared" ref="Q7:Q39" si="1">O7+AU7</f>
        <v>12465</v>
      </c>
      <c r="R7" s="787">
        <f>Q7+Q7*$AT$2</f>
        <v>12465</v>
      </c>
      <c r="S7" s="786">
        <f t="shared" ref="S7:S39" si="2">Q7+AU7</f>
        <v>12765</v>
      </c>
      <c r="T7" s="787">
        <f>S7+S7*$AT$2</f>
        <v>12765</v>
      </c>
      <c r="U7" s="786">
        <f t="shared" ref="U7:U39" si="3">S7+AU7</f>
        <v>13065</v>
      </c>
      <c r="V7" s="787">
        <f>U7+U7*$AT$2</f>
        <v>13065</v>
      </c>
      <c r="W7" s="786">
        <f t="shared" ref="W7:W39" si="4">U7+AU7</f>
        <v>13365</v>
      </c>
      <c r="X7" s="787">
        <f>W7+W7*$AT$2</f>
        <v>13365</v>
      </c>
      <c r="Y7" s="786">
        <f t="shared" ref="Y7:Y39" si="5">W7+AU7</f>
        <v>13665</v>
      </c>
      <c r="Z7" s="787">
        <f>Y7+Y7*$AT$2</f>
        <v>13665</v>
      </c>
      <c r="AA7" s="786">
        <f t="shared" ref="AA7:AA39" si="6">Y7+AU7</f>
        <v>13965</v>
      </c>
      <c r="AB7" s="787">
        <f>AA7+AA7*$AT$2</f>
        <v>13965</v>
      </c>
      <c r="AC7" s="786">
        <f t="shared" ref="AC7:AC39" si="7">AA7+AU7</f>
        <v>14265</v>
      </c>
      <c r="AD7" s="787">
        <f>AC7+AC7*$AT$2</f>
        <v>14265</v>
      </c>
      <c r="AE7" s="786">
        <f t="shared" ref="AE7:AE39" si="8">AC7+AU7</f>
        <v>14565</v>
      </c>
      <c r="AF7" s="787">
        <f>AE7+AE7*$AT$2</f>
        <v>14565</v>
      </c>
      <c r="AG7" s="786">
        <f t="shared" ref="AG7:AG39" si="9">AE7+AU7</f>
        <v>14865</v>
      </c>
      <c r="AH7" s="787">
        <f t="shared" ref="AH7:AH39" si="10">AG7+AG7*$AT$2</f>
        <v>14865</v>
      </c>
      <c r="AI7" s="786">
        <f t="shared" ref="AI7:AI39" si="11">AG7+AU7</f>
        <v>15165</v>
      </c>
      <c r="AJ7" s="787">
        <f>AI7+AI7*$AT$2</f>
        <v>15165</v>
      </c>
      <c r="AK7" s="786">
        <f t="shared" ref="AK7:AK39" si="12">AI7+AU7</f>
        <v>15465</v>
      </c>
      <c r="AL7" s="787">
        <f>AK7+AK7*$AT$2</f>
        <v>15465</v>
      </c>
      <c r="AM7" s="786">
        <f t="shared" ref="AM7:AM39" si="13">AK7+AU7</f>
        <v>15765</v>
      </c>
      <c r="AN7" s="787">
        <f>AM7+AM7*$AT$2</f>
        <v>15765</v>
      </c>
      <c r="AO7" s="786">
        <f t="shared" ref="AO7:AO39" si="14">AM7+AU7</f>
        <v>16065</v>
      </c>
      <c r="AP7" s="787">
        <f>AO7+AO7*$AT$2</f>
        <v>16065</v>
      </c>
      <c r="AQ7" s="786">
        <f t="shared" ref="AQ7:AQ39" si="15">AO7+AU7</f>
        <v>16365</v>
      </c>
      <c r="AR7" s="787">
        <f>AQ7+AQ7*$AT$2</f>
        <v>16365</v>
      </c>
      <c r="AS7" s="786">
        <f t="shared" ref="AS7:AS39" si="16">AQ7+AU7</f>
        <v>16665</v>
      </c>
      <c r="AT7" s="787">
        <f>AS7+AS7*$AT$2</f>
        <v>16665</v>
      </c>
      <c r="AU7" s="527">
        <v>300</v>
      </c>
    </row>
    <row r="8" spans="1:47" s="26" customFormat="1" ht="75" customHeight="1" thickBot="1">
      <c r="A8" s="761">
        <v>2</v>
      </c>
      <c r="B8" s="95"/>
      <c r="C8" s="476" t="s">
        <v>27</v>
      </c>
      <c r="D8" s="458" t="s">
        <v>184</v>
      </c>
      <c r="E8" s="486" t="s">
        <v>37</v>
      </c>
      <c r="F8" s="440">
        <v>1480</v>
      </c>
      <c r="G8" s="440">
        <v>1040</v>
      </c>
      <c r="H8" s="440">
        <v>980</v>
      </c>
      <c r="I8" s="440" t="s">
        <v>185</v>
      </c>
      <c r="J8" s="487">
        <v>70</v>
      </c>
      <c r="K8" s="441">
        <v>3</v>
      </c>
      <c r="L8" s="442">
        <v>1</v>
      </c>
      <c r="M8" s="526">
        <v>12265</v>
      </c>
      <c r="N8" s="785">
        <f t="shared" ref="N8:N39" si="17">M8+M8*$AT$2</f>
        <v>12265</v>
      </c>
      <c r="O8" s="786">
        <f t="shared" si="0"/>
        <v>12525</v>
      </c>
      <c r="P8" s="787">
        <f t="shared" ref="P8:P39" si="18">O8+O8*$AT$2</f>
        <v>12525</v>
      </c>
      <c r="Q8" s="786">
        <f t="shared" si="1"/>
        <v>12785</v>
      </c>
      <c r="R8" s="787">
        <f t="shared" ref="R8:R39" si="19">Q8+Q8*$AT$2</f>
        <v>12785</v>
      </c>
      <c r="S8" s="786">
        <f t="shared" si="2"/>
        <v>13045</v>
      </c>
      <c r="T8" s="787">
        <f t="shared" ref="T8:T39" si="20">S8+S8*$AT$2</f>
        <v>13045</v>
      </c>
      <c r="U8" s="786">
        <f t="shared" si="3"/>
        <v>13305</v>
      </c>
      <c r="V8" s="787">
        <f t="shared" ref="V8:V39" si="21">U8+U8*$AT$2</f>
        <v>13305</v>
      </c>
      <c r="W8" s="786">
        <f t="shared" si="4"/>
        <v>13565</v>
      </c>
      <c r="X8" s="787">
        <f t="shared" ref="X8:X39" si="22">W8+W8*$AT$2</f>
        <v>13565</v>
      </c>
      <c r="Y8" s="786">
        <f t="shared" si="5"/>
        <v>13825</v>
      </c>
      <c r="Z8" s="787">
        <f t="shared" ref="Z8:Z39" si="23">Y8+Y8*$AT$2</f>
        <v>13825</v>
      </c>
      <c r="AA8" s="786">
        <f t="shared" si="6"/>
        <v>14085</v>
      </c>
      <c r="AB8" s="787">
        <f t="shared" ref="AB8:AB39" si="24">AA8+AA8*$AT$2</f>
        <v>14085</v>
      </c>
      <c r="AC8" s="786">
        <f t="shared" si="7"/>
        <v>14345</v>
      </c>
      <c r="AD8" s="787">
        <f t="shared" ref="AD8:AD39" si="25">AC8+AC8*$AT$2</f>
        <v>14345</v>
      </c>
      <c r="AE8" s="786">
        <f t="shared" si="8"/>
        <v>14605</v>
      </c>
      <c r="AF8" s="787">
        <f t="shared" ref="AF8:AF39" si="26">AE8+AE8*$AT$2</f>
        <v>14605</v>
      </c>
      <c r="AG8" s="786">
        <f t="shared" si="9"/>
        <v>14865</v>
      </c>
      <c r="AH8" s="787">
        <f t="shared" si="10"/>
        <v>14865</v>
      </c>
      <c r="AI8" s="786">
        <f t="shared" si="11"/>
        <v>15125</v>
      </c>
      <c r="AJ8" s="787">
        <f t="shared" ref="AJ8:AJ39" si="27">AI8+AI8*$AT$2</f>
        <v>15125</v>
      </c>
      <c r="AK8" s="786">
        <f t="shared" si="12"/>
        <v>15385</v>
      </c>
      <c r="AL8" s="787">
        <f t="shared" ref="AL8:AL39" si="28">AK8+AK8*$AT$2</f>
        <v>15385</v>
      </c>
      <c r="AM8" s="786">
        <f t="shared" si="13"/>
        <v>15645</v>
      </c>
      <c r="AN8" s="787">
        <f t="shared" ref="AN8:AN39" si="29">AM8+AM8*$AT$2</f>
        <v>15645</v>
      </c>
      <c r="AO8" s="786">
        <f t="shared" si="14"/>
        <v>15905</v>
      </c>
      <c r="AP8" s="787">
        <f t="shared" ref="AP8:AP39" si="30">AO8+AO8*$AT$2</f>
        <v>15905</v>
      </c>
      <c r="AQ8" s="786">
        <f t="shared" si="15"/>
        <v>16165</v>
      </c>
      <c r="AR8" s="787">
        <f t="shared" ref="AR8:AR39" si="31">AQ8+AQ8*$AT$2</f>
        <v>16165</v>
      </c>
      <c r="AS8" s="786">
        <f t="shared" si="16"/>
        <v>16425</v>
      </c>
      <c r="AT8" s="787">
        <f t="shared" ref="AT8:AT39" si="32">AS8+AS8*$AT$2</f>
        <v>16425</v>
      </c>
      <c r="AU8" s="528">
        <v>260</v>
      </c>
    </row>
    <row r="9" spans="1:47" s="26" customFormat="1" ht="75" customHeight="1" thickBot="1">
      <c r="A9" s="761">
        <v>3</v>
      </c>
      <c r="B9" s="95"/>
      <c r="C9" s="476" t="s">
        <v>27</v>
      </c>
      <c r="D9" s="458" t="s">
        <v>85</v>
      </c>
      <c r="E9" s="486" t="s">
        <v>37</v>
      </c>
      <c r="F9" s="439">
        <v>1680</v>
      </c>
      <c r="G9" s="440">
        <v>1040</v>
      </c>
      <c r="H9" s="441">
        <v>980</v>
      </c>
      <c r="I9" s="439" t="s">
        <v>83</v>
      </c>
      <c r="J9" s="441">
        <v>80</v>
      </c>
      <c r="K9" s="441">
        <v>3</v>
      </c>
      <c r="L9" s="442">
        <v>1.1000000000000001</v>
      </c>
      <c r="M9" s="526">
        <v>13755</v>
      </c>
      <c r="N9" s="785">
        <f t="shared" si="17"/>
        <v>13755</v>
      </c>
      <c r="O9" s="786">
        <f t="shared" si="0"/>
        <v>14015</v>
      </c>
      <c r="P9" s="787">
        <f t="shared" si="18"/>
        <v>14015</v>
      </c>
      <c r="Q9" s="786">
        <f t="shared" si="1"/>
        <v>14275</v>
      </c>
      <c r="R9" s="787">
        <f t="shared" si="19"/>
        <v>14275</v>
      </c>
      <c r="S9" s="786">
        <f t="shared" si="2"/>
        <v>14535</v>
      </c>
      <c r="T9" s="787">
        <f t="shared" si="20"/>
        <v>14535</v>
      </c>
      <c r="U9" s="786">
        <f t="shared" si="3"/>
        <v>14795</v>
      </c>
      <c r="V9" s="787">
        <f t="shared" si="21"/>
        <v>14795</v>
      </c>
      <c r="W9" s="786">
        <f t="shared" si="4"/>
        <v>15055</v>
      </c>
      <c r="X9" s="787">
        <f t="shared" si="22"/>
        <v>15055</v>
      </c>
      <c r="Y9" s="786">
        <f t="shared" si="5"/>
        <v>15315</v>
      </c>
      <c r="Z9" s="787">
        <f t="shared" si="23"/>
        <v>15315</v>
      </c>
      <c r="AA9" s="786">
        <f t="shared" si="6"/>
        <v>15575</v>
      </c>
      <c r="AB9" s="787">
        <f t="shared" si="24"/>
        <v>15575</v>
      </c>
      <c r="AC9" s="786">
        <f t="shared" si="7"/>
        <v>15835</v>
      </c>
      <c r="AD9" s="787">
        <f t="shared" si="25"/>
        <v>15835</v>
      </c>
      <c r="AE9" s="786">
        <f t="shared" si="8"/>
        <v>16095</v>
      </c>
      <c r="AF9" s="787">
        <f t="shared" si="26"/>
        <v>16095</v>
      </c>
      <c r="AG9" s="786">
        <f t="shared" si="9"/>
        <v>16355</v>
      </c>
      <c r="AH9" s="787">
        <f t="shared" si="10"/>
        <v>16355</v>
      </c>
      <c r="AI9" s="786">
        <f t="shared" si="11"/>
        <v>16615</v>
      </c>
      <c r="AJ9" s="787">
        <f t="shared" si="27"/>
        <v>16615</v>
      </c>
      <c r="AK9" s="786">
        <f t="shared" si="12"/>
        <v>16875</v>
      </c>
      <c r="AL9" s="787">
        <f t="shared" si="28"/>
        <v>16875</v>
      </c>
      <c r="AM9" s="786">
        <f t="shared" si="13"/>
        <v>17135</v>
      </c>
      <c r="AN9" s="787">
        <f t="shared" si="29"/>
        <v>17135</v>
      </c>
      <c r="AO9" s="786">
        <f t="shared" si="14"/>
        <v>17395</v>
      </c>
      <c r="AP9" s="787">
        <f t="shared" si="30"/>
        <v>17395</v>
      </c>
      <c r="AQ9" s="786">
        <f t="shared" si="15"/>
        <v>17655</v>
      </c>
      <c r="AR9" s="787">
        <f t="shared" si="31"/>
        <v>17655</v>
      </c>
      <c r="AS9" s="786">
        <f t="shared" si="16"/>
        <v>17915</v>
      </c>
      <c r="AT9" s="787">
        <f t="shared" si="32"/>
        <v>17915</v>
      </c>
      <c r="AU9" s="528">
        <v>260</v>
      </c>
    </row>
    <row r="10" spans="1:47" s="26" customFormat="1" ht="75" customHeight="1" thickBot="1">
      <c r="A10" s="761">
        <v>4</v>
      </c>
      <c r="B10" s="95"/>
      <c r="C10" s="475" t="s">
        <v>27</v>
      </c>
      <c r="D10" s="459" t="s">
        <v>365</v>
      </c>
      <c r="E10" s="486" t="s">
        <v>37</v>
      </c>
      <c r="F10" s="439">
        <v>1300</v>
      </c>
      <c r="G10" s="440">
        <v>1100</v>
      </c>
      <c r="H10" s="441">
        <v>900</v>
      </c>
      <c r="I10" s="439" t="s">
        <v>366</v>
      </c>
      <c r="J10" s="441">
        <v>80</v>
      </c>
      <c r="K10" s="441">
        <v>2</v>
      </c>
      <c r="L10" s="442">
        <v>1.1000000000000001</v>
      </c>
      <c r="M10" s="529">
        <v>17320</v>
      </c>
      <c r="N10" s="785">
        <f>M10+M10*AT2</f>
        <v>17320</v>
      </c>
      <c r="O10" s="357">
        <f>M10+AU10</f>
        <v>17820</v>
      </c>
      <c r="P10" s="787">
        <f>O10+O10*AT2</f>
        <v>17820</v>
      </c>
      <c r="Q10" s="357">
        <f>O10+AU10</f>
        <v>18320</v>
      </c>
      <c r="R10" s="787">
        <f>Q10+Q10*AT2</f>
        <v>18320</v>
      </c>
      <c r="S10" s="357">
        <f>Q10+AU10</f>
        <v>18820</v>
      </c>
      <c r="T10" s="787">
        <f>S10+S10*AT2</f>
        <v>18820</v>
      </c>
      <c r="U10" s="357">
        <f>S10+AU10</f>
        <v>19320</v>
      </c>
      <c r="V10" s="787">
        <f>U10+U10*AT2</f>
        <v>19320</v>
      </c>
      <c r="W10" s="357">
        <f>U10+AU10</f>
        <v>19820</v>
      </c>
      <c r="X10" s="787">
        <f>W10+W10*AT2</f>
        <v>19820</v>
      </c>
      <c r="Y10" s="357">
        <f>W10+AU10</f>
        <v>20320</v>
      </c>
      <c r="Z10" s="787">
        <f>Y10+Y10*AT2</f>
        <v>20320</v>
      </c>
      <c r="AA10" s="357">
        <f>Y10+AU10</f>
        <v>20820</v>
      </c>
      <c r="AB10" s="787">
        <f>AA10+AA10*AT2</f>
        <v>20820</v>
      </c>
      <c r="AC10" s="357">
        <f>AA10+AU10</f>
        <v>21320</v>
      </c>
      <c r="AD10" s="787">
        <f>AC10+AC10*AT2</f>
        <v>21320</v>
      </c>
      <c r="AE10" s="357">
        <f>AC10+AU10</f>
        <v>21820</v>
      </c>
      <c r="AF10" s="787">
        <f>AE10+AE10*AT2</f>
        <v>21820</v>
      </c>
      <c r="AG10" s="357">
        <f>AE10+AU10</f>
        <v>22320</v>
      </c>
      <c r="AH10" s="787">
        <f>AG10+AG10*AT2</f>
        <v>22320</v>
      </c>
      <c r="AI10" s="357">
        <f>AG10+AU10</f>
        <v>22820</v>
      </c>
      <c r="AJ10" s="787">
        <f>AI10+AI10*AT2</f>
        <v>22820</v>
      </c>
      <c r="AK10" s="357">
        <f>AI10+AU10</f>
        <v>23320</v>
      </c>
      <c r="AL10" s="787">
        <f>AK10+AK10*AT2</f>
        <v>23320</v>
      </c>
      <c r="AM10" s="357">
        <f>AK10+AU10</f>
        <v>23820</v>
      </c>
      <c r="AN10" s="787">
        <f>AM10+AM10*AT2</f>
        <v>23820</v>
      </c>
      <c r="AO10" s="357">
        <f>AM10+AU10</f>
        <v>24320</v>
      </c>
      <c r="AP10" s="787">
        <f>AO10+AO10*AT2</f>
        <v>24320</v>
      </c>
      <c r="AQ10" s="357">
        <f>AO10+AU10</f>
        <v>24820</v>
      </c>
      <c r="AR10" s="787">
        <f>AQ10+AQ10*AT2</f>
        <v>24820</v>
      </c>
      <c r="AS10" s="357">
        <f>AQ10+AU10</f>
        <v>25320</v>
      </c>
      <c r="AT10" s="787">
        <f>AS10+AS10*AT2</f>
        <v>25320</v>
      </c>
      <c r="AU10" s="528">
        <v>500</v>
      </c>
    </row>
    <row r="11" spans="1:47" s="26" customFormat="1" ht="75" customHeight="1" thickBot="1">
      <c r="A11" s="760">
        <v>5</v>
      </c>
      <c r="B11" s="94"/>
      <c r="C11" s="475" t="s">
        <v>27</v>
      </c>
      <c r="D11" s="459" t="s">
        <v>136</v>
      </c>
      <c r="E11" s="483" t="s">
        <v>37</v>
      </c>
      <c r="F11" s="428">
        <v>1500</v>
      </c>
      <c r="G11" s="488">
        <v>1100</v>
      </c>
      <c r="H11" s="488">
        <v>900</v>
      </c>
      <c r="I11" s="488" t="s">
        <v>148</v>
      </c>
      <c r="J11" s="429">
        <v>83</v>
      </c>
      <c r="K11" s="429">
        <v>2</v>
      </c>
      <c r="L11" s="489">
        <v>1.1000000000000001</v>
      </c>
      <c r="M11" s="529">
        <v>18690</v>
      </c>
      <c r="N11" s="785">
        <f t="shared" si="17"/>
        <v>18690</v>
      </c>
      <c r="O11" s="357">
        <f t="shared" si="0"/>
        <v>19190</v>
      </c>
      <c r="P11" s="787">
        <f t="shared" si="18"/>
        <v>19190</v>
      </c>
      <c r="Q11" s="357">
        <f t="shared" si="1"/>
        <v>19690</v>
      </c>
      <c r="R11" s="787">
        <f t="shared" si="19"/>
        <v>19690</v>
      </c>
      <c r="S11" s="357">
        <f t="shared" si="2"/>
        <v>20190</v>
      </c>
      <c r="T11" s="787">
        <f t="shared" si="20"/>
        <v>20190</v>
      </c>
      <c r="U11" s="357">
        <f t="shared" si="3"/>
        <v>20690</v>
      </c>
      <c r="V11" s="787">
        <f t="shared" si="21"/>
        <v>20690</v>
      </c>
      <c r="W11" s="357">
        <f t="shared" si="4"/>
        <v>21190</v>
      </c>
      <c r="X11" s="787">
        <f t="shared" si="22"/>
        <v>21190</v>
      </c>
      <c r="Y11" s="357">
        <f t="shared" si="5"/>
        <v>21690</v>
      </c>
      <c r="Z11" s="787">
        <f t="shared" si="23"/>
        <v>21690</v>
      </c>
      <c r="AA11" s="357">
        <f t="shared" si="6"/>
        <v>22190</v>
      </c>
      <c r="AB11" s="787">
        <f t="shared" si="24"/>
        <v>22190</v>
      </c>
      <c r="AC11" s="357">
        <f t="shared" si="7"/>
        <v>22690</v>
      </c>
      <c r="AD11" s="787">
        <f t="shared" si="25"/>
        <v>22690</v>
      </c>
      <c r="AE11" s="357">
        <f t="shared" si="8"/>
        <v>23190</v>
      </c>
      <c r="AF11" s="787">
        <f t="shared" si="26"/>
        <v>23190</v>
      </c>
      <c r="AG11" s="357">
        <f t="shared" si="9"/>
        <v>23690</v>
      </c>
      <c r="AH11" s="787">
        <f t="shared" si="10"/>
        <v>23690</v>
      </c>
      <c r="AI11" s="357">
        <f t="shared" si="11"/>
        <v>24190</v>
      </c>
      <c r="AJ11" s="787">
        <f t="shared" si="27"/>
        <v>24190</v>
      </c>
      <c r="AK11" s="357">
        <f t="shared" si="12"/>
        <v>24690</v>
      </c>
      <c r="AL11" s="787">
        <f t="shared" si="28"/>
        <v>24690</v>
      </c>
      <c r="AM11" s="357">
        <f t="shared" si="13"/>
        <v>25190</v>
      </c>
      <c r="AN11" s="787">
        <f t="shared" si="29"/>
        <v>25190</v>
      </c>
      <c r="AO11" s="357">
        <f t="shared" si="14"/>
        <v>25690</v>
      </c>
      <c r="AP11" s="787">
        <f t="shared" si="30"/>
        <v>25690</v>
      </c>
      <c r="AQ11" s="357">
        <f t="shared" si="15"/>
        <v>26190</v>
      </c>
      <c r="AR11" s="787">
        <f t="shared" si="31"/>
        <v>26190</v>
      </c>
      <c r="AS11" s="357">
        <f t="shared" si="16"/>
        <v>26690</v>
      </c>
      <c r="AT11" s="787">
        <f t="shared" si="32"/>
        <v>26690</v>
      </c>
      <c r="AU11" s="528">
        <v>500</v>
      </c>
    </row>
    <row r="12" spans="1:47" s="26" customFormat="1" ht="75" customHeight="1" thickBot="1">
      <c r="A12" s="760">
        <v>6</v>
      </c>
      <c r="B12" s="145"/>
      <c r="C12" s="475" t="s">
        <v>27</v>
      </c>
      <c r="D12" s="459" t="s">
        <v>137</v>
      </c>
      <c r="E12" s="483" t="s">
        <v>37</v>
      </c>
      <c r="F12" s="428">
        <v>1650</v>
      </c>
      <c r="G12" s="488">
        <v>1100</v>
      </c>
      <c r="H12" s="488">
        <v>900</v>
      </c>
      <c r="I12" s="488" t="s">
        <v>148</v>
      </c>
      <c r="J12" s="429">
        <v>75</v>
      </c>
      <c r="K12" s="429">
        <v>2</v>
      </c>
      <c r="L12" s="489">
        <v>1.3</v>
      </c>
      <c r="M12" s="529">
        <v>19490</v>
      </c>
      <c r="N12" s="785">
        <f t="shared" si="17"/>
        <v>19490</v>
      </c>
      <c r="O12" s="357">
        <f t="shared" si="0"/>
        <v>19990</v>
      </c>
      <c r="P12" s="787">
        <f t="shared" si="18"/>
        <v>19990</v>
      </c>
      <c r="Q12" s="357">
        <f t="shared" si="1"/>
        <v>20490</v>
      </c>
      <c r="R12" s="787">
        <f t="shared" si="19"/>
        <v>20490</v>
      </c>
      <c r="S12" s="357">
        <f t="shared" si="2"/>
        <v>20990</v>
      </c>
      <c r="T12" s="787">
        <f t="shared" si="20"/>
        <v>20990</v>
      </c>
      <c r="U12" s="357">
        <f t="shared" si="3"/>
        <v>21490</v>
      </c>
      <c r="V12" s="787">
        <f t="shared" si="21"/>
        <v>21490</v>
      </c>
      <c r="W12" s="357">
        <f t="shared" si="4"/>
        <v>21990</v>
      </c>
      <c r="X12" s="787">
        <f t="shared" si="22"/>
        <v>21990</v>
      </c>
      <c r="Y12" s="357">
        <f t="shared" si="5"/>
        <v>22490</v>
      </c>
      <c r="Z12" s="787">
        <f t="shared" si="23"/>
        <v>22490</v>
      </c>
      <c r="AA12" s="357">
        <f t="shared" si="6"/>
        <v>22990</v>
      </c>
      <c r="AB12" s="787">
        <f t="shared" si="24"/>
        <v>22990</v>
      </c>
      <c r="AC12" s="357">
        <f t="shared" si="7"/>
        <v>23490</v>
      </c>
      <c r="AD12" s="787">
        <f t="shared" si="25"/>
        <v>23490</v>
      </c>
      <c r="AE12" s="357">
        <f t="shared" si="8"/>
        <v>23990</v>
      </c>
      <c r="AF12" s="787">
        <f t="shared" si="26"/>
        <v>23990</v>
      </c>
      <c r="AG12" s="357">
        <f t="shared" si="9"/>
        <v>24490</v>
      </c>
      <c r="AH12" s="787">
        <f t="shared" si="10"/>
        <v>24490</v>
      </c>
      <c r="AI12" s="357">
        <f t="shared" si="11"/>
        <v>24990</v>
      </c>
      <c r="AJ12" s="787">
        <f t="shared" si="27"/>
        <v>24990</v>
      </c>
      <c r="AK12" s="357">
        <f t="shared" si="12"/>
        <v>25490</v>
      </c>
      <c r="AL12" s="787">
        <f t="shared" si="28"/>
        <v>25490</v>
      </c>
      <c r="AM12" s="357">
        <f t="shared" si="13"/>
        <v>25990</v>
      </c>
      <c r="AN12" s="787">
        <f t="shared" si="29"/>
        <v>25990</v>
      </c>
      <c r="AO12" s="357">
        <f t="shared" si="14"/>
        <v>26490</v>
      </c>
      <c r="AP12" s="787">
        <f t="shared" si="30"/>
        <v>26490</v>
      </c>
      <c r="AQ12" s="357">
        <f t="shared" si="15"/>
        <v>26990</v>
      </c>
      <c r="AR12" s="787">
        <f t="shared" si="31"/>
        <v>26990</v>
      </c>
      <c r="AS12" s="357">
        <f t="shared" si="16"/>
        <v>27490</v>
      </c>
      <c r="AT12" s="787">
        <f t="shared" si="32"/>
        <v>27490</v>
      </c>
      <c r="AU12" s="528">
        <v>500</v>
      </c>
    </row>
    <row r="13" spans="1:47" s="26" customFormat="1" ht="75" customHeight="1" thickBot="1">
      <c r="A13" s="760">
        <v>7</v>
      </c>
      <c r="B13" s="145"/>
      <c r="C13" s="475" t="s">
        <v>27</v>
      </c>
      <c r="D13" s="459" t="s">
        <v>138</v>
      </c>
      <c r="E13" s="483" t="s">
        <v>37</v>
      </c>
      <c r="F13" s="428">
        <v>1900</v>
      </c>
      <c r="G13" s="488">
        <v>1100</v>
      </c>
      <c r="H13" s="488">
        <v>900</v>
      </c>
      <c r="I13" s="488" t="s">
        <v>148</v>
      </c>
      <c r="J13" s="429">
        <v>75</v>
      </c>
      <c r="K13" s="429">
        <v>2</v>
      </c>
      <c r="L13" s="489">
        <v>1.3</v>
      </c>
      <c r="M13" s="529">
        <v>22355</v>
      </c>
      <c r="N13" s="785">
        <f t="shared" si="17"/>
        <v>22355</v>
      </c>
      <c r="O13" s="357">
        <f t="shared" si="0"/>
        <v>22855</v>
      </c>
      <c r="P13" s="787">
        <f t="shared" si="18"/>
        <v>22855</v>
      </c>
      <c r="Q13" s="357">
        <f t="shared" si="1"/>
        <v>23355</v>
      </c>
      <c r="R13" s="787">
        <f t="shared" si="19"/>
        <v>23355</v>
      </c>
      <c r="S13" s="357">
        <f t="shared" si="2"/>
        <v>23855</v>
      </c>
      <c r="T13" s="787">
        <f t="shared" si="20"/>
        <v>23855</v>
      </c>
      <c r="U13" s="357">
        <f t="shared" si="3"/>
        <v>24355</v>
      </c>
      <c r="V13" s="787">
        <f t="shared" si="21"/>
        <v>24355</v>
      </c>
      <c r="W13" s="357">
        <f t="shared" si="4"/>
        <v>24855</v>
      </c>
      <c r="X13" s="787">
        <f t="shared" si="22"/>
        <v>24855</v>
      </c>
      <c r="Y13" s="357">
        <f t="shared" si="5"/>
        <v>25355</v>
      </c>
      <c r="Z13" s="787">
        <f t="shared" si="23"/>
        <v>25355</v>
      </c>
      <c r="AA13" s="357">
        <f t="shared" si="6"/>
        <v>25855</v>
      </c>
      <c r="AB13" s="787">
        <f t="shared" si="24"/>
        <v>25855</v>
      </c>
      <c r="AC13" s="357">
        <f t="shared" si="7"/>
        <v>26355</v>
      </c>
      <c r="AD13" s="787">
        <f t="shared" si="25"/>
        <v>26355</v>
      </c>
      <c r="AE13" s="357">
        <f t="shared" si="8"/>
        <v>26855</v>
      </c>
      <c r="AF13" s="787">
        <f t="shared" si="26"/>
        <v>26855</v>
      </c>
      <c r="AG13" s="357">
        <f t="shared" si="9"/>
        <v>27355</v>
      </c>
      <c r="AH13" s="787">
        <f t="shared" si="10"/>
        <v>27355</v>
      </c>
      <c r="AI13" s="357">
        <f t="shared" si="11"/>
        <v>27855</v>
      </c>
      <c r="AJ13" s="787">
        <f t="shared" si="27"/>
        <v>27855</v>
      </c>
      <c r="AK13" s="357">
        <f t="shared" si="12"/>
        <v>28355</v>
      </c>
      <c r="AL13" s="787">
        <f t="shared" si="28"/>
        <v>28355</v>
      </c>
      <c r="AM13" s="357">
        <f t="shared" si="13"/>
        <v>28855</v>
      </c>
      <c r="AN13" s="787">
        <f t="shared" si="29"/>
        <v>28855</v>
      </c>
      <c r="AO13" s="357">
        <f t="shared" si="14"/>
        <v>29355</v>
      </c>
      <c r="AP13" s="787">
        <f t="shared" si="30"/>
        <v>29355</v>
      </c>
      <c r="AQ13" s="357">
        <f t="shared" si="15"/>
        <v>29855</v>
      </c>
      <c r="AR13" s="787">
        <f t="shared" si="31"/>
        <v>29855</v>
      </c>
      <c r="AS13" s="357">
        <f t="shared" si="16"/>
        <v>30355</v>
      </c>
      <c r="AT13" s="787">
        <f t="shared" si="32"/>
        <v>30355</v>
      </c>
      <c r="AU13" s="528">
        <v>500</v>
      </c>
    </row>
    <row r="14" spans="1:47" s="26" customFormat="1" ht="75" customHeight="1" thickBot="1">
      <c r="A14" s="760">
        <v>8</v>
      </c>
      <c r="B14" s="145"/>
      <c r="C14" s="475" t="s">
        <v>27</v>
      </c>
      <c r="D14" s="459" t="s">
        <v>139</v>
      </c>
      <c r="E14" s="483" t="s">
        <v>37</v>
      </c>
      <c r="F14" s="428">
        <v>1610</v>
      </c>
      <c r="G14" s="429">
        <v>1100</v>
      </c>
      <c r="H14" s="430">
        <v>900</v>
      </c>
      <c r="I14" s="428" t="s">
        <v>148</v>
      </c>
      <c r="J14" s="430">
        <v>80</v>
      </c>
      <c r="K14" s="430">
        <v>2</v>
      </c>
      <c r="L14" s="485">
        <v>1.2</v>
      </c>
      <c r="M14" s="529">
        <v>18860</v>
      </c>
      <c r="N14" s="785">
        <f t="shared" si="17"/>
        <v>18860</v>
      </c>
      <c r="O14" s="357">
        <f t="shared" si="0"/>
        <v>19360</v>
      </c>
      <c r="P14" s="787">
        <f t="shared" si="18"/>
        <v>19360</v>
      </c>
      <c r="Q14" s="357">
        <f t="shared" si="1"/>
        <v>19860</v>
      </c>
      <c r="R14" s="787">
        <f t="shared" si="19"/>
        <v>19860</v>
      </c>
      <c r="S14" s="357">
        <f t="shared" si="2"/>
        <v>20360</v>
      </c>
      <c r="T14" s="787">
        <f t="shared" si="20"/>
        <v>20360</v>
      </c>
      <c r="U14" s="357">
        <f t="shared" si="3"/>
        <v>20860</v>
      </c>
      <c r="V14" s="787">
        <f t="shared" si="21"/>
        <v>20860</v>
      </c>
      <c r="W14" s="357">
        <f t="shared" si="4"/>
        <v>21360</v>
      </c>
      <c r="X14" s="787">
        <f t="shared" si="22"/>
        <v>21360</v>
      </c>
      <c r="Y14" s="357">
        <f t="shared" si="5"/>
        <v>21860</v>
      </c>
      <c r="Z14" s="787">
        <f t="shared" si="23"/>
        <v>21860</v>
      </c>
      <c r="AA14" s="357">
        <f t="shared" si="6"/>
        <v>22360</v>
      </c>
      <c r="AB14" s="787">
        <f t="shared" si="24"/>
        <v>22360</v>
      </c>
      <c r="AC14" s="357">
        <f t="shared" si="7"/>
        <v>22860</v>
      </c>
      <c r="AD14" s="787">
        <f t="shared" si="25"/>
        <v>22860</v>
      </c>
      <c r="AE14" s="357">
        <f t="shared" si="8"/>
        <v>23360</v>
      </c>
      <c r="AF14" s="787">
        <f t="shared" si="26"/>
        <v>23360</v>
      </c>
      <c r="AG14" s="357">
        <f t="shared" si="9"/>
        <v>23860</v>
      </c>
      <c r="AH14" s="787">
        <f t="shared" si="10"/>
        <v>23860</v>
      </c>
      <c r="AI14" s="357">
        <f t="shared" si="11"/>
        <v>24360</v>
      </c>
      <c r="AJ14" s="787">
        <f t="shared" si="27"/>
        <v>24360</v>
      </c>
      <c r="AK14" s="357">
        <f t="shared" si="12"/>
        <v>24860</v>
      </c>
      <c r="AL14" s="787">
        <f t="shared" si="28"/>
        <v>24860</v>
      </c>
      <c r="AM14" s="357">
        <f t="shared" si="13"/>
        <v>25360</v>
      </c>
      <c r="AN14" s="787">
        <f t="shared" si="29"/>
        <v>25360</v>
      </c>
      <c r="AO14" s="357">
        <f t="shared" si="14"/>
        <v>25860</v>
      </c>
      <c r="AP14" s="787">
        <f t="shared" si="30"/>
        <v>25860</v>
      </c>
      <c r="AQ14" s="357">
        <f t="shared" si="15"/>
        <v>26360</v>
      </c>
      <c r="AR14" s="787">
        <f t="shared" si="31"/>
        <v>26360</v>
      </c>
      <c r="AS14" s="357">
        <f t="shared" si="16"/>
        <v>26860</v>
      </c>
      <c r="AT14" s="787">
        <f t="shared" si="32"/>
        <v>26860</v>
      </c>
      <c r="AU14" s="528">
        <v>500</v>
      </c>
    </row>
    <row r="15" spans="1:47" s="26" customFormat="1" ht="75" customHeight="1" thickBot="1">
      <c r="A15" s="760">
        <v>9</v>
      </c>
      <c r="B15" s="112"/>
      <c r="C15" s="476" t="s">
        <v>27</v>
      </c>
      <c r="D15" s="458" t="s">
        <v>140</v>
      </c>
      <c r="E15" s="486" t="s">
        <v>37</v>
      </c>
      <c r="F15" s="439">
        <v>1760</v>
      </c>
      <c r="G15" s="440">
        <v>1100</v>
      </c>
      <c r="H15" s="441">
        <v>900</v>
      </c>
      <c r="I15" s="439" t="s">
        <v>149</v>
      </c>
      <c r="J15" s="441">
        <v>80</v>
      </c>
      <c r="K15" s="441">
        <v>2</v>
      </c>
      <c r="L15" s="442">
        <v>1.8</v>
      </c>
      <c r="M15" s="529">
        <v>19670</v>
      </c>
      <c r="N15" s="785">
        <f t="shared" si="17"/>
        <v>19670</v>
      </c>
      <c r="O15" s="357">
        <f t="shared" si="0"/>
        <v>20170</v>
      </c>
      <c r="P15" s="787">
        <f t="shared" si="18"/>
        <v>20170</v>
      </c>
      <c r="Q15" s="357">
        <f t="shared" si="1"/>
        <v>20670</v>
      </c>
      <c r="R15" s="787">
        <f t="shared" si="19"/>
        <v>20670</v>
      </c>
      <c r="S15" s="357">
        <f t="shared" si="2"/>
        <v>21170</v>
      </c>
      <c r="T15" s="787">
        <f t="shared" si="20"/>
        <v>21170</v>
      </c>
      <c r="U15" s="357">
        <f t="shared" si="3"/>
        <v>21670</v>
      </c>
      <c r="V15" s="787">
        <f t="shared" si="21"/>
        <v>21670</v>
      </c>
      <c r="W15" s="357">
        <f t="shared" si="4"/>
        <v>22170</v>
      </c>
      <c r="X15" s="787">
        <f t="shared" si="22"/>
        <v>22170</v>
      </c>
      <c r="Y15" s="357">
        <f t="shared" si="5"/>
        <v>22670</v>
      </c>
      <c r="Z15" s="787">
        <f t="shared" si="23"/>
        <v>22670</v>
      </c>
      <c r="AA15" s="357">
        <f t="shared" si="6"/>
        <v>23170</v>
      </c>
      <c r="AB15" s="787">
        <f t="shared" si="24"/>
        <v>23170</v>
      </c>
      <c r="AC15" s="357">
        <f t="shared" si="7"/>
        <v>23670</v>
      </c>
      <c r="AD15" s="787">
        <f t="shared" si="25"/>
        <v>23670</v>
      </c>
      <c r="AE15" s="357">
        <f t="shared" si="8"/>
        <v>24170</v>
      </c>
      <c r="AF15" s="787">
        <f t="shared" si="26"/>
        <v>24170</v>
      </c>
      <c r="AG15" s="357">
        <f t="shared" si="9"/>
        <v>24670</v>
      </c>
      <c r="AH15" s="787">
        <f t="shared" si="10"/>
        <v>24670</v>
      </c>
      <c r="AI15" s="357">
        <f t="shared" si="11"/>
        <v>25170</v>
      </c>
      <c r="AJ15" s="787">
        <f t="shared" si="27"/>
        <v>25170</v>
      </c>
      <c r="AK15" s="357">
        <f t="shared" si="12"/>
        <v>25670</v>
      </c>
      <c r="AL15" s="787">
        <f t="shared" si="28"/>
        <v>25670</v>
      </c>
      <c r="AM15" s="788">
        <f t="shared" si="13"/>
        <v>26170</v>
      </c>
      <c r="AN15" s="787">
        <f t="shared" si="29"/>
        <v>26170</v>
      </c>
      <c r="AO15" s="357">
        <f t="shared" si="14"/>
        <v>26670</v>
      </c>
      <c r="AP15" s="787">
        <f t="shared" si="30"/>
        <v>26670</v>
      </c>
      <c r="AQ15" s="357">
        <f t="shared" si="15"/>
        <v>27170</v>
      </c>
      <c r="AR15" s="787">
        <f t="shared" si="31"/>
        <v>27170</v>
      </c>
      <c r="AS15" s="357">
        <f t="shared" si="16"/>
        <v>27670</v>
      </c>
      <c r="AT15" s="787">
        <f t="shared" si="32"/>
        <v>27670</v>
      </c>
      <c r="AU15" s="528">
        <v>500</v>
      </c>
    </row>
    <row r="16" spans="1:47" s="26" customFormat="1" ht="75" customHeight="1" thickBot="1">
      <c r="A16" s="761">
        <v>10</v>
      </c>
      <c r="B16" s="112"/>
      <c r="C16" s="476" t="s">
        <v>27</v>
      </c>
      <c r="D16" s="458" t="s">
        <v>141</v>
      </c>
      <c r="E16" s="486" t="s">
        <v>37</v>
      </c>
      <c r="F16" s="439">
        <v>2010</v>
      </c>
      <c r="G16" s="440">
        <v>1100</v>
      </c>
      <c r="H16" s="441">
        <v>900</v>
      </c>
      <c r="I16" s="439" t="s">
        <v>150</v>
      </c>
      <c r="J16" s="441">
        <v>82</v>
      </c>
      <c r="K16" s="441">
        <v>2</v>
      </c>
      <c r="L16" s="442">
        <v>2.2000000000000002</v>
      </c>
      <c r="M16" s="529">
        <v>21980</v>
      </c>
      <c r="N16" s="785">
        <f t="shared" si="17"/>
        <v>21980</v>
      </c>
      <c r="O16" s="357">
        <f t="shared" si="0"/>
        <v>22480</v>
      </c>
      <c r="P16" s="787">
        <f t="shared" si="18"/>
        <v>22480</v>
      </c>
      <c r="Q16" s="357">
        <f t="shared" si="1"/>
        <v>22980</v>
      </c>
      <c r="R16" s="787">
        <f t="shared" si="19"/>
        <v>22980</v>
      </c>
      <c r="S16" s="357">
        <f t="shared" si="2"/>
        <v>23480</v>
      </c>
      <c r="T16" s="787">
        <f t="shared" si="20"/>
        <v>23480</v>
      </c>
      <c r="U16" s="357">
        <f t="shared" si="3"/>
        <v>23980</v>
      </c>
      <c r="V16" s="787">
        <f t="shared" si="21"/>
        <v>23980</v>
      </c>
      <c r="W16" s="357">
        <f t="shared" si="4"/>
        <v>24480</v>
      </c>
      <c r="X16" s="787">
        <f t="shared" si="22"/>
        <v>24480</v>
      </c>
      <c r="Y16" s="357">
        <f t="shared" si="5"/>
        <v>24980</v>
      </c>
      <c r="Z16" s="787">
        <f t="shared" si="23"/>
        <v>24980</v>
      </c>
      <c r="AA16" s="357">
        <f t="shared" si="6"/>
        <v>25480</v>
      </c>
      <c r="AB16" s="787">
        <f t="shared" si="24"/>
        <v>25480</v>
      </c>
      <c r="AC16" s="357">
        <f t="shared" si="7"/>
        <v>25980</v>
      </c>
      <c r="AD16" s="787">
        <f t="shared" si="25"/>
        <v>25980</v>
      </c>
      <c r="AE16" s="357">
        <f t="shared" si="8"/>
        <v>26480</v>
      </c>
      <c r="AF16" s="787">
        <f t="shared" si="26"/>
        <v>26480</v>
      </c>
      <c r="AG16" s="357">
        <f t="shared" si="9"/>
        <v>26980</v>
      </c>
      <c r="AH16" s="787">
        <f t="shared" si="10"/>
        <v>26980</v>
      </c>
      <c r="AI16" s="357">
        <f t="shared" si="11"/>
        <v>27480</v>
      </c>
      <c r="AJ16" s="787">
        <f t="shared" si="27"/>
        <v>27480</v>
      </c>
      <c r="AK16" s="357">
        <f t="shared" si="12"/>
        <v>27980</v>
      </c>
      <c r="AL16" s="787">
        <f t="shared" si="28"/>
        <v>27980</v>
      </c>
      <c r="AM16" s="788">
        <f t="shared" si="13"/>
        <v>28480</v>
      </c>
      <c r="AN16" s="787">
        <f t="shared" si="29"/>
        <v>28480</v>
      </c>
      <c r="AO16" s="357">
        <f t="shared" si="14"/>
        <v>28980</v>
      </c>
      <c r="AP16" s="787">
        <f t="shared" si="30"/>
        <v>28980</v>
      </c>
      <c r="AQ16" s="357">
        <f t="shared" si="15"/>
        <v>29480</v>
      </c>
      <c r="AR16" s="787">
        <f t="shared" si="31"/>
        <v>29480</v>
      </c>
      <c r="AS16" s="357">
        <f t="shared" si="16"/>
        <v>29980</v>
      </c>
      <c r="AT16" s="787">
        <f t="shared" si="32"/>
        <v>29980</v>
      </c>
      <c r="AU16" s="528">
        <v>500</v>
      </c>
    </row>
    <row r="17" spans="1:47" s="26" customFormat="1" ht="75" customHeight="1" thickBot="1">
      <c r="A17" s="760">
        <v>11</v>
      </c>
      <c r="B17" s="112"/>
      <c r="C17" s="476" t="s">
        <v>27</v>
      </c>
      <c r="D17" s="458" t="s">
        <v>142</v>
      </c>
      <c r="E17" s="486" t="s">
        <v>37</v>
      </c>
      <c r="F17" s="439">
        <v>1700</v>
      </c>
      <c r="G17" s="440">
        <v>1100</v>
      </c>
      <c r="H17" s="441">
        <v>900</v>
      </c>
      <c r="I17" s="439" t="s">
        <v>148</v>
      </c>
      <c r="J17" s="441">
        <v>90</v>
      </c>
      <c r="K17" s="441">
        <v>3</v>
      </c>
      <c r="L17" s="442">
        <v>1.4</v>
      </c>
      <c r="M17" s="529">
        <v>20250</v>
      </c>
      <c r="N17" s="785">
        <f t="shared" si="17"/>
        <v>20250</v>
      </c>
      <c r="O17" s="357">
        <f t="shared" si="0"/>
        <v>20750</v>
      </c>
      <c r="P17" s="787">
        <f t="shared" si="18"/>
        <v>20750</v>
      </c>
      <c r="Q17" s="357">
        <f t="shared" si="1"/>
        <v>21250</v>
      </c>
      <c r="R17" s="787">
        <f t="shared" si="19"/>
        <v>21250</v>
      </c>
      <c r="S17" s="357">
        <f t="shared" si="2"/>
        <v>21750</v>
      </c>
      <c r="T17" s="787">
        <f t="shared" si="20"/>
        <v>21750</v>
      </c>
      <c r="U17" s="357">
        <f t="shared" si="3"/>
        <v>22250</v>
      </c>
      <c r="V17" s="787">
        <f t="shared" si="21"/>
        <v>22250</v>
      </c>
      <c r="W17" s="357">
        <f t="shared" si="4"/>
        <v>22750</v>
      </c>
      <c r="X17" s="787">
        <f t="shared" si="22"/>
        <v>22750</v>
      </c>
      <c r="Y17" s="357">
        <f t="shared" si="5"/>
        <v>23250</v>
      </c>
      <c r="Z17" s="787">
        <f t="shared" si="23"/>
        <v>23250</v>
      </c>
      <c r="AA17" s="357">
        <f t="shared" si="6"/>
        <v>23750</v>
      </c>
      <c r="AB17" s="787">
        <f t="shared" si="24"/>
        <v>23750</v>
      </c>
      <c r="AC17" s="357">
        <f t="shared" si="7"/>
        <v>24250</v>
      </c>
      <c r="AD17" s="787">
        <f t="shared" si="25"/>
        <v>24250</v>
      </c>
      <c r="AE17" s="357">
        <f t="shared" si="8"/>
        <v>24750</v>
      </c>
      <c r="AF17" s="787">
        <f t="shared" si="26"/>
        <v>24750</v>
      </c>
      <c r="AG17" s="357">
        <f t="shared" si="9"/>
        <v>25250</v>
      </c>
      <c r="AH17" s="787">
        <f t="shared" si="10"/>
        <v>25250</v>
      </c>
      <c r="AI17" s="357">
        <f t="shared" si="11"/>
        <v>25750</v>
      </c>
      <c r="AJ17" s="787">
        <f t="shared" si="27"/>
        <v>25750</v>
      </c>
      <c r="AK17" s="357">
        <f t="shared" si="12"/>
        <v>26250</v>
      </c>
      <c r="AL17" s="787">
        <f t="shared" si="28"/>
        <v>26250</v>
      </c>
      <c r="AM17" s="788">
        <f t="shared" si="13"/>
        <v>26750</v>
      </c>
      <c r="AN17" s="787">
        <f t="shared" si="29"/>
        <v>26750</v>
      </c>
      <c r="AO17" s="357">
        <f t="shared" si="14"/>
        <v>27250</v>
      </c>
      <c r="AP17" s="787">
        <f t="shared" si="30"/>
        <v>27250</v>
      </c>
      <c r="AQ17" s="357">
        <f t="shared" si="15"/>
        <v>27750</v>
      </c>
      <c r="AR17" s="787">
        <f t="shared" si="31"/>
        <v>27750</v>
      </c>
      <c r="AS17" s="357">
        <f t="shared" si="16"/>
        <v>28250</v>
      </c>
      <c r="AT17" s="787">
        <f t="shared" si="32"/>
        <v>28250</v>
      </c>
      <c r="AU17" s="528">
        <v>500</v>
      </c>
    </row>
    <row r="18" spans="1:47" s="26" customFormat="1" ht="75" customHeight="1" thickBot="1">
      <c r="A18" s="761">
        <v>12</v>
      </c>
      <c r="B18" s="112"/>
      <c r="C18" s="476" t="s">
        <v>27</v>
      </c>
      <c r="D18" s="458" t="s">
        <v>143</v>
      </c>
      <c r="E18" s="486" t="s">
        <v>37</v>
      </c>
      <c r="F18" s="439">
        <v>1850</v>
      </c>
      <c r="G18" s="440">
        <v>1100</v>
      </c>
      <c r="H18" s="441">
        <v>900</v>
      </c>
      <c r="I18" s="439" t="s">
        <v>149</v>
      </c>
      <c r="J18" s="441">
        <v>95</v>
      </c>
      <c r="K18" s="441">
        <v>3</v>
      </c>
      <c r="L18" s="442">
        <v>1.5</v>
      </c>
      <c r="M18" s="529">
        <v>21375</v>
      </c>
      <c r="N18" s="785">
        <f t="shared" si="17"/>
        <v>21375</v>
      </c>
      <c r="O18" s="357">
        <f t="shared" si="0"/>
        <v>21875</v>
      </c>
      <c r="P18" s="787">
        <f t="shared" si="18"/>
        <v>21875</v>
      </c>
      <c r="Q18" s="357">
        <f t="shared" si="1"/>
        <v>22375</v>
      </c>
      <c r="R18" s="787">
        <f t="shared" si="19"/>
        <v>22375</v>
      </c>
      <c r="S18" s="357">
        <f t="shared" si="2"/>
        <v>22875</v>
      </c>
      <c r="T18" s="787">
        <f t="shared" si="20"/>
        <v>22875</v>
      </c>
      <c r="U18" s="357">
        <f t="shared" si="3"/>
        <v>23375</v>
      </c>
      <c r="V18" s="787">
        <f t="shared" si="21"/>
        <v>23375</v>
      </c>
      <c r="W18" s="357">
        <f t="shared" si="4"/>
        <v>23875</v>
      </c>
      <c r="X18" s="787">
        <f t="shared" si="22"/>
        <v>23875</v>
      </c>
      <c r="Y18" s="357">
        <f t="shared" si="5"/>
        <v>24375</v>
      </c>
      <c r="Z18" s="787">
        <f t="shared" si="23"/>
        <v>24375</v>
      </c>
      <c r="AA18" s="357">
        <f t="shared" si="6"/>
        <v>24875</v>
      </c>
      <c r="AB18" s="787">
        <f t="shared" si="24"/>
        <v>24875</v>
      </c>
      <c r="AC18" s="357">
        <f t="shared" si="7"/>
        <v>25375</v>
      </c>
      <c r="AD18" s="787">
        <f t="shared" si="25"/>
        <v>25375</v>
      </c>
      <c r="AE18" s="357">
        <f t="shared" si="8"/>
        <v>25875</v>
      </c>
      <c r="AF18" s="787">
        <f t="shared" si="26"/>
        <v>25875</v>
      </c>
      <c r="AG18" s="357">
        <f t="shared" si="9"/>
        <v>26375</v>
      </c>
      <c r="AH18" s="787">
        <f t="shared" si="10"/>
        <v>26375</v>
      </c>
      <c r="AI18" s="357">
        <f t="shared" si="11"/>
        <v>26875</v>
      </c>
      <c r="AJ18" s="787">
        <f t="shared" si="27"/>
        <v>26875</v>
      </c>
      <c r="AK18" s="357">
        <f t="shared" si="12"/>
        <v>27375</v>
      </c>
      <c r="AL18" s="787">
        <f t="shared" si="28"/>
        <v>27375</v>
      </c>
      <c r="AM18" s="788">
        <f t="shared" si="13"/>
        <v>27875</v>
      </c>
      <c r="AN18" s="787">
        <f t="shared" si="29"/>
        <v>27875</v>
      </c>
      <c r="AO18" s="357">
        <f t="shared" si="14"/>
        <v>28375</v>
      </c>
      <c r="AP18" s="787">
        <f t="shared" si="30"/>
        <v>28375</v>
      </c>
      <c r="AQ18" s="357">
        <f t="shared" si="15"/>
        <v>28875</v>
      </c>
      <c r="AR18" s="787">
        <f t="shared" si="31"/>
        <v>28875</v>
      </c>
      <c r="AS18" s="357">
        <f t="shared" si="16"/>
        <v>29375</v>
      </c>
      <c r="AT18" s="787">
        <f t="shared" si="32"/>
        <v>29375</v>
      </c>
      <c r="AU18" s="528">
        <v>500</v>
      </c>
    </row>
    <row r="19" spans="1:47" s="26" customFormat="1" ht="75" customHeight="1" thickBot="1">
      <c r="A19" s="760">
        <v>13</v>
      </c>
      <c r="B19" s="112"/>
      <c r="C19" s="476" t="s">
        <v>27</v>
      </c>
      <c r="D19" s="458" t="s">
        <v>144</v>
      </c>
      <c r="E19" s="486" t="s">
        <v>37</v>
      </c>
      <c r="F19" s="439">
        <v>2100</v>
      </c>
      <c r="G19" s="440">
        <v>1100</v>
      </c>
      <c r="H19" s="441">
        <v>900</v>
      </c>
      <c r="I19" s="439" t="s">
        <v>150</v>
      </c>
      <c r="J19" s="441">
        <v>100</v>
      </c>
      <c r="K19" s="441">
        <v>3</v>
      </c>
      <c r="L19" s="442">
        <v>1.65</v>
      </c>
      <c r="M19" s="529">
        <v>23625</v>
      </c>
      <c r="N19" s="785">
        <f t="shared" si="17"/>
        <v>23625</v>
      </c>
      <c r="O19" s="357">
        <f t="shared" si="0"/>
        <v>24125</v>
      </c>
      <c r="P19" s="787">
        <f t="shared" si="18"/>
        <v>24125</v>
      </c>
      <c r="Q19" s="357">
        <f t="shared" si="1"/>
        <v>24625</v>
      </c>
      <c r="R19" s="787">
        <f t="shared" si="19"/>
        <v>24625</v>
      </c>
      <c r="S19" s="357">
        <f t="shared" si="2"/>
        <v>25125</v>
      </c>
      <c r="T19" s="787">
        <f t="shared" si="20"/>
        <v>25125</v>
      </c>
      <c r="U19" s="357">
        <f t="shared" si="3"/>
        <v>25625</v>
      </c>
      <c r="V19" s="787">
        <f t="shared" si="21"/>
        <v>25625</v>
      </c>
      <c r="W19" s="357">
        <f t="shared" si="4"/>
        <v>26125</v>
      </c>
      <c r="X19" s="787">
        <f t="shared" si="22"/>
        <v>26125</v>
      </c>
      <c r="Y19" s="357">
        <f t="shared" si="5"/>
        <v>26625</v>
      </c>
      <c r="Z19" s="787">
        <f t="shared" si="23"/>
        <v>26625</v>
      </c>
      <c r="AA19" s="357">
        <f t="shared" si="6"/>
        <v>27125</v>
      </c>
      <c r="AB19" s="787">
        <f t="shared" si="24"/>
        <v>27125</v>
      </c>
      <c r="AC19" s="357">
        <f t="shared" si="7"/>
        <v>27625</v>
      </c>
      <c r="AD19" s="787">
        <f t="shared" si="25"/>
        <v>27625</v>
      </c>
      <c r="AE19" s="357">
        <f t="shared" si="8"/>
        <v>28125</v>
      </c>
      <c r="AF19" s="787">
        <f t="shared" si="26"/>
        <v>28125</v>
      </c>
      <c r="AG19" s="357">
        <f t="shared" si="9"/>
        <v>28625</v>
      </c>
      <c r="AH19" s="787">
        <f t="shared" si="10"/>
        <v>28625</v>
      </c>
      <c r="AI19" s="357">
        <f t="shared" si="11"/>
        <v>29125</v>
      </c>
      <c r="AJ19" s="787">
        <f t="shared" si="27"/>
        <v>29125</v>
      </c>
      <c r="AK19" s="357">
        <f t="shared" si="12"/>
        <v>29625</v>
      </c>
      <c r="AL19" s="787">
        <f t="shared" si="28"/>
        <v>29625</v>
      </c>
      <c r="AM19" s="788">
        <f t="shared" si="13"/>
        <v>30125</v>
      </c>
      <c r="AN19" s="787">
        <f t="shared" si="29"/>
        <v>30125</v>
      </c>
      <c r="AO19" s="357">
        <f t="shared" si="14"/>
        <v>30625</v>
      </c>
      <c r="AP19" s="787">
        <f t="shared" si="30"/>
        <v>30625</v>
      </c>
      <c r="AQ19" s="357">
        <f t="shared" si="15"/>
        <v>31125</v>
      </c>
      <c r="AR19" s="787">
        <f t="shared" si="31"/>
        <v>31125</v>
      </c>
      <c r="AS19" s="357">
        <f t="shared" si="16"/>
        <v>31625</v>
      </c>
      <c r="AT19" s="787">
        <f t="shared" si="32"/>
        <v>31625</v>
      </c>
      <c r="AU19" s="528">
        <v>500</v>
      </c>
    </row>
    <row r="20" spans="1:47" s="26" customFormat="1" ht="75" customHeight="1" thickBot="1">
      <c r="A20" s="761">
        <v>14</v>
      </c>
      <c r="B20" s="112"/>
      <c r="C20" s="476" t="s">
        <v>27</v>
      </c>
      <c r="D20" s="458" t="s">
        <v>371</v>
      </c>
      <c r="E20" s="486" t="s">
        <v>37</v>
      </c>
      <c r="F20" s="439">
        <v>1750</v>
      </c>
      <c r="G20" s="440">
        <v>1080</v>
      </c>
      <c r="H20" s="441">
        <v>880</v>
      </c>
      <c r="I20" s="439" t="s">
        <v>28</v>
      </c>
      <c r="J20" s="441">
        <v>90</v>
      </c>
      <c r="K20" s="441">
        <v>3</v>
      </c>
      <c r="L20" s="442">
        <v>1.4</v>
      </c>
      <c r="M20" s="529">
        <v>20250</v>
      </c>
      <c r="N20" s="785">
        <f>M20+M20*AT2</f>
        <v>20250</v>
      </c>
      <c r="O20" s="357">
        <f>M20+AU20</f>
        <v>20750</v>
      </c>
      <c r="P20" s="787">
        <f>O20+O20*AT2</f>
        <v>20750</v>
      </c>
      <c r="Q20" s="357">
        <f t="shared" si="1"/>
        <v>21250</v>
      </c>
      <c r="R20" s="787">
        <f>Q20+Q20*AT2</f>
        <v>21250</v>
      </c>
      <c r="S20" s="357">
        <f t="shared" si="2"/>
        <v>21750</v>
      </c>
      <c r="T20" s="787">
        <f>S20+S20*AT2</f>
        <v>21750</v>
      </c>
      <c r="U20" s="357">
        <f t="shared" si="3"/>
        <v>22250</v>
      </c>
      <c r="V20" s="787">
        <f>U20+U20*AT2</f>
        <v>22250</v>
      </c>
      <c r="W20" s="357">
        <f t="shared" si="4"/>
        <v>22750</v>
      </c>
      <c r="X20" s="787">
        <f>W20+W20*AT2</f>
        <v>22750</v>
      </c>
      <c r="Y20" s="357">
        <f t="shared" si="5"/>
        <v>23250</v>
      </c>
      <c r="Z20" s="787">
        <f>Y20+Y20*AT2</f>
        <v>23250</v>
      </c>
      <c r="AA20" s="357">
        <f t="shared" si="6"/>
        <v>23750</v>
      </c>
      <c r="AB20" s="787">
        <f>AA20+AA20*AT2</f>
        <v>23750</v>
      </c>
      <c r="AC20" s="357">
        <f t="shared" si="7"/>
        <v>24250</v>
      </c>
      <c r="AD20" s="787">
        <f>AC20+AC20*AT2</f>
        <v>24250</v>
      </c>
      <c r="AE20" s="357">
        <f t="shared" si="8"/>
        <v>24750</v>
      </c>
      <c r="AF20" s="787">
        <f>AE20+AE20*AT2</f>
        <v>24750</v>
      </c>
      <c r="AG20" s="357">
        <f t="shared" si="9"/>
        <v>25250</v>
      </c>
      <c r="AH20" s="787">
        <f>AG20+AG20*AT2</f>
        <v>25250</v>
      </c>
      <c r="AI20" s="357">
        <f t="shared" si="11"/>
        <v>25750</v>
      </c>
      <c r="AJ20" s="787">
        <f>AI20+AI20*AT2</f>
        <v>25750</v>
      </c>
      <c r="AK20" s="357">
        <f t="shared" si="12"/>
        <v>26250</v>
      </c>
      <c r="AL20" s="787">
        <f>AK20+AK20*AT2</f>
        <v>26250</v>
      </c>
      <c r="AM20" s="899">
        <f t="shared" si="13"/>
        <v>26750</v>
      </c>
      <c r="AN20" s="787">
        <f>AM20+AM20*AT2</f>
        <v>26750</v>
      </c>
      <c r="AO20" s="357">
        <f t="shared" si="14"/>
        <v>27250</v>
      </c>
      <c r="AP20" s="787">
        <f>AO20+AO20*AT2</f>
        <v>27250</v>
      </c>
      <c r="AQ20" s="357">
        <f t="shared" si="15"/>
        <v>27750</v>
      </c>
      <c r="AR20" s="787">
        <f>AQ20+AQ20*AT2</f>
        <v>27750</v>
      </c>
      <c r="AS20" s="357">
        <f t="shared" si="16"/>
        <v>28250</v>
      </c>
      <c r="AT20" s="787">
        <f>AS20+AS20*AT2</f>
        <v>28250</v>
      </c>
      <c r="AU20" s="528">
        <v>500</v>
      </c>
    </row>
    <row r="21" spans="1:47" s="26" customFormat="1" ht="75" customHeight="1" thickBot="1">
      <c r="A21" s="761">
        <v>15</v>
      </c>
      <c r="B21" s="112"/>
      <c r="C21" s="476" t="s">
        <v>27</v>
      </c>
      <c r="D21" s="458" t="s">
        <v>372</v>
      </c>
      <c r="E21" s="486" t="s">
        <v>37</v>
      </c>
      <c r="F21" s="439">
        <v>190</v>
      </c>
      <c r="G21" s="440">
        <v>1080</v>
      </c>
      <c r="H21" s="441">
        <v>880</v>
      </c>
      <c r="I21" s="439" t="s">
        <v>102</v>
      </c>
      <c r="J21" s="441">
        <v>95</v>
      </c>
      <c r="K21" s="441">
        <v>3</v>
      </c>
      <c r="L21" s="442">
        <v>1.5</v>
      </c>
      <c r="M21" s="529">
        <v>21375</v>
      </c>
      <c r="N21" s="785">
        <f>M21+M21*AT2</f>
        <v>21375</v>
      </c>
      <c r="O21" s="357">
        <f>M21+AU21</f>
        <v>21875</v>
      </c>
      <c r="P21" s="787">
        <f>O21+O21*AT2</f>
        <v>21875</v>
      </c>
      <c r="Q21" s="357">
        <f t="shared" si="1"/>
        <v>22375</v>
      </c>
      <c r="R21" s="787">
        <f>Q21+Q21*AT2</f>
        <v>22375</v>
      </c>
      <c r="S21" s="357">
        <f t="shared" si="2"/>
        <v>22875</v>
      </c>
      <c r="T21" s="787">
        <f>S21+S21*AT2</f>
        <v>22875</v>
      </c>
      <c r="U21" s="357">
        <f t="shared" si="3"/>
        <v>23375</v>
      </c>
      <c r="V21" s="787">
        <f>U21+U21*AT2</f>
        <v>23375</v>
      </c>
      <c r="W21" s="357">
        <f t="shared" si="4"/>
        <v>23875</v>
      </c>
      <c r="X21" s="787">
        <f>W21+W21*AT2</f>
        <v>23875</v>
      </c>
      <c r="Y21" s="357">
        <f t="shared" si="5"/>
        <v>24375</v>
      </c>
      <c r="Z21" s="787">
        <f>X21+X21*AT2</f>
        <v>23875</v>
      </c>
      <c r="AA21" s="357">
        <f t="shared" si="6"/>
        <v>24875</v>
      </c>
      <c r="AB21" s="787">
        <f>AA21+AA21*AT2</f>
        <v>24875</v>
      </c>
      <c r="AC21" s="357">
        <f t="shared" si="7"/>
        <v>25375</v>
      </c>
      <c r="AD21" s="787">
        <f>AC21+AC21*AT2</f>
        <v>25375</v>
      </c>
      <c r="AE21" s="357">
        <f t="shared" si="8"/>
        <v>25875</v>
      </c>
      <c r="AF21" s="787">
        <f>AE21+AE21*AT2</f>
        <v>25875</v>
      </c>
      <c r="AG21" s="357">
        <f t="shared" si="9"/>
        <v>26375</v>
      </c>
      <c r="AH21" s="787">
        <f>AG21+AG21*AT2</f>
        <v>26375</v>
      </c>
      <c r="AI21" s="357">
        <f t="shared" si="11"/>
        <v>26875</v>
      </c>
      <c r="AJ21" s="787">
        <f>AI21+AI21*AT2</f>
        <v>26875</v>
      </c>
      <c r="AK21" s="357">
        <f t="shared" si="12"/>
        <v>27375</v>
      </c>
      <c r="AL21" s="787">
        <f>AK21+AK21*AT2</f>
        <v>27375</v>
      </c>
      <c r="AM21" s="899">
        <f t="shared" si="13"/>
        <v>27875</v>
      </c>
      <c r="AN21" s="787">
        <f>AM21+AM21*AT2</f>
        <v>27875</v>
      </c>
      <c r="AO21" s="357">
        <f t="shared" si="14"/>
        <v>28375</v>
      </c>
      <c r="AP21" s="787">
        <f>AO21+AO21*AT2</f>
        <v>28375</v>
      </c>
      <c r="AQ21" s="357">
        <f t="shared" si="15"/>
        <v>28875</v>
      </c>
      <c r="AR21" s="787">
        <f>AQ21+AQ21*AT2</f>
        <v>28875</v>
      </c>
      <c r="AS21" s="357">
        <f t="shared" si="16"/>
        <v>29375</v>
      </c>
      <c r="AT21" s="787">
        <f>AS21+AS21*AT2</f>
        <v>29375</v>
      </c>
      <c r="AU21" s="528">
        <v>500</v>
      </c>
    </row>
    <row r="22" spans="1:47" s="26" customFormat="1" ht="75" customHeight="1" thickBot="1">
      <c r="A22" s="761">
        <v>16</v>
      </c>
      <c r="B22" s="112"/>
      <c r="C22" s="476" t="s">
        <v>27</v>
      </c>
      <c r="D22" s="458" t="s">
        <v>373</v>
      </c>
      <c r="E22" s="486" t="s">
        <v>37</v>
      </c>
      <c r="F22" s="439">
        <v>2150</v>
      </c>
      <c r="G22" s="440">
        <v>1080</v>
      </c>
      <c r="H22" s="441">
        <v>880</v>
      </c>
      <c r="I22" s="439" t="s">
        <v>107</v>
      </c>
      <c r="J22" s="441">
        <v>100</v>
      </c>
      <c r="K22" s="441">
        <v>3</v>
      </c>
      <c r="L22" s="442">
        <v>1.65</v>
      </c>
      <c r="M22" s="529">
        <v>23625</v>
      </c>
      <c r="N22" s="785">
        <f>M22+M22*AT2</f>
        <v>23625</v>
      </c>
      <c r="O22" s="357">
        <f>M22+AU22</f>
        <v>24125</v>
      </c>
      <c r="P22" s="787">
        <f>O22+O22*AT2</f>
        <v>24125</v>
      </c>
      <c r="Q22" s="357">
        <f t="shared" si="1"/>
        <v>24625</v>
      </c>
      <c r="R22" s="787">
        <f>Q22+Q22*AT2</f>
        <v>24625</v>
      </c>
      <c r="S22" s="357">
        <f t="shared" si="2"/>
        <v>25125</v>
      </c>
      <c r="T22" s="787">
        <f>S22+S22*AT2</f>
        <v>25125</v>
      </c>
      <c r="U22" s="357">
        <f t="shared" si="3"/>
        <v>25625</v>
      </c>
      <c r="V22" s="787">
        <f>U22+U22*AT2</f>
        <v>25625</v>
      </c>
      <c r="W22" s="357">
        <f t="shared" si="4"/>
        <v>26125</v>
      </c>
      <c r="X22" s="787">
        <f>W22+W22*AT2</f>
        <v>26125</v>
      </c>
      <c r="Y22" s="357">
        <f t="shared" si="5"/>
        <v>26625</v>
      </c>
      <c r="Z22" s="787">
        <f>Y22+Y22*AT2</f>
        <v>26625</v>
      </c>
      <c r="AA22" s="357">
        <f t="shared" si="6"/>
        <v>27125</v>
      </c>
      <c r="AB22" s="787">
        <f>AA22+AA22*AT2</f>
        <v>27125</v>
      </c>
      <c r="AC22" s="357">
        <f t="shared" si="7"/>
        <v>27625</v>
      </c>
      <c r="AD22" s="787">
        <f>AC22+AC22*AT2</f>
        <v>27625</v>
      </c>
      <c r="AE22" s="357">
        <f t="shared" si="8"/>
        <v>28125</v>
      </c>
      <c r="AF22" s="787">
        <f>AE22+AE22*AT2</f>
        <v>28125</v>
      </c>
      <c r="AG22" s="357">
        <f t="shared" si="9"/>
        <v>28625</v>
      </c>
      <c r="AH22" s="787">
        <f>AG22+AG22*AT2</f>
        <v>28625</v>
      </c>
      <c r="AI22" s="357">
        <f t="shared" si="11"/>
        <v>29125</v>
      </c>
      <c r="AJ22" s="787">
        <f>AI22+AI22*AT2</f>
        <v>29125</v>
      </c>
      <c r="AK22" s="357">
        <f t="shared" si="12"/>
        <v>29625</v>
      </c>
      <c r="AL22" s="787">
        <f>AK22+AK22*AT2</f>
        <v>29625</v>
      </c>
      <c r="AM22" s="899">
        <f t="shared" si="13"/>
        <v>30125</v>
      </c>
      <c r="AN22" s="787">
        <f>AM22+AM22*AT2</f>
        <v>30125</v>
      </c>
      <c r="AO22" s="357">
        <f t="shared" si="14"/>
        <v>30625</v>
      </c>
      <c r="AP22" s="787">
        <f>AO22+AO22*AT2</f>
        <v>30625</v>
      </c>
      <c r="AQ22" s="357">
        <f t="shared" si="15"/>
        <v>31125</v>
      </c>
      <c r="AR22" s="787">
        <f>AQ22+AQ22*AT2</f>
        <v>31125</v>
      </c>
      <c r="AS22" s="357">
        <f t="shared" si="16"/>
        <v>31625</v>
      </c>
      <c r="AT22" s="787">
        <f>AS22+AS22*AT2</f>
        <v>31625</v>
      </c>
      <c r="AU22" s="528">
        <v>500</v>
      </c>
    </row>
    <row r="23" spans="1:47" s="26" customFormat="1" ht="75" customHeight="1" thickBot="1">
      <c r="A23" s="761">
        <v>17</v>
      </c>
      <c r="B23" s="112"/>
      <c r="C23" s="476" t="s">
        <v>198</v>
      </c>
      <c r="D23" s="458" t="s">
        <v>396</v>
      </c>
      <c r="E23" s="486" t="s">
        <v>198</v>
      </c>
      <c r="F23" s="439"/>
      <c r="G23" s="440"/>
      <c r="H23" s="441"/>
      <c r="I23" s="439"/>
      <c r="J23" s="441"/>
      <c r="K23" s="441"/>
      <c r="L23" s="442"/>
      <c r="M23" s="529">
        <v>13640</v>
      </c>
      <c r="N23" s="785">
        <f>M23+M23*AT2</f>
        <v>13640</v>
      </c>
      <c r="O23" s="357">
        <f>M23+AU23</f>
        <v>13935</v>
      </c>
      <c r="P23" s="787">
        <f>O23+O23*AT2</f>
        <v>13935</v>
      </c>
      <c r="Q23" s="357">
        <f t="shared" si="1"/>
        <v>14230</v>
      </c>
      <c r="R23" s="787">
        <f>Q23+Q23*AT2</f>
        <v>14230</v>
      </c>
      <c r="S23" s="357">
        <f t="shared" si="2"/>
        <v>14525</v>
      </c>
      <c r="T23" s="787">
        <f>S23+S23*AT2</f>
        <v>14525</v>
      </c>
      <c r="U23" s="357">
        <f t="shared" si="3"/>
        <v>14820</v>
      </c>
      <c r="V23" s="787">
        <f>U23+U23*AT2</f>
        <v>14820</v>
      </c>
      <c r="W23" s="357">
        <f t="shared" si="4"/>
        <v>15115</v>
      </c>
      <c r="X23" s="787">
        <f>W23+W23*AT2</f>
        <v>15115</v>
      </c>
      <c r="Y23" s="357">
        <f t="shared" si="5"/>
        <v>15410</v>
      </c>
      <c r="Z23" s="787">
        <f>Y23+Y23*AT2</f>
        <v>15410</v>
      </c>
      <c r="AA23" s="357">
        <f t="shared" si="6"/>
        <v>15705</v>
      </c>
      <c r="AB23" s="787">
        <f>AA23+AA23*AT2</f>
        <v>15705</v>
      </c>
      <c r="AC23" s="357">
        <f t="shared" si="7"/>
        <v>16000</v>
      </c>
      <c r="AD23" s="787">
        <f>AC23+AC23*AT2</f>
        <v>16000</v>
      </c>
      <c r="AE23" s="357">
        <f t="shared" si="8"/>
        <v>16295</v>
      </c>
      <c r="AF23" s="787">
        <f>AE23+AE23*AT2</f>
        <v>16295</v>
      </c>
      <c r="AG23" s="357">
        <f t="shared" si="9"/>
        <v>16590</v>
      </c>
      <c r="AH23" s="787">
        <f>AG23+AG23*AT2</f>
        <v>16590</v>
      </c>
      <c r="AI23" s="357">
        <f t="shared" si="11"/>
        <v>16885</v>
      </c>
      <c r="AJ23" s="787">
        <f>AI23+AI23*AT2</f>
        <v>16885</v>
      </c>
      <c r="AK23" s="357">
        <f t="shared" si="12"/>
        <v>17180</v>
      </c>
      <c r="AL23" s="787">
        <f>AK23+AK23*AT2</f>
        <v>17180</v>
      </c>
      <c r="AM23" s="959">
        <f t="shared" si="13"/>
        <v>17475</v>
      </c>
      <c r="AN23" s="787">
        <f>AM23+AM23*AT2</f>
        <v>17475</v>
      </c>
      <c r="AO23" s="357">
        <f t="shared" si="14"/>
        <v>17770</v>
      </c>
      <c r="AP23" s="787">
        <f>AO23+AO23*AT2</f>
        <v>17770</v>
      </c>
      <c r="AQ23" s="357">
        <f t="shared" si="15"/>
        <v>18065</v>
      </c>
      <c r="AR23" s="787">
        <f>AQ23+AQ23*AT2</f>
        <v>18065</v>
      </c>
      <c r="AS23" s="357">
        <f t="shared" si="16"/>
        <v>18360</v>
      </c>
      <c r="AT23" s="787">
        <f>AS23+AS23*AT2</f>
        <v>18360</v>
      </c>
      <c r="AU23" s="528">
        <v>295</v>
      </c>
    </row>
    <row r="24" spans="1:47" s="26" customFormat="1" ht="75" customHeight="1" thickBot="1">
      <c r="A24" s="761">
        <v>18</v>
      </c>
      <c r="B24" s="112"/>
      <c r="C24" s="476" t="s">
        <v>27</v>
      </c>
      <c r="D24" s="458" t="s">
        <v>397</v>
      </c>
      <c r="E24" s="486" t="s">
        <v>37</v>
      </c>
      <c r="F24" s="439">
        <v>2500</v>
      </c>
      <c r="G24" s="440">
        <v>1500</v>
      </c>
      <c r="H24" s="441">
        <v>880</v>
      </c>
      <c r="I24" s="439" t="s">
        <v>28</v>
      </c>
      <c r="J24" s="441"/>
      <c r="K24" s="441">
        <v>4</v>
      </c>
      <c r="L24" s="442">
        <v>2.09</v>
      </c>
      <c r="M24" s="529">
        <v>29870</v>
      </c>
      <c r="N24" s="785">
        <f>M24+M24*AT2</f>
        <v>29870</v>
      </c>
      <c r="O24" s="357">
        <f t="shared" ref="O24:O29" si="33">M24+AU24</f>
        <v>30480</v>
      </c>
      <c r="P24" s="787">
        <f>O24+O24*AT2</f>
        <v>30480</v>
      </c>
      <c r="Q24" s="357">
        <f t="shared" ref="Q24:Q29" si="34">O24+AU24</f>
        <v>31090</v>
      </c>
      <c r="R24" s="787">
        <f>Q24+Q24*AT2</f>
        <v>31090</v>
      </c>
      <c r="S24" s="357">
        <f t="shared" ref="S24:S29" si="35">Q24+AU24</f>
        <v>31700</v>
      </c>
      <c r="T24" s="787">
        <f>S24+S24*AT2</f>
        <v>31700</v>
      </c>
      <c r="U24" s="357">
        <f t="shared" ref="U24:U29" si="36">S24+AU24</f>
        <v>32310</v>
      </c>
      <c r="V24" s="787">
        <f>U24+U24*AT2</f>
        <v>32310</v>
      </c>
      <c r="W24" s="357">
        <f t="shared" ref="W24:W29" si="37">U24+AU24</f>
        <v>32920</v>
      </c>
      <c r="X24" s="787">
        <f>W24+W24*AT2</f>
        <v>32920</v>
      </c>
      <c r="Y24" s="357">
        <f t="shared" ref="Y24:Y29" si="38">W24+AU24</f>
        <v>33530</v>
      </c>
      <c r="Z24" s="787">
        <f>Y24+Y24*AT2</f>
        <v>33530</v>
      </c>
      <c r="AA24" s="357">
        <f t="shared" ref="AA24:AA29" si="39">Y24+AU24</f>
        <v>34140</v>
      </c>
      <c r="AB24" s="787">
        <f>AA24+AA24*AT2</f>
        <v>34140</v>
      </c>
      <c r="AC24" s="357">
        <f t="shared" ref="AC24:AC29" si="40">AA24+AU24</f>
        <v>34750</v>
      </c>
      <c r="AD24" s="787">
        <f>AC24+AC24*AT2</f>
        <v>34750</v>
      </c>
      <c r="AE24" s="357">
        <f t="shared" ref="AE24:AE29" si="41">AC24+AU24</f>
        <v>35360</v>
      </c>
      <c r="AF24" s="787">
        <f>AE24+AE24*AT2</f>
        <v>35360</v>
      </c>
      <c r="AG24" s="357">
        <f t="shared" ref="AG24:AG29" si="42">AE24+AU24</f>
        <v>35970</v>
      </c>
      <c r="AH24" s="787">
        <f>AG24+AG24*AT2</f>
        <v>35970</v>
      </c>
      <c r="AI24" s="357">
        <f t="shared" ref="AI24:AI29" si="43">AG24+AU24</f>
        <v>36580</v>
      </c>
      <c r="AJ24" s="787">
        <f>AI24+AI24*AT2</f>
        <v>36580</v>
      </c>
      <c r="AK24" s="357">
        <f t="shared" ref="AK24:AK29" si="44">AI24+AU24</f>
        <v>37190</v>
      </c>
      <c r="AL24" s="787">
        <f>AK24+AK24*AT2</f>
        <v>37190</v>
      </c>
      <c r="AM24" s="933">
        <f t="shared" ref="AM24:AM29" si="45">AK24+AU24</f>
        <v>37800</v>
      </c>
      <c r="AN24" s="787">
        <f>AM24+AM24*AT2</f>
        <v>37800</v>
      </c>
      <c r="AO24" s="357">
        <f t="shared" ref="AO24:AO29" si="46">AM24+AU24</f>
        <v>38410</v>
      </c>
      <c r="AP24" s="787">
        <f>AO24+AO24*AT2</f>
        <v>38410</v>
      </c>
      <c r="AQ24" s="357">
        <f t="shared" ref="AQ24:AQ29" si="47">AO24+AU24</f>
        <v>39020</v>
      </c>
      <c r="AR24" s="787">
        <f>AQ24+AQ24*AT2</f>
        <v>39020</v>
      </c>
      <c r="AS24" s="357">
        <f t="shared" ref="AS24:AS29" si="48">AQ24+AU24</f>
        <v>39630</v>
      </c>
      <c r="AT24" s="787">
        <f>AS24+AS24*AT2</f>
        <v>39630</v>
      </c>
      <c r="AU24" s="528">
        <v>610</v>
      </c>
    </row>
    <row r="25" spans="1:47" s="26" customFormat="1" ht="75" customHeight="1" thickBot="1">
      <c r="A25" s="761">
        <v>19</v>
      </c>
      <c r="B25" s="112"/>
      <c r="C25" s="476" t="s">
        <v>27</v>
      </c>
      <c r="D25" s="458" t="s">
        <v>398</v>
      </c>
      <c r="E25" s="486" t="s">
        <v>37</v>
      </c>
      <c r="F25" s="439">
        <v>2650</v>
      </c>
      <c r="G25" s="440">
        <v>1500</v>
      </c>
      <c r="H25" s="441">
        <v>880</v>
      </c>
      <c r="I25" s="439" t="s">
        <v>384</v>
      </c>
      <c r="J25" s="441"/>
      <c r="K25" s="441">
        <v>4</v>
      </c>
      <c r="L25" s="442">
        <v>2.23</v>
      </c>
      <c r="M25" s="529">
        <v>30900</v>
      </c>
      <c r="N25" s="785">
        <f>M25+M25*AT2</f>
        <v>30900</v>
      </c>
      <c r="O25" s="357">
        <f t="shared" si="33"/>
        <v>31510</v>
      </c>
      <c r="P25" s="787">
        <f>O25+O25*AT2</f>
        <v>31510</v>
      </c>
      <c r="Q25" s="357">
        <f t="shared" si="34"/>
        <v>32120</v>
      </c>
      <c r="R25" s="787">
        <f>Q25+Q25*AT2</f>
        <v>32120</v>
      </c>
      <c r="S25" s="357">
        <f t="shared" si="35"/>
        <v>32730</v>
      </c>
      <c r="T25" s="787">
        <f>S25+S25*AT2</f>
        <v>32730</v>
      </c>
      <c r="U25" s="357">
        <f t="shared" si="36"/>
        <v>33340</v>
      </c>
      <c r="V25" s="787">
        <f>U25+U25*AT2</f>
        <v>33340</v>
      </c>
      <c r="W25" s="357">
        <f t="shared" si="37"/>
        <v>33950</v>
      </c>
      <c r="X25" s="787">
        <f>W25+W25*AT2</f>
        <v>33950</v>
      </c>
      <c r="Y25" s="357">
        <f t="shared" si="38"/>
        <v>34560</v>
      </c>
      <c r="Z25" s="787">
        <f>Y25+Y25*AT2</f>
        <v>34560</v>
      </c>
      <c r="AA25" s="357">
        <f t="shared" si="39"/>
        <v>35170</v>
      </c>
      <c r="AB25" s="787">
        <f>AA25+AA25*AT2</f>
        <v>35170</v>
      </c>
      <c r="AC25" s="357">
        <f t="shared" si="40"/>
        <v>35780</v>
      </c>
      <c r="AD25" s="787">
        <f>AC25+AC25*AT2</f>
        <v>35780</v>
      </c>
      <c r="AE25" s="357">
        <f t="shared" si="41"/>
        <v>36390</v>
      </c>
      <c r="AF25" s="787">
        <f>AE25+AE25*AT2</f>
        <v>36390</v>
      </c>
      <c r="AG25" s="357">
        <f t="shared" si="42"/>
        <v>37000</v>
      </c>
      <c r="AH25" s="787">
        <f>AG25+AG25*AT2</f>
        <v>37000</v>
      </c>
      <c r="AI25" s="357">
        <f t="shared" si="43"/>
        <v>37610</v>
      </c>
      <c r="AJ25" s="787">
        <f>AI25+AI25*AT2</f>
        <v>37610</v>
      </c>
      <c r="AK25" s="357">
        <f t="shared" si="44"/>
        <v>38220</v>
      </c>
      <c r="AL25" s="787">
        <f>AK25+AK25*AT2</f>
        <v>38220</v>
      </c>
      <c r="AM25" s="933">
        <f t="shared" si="45"/>
        <v>38830</v>
      </c>
      <c r="AN25" s="787">
        <f>AM25+AM25*AT2</f>
        <v>38830</v>
      </c>
      <c r="AO25" s="357">
        <f t="shared" si="46"/>
        <v>39440</v>
      </c>
      <c r="AP25" s="787">
        <f>AO25+AO25*AT2</f>
        <v>39440</v>
      </c>
      <c r="AQ25" s="357">
        <f t="shared" si="47"/>
        <v>40050</v>
      </c>
      <c r="AR25" s="787">
        <f>AQ25+AQ25*AT2</f>
        <v>40050</v>
      </c>
      <c r="AS25" s="357">
        <f t="shared" si="48"/>
        <v>40660</v>
      </c>
      <c r="AT25" s="787">
        <f>AS25+AS25*AT2</f>
        <v>40660</v>
      </c>
      <c r="AU25" s="528">
        <v>610</v>
      </c>
    </row>
    <row r="26" spans="1:47" s="26" customFormat="1" ht="75" customHeight="1" thickBot="1">
      <c r="A26" s="761">
        <v>20</v>
      </c>
      <c r="B26" s="112"/>
      <c r="C26" s="476" t="s">
        <v>27</v>
      </c>
      <c r="D26" s="458" t="s">
        <v>399</v>
      </c>
      <c r="E26" s="486" t="s">
        <v>37</v>
      </c>
      <c r="F26" s="439">
        <v>2900</v>
      </c>
      <c r="G26" s="440">
        <v>1500</v>
      </c>
      <c r="H26" s="441">
        <v>880</v>
      </c>
      <c r="I26" s="439" t="s">
        <v>107</v>
      </c>
      <c r="J26" s="441"/>
      <c r="K26" s="441">
        <v>4</v>
      </c>
      <c r="L26" s="442">
        <v>2.4700000000000002</v>
      </c>
      <c r="M26" s="529">
        <v>31930</v>
      </c>
      <c r="N26" s="785">
        <f>M26+M26*AT2</f>
        <v>31930</v>
      </c>
      <c r="O26" s="357">
        <f t="shared" si="33"/>
        <v>32540</v>
      </c>
      <c r="P26" s="787">
        <f>O26+O26*AT2</f>
        <v>32540</v>
      </c>
      <c r="Q26" s="357">
        <f t="shared" si="34"/>
        <v>33150</v>
      </c>
      <c r="R26" s="787">
        <f>Q26+Q26*AT2</f>
        <v>33150</v>
      </c>
      <c r="S26" s="357">
        <f t="shared" si="35"/>
        <v>33760</v>
      </c>
      <c r="T26" s="787">
        <f>S26+S26*AT2</f>
        <v>33760</v>
      </c>
      <c r="U26" s="357">
        <f t="shared" si="36"/>
        <v>34370</v>
      </c>
      <c r="V26" s="787">
        <f>U26+U26*AT2</f>
        <v>34370</v>
      </c>
      <c r="W26" s="357">
        <f t="shared" si="37"/>
        <v>34980</v>
      </c>
      <c r="X26" s="787">
        <f>W26+W26*AT2</f>
        <v>34980</v>
      </c>
      <c r="Y26" s="357">
        <f t="shared" si="38"/>
        <v>35590</v>
      </c>
      <c r="Z26" s="787">
        <f>Y26+Y26*AT2</f>
        <v>35590</v>
      </c>
      <c r="AA26" s="357">
        <f t="shared" si="39"/>
        <v>36200</v>
      </c>
      <c r="AB26" s="787">
        <f>AA26+AA26*AT2</f>
        <v>36200</v>
      </c>
      <c r="AC26" s="357">
        <f t="shared" si="40"/>
        <v>36810</v>
      </c>
      <c r="AD26" s="787">
        <f>AC26+AC26*AT2</f>
        <v>36810</v>
      </c>
      <c r="AE26" s="357">
        <f t="shared" si="41"/>
        <v>37420</v>
      </c>
      <c r="AF26" s="787">
        <f>AE26+AE26*AT2</f>
        <v>37420</v>
      </c>
      <c r="AG26" s="357">
        <f t="shared" si="42"/>
        <v>38030</v>
      </c>
      <c r="AH26" s="787">
        <f>AG26+AG26*AT2</f>
        <v>38030</v>
      </c>
      <c r="AI26" s="357">
        <f t="shared" si="43"/>
        <v>38640</v>
      </c>
      <c r="AJ26" s="787">
        <f>AI26+AI26*AT2</f>
        <v>38640</v>
      </c>
      <c r="AK26" s="357">
        <f t="shared" si="44"/>
        <v>39250</v>
      </c>
      <c r="AL26" s="787">
        <f>AK26+AK26*AT2</f>
        <v>39250</v>
      </c>
      <c r="AM26" s="933">
        <f t="shared" si="45"/>
        <v>39860</v>
      </c>
      <c r="AN26" s="787">
        <f>AM26+AM26*AT2</f>
        <v>39860</v>
      </c>
      <c r="AO26" s="357">
        <f t="shared" si="46"/>
        <v>40470</v>
      </c>
      <c r="AP26" s="787">
        <f>AO26+AO26*AT2</f>
        <v>40470</v>
      </c>
      <c r="AQ26" s="357">
        <f t="shared" si="47"/>
        <v>41080</v>
      </c>
      <c r="AR26" s="787">
        <f>AQ26+AQ26*AT2</f>
        <v>41080</v>
      </c>
      <c r="AS26" s="357">
        <f t="shared" si="48"/>
        <v>41690</v>
      </c>
      <c r="AT26" s="787">
        <f>AS26+AS26*AT2</f>
        <v>41690</v>
      </c>
      <c r="AU26" s="528">
        <v>610</v>
      </c>
    </row>
    <row r="27" spans="1:47" s="26" customFormat="1" ht="75" customHeight="1" thickBot="1">
      <c r="A27" s="761">
        <v>21</v>
      </c>
      <c r="B27" s="956"/>
      <c r="C27" s="476" t="s">
        <v>27</v>
      </c>
      <c r="D27" s="458" t="s">
        <v>400</v>
      </c>
      <c r="E27" s="486" t="s">
        <v>37</v>
      </c>
      <c r="F27" s="439">
        <v>3250</v>
      </c>
      <c r="G27" s="440">
        <v>1500</v>
      </c>
      <c r="H27" s="441">
        <v>880</v>
      </c>
      <c r="I27" s="439" t="s">
        <v>28</v>
      </c>
      <c r="J27" s="441"/>
      <c r="K27" s="441"/>
      <c r="L27" s="442"/>
      <c r="M27" s="529">
        <v>40840</v>
      </c>
      <c r="N27" s="785">
        <f>M27+M27*AT2</f>
        <v>40840</v>
      </c>
      <c r="O27" s="357">
        <f t="shared" si="33"/>
        <v>41665</v>
      </c>
      <c r="P27" s="787">
        <f>O27+O27*AT2</f>
        <v>41665</v>
      </c>
      <c r="Q27" s="357">
        <f t="shared" si="34"/>
        <v>42490</v>
      </c>
      <c r="R27" s="787">
        <f>Q27+Q27*AT2</f>
        <v>42490</v>
      </c>
      <c r="S27" s="357">
        <f t="shared" si="35"/>
        <v>43315</v>
      </c>
      <c r="T27" s="787">
        <f>S27+S27*AT2</f>
        <v>43315</v>
      </c>
      <c r="U27" s="357">
        <f t="shared" si="36"/>
        <v>44140</v>
      </c>
      <c r="V27" s="787">
        <f>U27+U27*AT2</f>
        <v>44140</v>
      </c>
      <c r="W27" s="357">
        <f t="shared" si="37"/>
        <v>44965</v>
      </c>
      <c r="X27" s="787">
        <f>W27+W27*AT2</f>
        <v>44965</v>
      </c>
      <c r="Y27" s="357">
        <f t="shared" si="38"/>
        <v>45790</v>
      </c>
      <c r="Z27" s="787">
        <f>Y27+Y27*AT2</f>
        <v>45790</v>
      </c>
      <c r="AA27" s="357">
        <f t="shared" si="39"/>
        <v>46615</v>
      </c>
      <c r="AB27" s="787">
        <f>AA27+AA27*AT2</f>
        <v>46615</v>
      </c>
      <c r="AC27" s="357">
        <f t="shared" si="40"/>
        <v>47440</v>
      </c>
      <c r="AD27" s="787">
        <f>AC27+AC27*AT2</f>
        <v>47440</v>
      </c>
      <c r="AE27" s="357">
        <f t="shared" si="41"/>
        <v>48265</v>
      </c>
      <c r="AF27" s="787">
        <f>AE27+AE27*AT2</f>
        <v>48265</v>
      </c>
      <c r="AG27" s="357">
        <f t="shared" si="42"/>
        <v>49090</v>
      </c>
      <c r="AH27" s="787">
        <f>AG27+AG27*AT2</f>
        <v>49090</v>
      </c>
      <c r="AI27" s="357">
        <f t="shared" si="43"/>
        <v>49915</v>
      </c>
      <c r="AJ27" s="787">
        <f>AI27+AI27*AT2</f>
        <v>49915</v>
      </c>
      <c r="AK27" s="357">
        <f t="shared" si="44"/>
        <v>50740</v>
      </c>
      <c r="AL27" s="787">
        <f>AK27+AK27*AT2</f>
        <v>50740</v>
      </c>
      <c r="AM27" s="944">
        <f t="shared" si="45"/>
        <v>51565</v>
      </c>
      <c r="AN27" s="787">
        <f>AM27+AM27*AT2</f>
        <v>51565</v>
      </c>
      <c r="AO27" s="357">
        <f t="shared" si="46"/>
        <v>52390</v>
      </c>
      <c r="AP27" s="787">
        <f>AO27+AO27*AT2</f>
        <v>52390</v>
      </c>
      <c r="AQ27" s="357">
        <f t="shared" si="47"/>
        <v>53215</v>
      </c>
      <c r="AR27" s="787">
        <f>AQ27+AQ27*AT2</f>
        <v>53215</v>
      </c>
      <c r="AS27" s="357">
        <f t="shared" si="48"/>
        <v>54040</v>
      </c>
      <c r="AT27" s="787">
        <f>AS27+AS27*AT2</f>
        <v>54040</v>
      </c>
      <c r="AU27" s="528">
        <v>825</v>
      </c>
    </row>
    <row r="28" spans="1:47" s="26" customFormat="1" ht="75" customHeight="1" thickBot="1">
      <c r="A28" s="761">
        <v>22</v>
      </c>
      <c r="B28" s="956"/>
      <c r="C28" s="476" t="s">
        <v>27</v>
      </c>
      <c r="D28" s="458" t="s">
        <v>401</v>
      </c>
      <c r="E28" s="486" t="s">
        <v>37</v>
      </c>
      <c r="F28" s="439">
        <v>3400</v>
      </c>
      <c r="G28" s="440">
        <v>1500</v>
      </c>
      <c r="H28" s="441">
        <v>880</v>
      </c>
      <c r="I28" s="439" t="s">
        <v>384</v>
      </c>
      <c r="J28" s="441"/>
      <c r="K28" s="441"/>
      <c r="L28" s="442"/>
      <c r="M28" s="529">
        <v>42100</v>
      </c>
      <c r="N28" s="785">
        <f>M28+M28*AT2</f>
        <v>42100</v>
      </c>
      <c r="O28" s="357">
        <f t="shared" si="33"/>
        <v>42925</v>
      </c>
      <c r="P28" s="787">
        <f>O28+O28*AT2</f>
        <v>42925</v>
      </c>
      <c r="Q28" s="357">
        <f t="shared" si="34"/>
        <v>43750</v>
      </c>
      <c r="R28" s="787">
        <f>Q28+Q28*AT2</f>
        <v>43750</v>
      </c>
      <c r="S28" s="357">
        <f t="shared" si="35"/>
        <v>44575</v>
      </c>
      <c r="T28" s="787">
        <f>S28+S28*AT2</f>
        <v>44575</v>
      </c>
      <c r="U28" s="357">
        <f t="shared" si="36"/>
        <v>45400</v>
      </c>
      <c r="V28" s="787">
        <f>U28+U28*AT2</f>
        <v>45400</v>
      </c>
      <c r="W28" s="357">
        <f t="shared" si="37"/>
        <v>46225</v>
      </c>
      <c r="X28" s="787">
        <f>W28+W28*AT2</f>
        <v>46225</v>
      </c>
      <c r="Y28" s="357">
        <f t="shared" si="38"/>
        <v>47050</v>
      </c>
      <c r="Z28" s="787">
        <f>Y28+Y28*AT2</f>
        <v>47050</v>
      </c>
      <c r="AA28" s="357">
        <f t="shared" si="39"/>
        <v>47875</v>
      </c>
      <c r="AB28" s="787">
        <f>AA28+AA28*AT2</f>
        <v>47875</v>
      </c>
      <c r="AC28" s="357">
        <f t="shared" si="40"/>
        <v>48700</v>
      </c>
      <c r="AD28" s="787">
        <f>AC28+AC28*AT2</f>
        <v>48700</v>
      </c>
      <c r="AE28" s="357">
        <f t="shared" si="41"/>
        <v>49525</v>
      </c>
      <c r="AF28" s="787">
        <f>AE28+AE28*AT2</f>
        <v>49525</v>
      </c>
      <c r="AG28" s="357">
        <f t="shared" si="42"/>
        <v>50350</v>
      </c>
      <c r="AH28" s="787">
        <f>AG28+AG28*AT2</f>
        <v>50350</v>
      </c>
      <c r="AI28" s="357">
        <f t="shared" si="43"/>
        <v>51175</v>
      </c>
      <c r="AJ28" s="787">
        <f>AI28+AI28*AT2</f>
        <v>51175</v>
      </c>
      <c r="AK28" s="357">
        <f t="shared" si="44"/>
        <v>52000</v>
      </c>
      <c r="AL28" s="787">
        <f>AK28+AK28*AT2</f>
        <v>52000</v>
      </c>
      <c r="AM28" s="944">
        <f t="shared" si="45"/>
        <v>52825</v>
      </c>
      <c r="AN28" s="787">
        <f>AM28+AM28*AT2</f>
        <v>52825</v>
      </c>
      <c r="AO28" s="357">
        <f t="shared" si="46"/>
        <v>53650</v>
      </c>
      <c r="AP28" s="787">
        <f>AO28+AO28*AT2</f>
        <v>53650</v>
      </c>
      <c r="AQ28" s="357">
        <f t="shared" si="47"/>
        <v>54475</v>
      </c>
      <c r="AR28" s="787">
        <f>AQ28+AQ28*AT2</f>
        <v>54475</v>
      </c>
      <c r="AS28" s="357">
        <f t="shared" si="48"/>
        <v>55300</v>
      </c>
      <c r="AT28" s="787">
        <f>AS28+AS28*AT2</f>
        <v>55300</v>
      </c>
      <c r="AU28" s="528">
        <v>825</v>
      </c>
    </row>
    <row r="29" spans="1:47" s="26" customFormat="1" ht="75" customHeight="1" thickBot="1">
      <c r="A29" s="761">
        <v>23</v>
      </c>
      <c r="B29" s="956"/>
      <c r="C29" s="476" t="s">
        <v>27</v>
      </c>
      <c r="D29" s="458" t="s">
        <v>402</v>
      </c>
      <c r="E29" s="486" t="s">
        <v>37</v>
      </c>
      <c r="F29" s="439">
        <v>3650</v>
      </c>
      <c r="G29" s="440">
        <v>1500</v>
      </c>
      <c r="H29" s="441">
        <v>880</v>
      </c>
      <c r="I29" s="439" t="s">
        <v>107</v>
      </c>
      <c r="J29" s="441"/>
      <c r="K29" s="441"/>
      <c r="L29" s="442"/>
      <c r="M29" s="529">
        <v>43400</v>
      </c>
      <c r="N29" s="785">
        <f>M29+M29*AT2</f>
        <v>43400</v>
      </c>
      <c r="O29" s="357">
        <f t="shared" si="33"/>
        <v>44225</v>
      </c>
      <c r="P29" s="787">
        <f>O29+O29*AT2</f>
        <v>44225</v>
      </c>
      <c r="Q29" s="357">
        <f t="shared" si="34"/>
        <v>45050</v>
      </c>
      <c r="R29" s="787">
        <f>Q29+Q29*AT2</f>
        <v>45050</v>
      </c>
      <c r="S29" s="357">
        <f t="shared" si="35"/>
        <v>45875</v>
      </c>
      <c r="T29" s="787">
        <f>S29+S29*AT2</f>
        <v>45875</v>
      </c>
      <c r="U29" s="357">
        <f t="shared" si="36"/>
        <v>46700</v>
      </c>
      <c r="V29" s="787">
        <f>U29+U29*AT2</f>
        <v>46700</v>
      </c>
      <c r="W29" s="357">
        <f t="shared" si="37"/>
        <v>47525</v>
      </c>
      <c r="X29" s="787">
        <f>W29+W29*AT2</f>
        <v>47525</v>
      </c>
      <c r="Y29" s="357">
        <f t="shared" si="38"/>
        <v>48350</v>
      </c>
      <c r="Z29" s="787">
        <f>Y29+Y29*AT2</f>
        <v>48350</v>
      </c>
      <c r="AA29" s="357">
        <f t="shared" si="39"/>
        <v>49175</v>
      </c>
      <c r="AB29" s="787">
        <f>AA29+AA29*AT2</f>
        <v>49175</v>
      </c>
      <c r="AC29" s="357">
        <f t="shared" si="40"/>
        <v>50000</v>
      </c>
      <c r="AD29" s="787">
        <f>AC29+AC29*AT2</f>
        <v>50000</v>
      </c>
      <c r="AE29" s="357">
        <f t="shared" si="41"/>
        <v>50825</v>
      </c>
      <c r="AF29" s="787">
        <f>AE29+AE29*AT2</f>
        <v>50825</v>
      </c>
      <c r="AG29" s="357">
        <f t="shared" si="42"/>
        <v>51650</v>
      </c>
      <c r="AH29" s="787">
        <f>AG29+AG29*AT2</f>
        <v>51650</v>
      </c>
      <c r="AI29" s="357">
        <f t="shared" si="43"/>
        <v>52475</v>
      </c>
      <c r="AJ29" s="787">
        <f>AI29+AI29*AT2</f>
        <v>52475</v>
      </c>
      <c r="AK29" s="357">
        <f t="shared" si="44"/>
        <v>53300</v>
      </c>
      <c r="AL29" s="787">
        <f>AK29+AK29*AT2</f>
        <v>53300</v>
      </c>
      <c r="AM29" s="944">
        <f t="shared" si="45"/>
        <v>54125</v>
      </c>
      <c r="AN29" s="787">
        <f>AM29+AM29*AT2</f>
        <v>54125</v>
      </c>
      <c r="AO29" s="357">
        <f t="shared" si="46"/>
        <v>54950</v>
      </c>
      <c r="AP29" s="787">
        <f>AO29+AO29*AT2</f>
        <v>54950</v>
      </c>
      <c r="AQ29" s="357">
        <f t="shared" si="47"/>
        <v>55775</v>
      </c>
      <c r="AR29" s="787">
        <f>AQ29+AQ29*AT2</f>
        <v>55775</v>
      </c>
      <c r="AS29" s="357">
        <f t="shared" si="48"/>
        <v>56600</v>
      </c>
      <c r="AT29" s="787">
        <f>AS29+AS29*AT2</f>
        <v>56600</v>
      </c>
      <c r="AU29" s="528">
        <v>825</v>
      </c>
    </row>
    <row r="30" spans="1:47" s="26" customFormat="1" ht="75" customHeight="1" thickBot="1">
      <c r="A30" s="761">
        <v>24</v>
      </c>
      <c r="B30" s="112"/>
      <c r="C30" s="476" t="s">
        <v>27</v>
      </c>
      <c r="D30" s="458" t="s">
        <v>217</v>
      </c>
      <c r="E30" s="486" t="s">
        <v>37</v>
      </c>
      <c r="F30" s="439">
        <v>1450</v>
      </c>
      <c r="G30" s="440">
        <v>1100</v>
      </c>
      <c r="H30" s="441">
        <v>900</v>
      </c>
      <c r="I30" s="439" t="s">
        <v>216</v>
      </c>
      <c r="J30" s="441">
        <v>75</v>
      </c>
      <c r="K30" s="441">
        <v>2</v>
      </c>
      <c r="L30" s="442">
        <v>1.1499999999999999</v>
      </c>
      <c r="M30" s="529">
        <v>17885</v>
      </c>
      <c r="N30" s="785">
        <f t="shared" si="17"/>
        <v>17885</v>
      </c>
      <c r="O30" s="357">
        <f t="shared" si="0"/>
        <v>18385</v>
      </c>
      <c r="P30" s="787">
        <f t="shared" si="18"/>
        <v>18385</v>
      </c>
      <c r="Q30" s="357">
        <f t="shared" si="1"/>
        <v>18885</v>
      </c>
      <c r="R30" s="787">
        <f t="shared" si="19"/>
        <v>18885</v>
      </c>
      <c r="S30" s="357">
        <f t="shared" si="2"/>
        <v>19385</v>
      </c>
      <c r="T30" s="787">
        <f t="shared" si="20"/>
        <v>19385</v>
      </c>
      <c r="U30" s="357">
        <f t="shared" si="3"/>
        <v>19885</v>
      </c>
      <c r="V30" s="787">
        <f t="shared" si="21"/>
        <v>19885</v>
      </c>
      <c r="W30" s="357">
        <f t="shared" si="4"/>
        <v>20385</v>
      </c>
      <c r="X30" s="787">
        <f t="shared" si="22"/>
        <v>20385</v>
      </c>
      <c r="Y30" s="357">
        <f t="shared" si="5"/>
        <v>20885</v>
      </c>
      <c r="Z30" s="787">
        <f t="shared" si="23"/>
        <v>20885</v>
      </c>
      <c r="AA30" s="357">
        <f t="shared" si="6"/>
        <v>21385</v>
      </c>
      <c r="AB30" s="787">
        <f t="shared" si="24"/>
        <v>21385</v>
      </c>
      <c r="AC30" s="357">
        <f t="shared" si="7"/>
        <v>21885</v>
      </c>
      <c r="AD30" s="787">
        <f t="shared" si="25"/>
        <v>21885</v>
      </c>
      <c r="AE30" s="357">
        <f t="shared" si="8"/>
        <v>22385</v>
      </c>
      <c r="AF30" s="787">
        <f t="shared" si="26"/>
        <v>22385</v>
      </c>
      <c r="AG30" s="357">
        <f t="shared" si="9"/>
        <v>22885</v>
      </c>
      <c r="AH30" s="787">
        <f t="shared" si="10"/>
        <v>22885</v>
      </c>
      <c r="AI30" s="357">
        <f t="shared" si="11"/>
        <v>23385</v>
      </c>
      <c r="AJ30" s="787">
        <f t="shared" si="27"/>
        <v>23385</v>
      </c>
      <c r="AK30" s="357">
        <f t="shared" si="12"/>
        <v>23885</v>
      </c>
      <c r="AL30" s="787">
        <f t="shared" si="28"/>
        <v>23885</v>
      </c>
      <c r="AM30" s="788">
        <f t="shared" si="13"/>
        <v>24385</v>
      </c>
      <c r="AN30" s="787">
        <f t="shared" si="29"/>
        <v>24385</v>
      </c>
      <c r="AO30" s="357">
        <f t="shared" si="14"/>
        <v>24885</v>
      </c>
      <c r="AP30" s="787">
        <f t="shared" si="30"/>
        <v>24885</v>
      </c>
      <c r="AQ30" s="357">
        <f t="shared" si="15"/>
        <v>25385</v>
      </c>
      <c r="AR30" s="787">
        <f t="shared" si="31"/>
        <v>25385</v>
      </c>
      <c r="AS30" s="357">
        <f t="shared" si="16"/>
        <v>25885</v>
      </c>
      <c r="AT30" s="787">
        <f t="shared" si="32"/>
        <v>25885</v>
      </c>
      <c r="AU30" s="528">
        <v>500</v>
      </c>
    </row>
    <row r="31" spans="1:47" s="26" customFormat="1" ht="75" customHeight="1" thickBot="1">
      <c r="A31" s="761">
        <v>25</v>
      </c>
      <c r="B31" s="98"/>
      <c r="C31" s="476" t="s">
        <v>27</v>
      </c>
      <c r="D31" s="458" t="s">
        <v>111</v>
      </c>
      <c r="E31" s="490" t="s">
        <v>37</v>
      </c>
      <c r="F31" s="421">
        <v>1650</v>
      </c>
      <c r="G31" s="421">
        <v>1100</v>
      </c>
      <c r="H31" s="421">
        <v>900</v>
      </c>
      <c r="I31" s="421" t="s">
        <v>28</v>
      </c>
      <c r="J31" s="421">
        <v>82</v>
      </c>
      <c r="K31" s="445">
        <v>2</v>
      </c>
      <c r="L31" s="491">
        <v>1.62</v>
      </c>
      <c r="M31" s="530">
        <v>18690</v>
      </c>
      <c r="N31" s="785">
        <f t="shared" si="17"/>
        <v>18690</v>
      </c>
      <c r="O31" s="131">
        <f t="shared" si="0"/>
        <v>19190</v>
      </c>
      <c r="P31" s="787">
        <f t="shared" si="18"/>
        <v>19190</v>
      </c>
      <c r="Q31" s="131">
        <f t="shared" si="1"/>
        <v>19690</v>
      </c>
      <c r="R31" s="787">
        <f t="shared" si="19"/>
        <v>19690</v>
      </c>
      <c r="S31" s="131">
        <f t="shared" si="2"/>
        <v>20190</v>
      </c>
      <c r="T31" s="787">
        <f t="shared" si="20"/>
        <v>20190</v>
      </c>
      <c r="U31" s="131">
        <f t="shared" si="3"/>
        <v>20690</v>
      </c>
      <c r="V31" s="787">
        <f t="shared" si="21"/>
        <v>20690</v>
      </c>
      <c r="W31" s="131">
        <f t="shared" si="4"/>
        <v>21190</v>
      </c>
      <c r="X31" s="787">
        <f t="shared" si="22"/>
        <v>21190</v>
      </c>
      <c r="Y31" s="131">
        <f t="shared" si="5"/>
        <v>21690</v>
      </c>
      <c r="Z31" s="787">
        <f t="shared" si="23"/>
        <v>21690</v>
      </c>
      <c r="AA31" s="131">
        <f t="shared" si="6"/>
        <v>22190</v>
      </c>
      <c r="AB31" s="787">
        <f t="shared" si="24"/>
        <v>22190</v>
      </c>
      <c r="AC31" s="131">
        <f t="shared" si="7"/>
        <v>22690</v>
      </c>
      <c r="AD31" s="787">
        <f t="shared" si="25"/>
        <v>22690</v>
      </c>
      <c r="AE31" s="131">
        <f t="shared" si="8"/>
        <v>23190</v>
      </c>
      <c r="AF31" s="787">
        <f t="shared" si="26"/>
        <v>23190</v>
      </c>
      <c r="AG31" s="131">
        <f t="shared" si="9"/>
        <v>23690</v>
      </c>
      <c r="AH31" s="787">
        <f t="shared" si="10"/>
        <v>23690</v>
      </c>
      <c r="AI31" s="131">
        <f t="shared" si="11"/>
        <v>24190</v>
      </c>
      <c r="AJ31" s="787">
        <f t="shared" si="27"/>
        <v>24190</v>
      </c>
      <c r="AK31" s="131">
        <f t="shared" si="12"/>
        <v>24690</v>
      </c>
      <c r="AL31" s="787">
        <f t="shared" si="28"/>
        <v>24690</v>
      </c>
      <c r="AM31" s="789">
        <f t="shared" si="13"/>
        <v>25190</v>
      </c>
      <c r="AN31" s="787">
        <f t="shared" si="29"/>
        <v>25190</v>
      </c>
      <c r="AO31" s="131">
        <f t="shared" si="14"/>
        <v>25690</v>
      </c>
      <c r="AP31" s="787">
        <f t="shared" si="30"/>
        <v>25690</v>
      </c>
      <c r="AQ31" s="131">
        <f t="shared" si="15"/>
        <v>26190</v>
      </c>
      <c r="AR31" s="787">
        <f t="shared" si="31"/>
        <v>26190</v>
      </c>
      <c r="AS31" s="131">
        <f t="shared" si="16"/>
        <v>26690</v>
      </c>
      <c r="AT31" s="787">
        <f t="shared" si="32"/>
        <v>26690</v>
      </c>
      <c r="AU31" s="528">
        <v>500</v>
      </c>
    </row>
    <row r="32" spans="1:47" s="26" customFormat="1" ht="75" customHeight="1" thickBot="1">
      <c r="A32" s="760">
        <v>26</v>
      </c>
      <c r="B32" s="99"/>
      <c r="C32" s="477" t="s">
        <v>27</v>
      </c>
      <c r="D32" s="460" t="s">
        <v>112</v>
      </c>
      <c r="E32" s="492" t="s">
        <v>37</v>
      </c>
      <c r="F32" s="424">
        <v>1800</v>
      </c>
      <c r="G32" s="424">
        <v>110</v>
      </c>
      <c r="H32" s="424">
        <v>900</v>
      </c>
      <c r="I32" s="424" t="s">
        <v>102</v>
      </c>
      <c r="J32" s="424">
        <v>74</v>
      </c>
      <c r="K32" s="444">
        <v>2</v>
      </c>
      <c r="L32" s="493">
        <v>1.8</v>
      </c>
      <c r="M32" s="531">
        <v>19500</v>
      </c>
      <c r="N32" s="785">
        <f t="shared" si="17"/>
        <v>19500</v>
      </c>
      <c r="O32" s="790">
        <f t="shared" si="0"/>
        <v>20000</v>
      </c>
      <c r="P32" s="787">
        <f t="shared" si="18"/>
        <v>20000</v>
      </c>
      <c r="Q32" s="790">
        <f t="shared" si="1"/>
        <v>20500</v>
      </c>
      <c r="R32" s="787">
        <f t="shared" si="19"/>
        <v>20500</v>
      </c>
      <c r="S32" s="790">
        <f t="shared" si="2"/>
        <v>21000</v>
      </c>
      <c r="T32" s="787">
        <f t="shared" si="20"/>
        <v>21000</v>
      </c>
      <c r="U32" s="790">
        <f t="shared" si="3"/>
        <v>21500</v>
      </c>
      <c r="V32" s="787">
        <f t="shared" si="21"/>
        <v>21500</v>
      </c>
      <c r="W32" s="790">
        <f t="shared" si="4"/>
        <v>22000</v>
      </c>
      <c r="X32" s="787">
        <f t="shared" si="22"/>
        <v>22000</v>
      </c>
      <c r="Y32" s="790">
        <f t="shared" si="5"/>
        <v>22500</v>
      </c>
      <c r="Z32" s="787">
        <f t="shared" si="23"/>
        <v>22500</v>
      </c>
      <c r="AA32" s="790">
        <f t="shared" si="6"/>
        <v>23000</v>
      </c>
      <c r="AB32" s="787">
        <f t="shared" si="24"/>
        <v>23000</v>
      </c>
      <c r="AC32" s="790">
        <f t="shared" si="7"/>
        <v>23500</v>
      </c>
      <c r="AD32" s="787">
        <f t="shared" si="25"/>
        <v>23500</v>
      </c>
      <c r="AE32" s="790">
        <f t="shared" si="8"/>
        <v>24000</v>
      </c>
      <c r="AF32" s="787">
        <f t="shared" si="26"/>
        <v>24000</v>
      </c>
      <c r="AG32" s="790">
        <f t="shared" si="9"/>
        <v>24500</v>
      </c>
      <c r="AH32" s="787">
        <f t="shared" si="10"/>
        <v>24500</v>
      </c>
      <c r="AI32" s="790">
        <f t="shared" si="11"/>
        <v>25000</v>
      </c>
      <c r="AJ32" s="787">
        <f t="shared" si="27"/>
        <v>25000</v>
      </c>
      <c r="AK32" s="790">
        <f t="shared" si="12"/>
        <v>25500</v>
      </c>
      <c r="AL32" s="787">
        <f t="shared" si="28"/>
        <v>25500</v>
      </c>
      <c r="AM32" s="791">
        <f t="shared" si="13"/>
        <v>26000</v>
      </c>
      <c r="AN32" s="787">
        <f t="shared" si="29"/>
        <v>26000</v>
      </c>
      <c r="AO32" s="790">
        <f t="shared" si="14"/>
        <v>26500</v>
      </c>
      <c r="AP32" s="787">
        <f t="shared" si="30"/>
        <v>26500</v>
      </c>
      <c r="AQ32" s="790">
        <f t="shared" si="15"/>
        <v>27000</v>
      </c>
      <c r="AR32" s="787">
        <f t="shared" si="31"/>
        <v>27000</v>
      </c>
      <c r="AS32" s="790">
        <f t="shared" si="16"/>
        <v>27500</v>
      </c>
      <c r="AT32" s="787">
        <f t="shared" si="32"/>
        <v>27500</v>
      </c>
      <c r="AU32" s="532">
        <v>500</v>
      </c>
    </row>
    <row r="33" spans="1:47" s="26" customFormat="1" ht="75" customHeight="1" thickBot="1">
      <c r="A33" s="761">
        <v>27</v>
      </c>
      <c r="B33" s="111"/>
      <c r="C33" s="477" t="s">
        <v>27</v>
      </c>
      <c r="D33" s="460" t="s">
        <v>124</v>
      </c>
      <c r="E33" s="492" t="s">
        <v>37</v>
      </c>
      <c r="F33" s="494">
        <v>2050</v>
      </c>
      <c r="G33" s="494">
        <v>110</v>
      </c>
      <c r="H33" s="494">
        <v>900</v>
      </c>
      <c r="I33" s="494" t="s">
        <v>107</v>
      </c>
      <c r="J33" s="494">
        <v>84</v>
      </c>
      <c r="K33" s="495">
        <v>2</v>
      </c>
      <c r="L33" s="496">
        <v>2.2000000000000002</v>
      </c>
      <c r="M33" s="533">
        <v>22140</v>
      </c>
      <c r="N33" s="785">
        <f t="shared" si="17"/>
        <v>22140</v>
      </c>
      <c r="O33" s="792">
        <f t="shared" si="0"/>
        <v>22640</v>
      </c>
      <c r="P33" s="787">
        <f t="shared" si="18"/>
        <v>22640</v>
      </c>
      <c r="Q33" s="792">
        <f t="shared" si="1"/>
        <v>23140</v>
      </c>
      <c r="R33" s="787">
        <f t="shared" si="19"/>
        <v>23140</v>
      </c>
      <c r="S33" s="792">
        <f t="shared" si="2"/>
        <v>23640</v>
      </c>
      <c r="T33" s="787">
        <f t="shared" si="20"/>
        <v>23640</v>
      </c>
      <c r="U33" s="792">
        <f t="shared" si="3"/>
        <v>24140</v>
      </c>
      <c r="V33" s="787">
        <f t="shared" si="21"/>
        <v>24140</v>
      </c>
      <c r="W33" s="792">
        <f t="shared" si="4"/>
        <v>24640</v>
      </c>
      <c r="X33" s="787">
        <f t="shared" si="22"/>
        <v>24640</v>
      </c>
      <c r="Y33" s="792">
        <f t="shared" si="5"/>
        <v>25140</v>
      </c>
      <c r="Z33" s="787">
        <f t="shared" si="23"/>
        <v>25140</v>
      </c>
      <c r="AA33" s="792">
        <f t="shared" si="6"/>
        <v>25640</v>
      </c>
      <c r="AB33" s="787">
        <f t="shared" si="24"/>
        <v>25640</v>
      </c>
      <c r="AC33" s="792">
        <f t="shared" si="7"/>
        <v>26140</v>
      </c>
      <c r="AD33" s="787">
        <f t="shared" si="25"/>
        <v>26140</v>
      </c>
      <c r="AE33" s="792">
        <f t="shared" si="8"/>
        <v>26640</v>
      </c>
      <c r="AF33" s="787">
        <f t="shared" si="26"/>
        <v>26640</v>
      </c>
      <c r="AG33" s="792">
        <f t="shared" si="9"/>
        <v>27140</v>
      </c>
      <c r="AH33" s="787">
        <f t="shared" si="10"/>
        <v>27140</v>
      </c>
      <c r="AI33" s="792">
        <f t="shared" si="11"/>
        <v>27640</v>
      </c>
      <c r="AJ33" s="787">
        <f t="shared" si="27"/>
        <v>27640</v>
      </c>
      <c r="AK33" s="792">
        <f t="shared" si="12"/>
        <v>28140</v>
      </c>
      <c r="AL33" s="787">
        <f t="shared" si="28"/>
        <v>28140</v>
      </c>
      <c r="AM33" s="792">
        <f t="shared" si="13"/>
        <v>28640</v>
      </c>
      <c r="AN33" s="787">
        <f t="shared" si="29"/>
        <v>28640</v>
      </c>
      <c r="AO33" s="792">
        <f t="shared" si="14"/>
        <v>29140</v>
      </c>
      <c r="AP33" s="787">
        <f t="shared" si="30"/>
        <v>29140</v>
      </c>
      <c r="AQ33" s="792">
        <f t="shared" si="15"/>
        <v>29640</v>
      </c>
      <c r="AR33" s="787">
        <f t="shared" si="31"/>
        <v>29640</v>
      </c>
      <c r="AS33" s="792">
        <f t="shared" si="16"/>
        <v>30140</v>
      </c>
      <c r="AT33" s="787">
        <f t="shared" si="32"/>
        <v>30140</v>
      </c>
      <c r="AU33" s="534">
        <v>500</v>
      </c>
    </row>
    <row r="34" spans="1:47" s="26" customFormat="1" ht="75" customHeight="1" thickBot="1">
      <c r="A34" s="760">
        <v>28</v>
      </c>
      <c r="B34" s="98"/>
      <c r="C34" s="476" t="s">
        <v>27</v>
      </c>
      <c r="D34" s="458" t="s">
        <v>108</v>
      </c>
      <c r="E34" s="490" t="s">
        <v>37</v>
      </c>
      <c r="F34" s="421">
        <v>1650</v>
      </c>
      <c r="G34" s="421">
        <v>1100</v>
      </c>
      <c r="H34" s="421">
        <v>900</v>
      </c>
      <c r="I34" s="421" t="s">
        <v>28</v>
      </c>
      <c r="J34" s="421">
        <v>75</v>
      </c>
      <c r="K34" s="445">
        <v>2</v>
      </c>
      <c r="L34" s="491">
        <v>1.7</v>
      </c>
      <c r="M34" s="530">
        <v>20420</v>
      </c>
      <c r="N34" s="785">
        <f t="shared" si="17"/>
        <v>20420</v>
      </c>
      <c r="O34" s="131">
        <f t="shared" si="0"/>
        <v>20850</v>
      </c>
      <c r="P34" s="787">
        <f t="shared" si="18"/>
        <v>20850</v>
      </c>
      <c r="Q34" s="131">
        <f t="shared" si="1"/>
        <v>21280</v>
      </c>
      <c r="R34" s="787">
        <f t="shared" si="19"/>
        <v>21280</v>
      </c>
      <c r="S34" s="131">
        <f t="shared" si="2"/>
        <v>21710</v>
      </c>
      <c r="T34" s="787">
        <f t="shared" si="20"/>
        <v>21710</v>
      </c>
      <c r="U34" s="131">
        <f t="shared" si="3"/>
        <v>22140</v>
      </c>
      <c r="V34" s="787">
        <f t="shared" si="21"/>
        <v>22140</v>
      </c>
      <c r="W34" s="131">
        <f t="shared" si="4"/>
        <v>22570</v>
      </c>
      <c r="X34" s="787">
        <f t="shared" si="22"/>
        <v>22570</v>
      </c>
      <c r="Y34" s="131">
        <f t="shared" si="5"/>
        <v>23000</v>
      </c>
      <c r="Z34" s="787">
        <f t="shared" si="23"/>
        <v>23000</v>
      </c>
      <c r="AA34" s="131">
        <f t="shared" si="6"/>
        <v>23430</v>
      </c>
      <c r="AB34" s="787">
        <f t="shared" si="24"/>
        <v>23430</v>
      </c>
      <c r="AC34" s="131">
        <f t="shared" si="7"/>
        <v>23860</v>
      </c>
      <c r="AD34" s="787">
        <f t="shared" si="25"/>
        <v>23860</v>
      </c>
      <c r="AE34" s="131">
        <f t="shared" si="8"/>
        <v>24290</v>
      </c>
      <c r="AF34" s="787">
        <f t="shared" si="26"/>
        <v>24290</v>
      </c>
      <c r="AG34" s="131">
        <f t="shared" si="9"/>
        <v>24720</v>
      </c>
      <c r="AH34" s="787">
        <f t="shared" si="10"/>
        <v>24720</v>
      </c>
      <c r="AI34" s="131">
        <f t="shared" si="11"/>
        <v>25150</v>
      </c>
      <c r="AJ34" s="787">
        <f t="shared" si="27"/>
        <v>25150</v>
      </c>
      <c r="AK34" s="131">
        <f t="shared" si="12"/>
        <v>25580</v>
      </c>
      <c r="AL34" s="787">
        <f t="shared" si="28"/>
        <v>25580</v>
      </c>
      <c r="AM34" s="789">
        <f t="shared" si="13"/>
        <v>26010</v>
      </c>
      <c r="AN34" s="787">
        <f t="shared" si="29"/>
        <v>26010</v>
      </c>
      <c r="AO34" s="131">
        <f t="shared" si="14"/>
        <v>26440</v>
      </c>
      <c r="AP34" s="787">
        <f t="shared" si="30"/>
        <v>26440</v>
      </c>
      <c r="AQ34" s="131">
        <f t="shared" si="15"/>
        <v>26870</v>
      </c>
      <c r="AR34" s="787">
        <f t="shared" si="31"/>
        <v>26870</v>
      </c>
      <c r="AS34" s="131">
        <f t="shared" si="16"/>
        <v>27300</v>
      </c>
      <c r="AT34" s="787">
        <f t="shared" si="32"/>
        <v>27300</v>
      </c>
      <c r="AU34" s="528">
        <v>430</v>
      </c>
    </row>
    <row r="35" spans="1:47" s="26" customFormat="1" ht="75" customHeight="1" thickBot="1">
      <c r="A35" s="761">
        <v>29</v>
      </c>
      <c r="B35" s="55"/>
      <c r="C35" s="478" t="s">
        <v>27</v>
      </c>
      <c r="D35" s="461" t="s">
        <v>109</v>
      </c>
      <c r="E35" s="497" t="s">
        <v>37</v>
      </c>
      <c r="F35" s="431">
        <v>1850</v>
      </c>
      <c r="G35" s="431">
        <v>110</v>
      </c>
      <c r="H35" s="431">
        <v>900</v>
      </c>
      <c r="I35" s="431" t="s">
        <v>102</v>
      </c>
      <c r="J35" s="431">
        <v>77</v>
      </c>
      <c r="K35" s="435">
        <v>2</v>
      </c>
      <c r="L35" s="436">
        <v>1.9</v>
      </c>
      <c r="M35" s="535">
        <v>21400</v>
      </c>
      <c r="N35" s="785">
        <f t="shared" si="17"/>
        <v>21400</v>
      </c>
      <c r="O35" s="133">
        <f t="shared" si="0"/>
        <v>21830</v>
      </c>
      <c r="P35" s="787">
        <f t="shared" si="18"/>
        <v>21830</v>
      </c>
      <c r="Q35" s="133">
        <f t="shared" si="1"/>
        <v>22260</v>
      </c>
      <c r="R35" s="787">
        <f t="shared" si="19"/>
        <v>22260</v>
      </c>
      <c r="S35" s="133">
        <f t="shared" si="2"/>
        <v>22690</v>
      </c>
      <c r="T35" s="787">
        <f t="shared" si="20"/>
        <v>22690</v>
      </c>
      <c r="U35" s="133">
        <f t="shared" si="3"/>
        <v>23120</v>
      </c>
      <c r="V35" s="787">
        <f t="shared" si="21"/>
        <v>23120</v>
      </c>
      <c r="W35" s="133">
        <f t="shared" si="4"/>
        <v>23550</v>
      </c>
      <c r="X35" s="787">
        <f t="shared" si="22"/>
        <v>23550</v>
      </c>
      <c r="Y35" s="133">
        <f t="shared" si="5"/>
        <v>23980</v>
      </c>
      <c r="Z35" s="787">
        <f t="shared" si="23"/>
        <v>23980</v>
      </c>
      <c r="AA35" s="133">
        <f t="shared" si="6"/>
        <v>24410</v>
      </c>
      <c r="AB35" s="787">
        <f t="shared" si="24"/>
        <v>24410</v>
      </c>
      <c r="AC35" s="133">
        <f t="shared" si="7"/>
        <v>24840</v>
      </c>
      <c r="AD35" s="787">
        <f t="shared" si="25"/>
        <v>24840</v>
      </c>
      <c r="AE35" s="133">
        <f t="shared" si="8"/>
        <v>25270</v>
      </c>
      <c r="AF35" s="787">
        <f t="shared" si="26"/>
        <v>25270</v>
      </c>
      <c r="AG35" s="133">
        <f t="shared" si="9"/>
        <v>25700</v>
      </c>
      <c r="AH35" s="787">
        <f t="shared" si="10"/>
        <v>25700</v>
      </c>
      <c r="AI35" s="133">
        <f t="shared" si="11"/>
        <v>26130</v>
      </c>
      <c r="AJ35" s="787">
        <f t="shared" si="27"/>
        <v>26130</v>
      </c>
      <c r="AK35" s="133">
        <f t="shared" si="12"/>
        <v>26560</v>
      </c>
      <c r="AL35" s="787">
        <f t="shared" si="28"/>
        <v>26560</v>
      </c>
      <c r="AM35" s="793">
        <f t="shared" si="13"/>
        <v>26990</v>
      </c>
      <c r="AN35" s="787">
        <f t="shared" si="29"/>
        <v>26990</v>
      </c>
      <c r="AO35" s="133">
        <f t="shared" si="14"/>
        <v>27420</v>
      </c>
      <c r="AP35" s="787">
        <f t="shared" si="30"/>
        <v>27420</v>
      </c>
      <c r="AQ35" s="133">
        <f t="shared" si="15"/>
        <v>27850</v>
      </c>
      <c r="AR35" s="787">
        <f t="shared" si="31"/>
        <v>27850</v>
      </c>
      <c r="AS35" s="133">
        <f t="shared" si="16"/>
        <v>28280</v>
      </c>
      <c r="AT35" s="787">
        <f t="shared" si="32"/>
        <v>28280</v>
      </c>
      <c r="AU35" s="536">
        <v>430</v>
      </c>
    </row>
    <row r="36" spans="1:47" s="26" customFormat="1" ht="75" customHeight="1" thickBot="1">
      <c r="A36" s="760">
        <v>30</v>
      </c>
      <c r="B36" s="99"/>
      <c r="C36" s="477" t="s">
        <v>27</v>
      </c>
      <c r="D36" s="460" t="s">
        <v>113</v>
      </c>
      <c r="E36" s="492" t="s">
        <v>37</v>
      </c>
      <c r="F36" s="424">
        <v>2010</v>
      </c>
      <c r="G36" s="424">
        <v>1100</v>
      </c>
      <c r="H36" s="424">
        <v>900</v>
      </c>
      <c r="I36" s="424" t="s">
        <v>107</v>
      </c>
      <c r="J36" s="424">
        <v>85</v>
      </c>
      <c r="K36" s="444">
        <v>2</v>
      </c>
      <c r="L36" s="493">
        <v>2.2000000000000002</v>
      </c>
      <c r="M36" s="531">
        <v>24650</v>
      </c>
      <c r="N36" s="785">
        <f t="shared" si="17"/>
        <v>24650</v>
      </c>
      <c r="O36" s="790">
        <f t="shared" si="0"/>
        <v>25110</v>
      </c>
      <c r="P36" s="787">
        <f t="shared" si="18"/>
        <v>25110</v>
      </c>
      <c r="Q36" s="790">
        <f t="shared" si="1"/>
        <v>25570</v>
      </c>
      <c r="R36" s="787">
        <f t="shared" si="19"/>
        <v>25570</v>
      </c>
      <c r="S36" s="790">
        <f t="shared" si="2"/>
        <v>26030</v>
      </c>
      <c r="T36" s="787">
        <f t="shared" si="20"/>
        <v>26030</v>
      </c>
      <c r="U36" s="790">
        <f t="shared" si="3"/>
        <v>26490</v>
      </c>
      <c r="V36" s="787">
        <f t="shared" si="21"/>
        <v>26490</v>
      </c>
      <c r="W36" s="790">
        <f t="shared" si="4"/>
        <v>26950</v>
      </c>
      <c r="X36" s="787">
        <f t="shared" si="22"/>
        <v>26950</v>
      </c>
      <c r="Y36" s="790">
        <f t="shared" si="5"/>
        <v>27410</v>
      </c>
      <c r="Z36" s="787">
        <f t="shared" si="23"/>
        <v>27410</v>
      </c>
      <c r="AA36" s="790">
        <f t="shared" si="6"/>
        <v>27870</v>
      </c>
      <c r="AB36" s="787">
        <f t="shared" si="24"/>
        <v>27870</v>
      </c>
      <c r="AC36" s="790">
        <f t="shared" si="7"/>
        <v>28330</v>
      </c>
      <c r="AD36" s="787">
        <f t="shared" si="25"/>
        <v>28330</v>
      </c>
      <c r="AE36" s="790">
        <f t="shared" si="8"/>
        <v>28790</v>
      </c>
      <c r="AF36" s="787">
        <f t="shared" si="26"/>
        <v>28790</v>
      </c>
      <c r="AG36" s="790">
        <f t="shared" si="9"/>
        <v>29250</v>
      </c>
      <c r="AH36" s="787">
        <f t="shared" si="10"/>
        <v>29250</v>
      </c>
      <c r="AI36" s="790">
        <f t="shared" si="11"/>
        <v>29710</v>
      </c>
      <c r="AJ36" s="787">
        <f t="shared" si="27"/>
        <v>29710</v>
      </c>
      <c r="AK36" s="790">
        <f t="shared" si="12"/>
        <v>30170</v>
      </c>
      <c r="AL36" s="787">
        <f t="shared" si="28"/>
        <v>30170</v>
      </c>
      <c r="AM36" s="791">
        <f t="shared" si="13"/>
        <v>30630</v>
      </c>
      <c r="AN36" s="787">
        <f t="shared" si="29"/>
        <v>30630</v>
      </c>
      <c r="AO36" s="790">
        <f t="shared" si="14"/>
        <v>31090</v>
      </c>
      <c r="AP36" s="787">
        <f t="shared" si="30"/>
        <v>31090</v>
      </c>
      <c r="AQ36" s="790">
        <f t="shared" si="15"/>
        <v>31550</v>
      </c>
      <c r="AR36" s="787">
        <f t="shared" si="31"/>
        <v>31550</v>
      </c>
      <c r="AS36" s="790">
        <f t="shared" si="16"/>
        <v>32010</v>
      </c>
      <c r="AT36" s="787">
        <f t="shared" si="32"/>
        <v>32010</v>
      </c>
      <c r="AU36" s="532">
        <v>460</v>
      </c>
    </row>
    <row r="37" spans="1:47" s="26" customFormat="1" ht="75" customHeight="1" thickBot="1">
      <c r="A37" s="761">
        <v>31</v>
      </c>
      <c r="B37" s="98"/>
      <c r="C37" s="476" t="s">
        <v>27</v>
      </c>
      <c r="D37" s="458" t="s">
        <v>110</v>
      </c>
      <c r="E37" s="490" t="s">
        <v>37</v>
      </c>
      <c r="F37" s="421">
        <v>1650</v>
      </c>
      <c r="G37" s="421">
        <v>1100</v>
      </c>
      <c r="H37" s="421">
        <v>900</v>
      </c>
      <c r="I37" s="421" t="s">
        <v>28</v>
      </c>
      <c r="J37" s="421">
        <v>77.400000000000006</v>
      </c>
      <c r="K37" s="445">
        <v>2</v>
      </c>
      <c r="L37" s="491">
        <v>1.6</v>
      </c>
      <c r="M37" s="530">
        <v>20195</v>
      </c>
      <c r="N37" s="785">
        <f t="shared" si="17"/>
        <v>20195</v>
      </c>
      <c r="O37" s="131">
        <f t="shared" si="0"/>
        <v>20595</v>
      </c>
      <c r="P37" s="787">
        <f t="shared" si="18"/>
        <v>20595</v>
      </c>
      <c r="Q37" s="131">
        <f t="shared" si="1"/>
        <v>20995</v>
      </c>
      <c r="R37" s="787">
        <f t="shared" si="19"/>
        <v>20995</v>
      </c>
      <c r="S37" s="131">
        <f t="shared" si="2"/>
        <v>21395</v>
      </c>
      <c r="T37" s="787">
        <f t="shared" si="20"/>
        <v>21395</v>
      </c>
      <c r="U37" s="131">
        <f t="shared" si="3"/>
        <v>21795</v>
      </c>
      <c r="V37" s="787">
        <f t="shared" si="21"/>
        <v>21795</v>
      </c>
      <c r="W37" s="131">
        <f t="shared" si="4"/>
        <v>22195</v>
      </c>
      <c r="X37" s="787">
        <f t="shared" si="22"/>
        <v>22195</v>
      </c>
      <c r="Y37" s="131">
        <f t="shared" si="5"/>
        <v>22595</v>
      </c>
      <c r="Z37" s="787">
        <f t="shared" si="23"/>
        <v>22595</v>
      </c>
      <c r="AA37" s="131">
        <f t="shared" si="6"/>
        <v>22995</v>
      </c>
      <c r="AB37" s="787">
        <f t="shared" si="24"/>
        <v>22995</v>
      </c>
      <c r="AC37" s="131">
        <f t="shared" si="7"/>
        <v>23395</v>
      </c>
      <c r="AD37" s="787">
        <f t="shared" si="25"/>
        <v>23395</v>
      </c>
      <c r="AE37" s="131">
        <f t="shared" si="8"/>
        <v>23795</v>
      </c>
      <c r="AF37" s="787">
        <f t="shared" si="26"/>
        <v>23795</v>
      </c>
      <c r="AG37" s="131">
        <f t="shared" si="9"/>
        <v>24195</v>
      </c>
      <c r="AH37" s="787">
        <f t="shared" si="10"/>
        <v>24195</v>
      </c>
      <c r="AI37" s="131">
        <f t="shared" si="11"/>
        <v>24595</v>
      </c>
      <c r="AJ37" s="787">
        <f t="shared" si="27"/>
        <v>24595</v>
      </c>
      <c r="AK37" s="131">
        <f t="shared" si="12"/>
        <v>24995</v>
      </c>
      <c r="AL37" s="787">
        <f t="shared" si="28"/>
        <v>24995</v>
      </c>
      <c r="AM37" s="789">
        <f t="shared" si="13"/>
        <v>25395</v>
      </c>
      <c r="AN37" s="787">
        <f t="shared" si="29"/>
        <v>25395</v>
      </c>
      <c r="AO37" s="131">
        <f t="shared" si="14"/>
        <v>25795</v>
      </c>
      <c r="AP37" s="787">
        <f t="shared" si="30"/>
        <v>25795</v>
      </c>
      <c r="AQ37" s="131">
        <f t="shared" si="15"/>
        <v>26195</v>
      </c>
      <c r="AR37" s="787">
        <f t="shared" si="31"/>
        <v>26195</v>
      </c>
      <c r="AS37" s="131">
        <f t="shared" si="16"/>
        <v>26595</v>
      </c>
      <c r="AT37" s="787">
        <f t="shared" si="32"/>
        <v>26595</v>
      </c>
      <c r="AU37" s="528">
        <v>400</v>
      </c>
    </row>
    <row r="38" spans="1:47" s="26" customFormat="1" ht="75" customHeight="1" thickBot="1">
      <c r="A38" s="760">
        <v>32</v>
      </c>
      <c r="B38" s="99"/>
      <c r="C38" s="477" t="s">
        <v>27</v>
      </c>
      <c r="D38" s="460" t="s">
        <v>114</v>
      </c>
      <c r="E38" s="492" t="s">
        <v>37</v>
      </c>
      <c r="F38" s="424">
        <v>1850</v>
      </c>
      <c r="G38" s="424">
        <v>1100</v>
      </c>
      <c r="H38" s="424">
        <v>900</v>
      </c>
      <c r="I38" s="424" t="s">
        <v>102</v>
      </c>
      <c r="J38" s="424">
        <v>80</v>
      </c>
      <c r="K38" s="444">
        <v>2</v>
      </c>
      <c r="L38" s="493">
        <v>1.8</v>
      </c>
      <c r="M38" s="531">
        <v>22550</v>
      </c>
      <c r="N38" s="785">
        <f t="shared" si="17"/>
        <v>22550</v>
      </c>
      <c r="O38" s="790">
        <f t="shared" si="0"/>
        <v>22960</v>
      </c>
      <c r="P38" s="787">
        <f t="shared" si="18"/>
        <v>22960</v>
      </c>
      <c r="Q38" s="790">
        <f t="shared" si="1"/>
        <v>23370</v>
      </c>
      <c r="R38" s="787">
        <f t="shared" si="19"/>
        <v>23370</v>
      </c>
      <c r="S38" s="790">
        <f t="shared" si="2"/>
        <v>23780</v>
      </c>
      <c r="T38" s="787">
        <f t="shared" si="20"/>
        <v>23780</v>
      </c>
      <c r="U38" s="790">
        <f t="shared" si="3"/>
        <v>24190</v>
      </c>
      <c r="V38" s="787">
        <f t="shared" si="21"/>
        <v>24190</v>
      </c>
      <c r="W38" s="790">
        <f t="shared" si="4"/>
        <v>24600</v>
      </c>
      <c r="X38" s="787">
        <f t="shared" si="22"/>
        <v>24600</v>
      </c>
      <c r="Y38" s="790">
        <f t="shared" si="5"/>
        <v>25010</v>
      </c>
      <c r="Z38" s="787">
        <f t="shared" si="23"/>
        <v>25010</v>
      </c>
      <c r="AA38" s="790">
        <f t="shared" si="6"/>
        <v>25420</v>
      </c>
      <c r="AB38" s="787">
        <f t="shared" si="24"/>
        <v>25420</v>
      </c>
      <c r="AC38" s="790">
        <f t="shared" si="7"/>
        <v>25830</v>
      </c>
      <c r="AD38" s="787">
        <f t="shared" si="25"/>
        <v>25830</v>
      </c>
      <c r="AE38" s="790">
        <f t="shared" si="8"/>
        <v>26240</v>
      </c>
      <c r="AF38" s="787">
        <f t="shared" si="26"/>
        <v>26240</v>
      </c>
      <c r="AG38" s="790">
        <f t="shared" si="9"/>
        <v>26650</v>
      </c>
      <c r="AH38" s="787">
        <f t="shared" si="10"/>
        <v>26650</v>
      </c>
      <c r="AI38" s="790">
        <f t="shared" si="11"/>
        <v>27060</v>
      </c>
      <c r="AJ38" s="787">
        <f t="shared" si="27"/>
        <v>27060</v>
      </c>
      <c r="AK38" s="790">
        <f t="shared" si="12"/>
        <v>27470</v>
      </c>
      <c r="AL38" s="787">
        <f t="shared" si="28"/>
        <v>27470</v>
      </c>
      <c r="AM38" s="791">
        <f t="shared" si="13"/>
        <v>27880</v>
      </c>
      <c r="AN38" s="787">
        <f t="shared" si="29"/>
        <v>27880</v>
      </c>
      <c r="AO38" s="790">
        <f t="shared" si="14"/>
        <v>28290</v>
      </c>
      <c r="AP38" s="787">
        <f t="shared" si="30"/>
        <v>28290</v>
      </c>
      <c r="AQ38" s="790">
        <f t="shared" si="15"/>
        <v>28700</v>
      </c>
      <c r="AR38" s="787">
        <f t="shared" si="31"/>
        <v>28700</v>
      </c>
      <c r="AS38" s="790">
        <f t="shared" si="16"/>
        <v>29110</v>
      </c>
      <c r="AT38" s="787">
        <f t="shared" si="32"/>
        <v>29110</v>
      </c>
      <c r="AU38" s="532">
        <v>410</v>
      </c>
    </row>
    <row r="39" spans="1:47" s="26" customFormat="1" ht="75" customHeight="1" thickBot="1">
      <c r="A39" s="761">
        <v>33</v>
      </c>
      <c r="B39" s="110"/>
      <c r="C39" s="477" t="s">
        <v>27</v>
      </c>
      <c r="D39" s="460" t="s">
        <v>123</v>
      </c>
      <c r="E39" s="492" t="s">
        <v>37</v>
      </c>
      <c r="F39" s="424">
        <v>2010</v>
      </c>
      <c r="G39" s="424">
        <v>1100</v>
      </c>
      <c r="H39" s="424">
        <v>900</v>
      </c>
      <c r="I39" s="424" t="s">
        <v>107</v>
      </c>
      <c r="J39" s="498">
        <v>81</v>
      </c>
      <c r="K39" s="499">
        <v>2</v>
      </c>
      <c r="L39" s="500">
        <v>2</v>
      </c>
      <c r="M39" s="537">
        <v>23835</v>
      </c>
      <c r="N39" s="785">
        <f t="shared" si="17"/>
        <v>23835</v>
      </c>
      <c r="O39" s="794">
        <f t="shared" si="0"/>
        <v>24335</v>
      </c>
      <c r="P39" s="787">
        <f t="shared" si="18"/>
        <v>24335</v>
      </c>
      <c r="Q39" s="794">
        <f t="shared" si="1"/>
        <v>24835</v>
      </c>
      <c r="R39" s="787">
        <f t="shared" si="19"/>
        <v>24835</v>
      </c>
      <c r="S39" s="794">
        <f t="shared" si="2"/>
        <v>25335</v>
      </c>
      <c r="T39" s="787">
        <f t="shared" si="20"/>
        <v>25335</v>
      </c>
      <c r="U39" s="794">
        <f t="shared" si="3"/>
        <v>25835</v>
      </c>
      <c r="V39" s="787">
        <f t="shared" si="21"/>
        <v>25835</v>
      </c>
      <c r="W39" s="794">
        <f t="shared" si="4"/>
        <v>26335</v>
      </c>
      <c r="X39" s="787">
        <f t="shared" si="22"/>
        <v>26335</v>
      </c>
      <c r="Y39" s="794">
        <f t="shared" si="5"/>
        <v>26835</v>
      </c>
      <c r="Z39" s="787">
        <f t="shared" si="23"/>
        <v>26835</v>
      </c>
      <c r="AA39" s="794">
        <f t="shared" si="6"/>
        <v>27335</v>
      </c>
      <c r="AB39" s="787">
        <f t="shared" si="24"/>
        <v>27335</v>
      </c>
      <c r="AC39" s="794">
        <f t="shared" si="7"/>
        <v>27835</v>
      </c>
      <c r="AD39" s="787">
        <f t="shared" si="25"/>
        <v>27835</v>
      </c>
      <c r="AE39" s="794">
        <f t="shared" si="8"/>
        <v>28335</v>
      </c>
      <c r="AF39" s="787">
        <f t="shared" si="26"/>
        <v>28335</v>
      </c>
      <c r="AG39" s="794">
        <f t="shared" si="9"/>
        <v>28835</v>
      </c>
      <c r="AH39" s="787">
        <f t="shared" si="10"/>
        <v>28835</v>
      </c>
      <c r="AI39" s="794">
        <f t="shared" si="11"/>
        <v>29335</v>
      </c>
      <c r="AJ39" s="787">
        <f t="shared" si="27"/>
        <v>29335</v>
      </c>
      <c r="AK39" s="794">
        <f t="shared" si="12"/>
        <v>29835</v>
      </c>
      <c r="AL39" s="787">
        <f t="shared" si="28"/>
        <v>29835</v>
      </c>
      <c r="AM39" s="794">
        <f t="shared" si="13"/>
        <v>30335</v>
      </c>
      <c r="AN39" s="787">
        <f t="shared" si="29"/>
        <v>30335</v>
      </c>
      <c r="AO39" s="794">
        <f t="shared" si="14"/>
        <v>30835</v>
      </c>
      <c r="AP39" s="787">
        <f t="shared" si="30"/>
        <v>30835</v>
      </c>
      <c r="AQ39" s="794">
        <f t="shared" si="15"/>
        <v>31335</v>
      </c>
      <c r="AR39" s="787">
        <f t="shared" si="31"/>
        <v>31335</v>
      </c>
      <c r="AS39" s="794">
        <f t="shared" si="16"/>
        <v>31835</v>
      </c>
      <c r="AT39" s="787">
        <f t="shared" si="32"/>
        <v>31835</v>
      </c>
      <c r="AU39" s="538">
        <v>500</v>
      </c>
    </row>
    <row r="40" spans="1:47" s="26" customFormat="1" ht="110.1" customHeight="1" thickBot="1">
      <c r="A40" s="760">
        <v>34</v>
      </c>
      <c r="B40" s="1176" t="s">
        <v>406</v>
      </c>
      <c r="C40" s="479" t="s">
        <v>407</v>
      </c>
      <c r="D40" s="471" t="s">
        <v>411</v>
      </c>
      <c r="E40" s="501"/>
      <c r="F40" s="498"/>
      <c r="G40" s="498"/>
      <c r="H40" s="498"/>
      <c r="I40" s="498"/>
      <c r="J40" s="498">
        <v>7.5</v>
      </c>
      <c r="K40" s="499">
        <v>1</v>
      </c>
      <c r="L40" s="502">
        <v>0.05</v>
      </c>
      <c r="M40" s="1130">
        <v>800</v>
      </c>
      <c r="N40" s="1131"/>
      <c r="O40" s="1131"/>
      <c r="P40" s="1131"/>
      <c r="Q40" s="1131"/>
      <c r="R40" s="1131"/>
      <c r="S40" s="1131"/>
      <c r="T40" s="1131"/>
      <c r="U40" s="1131"/>
      <c r="V40" s="1131"/>
      <c r="W40" s="1131"/>
      <c r="X40" s="1131"/>
      <c r="Y40" s="1131"/>
      <c r="Z40" s="1131"/>
      <c r="AA40" s="1131"/>
      <c r="AB40" s="1131"/>
      <c r="AC40" s="1131"/>
      <c r="AD40" s="1131"/>
      <c r="AE40" s="1131"/>
      <c r="AF40" s="1131"/>
      <c r="AG40" s="1131"/>
      <c r="AH40" s="1131"/>
      <c r="AI40" s="1131"/>
      <c r="AJ40" s="1131"/>
      <c r="AK40" s="1131"/>
      <c r="AL40" s="1131"/>
      <c r="AM40" s="1131"/>
      <c r="AN40" s="1131"/>
      <c r="AO40" s="1131"/>
      <c r="AP40" s="1131"/>
      <c r="AQ40" s="1131"/>
      <c r="AR40" s="1131"/>
      <c r="AS40" s="1132"/>
      <c r="AT40" s="539"/>
      <c r="AU40" s="538"/>
    </row>
    <row r="41" spans="1:47" s="26" customFormat="1" ht="75" customHeight="1" thickBot="1">
      <c r="A41" s="761">
        <v>35</v>
      </c>
      <c r="B41" s="110"/>
      <c r="C41" s="475" t="s">
        <v>27</v>
      </c>
      <c r="D41" s="403" t="s">
        <v>237</v>
      </c>
      <c r="E41" s="483" t="s">
        <v>53</v>
      </c>
      <c r="F41" s="428">
        <v>2050</v>
      </c>
      <c r="G41" s="429">
        <v>950</v>
      </c>
      <c r="H41" s="430">
        <v>1000</v>
      </c>
      <c r="I41" s="428" t="s">
        <v>52</v>
      </c>
      <c r="J41" s="498">
        <v>48</v>
      </c>
      <c r="K41" s="499">
        <v>3</v>
      </c>
      <c r="L41" s="502">
        <v>0.56000000000000005</v>
      </c>
      <c r="M41" s="526">
        <v>12570</v>
      </c>
      <c r="N41" s="787">
        <f>M41+M41*$AT$2</f>
        <v>12570</v>
      </c>
      <c r="O41" s="786">
        <f t="shared" ref="O41:O76" si="49">M41+AU41</f>
        <v>12820</v>
      </c>
      <c r="P41" s="787">
        <f>O41+O41*$AT$2</f>
        <v>12820</v>
      </c>
      <c r="Q41" s="786">
        <f t="shared" ref="Q41:Q76" si="50">O41+AU41</f>
        <v>13070</v>
      </c>
      <c r="R41" s="787">
        <f>Q41+Q41*$AT$2</f>
        <v>13070</v>
      </c>
      <c r="S41" s="786">
        <f t="shared" ref="S41:S76" si="51">Q41+AU41</f>
        <v>13320</v>
      </c>
      <c r="T41" s="787">
        <f>S41+S41*$AT$2</f>
        <v>13320</v>
      </c>
      <c r="U41" s="786">
        <f t="shared" ref="U41:U76" si="52">S41+AU41</f>
        <v>13570</v>
      </c>
      <c r="V41" s="787">
        <f>U41+U41*$AT$2</f>
        <v>13570</v>
      </c>
      <c r="W41" s="786">
        <f t="shared" ref="W41:W76" si="53">U41+AU41</f>
        <v>13820</v>
      </c>
      <c r="X41" s="787">
        <f>W41+W41*$AT$2</f>
        <v>13820</v>
      </c>
      <c r="Y41" s="786">
        <f t="shared" ref="Y41:Y76" si="54">W41+AU41</f>
        <v>14070</v>
      </c>
      <c r="Z41" s="787">
        <f>Y41+Y41*$AT$2</f>
        <v>14070</v>
      </c>
      <c r="AA41" s="786">
        <f t="shared" ref="AA41:AA76" si="55">Y41+AU41</f>
        <v>14320</v>
      </c>
      <c r="AB41" s="787">
        <f>AA41+AA41*$AT$2</f>
        <v>14320</v>
      </c>
      <c r="AC41" s="786">
        <f t="shared" ref="AC41:AC76" si="56">AA41+AU41</f>
        <v>14570</v>
      </c>
      <c r="AD41" s="787">
        <f>AC41+AC41*$AT$2</f>
        <v>14570</v>
      </c>
      <c r="AE41" s="786">
        <f t="shared" ref="AE41:AE76" si="57">AC41+AU41</f>
        <v>14820</v>
      </c>
      <c r="AF41" s="787">
        <f>AE41+AE41*$AT$2</f>
        <v>14820</v>
      </c>
      <c r="AG41" s="786">
        <f t="shared" ref="AG41:AG76" si="58">AE41+AU41</f>
        <v>15070</v>
      </c>
      <c r="AH41" s="787">
        <f t="shared" ref="AH41:AH76" si="59">AG41+AG41*$AT$2</f>
        <v>15070</v>
      </c>
      <c r="AI41" s="786">
        <f t="shared" ref="AI41:AI76" si="60">AG41+AU41</f>
        <v>15320</v>
      </c>
      <c r="AJ41" s="787">
        <f>AI41+AI41*$AT$2</f>
        <v>15320</v>
      </c>
      <c r="AK41" s="786">
        <f t="shared" ref="AK41:AK76" si="61">AI41+AU41</f>
        <v>15570</v>
      </c>
      <c r="AL41" s="787">
        <f>AK41+AK41*$AT$2</f>
        <v>15570</v>
      </c>
      <c r="AM41" s="786">
        <f t="shared" ref="AM41:AM76" si="62">AK41+AU41</f>
        <v>15820</v>
      </c>
      <c r="AN41" s="787">
        <f>AM41+AM41*$AT$2</f>
        <v>15820</v>
      </c>
      <c r="AO41" s="786">
        <f t="shared" ref="AO41:AO76" si="63">AM41+AU41</f>
        <v>16070</v>
      </c>
      <c r="AP41" s="787">
        <f>AO41+AO41*$AT$2</f>
        <v>16070</v>
      </c>
      <c r="AQ41" s="786">
        <f t="shared" ref="AQ41:AQ76" si="64">AO41+AU41</f>
        <v>16320</v>
      </c>
      <c r="AR41" s="787">
        <f>AQ41+AQ41*$AT$2</f>
        <v>16320</v>
      </c>
      <c r="AS41" s="786">
        <f t="shared" ref="AS41:AS76" si="65">AQ41+AU41</f>
        <v>16570</v>
      </c>
      <c r="AT41" s="787">
        <f>AS41+AS41*$AT$2</f>
        <v>16570</v>
      </c>
      <c r="AU41" s="540">
        <v>250</v>
      </c>
    </row>
    <row r="42" spans="1:47" ht="75" customHeight="1" thickBot="1">
      <c r="A42" s="761">
        <v>36</v>
      </c>
      <c r="B42" s="370"/>
      <c r="C42" s="476" t="s">
        <v>27</v>
      </c>
      <c r="D42" s="462" t="s">
        <v>73</v>
      </c>
      <c r="E42" s="486" t="s">
        <v>53</v>
      </c>
      <c r="F42" s="439">
        <v>2050</v>
      </c>
      <c r="G42" s="440">
        <v>950</v>
      </c>
      <c r="H42" s="441">
        <v>1000</v>
      </c>
      <c r="I42" s="439" t="s">
        <v>52</v>
      </c>
      <c r="J42" s="487">
        <v>48</v>
      </c>
      <c r="K42" s="487">
        <v>3</v>
      </c>
      <c r="L42" s="503">
        <v>0.85</v>
      </c>
      <c r="M42" s="537">
        <v>13230</v>
      </c>
      <c r="N42" s="787">
        <f t="shared" ref="N42:N76" si="66">M42+M42*$AT$2</f>
        <v>13230</v>
      </c>
      <c r="O42" s="794">
        <f t="shared" si="49"/>
        <v>13480</v>
      </c>
      <c r="P42" s="787">
        <f t="shared" ref="P42:P76" si="67">O42+O42*$AT$2</f>
        <v>13480</v>
      </c>
      <c r="Q42" s="794">
        <f t="shared" si="50"/>
        <v>13730</v>
      </c>
      <c r="R42" s="787">
        <f t="shared" ref="R42:R76" si="68">Q42+Q42*$AT$2</f>
        <v>13730</v>
      </c>
      <c r="S42" s="794">
        <f t="shared" si="51"/>
        <v>13980</v>
      </c>
      <c r="T42" s="787">
        <f t="shared" ref="T42:T76" si="69">S42+S42*$AT$2</f>
        <v>13980</v>
      </c>
      <c r="U42" s="794">
        <f t="shared" si="52"/>
        <v>14230</v>
      </c>
      <c r="V42" s="787">
        <f t="shared" ref="V42:V76" si="70">U42+U42*$AT$2</f>
        <v>14230</v>
      </c>
      <c r="W42" s="794">
        <f t="shared" si="53"/>
        <v>14480</v>
      </c>
      <c r="X42" s="787">
        <f t="shared" ref="X42:X76" si="71">W42+W42*$AT$2</f>
        <v>14480</v>
      </c>
      <c r="Y42" s="794">
        <f t="shared" si="54"/>
        <v>14730</v>
      </c>
      <c r="Z42" s="787">
        <f t="shared" ref="Z42:Z76" si="72">Y42+Y42*$AT$2</f>
        <v>14730</v>
      </c>
      <c r="AA42" s="794">
        <f t="shared" si="55"/>
        <v>14980</v>
      </c>
      <c r="AB42" s="787">
        <f t="shared" ref="AB42:AB76" si="73">AA42+AA42*$AT$2</f>
        <v>14980</v>
      </c>
      <c r="AC42" s="794">
        <f t="shared" si="56"/>
        <v>15230</v>
      </c>
      <c r="AD42" s="787">
        <f t="shared" ref="AD42:AD76" si="74">AC42+AC42*$AT$2</f>
        <v>15230</v>
      </c>
      <c r="AE42" s="794">
        <f t="shared" si="57"/>
        <v>15480</v>
      </c>
      <c r="AF42" s="787">
        <f t="shared" ref="AF42:AF76" si="75">AE42+AE42*$AT$2</f>
        <v>15480</v>
      </c>
      <c r="AG42" s="794">
        <f t="shared" si="58"/>
        <v>15730</v>
      </c>
      <c r="AH42" s="787">
        <f t="shared" si="59"/>
        <v>15730</v>
      </c>
      <c r="AI42" s="794">
        <f t="shared" si="60"/>
        <v>15980</v>
      </c>
      <c r="AJ42" s="787">
        <f t="shared" ref="AJ42:AJ76" si="76">AI42+AI42*$AT$2</f>
        <v>15980</v>
      </c>
      <c r="AK42" s="794">
        <f t="shared" si="61"/>
        <v>16230</v>
      </c>
      <c r="AL42" s="787">
        <f t="shared" ref="AL42:AL76" si="77">AK42+AK42*$AT$2</f>
        <v>16230</v>
      </c>
      <c r="AM42" s="784">
        <f t="shared" si="62"/>
        <v>16480</v>
      </c>
      <c r="AN42" s="787">
        <f t="shared" ref="AN42:AN76" si="78">AM42+AM42*$AT$2</f>
        <v>16480</v>
      </c>
      <c r="AO42" s="794">
        <f t="shared" si="63"/>
        <v>16730</v>
      </c>
      <c r="AP42" s="787">
        <f t="shared" ref="AP42:AP76" si="79">AO42+AO42*$AT$2</f>
        <v>16730</v>
      </c>
      <c r="AQ42" s="794">
        <f t="shared" si="64"/>
        <v>16980</v>
      </c>
      <c r="AR42" s="787">
        <f t="shared" ref="AR42:AR76" si="80">AQ42+AQ42*$AT$2</f>
        <v>16980</v>
      </c>
      <c r="AS42" s="794">
        <f t="shared" si="65"/>
        <v>17230</v>
      </c>
      <c r="AT42" s="787">
        <f t="shared" ref="AT42:AT76" si="81">AS42+AS42*$AT$2</f>
        <v>17230</v>
      </c>
      <c r="AU42" s="527">
        <v>250</v>
      </c>
    </row>
    <row r="43" spans="1:47" ht="75" customHeight="1" thickBot="1">
      <c r="A43" s="760">
        <v>37</v>
      </c>
      <c r="B43" s="100"/>
      <c r="C43" s="475" t="s">
        <v>25</v>
      </c>
      <c r="D43" s="463" t="s">
        <v>157</v>
      </c>
      <c r="E43" s="483" t="s">
        <v>26</v>
      </c>
      <c r="F43" s="504"/>
      <c r="G43" s="429"/>
      <c r="H43" s="430"/>
      <c r="I43" s="428"/>
      <c r="J43" s="484">
        <v>36</v>
      </c>
      <c r="K43" s="484">
        <v>3</v>
      </c>
      <c r="L43" s="505">
        <v>0.6</v>
      </c>
      <c r="M43" s="526">
        <v>11240</v>
      </c>
      <c r="N43" s="787">
        <f t="shared" si="66"/>
        <v>11240</v>
      </c>
      <c r="O43" s="786">
        <f t="shared" si="49"/>
        <v>11455</v>
      </c>
      <c r="P43" s="787">
        <f t="shared" si="67"/>
        <v>11455</v>
      </c>
      <c r="Q43" s="786">
        <f t="shared" si="50"/>
        <v>11670</v>
      </c>
      <c r="R43" s="787">
        <f t="shared" si="68"/>
        <v>11670</v>
      </c>
      <c r="S43" s="786">
        <f t="shared" si="51"/>
        <v>11885</v>
      </c>
      <c r="T43" s="787">
        <f t="shared" si="69"/>
        <v>11885</v>
      </c>
      <c r="U43" s="786">
        <f t="shared" si="52"/>
        <v>12100</v>
      </c>
      <c r="V43" s="787">
        <f t="shared" si="70"/>
        <v>12100</v>
      </c>
      <c r="W43" s="786">
        <f t="shared" si="53"/>
        <v>12315</v>
      </c>
      <c r="X43" s="787">
        <f t="shared" si="71"/>
        <v>12315</v>
      </c>
      <c r="Y43" s="786">
        <f t="shared" si="54"/>
        <v>12530</v>
      </c>
      <c r="Z43" s="787">
        <f t="shared" si="72"/>
        <v>12530</v>
      </c>
      <c r="AA43" s="786">
        <f t="shared" si="55"/>
        <v>12745</v>
      </c>
      <c r="AB43" s="787">
        <f t="shared" si="73"/>
        <v>12745</v>
      </c>
      <c r="AC43" s="786">
        <f t="shared" si="56"/>
        <v>12960</v>
      </c>
      <c r="AD43" s="787">
        <f t="shared" si="74"/>
        <v>12960</v>
      </c>
      <c r="AE43" s="786">
        <f t="shared" si="57"/>
        <v>13175</v>
      </c>
      <c r="AF43" s="787">
        <f t="shared" si="75"/>
        <v>13175</v>
      </c>
      <c r="AG43" s="786">
        <f t="shared" si="58"/>
        <v>13390</v>
      </c>
      <c r="AH43" s="787">
        <f t="shared" si="59"/>
        <v>13390</v>
      </c>
      <c r="AI43" s="786">
        <f t="shared" si="60"/>
        <v>13605</v>
      </c>
      <c r="AJ43" s="787">
        <f t="shared" si="76"/>
        <v>13605</v>
      </c>
      <c r="AK43" s="786">
        <f t="shared" si="61"/>
        <v>13820</v>
      </c>
      <c r="AL43" s="787">
        <f t="shared" si="77"/>
        <v>13820</v>
      </c>
      <c r="AM43" s="795">
        <f t="shared" si="62"/>
        <v>14035</v>
      </c>
      <c r="AN43" s="787">
        <f t="shared" si="78"/>
        <v>14035</v>
      </c>
      <c r="AO43" s="786">
        <f t="shared" si="63"/>
        <v>14250</v>
      </c>
      <c r="AP43" s="787">
        <f t="shared" si="79"/>
        <v>14250</v>
      </c>
      <c r="AQ43" s="786">
        <f t="shared" si="64"/>
        <v>14465</v>
      </c>
      <c r="AR43" s="787">
        <f t="shared" si="80"/>
        <v>14465</v>
      </c>
      <c r="AS43" s="786">
        <f t="shared" si="65"/>
        <v>14680</v>
      </c>
      <c r="AT43" s="787">
        <f t="shared" si="81"/>
        <v>14680</v>
      </c>
      <c r="AU43" s="527">
        <v>215</v>
      </c>
    </row>
    <row r="44" spans="1:47" ht="75" customHeight="1" thickBot="1">
      <c r="A44" s="762">
        <v>38</v>
      </c>
      <c r="B44" s="856"/>
      <c r="C44" s="480" t="s">
        <v>27</v>
      </c>
      <c r="D44" s="464" t="s">
        <v>145</v>
      </c>
      <c r="E44" s="857" t="s">
        <v>53</v>
      </c>
      <c r="F44" s="494">
        <v>2050</v>
      </c>
      <c r="G44" s="858">
        <v>950</v>
      </c>
      <c r="H44" s="514">
        <v>1000</v>
      </c>
      <c r="I44" s="494" t="s">
        <v>52</v>
      </c>
      <c r="J44" s="495">
        <v>48</v>
      </c>
      <c r="K44" s="495">
        <v>3</v>
      </c>
      <c r="L44" s="496">
        <v>0.85</v>
      </c>
      <c r="M44" s="529">
        <v>13930</v>
      </c>
      <c r="N44" s="855">
        <f t="shared" si="66"/>
        <v>13930</v>
      </c>
      <c r="O44" s="357">
        <f t="shared" si="49"/>
        <v>14180</v>
      </c>
      <c r="P44" s="855">
        <f t="shared" si="67"/>
        <v>14180</v>
      </c>
      <c r="Q44" s="357">
        <f t="shared" si="50"/>
        <v>14430</v>
      </c>
      <c r="R44" s="855">
        <f t="shared" si="68"/>
        <v>14430</v>
      </c>
      <c r="S44" s="357">
        <f t="shared" si="51"/>
        <v>14680</v>
      </c>
      <c r="T44" s="855">
        <f t="shared" si="69"/>
        <v>14680</v>
      </c>
      <c r="U44" s="357">
        <f t="shared" si="52"/>
        <v>14930</v>
      </c>
      <c r="V44" s="855">
        <f t="shared" si="70"/>
        <v>14930</v>
      </c>
      <c r="W44" s="357">
        <f t="shared" si="53"/>
        <v>15180</v>
      </c>
      <c r="X44" s="855">
        <f t="shared" si="71"/>
        <v>15180</v>
      </c>
      <c r="Y44" s="357">
        <f t="shared" si="54"/>
        <v>15430</v>
      </c>
      <c r="Z44" s="855">
        <f t="shared" si="72"/>
        <v>15430</v>
      </c>
      <c r="AA44" s="357">
        <f t="shared" si="55"/>
        <v>15680</v>
      </c>
      <c r="AB44" s="855">
        <f t="shared" si="73"/>
        <v>15680</v>
      </c>
      <c r="AC44" s="357">
        <f t="shared" si="56"/>
        <v>15930</v>
      </c>
      <c r="AD44" s="855">
        <f t="shared" si="74"/>
        <v>15930</v>
      </c>
      <c r="AE44" s="357">
        <f t="shared" si="57"/>
        <v>16180</v>
      </c>
      <c r="AF44" s="855">
        <f t="shared" si="75"/>
        <v>16180</v>
      </c>
      <c r="AG44" s="357">
        <f t="shared" si="58"/>
        <v>16430</v>
      </c>
      <c r="AH44" s="855">
        <f t="shared" si="59"/>
        <v>16430</v>
      </c>
      <c r="AI44" s="357">
        <f t="shared" si="60"/>
        <v>16680</v>
      </c>
      <c r="AJ44" s="855">
        <f t="shared" si="76"/>
        <v>16680</v>
      </c>
      <c r="AK44" s="357">
        <f t="shared" si="61"/>
        <v>16930</v>
      </c>
      <c r="AL44" s="855">
        <f t="shared" si="77"/>
        <v>16930</v>
      </c>
      <c r="AM44" s="823">
        <f t="shared" si="62"/>
        <v>17180</v>
      </c>
      <c r="AN44" s="855">
        <f t="shared" si="78"/>
        <v>17180</v>
      </c>
      <c r="AO44" s="357">
        <f t="shared" si="63"/>
        <v>17430</v>
      </c>
      <c r="AP44" s="855">
        <f t="shared" si="79"/>
        <v>17430</v>
      </c>
      <c r="AQ44" s="357">
        <f t="shared" si="64"/>
        <v>17680</v>
      </c>
      <c r="AR44" s="855">
        <f t="shared" si="80"/>
        <v>17680</v>
      </c>
      <c r="AS44" s="357">
        <f t="shared" si="65"/>
        <v>17930</v>
      </c>
      <c r="AT44" s="855">
        <f t="shared" si="81"/>
        <v>17930</v>
      </c>
      <c r="AU44" s="528">
        <v>250</v>
      </c>
    </row>
    <row r="45" spans="1:47" ht="75" customHeight="1" thickBot="1">
      <c r="A45" s="760">
        <v>39</v>
      </c>
      <c r="B45" s="859"/>
      <c r="C45" s="475" t="s">
        <v>27</v>
      </c>
      <c r="D45" s="860" t="s">
        <v>349</v>
      </c>
      <c r="E45" s="483" t="s">
        <v>53</v>
      </c>
      <c r="F45" s="428">
        <v>2050</v>
      </c>
      <c r="G45" s="429">
        <v>950</v>
      </c>
      <c r="H45" s="430">
        <v>1000</v>
      </c>
      <c r="I45" s="428" t="s">
        <v>52</v>
      </c>
      <c r="J45" s="484">
        <v>48</v>
      </c>
      <c r="K45" s="484">
        <v>3</v>
      </c>
      <c r="L45" s="505">
        <v>0.85</v>
      </c>
      <c r="M45" s="526">
        <v>13655</v>
      </c>
      <c r="N45" s="787">
        <f t="shared" si="66"/>
        <v>13655</v>
      </c>
      <c r="O45" s="786">
        <f t="shared" si="49"/>
        <v>13905</v>
      </c>
      <c r="P45" s="787">
        <f t="shared" si="67"/>
        <v>13905</v>
      </c>
      <c r="Q45" s="786">
        <f t="shared" si="50"/>
        <v>14155</v>
      </c>
      <c r="R45" s="787">
        <f t="shared" si="68"/>
        <v>14155</v>
      </c>
      <c r="S45" s="786">
        <f t="shared" si="51"/>
        <v>14405</v>
      </c>
      <c r="T45" s="787">
        <f t="shared" si="69"/>
        <v>14405</v>
      </c>
      <c r="U45" s="786">
        <f t="shared" si="52"/>
        <v>14655</v>
      </c>
      <c r="V45" s="787">
        <f t="shared" si="70"/>
        <v>14655</v>
      </c>
      <c r="W45" s="786">
        <f t="shared" si="53"/>
        <v>14905</v>
      </c>
      <c r="X45" s="787">
        <f t="shared" si="71"/>
        <v>14905</v>
      </c>
      <c r="Y45" s="786">
        <f t="shared" si="54"/>
        <v>15155</v>
      </c>
      <c r="Z45" s="787">
        <f t="shared" si="72"/>
        <v>15155</v>
      </c>
      <c r="AA45" s="786">
        <f t="shared" si="55"/>
        <v>15405</v>
      </c>
      <c r="AB45" s="787">
        <f t="shared" si="73"/>
        <v>15405</v>
      </c>
      <c r="AC45" s="786">
        <f t="shared" si="56"/>
        <v>15655</v>
      </c>
      <c r="AD45" s="787">
        <f t="shared" si="74"/>
        <v>15655</v>
      </c>
      <c r="AE45" s="786">
        <f t="shared" si="57"/>
        <v>15905</v>
      </c>
      <c r="AF45" s="787">
        <f t="shared" si="75"/>
        <v>15905</v>
      </c>
      <c r="AG45" s="786">
        <f t="shared" si="58"/>
        <v>16155</v>
      </c>
      <c r="AH45" s="787">
        <f t="shared" si="59"/>
        <v>16155</v>
      </c>
      <c r="AI45" s="786">
        <f t="shared" si="60"/>
        <v>16405</v>
      </c>
      <c r="AJ45" s="787">
        <f t="shared" si="76"/>
        <v>16405</v>
      </c>
      <c r="AK45" s="786">
        <f t="shared" si="61"/>
        <v>16655</v>
      </c>
      <c r="AL45" s="787">
        <f t="shared" si="77"/>
        <v>16655</v>
      </c>
      <c r="AM45" s="795">
        <f t="shared" si="62"/>
        <v>16905</v>
      </c>
      <c r="AN45" s="787">
        <f t="shared" si="78"/>
        <v>16905</v>
      </c>
      <c r="AO45" s="786">
        <f t="shared" si="63"/>
        <v>17155</v>
      </c>
      <c r="AP45" s="787">
        <f t="shared" si="79"/>
        <v>17155</v>
      </c>
      <c r="AQ45" s="786">
        <f t="shared" si="64"/>
        <v>17405</v>
      </c>
      <c r="AR45" s="787">
        <f t="shared" si="80"/>
        <v>17405</v>
      </c>
      <c r="AS45" s="786">
        <f t="shared" si="65"/>
        <v>17655</v>
      </c>
      <c r="AT45" s="787">
        <f t="shared" si="81"/>
        <v>17655</v>
      </c>
      <c r="AU45" s="527">
        <v>250</v>
      </c>
    </row>
    <row r="46" spans="1:47" ht="75" customHeight="1" thickBot="1">
      <c r="A46" s="761">
        <v>40</v>
      </c>
      <c r="B46" s="101"/>
      <c r="C46" s="476" t="s">
        <v>27</v>
      </c>
      <c r="D46" s="458" t="s">
        <v>7</v>
      </c>
      <c r="E46" s="507" t="s">
        <v>53</v>
      </c>
      <c r="F46" s="439">
        <v>2050</v>
      </c>
      <c r="G46" s="440">
        <v>950</v>
      </c>
      <c r="H46" s="441">
        <v>1000</v>
      </c>
      <c r="I46" s="439" t="s">
        <v>30</v>
      </c>
      <c r="J46" s="487">
        <v>70</v>
      </c>
      <c r="K46" s="487">
        <v>3</v>
      </c>
      <c r="L46" s="503">
        <v>0.85</v>
      </c>
      <c r="M46" s="529">
        <v>16415</v>
      </c>
      <c r="N46" s="787">
        <f t="shared" si="66"/>
        <v>16415</v>
      </c>
      <c r="O46" s="357">
        <f t="shared" si="49"/>
        <v>16715</v>
      </c>
      <c r="P46" s="787">
        <f t="shared" si="67"/>
        <v>16715</v>
      </c>
      <c r="Q46" s="357">
        <f t="shared" si="50"/>
        <v>17015</v>
      </c>
      <c r="R46" s="787">
        <f t="shared" si="68"/>
        <v>17015</v>
      </c>
      <c r="S46" s="357">
        <f t="shared" si="51"/>
        <v>17315</v>
      </c>
      <c r="T46" s="787">
        <f t="shared" si="69"/>
        <v>17315</v>
      </c>
      <c r="U46" s="357">
        <f t="shared" si="52"/>
        <v>17615</v>
      </c>
      <c r="V46" s="787">
        <f t="shared" si="70"/>
        <v>17615</v>
      </c>
      <c r="W46" s="357">
        <f t="shared" si="53"/>
        <v>17915</v>
      </c>
      <c r="X46" s="787">
        <f t="shared" si="71"/>
        <v>17915</v>
      </c>
      <c r="Y46" s="357">
        <f t="shared" si="54"/>
        <v>18215</v>
      </c>
      <c r="Z46" s="787">
        <f t="shared" si="72"/>
        <v>18215</v>
      </c>
      <c r="AA46" s="357">
        <f t="shared" si="55"/>
        <v>18515</v>
      </c>
      <c r="AB46" s="787">
        <f t="shared" si="73"/>
        <v>18515</v>
      </c>
      <c r="AC46" s="357">
        <f t="shared" si="56"/>
        <v>18815</v>
      </c>
      <c r="AD46" s="787">
        <f t="shared" si="74"/>
        <v>18815</v>
      </c>
      <c r="AE46" s="357">
        <f t="shared" si="57"/>
        <v>19115</v>
      </c>
      <c r="AF46" s="787">
        <f t="shared" si="75"/>
        <v>19115</v>
      </c>
      <c r="AG46" s="357">
        <f t="shared" si="58"/>
        <v>19415</v>
      </c>
      <c r="AH46" s="787">
        <f t="shared" si="59"/>
        <v>19415</v>
      </c>
      <c r="AI46" s="357">
        <f t="shared" si="60"/>
        <v>19715</v>
      </c>
      <c r="AJ46" s="787">
        <f t="shared" si="76"/>
        <v>19715</v>
      </c>
      <c r="AK46" s="357">
        <f t="shared" si="61"/>
        <v>20015</v>
      </c>
      <c r="AL46" s="787">
        <f t="shared" si="77"/>
        <v>20015</v>
      </c>
      <c r="AM46" s="788">
        <f t="shared" si="62"/>
        <v>20315</v>
      </c>
      <c r="AN46" s="787">
        <f t="shared" si="78"/>
        <v>20315</v>
      </c>
      <c r="AO46" s="357">
        <f t="shared" si="63"/>
        <v>20615</v>
      </c>
      <c r="AP46" s="787">
        <f t="shared" si="79"/>
        <v>20615</v>
      </c>
      <c r="AQ46" s="357">
        <f t="shared" si="64"/>
        <v>20915</v>
      </c>
      <c r="AR46" s="787">
        <f t="shared" si="80"/>
        <v>20915</v>
      </c>
      <c r="AS46" s="357">
        <f t="shared" si="65"/>
        <v>21215</v>
      </c>
      <c r="AT46" s="787">
        <f t="shared" si="81"/>
        <v>21215</v>
      </c>
      <c r="AU46" s="528">
        <v>300</v>
      </c>
    </row>
    <row r="47" spans="1:47" ht="75" customHeight="1" thickBot="1">
      <c r="A47" s="760">
        <v>41</v>
      </c>
      <c r="B47" s="100"/>
      <c r="C47" s="475" t="s">
        <v>27</v>
      </c>
      <c r="D47" s="406" t="s">
        <v>209</v>
      </c>
      <c r="E47" s="506" t="s">
        <v>96</v>
      </c>
      <c r="F47" s="428">
        <v>2000</v>
      </c>
      <c r="G47" s="429">
        <v>980</v>
      </c>
      <c r="H47" s="430">
        <v>1000</v>
      </c>
      <c r="I47" s="428" t="s">
        <v>54</v>
      </c>
      <c r="J47" s="484">
        <v>48</v>
      </c>
      <c r="K47" s="484">
        <v>3</v>
      </c>
      <c r="L47" s="505">
        <v>0.85</v>
      </c>
      <c r="M47" s="526">
        <v>13480</v>
      </c>
      <c r="N47" s="787">
        <f t="shared" si="66"/>
        <v>13480</v>
      </c>
      <c r="O47" s="786">
        <f t="shared" si="49"/>
        <v>13730</v>
      </c>
      <c r="P47" s="787">
        <f t="shared" si="67"/>
        <v>13730</v>
      </c>
      <c r="Q47" s="786">
        <f t="shared" si="50"/>
        <v>13980</v>
      </c>
      <c r="R47" s="787">
        <f t="shared" si="68"/>
        <v>13980</v>
      </c>
      <c r="S47" s="786">
        <f t="shared" si="51"/>
        <v>14230</v>
      </c>
      <c r="T47" s="787">
        <f t="shared" si="69"/>
        <v>14230</v>
      </c>
      <c r="U47" s="786">
        <f t="shared" si="52"/>
        <v>14480</v>
      </c>
      <c r="V47" s="787">
        <f t="shared" si="70"/>
        <v>14480</v>
      </c>
      <c r="W47" s="786">
        <f t="shared" si="53"/>
        <v>14730</v>
      </c>
      <c r="X47" s="787">
        <f t="shared" si="71"/>
        <v>14730</v>
      </c>
      <c r="Y47" s="786">
        <f t="shared" si="54"/>
        <v>14980</v>
      </c>
      <c r="Z47" s="787">
        <f t="shared" si="72"/>
        <v>14980</v>
      </c>
      <c r="AA47" s="786">
        <f t="shared" si="55"/>
        <v>15230</v>
      </c>
      <c r="AB47" s="787">
        <f t="shared" si="73"/>
        <v>15230</v>
      </c>
      <c r="AC47" s="786">
        <f t="shared" si="56"/>
        <v>15480</v>
      </c>
      <c r="AD47" s="787">
        <f t="shared" si="74"/>
        <v>15480</v>
      </c>
      <c r="AE47" s="786">
        <f t="shared" si="57"/>
        <v>15730</v>
      </c>
      <c r="AF47" s="787">
        <f t="shared" si="75"/>
        <v>15730</v>
      </c>
      <c r="AG47" s="786">
        <f t="shared" si="58"/>
        <v>15980</v>
      </c>
      <c r="AH47" s="787">
        <f t="shared" si="59"/>
        <v>15980</v>
      </c>
      <c r="AI47" s="786">
        <f t="shared" si="60"/>
        <v>16230</v>
      </c>
      <c r="AJ47" s="787">
        <f t="shared" si="76"/>
        <v>16230</v>
      </c>
      <c r="AK47" s="786">
        <f t="shared" si="61"/>
        <v>16480</v>
      </c>
      <c r="AL47" s="787">
        <f t="shared" si="77"/>
        <v>16480</v>
      </c>
      <c r="AM47" s="795">
        <f t="shared" si="62"/>
        <v>16730</v>
      </c>
      <c r="AN47" s="787">
        <f t="shared" si="78"/>
        <v>16730</v>
      </c>
      <c r="AO47" s="786">
        <f t="shared" si="63"/>
        <v>16980</v>
      </c>
      <c r="AP47" s="787">
        <f t="shared" si="79"/>
        <v>16980</v>
      </c>
      <c r="AQ47" s="786">
        <f t="shared" si="64"/>
        <v>17230</v>
      </c>
      <c r="AR47" s="787">
        <f t="shared" si="80"/>
        <v>17230</v>
      </c>
      <c r="AS47" s="786">
        <f t="shared" si="65"/>
        <v>17480</v>
      </c>
      <c r="AT47" s="787">
        <f t="shared" si="81"/>
        <v>17480</v>
      </c>
      <c r="AU47" s="527">
        <v>250</v>
      </c>
    </row>
    <row r="48" spans="1:47" ht="75" customHeight="1" thickBot="1">
      <c r="A48" s="760">
        <v>42</v>
      </c>
      <c r="B48" s="100"/>
      <c r="C48" s="475" t="s">
        <v>25</v>
      </c>
      <c r="D48" s="457" t="s">
        <v>8</v>
      </c>
      <c r="E48" s="508" t="s">
        <v>32</v>
      </c>
      <c r="F48" s="428">
        <v>830</v>
      </c>
      <c r="G48" s="428">
        <v>980</v>
      </c>
      <c r="H48" s="430">
        <v>1000</v>
      </c>
      <c r="I48" s="428" t="s">
        <v>26</v>
      </c>
      <c r="J48" s="484">
        <v>27</v>
      </c>
      <c r="K48" s="484">
        <v>1</v>
      </c>
      <c r="L48" s="505">
        <v>0.45</v>
      </c>
      <c r="M48" s="526">
        <v>5950</v>
      </c>
      <c r="N48" s="787">
        <f t="shared" si="66"/>
        <v>5950</v>
      </c>
      <c r="O48" s="786">
        <f t="shared" si="49"/>
        <v>6080</v>
      </c>
      <c r="P48" s="787">
        <f t="shared" si="67"/>
        <v>6080</v>
      </c>
      <c r="Q48" s="786">
        <f t="shared" si="50"/>
        <v>6210</v>
      </c>
      <c r="R48" s="787">
        <f t="shared" si="68"/>
        <v>6210</v>
      </c>
      <c r="S48" s="786">
        <f t="shared" si="51"/>
        <v>6340</v>
      </c>
      <c r="T48" s="787">
        <f t="shared" si="69"/>
        <v>6340</v>
      </c>
      <c r="U48" s="786">
        <f t="shared" si="52"/>
        <v>6470</v>
      </c>
      <c r="V48" s="787">
        <f t="shared" si="70"/>
        <v>6470</v>
      </c>
      <c r="W48" s="786">
        <f t="shared" si="53"/>
        <v>6600</v>
      </c>
      <c r="X48" s="787">
        <f t="shared" si="71"/>
        <v>6600</v>
      </c>
      <c r="Y48" s="786">
        <f t="shared" si="54"/>
        <v>6730</v>
      </c>
      <c r="Z48" s="787">
        <f t="shared" si="72"/>
        <v>6730</v>
      </c>
      <c r="AA48" s="786">
        <f t="shared" si="55"/>
        <v>6860</v>
      </c>
      <c r="AB48" s="787">
        <f t="shared" si="73"/>
        <v>6860</v>
      </c>
      <c r="AC48" s="786">
        <f t="shared" si="56"/>
        <v>6990</v>
      </c>
      <c r="AD48" s="787">
        <f t="shared" si="74"/>
        <v>6990</v>
      </c>
      <c r="AE48" s="786">
        <f t="shared" si="57"/>
        <v>7120</v>
      </c>
      <c r="AF48" s="787">
        <f t="shared" si="75"/>
        <v>7120</v>
      </c>
      <c r="AG48" s="786">
        <f t="shared" si="58"/>
        <v>7250</v>
      </c>
      <c r="AH48" s="787">
        <f t="shared" si="59"/>
        <v>7250</v>
      </c>
      <c r="AI48" s="786">
        <f t="shared" si="60"/>
        <v>7380</v>
      </c>
      <c r="AJ48" s="787">
        <f t="shared" si="76"/>
        <v>7380</v>
      </c>
      <c r="AK48" s="786">
        <f t="shared" si="61"/>
        <v>7510</v>
      </c>
      <c r="AL48" s="787">
        <f t="shared" si="77"/>
        <v>7510</v>
      </c>
      <c r="AM48" s="795">
        <f t="shared" si="62"/>
        <v>7640</v>
      </c>
      <c r="AN48" s="787">
        <f t="shared" si="78"/>
        <v>7640</v>
      </c>
      <c r="AO48" s="786">
        <f t="shared" si="63"/>
        <v>7770</v>
      </c>
      <c r="AP48" s="787">
        <f t="shared" si="79"/>
        <v>7770</v>
      </c>
      <c r="AQ48" s="786">
        <f t="shared" si="64"/>
        <v>7900</v>
      </c>
      <c r="AR48" s="787">
        <f t="shared" si="80"/>
        <v>7900</v>
      </c>
      <c r="AS48" s="786">
        <f t="shared" si="65"/>
        <v>8030</v>
      </c>
      <c r="AT48" s="787">
        <f t="shared" si="81"/>
        <v>8030</v>
      </c>
      <c r="AU48" s="527">
        <v>130</v>
      </c>
    </row>
    <row r="49" spans="1:47" ht="75" customHeight="1" thickBot="1">
      <c r="A49" s="760">
        <v>43</v>
      </c>
      <c r="B49" s="100"/>
      <c r="C49" s="475" t="s">
        <v>27</v>
      </c>
      <c r="D49" s="457" t="s">
        <v>339</v>
      </c>
      <c r="E49" s="506" t="s">
        <v>96</v>
      </c>
      <c r="F49" s="428">
        <v>2950</v>
      </c>
      <c r="G49" s="428">
        <v>1570</v>
      </c>
      <c r="H49" s="430">
        <v>1000</v>
      </c>
      <c r="I49" s="428" t="s">
        <v>370</v>
      </c>
      <c r="J49" s="484">
        <v>98</v>
      </c>
      <c r="K49" s="484">
        <v>6</v>
      </c>
      <c r="L49" s="505">
        <v>1.2</v>
      </c>
      <c r="M49" s="526">
        <v>22385</v>
      </c>
      <c r="N49" s="787">
        <f t="shared" si="66"/>
        <v>22385</v>
      </c>
      <c r="O49" s="786">
        <f t="shared" si="49"/>
        <v>22985</v>
      </c>
      <c r="P49" s="787">
        <f t="shared" si="67"/>
        <v>22985</v>
      </c>
      <c r="Q49" s="786">
        <f t="shared" si="50"/>
        <v>23585</v>
      </c>
      <c r="R49" s="787">
        <f t="shared" si="68"/>
        <v>23585</v>
      </c>
      <c r="S49" s="786">
        <f t="shared" si="51"/>
        <v>24185</v>
      </c>
      <c r="T49" s="787">
        <f t="shared" si="69"/>
        <v>24185</v>
      </c>
      <c r="U49" s="786">
        <f t="shared" si="52"/>
        <v>24785</v>
      </c>
      <c r="V49" s="787">
        <f t="shared" si="70"/>
        <v>24785</v>
      </c>
      <c r="W49" s="786">
        <f t="shared" si="53"/>
        <v>25385</v>
      </c>
      <c r="X49" s="787">
        <f t="shared" si="71"/>
        <v>25385</v>
      </c>
      <c r="Y49" s="786">
        <f t="shared" si="54"/>
        <v>25985</v>
      </c>
      <c r="Z49" s="787">
        <f t="shared" si="72"/>
        <v>25985</v>
      </c>
      <c r="AA49" s="786">
        <f t="shared" si="55"/>
        <v>26585</v>
      </c>
      <c r="AB49" s="787">
        <f t="shared" si="73"/>
        <v>26585</v>
      </c>
      <c r="AC49" s="786">
        <f t="shared" si="56"/>
        <v>27185</v>
      </c>
      <c r="AD49" s="787">
        <f t="shared" si="74"/>
        <v>27185</v>
      </c>
      <c r="AE49" s="786">
        <f t="shared" si="57"/>
        <v>27785</v>
      </c>
      <c r="AF49" s="787">
        <f t="shared" si="75"/>
        <v>27785</v>
      </c>
      <c r="AG49" s="786">
        <f t="shared" si="58"/>
        <v>28385</v>
      </c>
      <c r="AH49" s="787">
        <f t="shared" si="59"/>
        <v>28385</v>
      </c>
      <c r="AI49" s="786">
        <f t="shared" si="60"/>
        <v>28985</v>
      </c>
      <c r="AJ49" s="787">
        <f t="shared" si="76"/>
        <v>28985</v>
      </c>
      <c r="AK49" s="786">
        <f t="shared" si="61"/>
        <v>29585</v>
      </c>
      <c r="AL49" s="787">
        <f t="shared" si="77"/>
        <v>29585</v>
      </c>
      <c r="AM49" s="795">
        <f t="shared" si="62"/>
        <v>30185</v>
      </c>
      <c r="AN49" s="787">
        <f t="shared" si="78"/>
        <v>30185</v>
      </c>
      <c r="AO49" s="786">
        <f t="shared" si="63"/>
        <v>30785</v>
      </c>
      <c r="AP49" s="787">
        <f t="shared" si="79"/>
        <v>30785</v>
      </c>
      <c r="AQ49" s="786">
        <f t="shared" si="64"/>
        <v>31385</v>
      </c>
      <c r="AR49" s="787">
        <f t="shared" si="80"/>
        <v>31385</v>
      </c>
      <c r="AS49" s="786">
        <f t="shared" si="65"/>
        <v>31985</v>
      </c>
      <c r="AT49" s="787">
        <f t="shared" si="81"/>
        <v>31985</v>
      </c>
      <c r="AU49" s="527">
        <v>600</v>
      </c>
    </row>
    <row r="50" spans="1:47" ht="75" customHeight="1" thickBot="1">
      <c r="A50" s="760">
        <v>44</v>
      </c>
      <c r="B50" s="100"/>
      <c r="C50" s="475" t="s">
        <v>27</v>
      </c>
      <c r="D50" s="457" t="s">
        <v>350</v>
      </c>
      <c r="E50" s="506" t="s">
        <v>96</v>
      </c>
      <c r="F50" s="428">
        <v>3900</v>
      </c>
      <c r="G50" s="428">
        <v>1570</v>
      </c>
      <c r="H50" s="430">
        <v>1000</v>
      </c>
      <c r="I50" s="428" t="s">
        <v>370</v>
      </c>
      <c r="J50" s="484">
        <v>148</v>
      </c>
      <c r="K50" s="484">
        <v>9</v>
      </c>
      <c r="L50" s="505">
        <v>1.8</v>
      </c>
      <c r="M50" s="526">
        <v>35540</v>
      </c>
      <c r="N50" s="787">
        <f t="shared" si="66"/>
        <v>35540</v>
      </c>
      <c r="O50" s="786">
        <f t="shared" si="49"/>
        <v>36290</v>
      </c>
      <c r="P50" s="787">
        <f t="shared" si="67"/>
        <v>36290</v>
      </c>
      <c r="Q50" s="786">
        <f t="shared" si="50"/>
        <v>37040</v>
      </c>
      <c r="R50" s="787">
        <f t="shared" si="68"/>
        <v>37040</v>
      </c>
      <c r="S50" s="786">
        <f t="shared" si="51"/>
        <v>37790</v>
      </c>
      <c r="T50" s="787">
        <f t="shared" si="69"/>
        <v>37790</v>
      </c>
      <c r="U50" s="786">
        <f t="shared" si="52"/>
        <v>38540</v>
      </c>
      <c r="V50" s="787">
        <f t="shared" si="70"/>
        <v>38540</v>
      </c>
      <c r="W50" s="786">
        <f t="shared" si="53"/>
        <v>39290</v>
      </c>
      <c r="X50" s="787">
        <f t="shared" si="71"/>
        <v>39290</v>
      </c>
      <c r="Y50" s="786">
        <f t="shared" si="54"/>
        <v>40040</v>
      </c>
      <c r="Z50" s="787">
        <f t="shared" si="72"/>
        <v>40040</v>
      </c>
      <c r="AA50" s="786">
        <f t="shared" si="55"/>
        <v>40790</v>
      </c>
      <c r="AB50" s="787">
        <f t="shared" si="73"/>
        <v>40790</v>
      </c>
      <c r="AC50" s="786">
        <f t="shared" si="56"/>
        <v>41540</v>
      </c>
      <c r="AD50" s="787">
        <f t="shared" si="74"/>
        <v>41540</v>
      </c>
      <c r="AE50" s="786">
        <f t="shared" si="57"/>
        <v>42290</v>
      </c>
      <c r="AF50" s="787">
        <f t="shared" si="75"/>
        <v>42290</v>
      </c>
      <c r="AG50" s="786">
        <f t="shared" si="58"/>
        <v>43040</v>
      </c>
      <c r="AH50" s="787">
        <f t="shared" si="59"/>
        <v>43040</v>
      </c>
      <c r="AI50" s="786">
        <f t="shared" si="60"/>
        <v>43790</v>
      </c>
      <c r="AJ50" s="787">
        <f t="shared" si="76"/>
        <v>43790</v>
      </c>
      <c r="AK50" s="786">
        <f t="shared" si="61"/>
        <v>44540</v>
      </c>
      <c r="AL50" s="787">
        <f t="shared" si="77"/>
        <v>44540</v>
      </c>
      <c r="AM50" s="795">
        <f t="shared" si="62"/>
        <v>45290</v>
      </c>
      <c r="AN50" s="787">
        <f t="shared" si="78"/>
        <v>45290</v>
      </c>
      <c r="AO50" s="786">
        <f t="shared" si="63"/>
        <v>46040</v>
      </c>
      <c r="AP50" s="787">
        <f t="shared" si="79"/>
        <v>46040</v>
      </c>
      <c r="AQ50" s="786">
        <f t="shared" si="64"/>
        <v>46790</v>
      </c>
      <c r="AR50" s="787">
        <f t="shared" si="80"/>
        <v>46790</v>
      </c>
      <c r="AS50" s="786">
        <f t="shared" si="65"/>
        <v>47540</v>
      </c>
      <c r="AT50" s="787">
        <f t="shared" si="81"/>
        <v>47540</v>
      </c>
      <c r="AU50" s="527">
        <v>750</v>
      </c>
    </row>
    <row r="51" spans="1:47" ht="75" customHeight="1" thickBot="1">
      <c r="A51" s="761">
        <v>45</v>
      </c>
      <c r="B51" s="101"/>
      <c r="C51" s="476" t="s">
        <v>27</v>
      </c>
      <c r="D51" s="458" t="s">
        <v>147</v>
      </c>
      <c r="E51" s="507" t="s">
        <v>96</v>
      </c>
      <c r="F51" s="439"/>
      <c r="G51" s="440">
        <v>980</v>
      </c>
      <c r="H51" s="441">
        <v>1000</v>
      </c>
      <c r="I51" s="439" t="s">
        <v>54</v>
      </c>
      <c r="J51" s="487">
        <v>50</v>
      </c>
      <c r="K51" s="487">
        <v>4</v>
      </c>
      <c r="L51" s="503">
        <v>0.92</v>
      </c>
      <c r="M51" s="526">
        <v>18230</v>
      </c>
      <c r="N51" s="787">
        <f t="shared" si="66"/>
        <v>18230</v>
      </c>
      <c r="O51" s="786">
        <f t="shared" si="49"/>
        <v>18530</v>
      </c>
      <c r="P51" s="787">
        <f t="shared" si="67"/>
        <v>18530</v>
      </c>
      <c r="Q51" s="786">
        <f t="shared" si="50"/>
        <v>18830</v>
      </c>
      <c r="R51" s="787">
        <f t="shared" si="68"/>
        <v>18830</v>
      </c>
      <c r="S51" s="786">
        <f t="shared" si="51"/>
        <v>19130</v>
      </c>
      <c r="T51" s="787">
        <f t="shared" si="69"/>
        <v>19130</v>
      </c>
      <c r="U51" s="786">
        <f t="shared" si="52"/>
        <v>19430</v>
      </c>
      <c r="V51" s="787">
        <f t="shared" si="70"/>
        <v>19430</v>
      </c>
      <c r="W51" s="786">
        <f t="shared" si="53"/>
        <v>19730</v>
      </c>
      <c r="X51" s="787">
        <f t="shared" si="71"/>
        <v>19730</v>
      </c>
      <c r="Y51" s="786">
        <f t="shared" si="54"/>
        <v>20030</v>
      </c>
      <c r="Z51" s="787">
        <f t="shared" si="72"/>
        <v>20030</v>
      </c>
      <c r="AA51" s="786">
        <f t="shared" si="55"/>
        <v>20330</v>
      </c>
      <c r="AB51" s="787">
        <f t="shared" si="73"/>
        <v>20330</v>
      </c>
      <c r="AC51" s="786">
        <f t="shared" si="56"/>
        <v>20630</v>
      </c>
      <c r="AD51" s="787">
        <f t="shared" si="74"/>
        <v>20630</v>
      </c>
      <c r="AE51" s="786">
        <f t="shared" si="57"/>
        <v>20930</v>
      </c>
      <c r="AF51" s="787">
        <f t="shared" si="75"/>
        <v>20930</v>
      </c>
      <c r="AG51" s="786">
        <f t="shared" si="58"/>
        <v>21230</v>
      </c>
      <c r="AH51" s="787">
        <f t="shared" si="59"/>
        <v>21230</v>
      </c>
      <c r="AI51" s="786">
        <f t="shared" si="60"/>
        <v>21530</v>
      </c>
      <c r="AJ51" s="787">
        <f t="shared" si="76"/>
        <v>21530</v>
      </c>
      <c r="AK51" s="786">
        <f t="shared" si="61"/>
        <v>21830</v>
      </c>
      <c r="AL51" s="787">
        <f t="shared" si="77"/>
        <v>21830</v>
      </c>
      <c r="AM51" s="795">
        <f t="shared" si="62"/>
        <v>22130</v>
      </c>
      <c r="AN51" s="787">
        <f t="shared" si="78"/>
        <v>22130</v>
      </c>
      <c r="AO51" s="786">
        <f t="shared" si="63"/>
        <v>22430</v>
      </c>
      <c r="AP51" s="787">
        <f t="shared" si="79"/>
        <v>22430</v>
      </c>
      <c r="AQ51" s="786">
        <f t="shared" si="64"/>
        <v>22730</v>
      </c>
      <c r="AR51" s="787">
        <f t="shared" si="80"/>
        <v>22730</v>
      </c>
      <c r="AS51" s="786">
        <f t="shared" si="65"/>
        <v>23030</v>
      </c>
      <c r="AT51" s="787">
        <f t="shared" si="81"/>
        <v>23030</v>
      </c>
      <c r="AU51" s="527">
        <v>300</v>
      </c>
    </row>
    <row r="52" spans="1:47" ht="75" customHeight="1" thickBot="1">
      <c r="A52" s="760">
        <v>46</v>
      </c>
      <c r="B52" s="100"/>
      <c r="C52" s="475" t="s">
        <v>25</v>
      </c>
      <c r="D52" s="465" t="s">
        <v>147</v>
      </c>
      <c r="E52" s="509" t="s">
        <v>32</v>
      </c>
      <c r="F52" s="510"/>
      <c r="G52" s="510">
        <v>980</v>
      </c>
      <c r="H52" s="510">
        <v>1000</v>
      </c>
      <c r="I52" s="428" t="s">
        <v>26</v>
      </c>
      <c r="J52" s="511"/>
      <c r="K52" s="511"/>
      <c r="L52" s="512"/>
      <c r="M52" s="541">
        <v>10650</v>
      </c>
      <c r="N52" s="787">
        <f t="shared" si="66"/>
        <v>10650</v>
      </c>
      <c r="O52" s="796">
        <f t="shared" si="49"/>
        <v>10845</v>
      </c>
      <c r="P52" s="787">
        <f t="shared" si="67"/>
        <v>10845</v>
      </c>
      <c r="Q52" s="796">
        <f t="shared" si="50"/>
        <v>11040</v>
      </c>
      <c r="R52" s="787">
        <f t="shared" si="68"/>
        <v>11040</v>
      </c>
      <c r="S52" s="796">
        <f t="shared" si="51"/>
        <v>11235</v>
      </c>
      <c r="T52" s="787">
        <f t="shared" si="69"/>
        <v>11235</v>
      </c>
      <c r="U52" s="796">
        <f t="shared" si="52"/>
        <v>11430</v>
      </c>
      <c r="V52" s="787">
        <f t="shared" si="70"/>
        <v>11430</v>
      </c>
      <c r="W52" s="796">
        <f t="shared" si="53"/>
        <v>11625</v>
      </c>
      <c r="X52" s="787">
        <f t="shared" si="71"/>
        <v>11625</v>
      </c>
      <c r="Y52" s="796">
        <f t="shared" si="54"/>
        <v>11820</v>
      </c>
      <c r="Z52" s="787">
        <f t="shared" si="72"/>
        <v>11820</v>
      </c>
      <c r="AA52" s="796">
        <f t="shared" si="55"/>
        <v>12015</v>
      </c>
      <c r="AB52" s="787">
        <f t="shared" si="73"/>
        <v>12015</v>
      </c>
      <c r="AC52" s="796">
        <f t="shared" si="56"/>
        <v>12210</v>
      </c>
      <c r="AD52" s="787">
        <f t="shared" si="74"/>
        <v>12210</v>
      </c>
      <c r="AE52" s="796">
        <f t="shared" si="57"/>
        <v>12405</v>
      </c>
      <c r="AF52" s="787">
        <f t="shared" si="75"/>
        <v>12405</v>
      </c>
      <c r="AG52" s="796">
        <f t="shared" si="58"/>
        <v>12600</v>
      </c>
      <c r="AH52" s="787">
        <f t="shared" si="59"/>
        <v>12600</v>
      </c>
      <c r="AI52" s="796">
        <f t="shared" si="60"/>
        <v>12795</v>
      </c>
      <c r="AJ52" s="787">
        <f t="shared" si="76"/>
        <v>12795</v>
      </c>
      <c r="AK52" s="796">
        <f t="shared" si="61"/>
        <v>12990</v>
      </c>
      <c r="AL52" s="787">
        <f t="shared" si="77"/>
        <v>12990</v>
      </c>
      <c r="AM52" s="796">
        <f t="shared" si="62"/>
        <v>13185</v>
      </c>
      <c r="AN52" s="787">
        <f t="shared" si="78"/>
        <v>13185</v>
      </c>
      <c r="AO52" s="796">
        <f t="shared" si="63"/>
        <v>13380</v>
      </c>
      <c r="AP52" s="787">
        <f t="shared" si="79"/>
        <v>13380</v>
      </c>
      <c r="AQ52" s="796">
        <f t="shared" si="64"/>
        <v>13575</v>
      </c>
      <c r="AR52" s="787">
        <f t="shared" si="80"/>
        <v>13575</v>
      </c>
      <c r="AS52" s="796">
        <f t="shared" si="65"/>
        <v>13770</v>
      </c>
      <c r="AT52" s="787">
        <f t="shared" si="81"/>
        <v>13770</v>
      </c>
      <c r="AU52" s="542">
        <v>195</v>
      </c>
    </row>
    <row r="53" spans="1:47" ht="75" customHeight="1" thickBot="1">
      <c r="A53" s="760">
        <v>47</v>
      </c>
      <c r="B53" s="100"/>
      <c r="C53" s="475" t="s">
        <v>27</v>
      </c>
      <c r="D53" s="457" t="s">
        <v>353</v>
      </c>
      <c r="E53" s="506" t="s">
        <v>96</v>
      </c>
      <c r="F53" s="428">
        <v>2000</v>
      </c>
      <c r="G53" s="429">
        <v>980</v>
      </c>
      <c r="H53" s="430">
        <v>1000</v>
      </c>
      <c r="I53" s="428" t="s">
        <v>54</v>
      </c>
      <c r="J53" s="484">
        <v>48</v>
      </c>
      <c r="K53" s="484">
        <v>3</v>
      </c>
      <c r="L53" s="505">
        <v>0.85</v>
      </c>
      <c r="M53" s="541">
        <v>13480</v>
      </c>
      <c r="N53" s="787">
        <f t="shared" si="66"/>
        <v>13480</v>
      </c>
      <c r="O53" s="796">
        <f t="shared" si="49"/>
        <v>13730</v>
      </c>
      <c r="P53" s="787">
        <f t="shared" si="67"/>
        <v>13730</v>
      </c>
      <c r="Q53" s="796">
        <f t="shared" si="50"/>
        <v>13980</v>
      </c>
      <c r="R53" s="787">
        <f t="shared" si="68"/>
        <v>13980</v>
      </c>
      <c r="S53" s="796">
        <f t="shared" si="51"/>
        <v>14230</v>
      </c>
      <c r="T53" s="787">
        <f t="shared" si="69"/>
        <v>14230</v>
      </c>
      <c r="U53" s="796">
        <f t="shared" si="52"/>
        <v>14480</v>
      </c>
      <c r="V53" s="787">
        <f t="shared" si="70"/>
        <v>14480</v>
      </c>
      <c r="W53" s="796">
        <f t="shared" si="53"/>
        <v>14730</v>
      </c>
      <c r="X53" s="787">
        <f t="shared" si="71"/>
        <v>14730</v>
      </c>
      <c r="Y53" s="796">
        <f t="shared" si="54"/>
        <v>14980</v>
      </c>
      <c r="Z53" s="787">
        <f t="shared" si="72"/>
        <v>14980</v>
      </c>
      <c r="AA53" s="796">
        <f t="shared" si="55"/>
        <v>15230</v>
      </c>
      <c r="AB53" s="787">
        <f t="shared" si="73"/>
        <v>15230</v>
      </c>
      <c r="AC53" s="796">
        <f t="shared" si="56"/>
        <v>15480</v>
      </c>
      <c r="AD53" s="787">
        <f t="shared" si="74"/>
        <v>15480</v>
      </c>
      <c r="AE53" s="796">
        <f t="shared" si="57"/>
        <v>15730</v>
      </c>
      <c r="AF53" s="787">
        <f t="shared" si="75"/>
        <v>15730</v>
      </c>
      <c r="AG53" s="796">
        <f t="shared" si="58"/>
        <v>15980</v>
      </c>
      <c r="AH53" s="787">
        <f t="shared" si="59"/>
        <v>15980</v>
      </c>
      <c r="AI53" s="796">
        <f t="shared" si="60"/>
        <v>16230</v>
      </c>
      <c r="AJ53" s="787">
        <f t="shared" si="76"/>
        <v>16230</v>
      </c>
      <c r="AK53" s="796">
        <f t="shared" si="61"/>
        <v>16480</v>
      </c>
      <c r="AL53" s="787">
        <f t="shared" si="77"/>
        <v>16480</v>
      </c>
      <c r="AM53" s="797">
        <f t="shared" si="62"/>
        <v>16730</v>
      </c>
      <c r="AN53" s="787">
        <f t="shared" si="78"/>
        <v>16730</v>
      </c>
      <c r="AO53" s="796">
        <f t="shared" si="63"/>
        <v>16980</v>
      </c>
      <c r="AP53" s="787">
        <f t="shared" si="79"/>
        <v>16980</v>
      </c>
      <c r="AQ53" s="796">
        <f t="shared" si="64"/>
        <v>17230</v>
      </c>
      <c r="AR53" s="787">
        <f t="shared" si="80"/>
        <v>17230</v>
      </c>
      <c r="AS53" s="796">
        <f t="shared" si="65"/>
        <v>17480</v>
      </c>
      <c r="AT53" s="787">
        <f t="shared" si="81"/>
        <v>17480</v>
      </c>
      <c r="AU53" s="542">
        <v>250</v>
      </c>
    </row>
    <row r="54" spans="1:47" ht="75" customHeight="1" thickBot="1">
      <c r="A54" s="760">
        <v>48</v>
      </c>
      <c r="B54" s="100"/>
      <c r="C54" s="475" t="s">
        <v>27</v>
      </c>
      <c r="D54" s="822" t="s">
        <v>342</v>
      </c>
      <c r="E54" s="506" t="s">
        <v>96</v>
      </c>
      <c r="F54" s="428">
        <v>2050</v>
      </c>
      <c r="G54" s="429">
        <v>980</v>
      </c>
      <c r="H54" s="430">
        <v>1000</v>
      </c>
      <c r="I54" s="428" t="s">
        <v>54</v>
      </c>
      <c r="J54" s="430">
        <v>57</v>
      </c>
      <c r="K54" s="430">
        <v>3</v>
      </c>
      <c r="L54" s="485">
        <v>0.85</v>
      </c>
      <c r="M54" s="541">
        <v>13790</v>
      </c>
      <c r="N54" s="787">
        <f t="shared" si="66"/>
        <v>13790</v>
      </c>
      <c r="O54" s="796">
        <f t="shared" si="49"/>
        <v>14040</v>
      </c>
      <c r="P54" s="787">
        <f t="shared" si="67"/>
        <v>14040</v>
      </c>
      <c r="Q54" s="796">
        <f t="shared" si="50"/>
        <v>14290</v>
      </c>
      <c r="R54" s="787">
        <f t="shared" si="68"/>
        <v>14290</v>
      </c>
      <c r="S54" s="796">
        <f t="shared" si="51"/>
        <v>14540</v>
      </c>
      <c r="T54" s="787">
        <f t="shared" si="69"/>
        <v>14540</v>
      </c>
      <c r="U54" s="796">
        <f t="shared" si="52"/>
        <v>14790</v>
      </c>
      <c r="V54" s="787">
        <f t="shared" si="70"/>
        <v>14790</v>
      </c>
      <c r="W54" s="796">
        <f t="shared" si="53"/>
        <v>15040</v>
      </c>
      <c r="X54" s="787">
        <f t="shared" si="71"/>
        <v>15040</v>
      </c>
      <c r="Y54" s="796">
        <f t="shared" si="54"/>
        <v>15290</v>
      </c>
      <c r="Z54" s="787">
        <f t="shared" si="72"/>
        <v>15290</v>
      </c>
      <c r="AA54" s="796">
        <f t="shared" si="55"/>
        <v>15540</v>
      </c>
      <c r="AB54" s="787">
        <f t="shared" si="73"/>
        <v>15540</v>
      </c>
      <c r="AC54" s="796">
        <f t="shared" si="56"/>
        <v>15790</v>
      </c>
      <c r="AD54" s="787">
        <f t="shared" si="74"/>
        <v>15790</v>
      </c>
      <c r="AE54" s="796">
        <f t="shared" si="57"/>
        <v>16040</v>
      </c>
      <c r="AF54" s="787">
        <f t="shared" si="75"/>
        <v>16040</v>
      </c>
      <c r="AG54" s="796">
        <f t="shared" si="58"/>
        <v>16290</v>
      </c>
      <c r="AH54" s="787">
        <f t="shared" si="59"/>
        <v>16290</v>
      </c>
      <c r="AI54" s="796">
        <f t="shared" si="60"/>
        <v>16540</v>
      </c>
      <c r="AJ54" s="787">
        <f t="shared" si="76"/>
        <v>16540</v>
      </c>
      <c r="AK54" s="796">
        <f t="shared" si="61"/>
        <v>16790</v>
      </c>
      <c r="AL54" s="787">
        <f t="shared" si="77"/>
        <v>16790</v>
      </c>
      <c r="AM54" s="797">
        <f t="shared" si="62"/>
        <v>17040</v>
      </c>
      <c r="AN54" s="787">
        <f t="shared" si="78"/>
        <v>17040</v>
      </c>
      <c r="AO54" s="796">
        <f t="shared" si="63"/>
        <v>17290</v>
      </c>
      <c r="AP54" s="787">
        <f t="shared" si="79"/>
        <v>17290</v>
      </c>
      <c r="AQ54" s="796">
        <f t="shared" si="64"/>
        <v>17540</v>
      </c>
      <c r="AR54" s="787">
        <f t="shared" si="80"/>
        <v>17540</v>
      </c>
      <c r="AS54" s="796">
        <f t="shared" si="65"/>
        <v>17790</v>
      </c>
      <c r="AT54" s="787">
        <f t="shared" si="81"/>
        <v>17790</v>
      </c>
      <c r="AU54" s="542">
        <v>250</v>
      </c>
    </row>
    <row r="55" spans="1:47" ht="75" customHeight="1" thickBot="1">
      <c r="A55" s="760">
        <v>49</v>
      </c>
      <c r="B55" s="100"/>
      <c r="C55" s="475" t="s">
        <v>27</v>
      </c>
      <c r="D55" s="457" t="s">
        <v>352</v>
      </c>
      <c r="E55" s="506" t="s">
        <v>96</v>
      </c>
      <c r="F55" s="428">
        <v>200</v>
      </c>
      <c r="G55" s="429">
        <v>810</v>
      </c>
      <c r="H55" s="430">
        <v>1000</v>
      </c>
      <c r="I55" s="428" t="s">
        <v>362</v>
      </c>
      <c r="J55" s="430">
        <v>49</v>
      </c>
      <c r="K55" s="430">
        <v>3</v>
      </c>
      <c r="L55" s="485">
        <v>0.85</v>
      </c>
      <c r="M55" s="541">
        <v>16975</v>
      </c>
      <c r="N55" s="787">
        <f t="shared" si="66"/>
        <v>16975</v>
      </c>
      <c r="O55" s="796">
        <f t="shared" si="49"/>
        <v>17275</v>
      </c>
      <c r="P55" s="787">
        <f t="shared" si="67"/>
        <v>17275</v>
      </c>
      <c r="Q55" s="796">
        <f t="shared" si="50"/>
        <v>17575</v>
      </c>
      <c r="R55" s="787">
        <f t="shared" si="68"/>
        <v>17575</v>
      </c>
      <c r="S55" s="796">
        <f t="shared" si="51"/>
        <v>17875</v>
      </c>
      <c r="T55" s="787">
        <f t="shared" si="69"/>
        <v>17875</v>
      </c>
      <c r="U55" s="796">
        <f t="shared" si="52"/>
        <v>18175</v>
      </c>
      <c r="V55" s="787">
        <f t="shared" si="70"/>
        <v>18175</v>
      </c>
      <c r="W55" s="796">
        <f t="shared" si="53"/>
        <v>18475</v>
      </c>
      <c r="X55" s="787">
        <f t="shared" si="71"/>
        <v>18475</v>
      </c>
      <c r="Y55" s="796">
        <f t="shared" si="54"/>
        <v>18775</v>
      </c>
      <c r="Z55" s="787">
        <f t="shared" si="72"/>
        <v>18775</v>
      </c>
      <c r="AA55" s="796">
        <f t="shared" si="55"/>
        <v>19075</v>
      </c>
      <c r="AB55" s="787">
        <f t="shared" si="73"/>
        <v>19075</v>
      </c>
      <c r="AC55" s="796">
        <f t="shared" si="56"/>
        <v>19375</v>
      </c>
      <c r="AD55" s="787">
        <f t="shared" si="74"/>
        <v>19375</v>
      </c>
      <c r="AE55" s="796">
        <f t="shared" si="57"/>
        <v>19675</v>
      </c>
      <c r="AF55" s="787">
        <f t="shared" si="75"/>
        <v>19675</v>
      </c>
      <c r="AG55" s="796">
        <f t="shared" si="58"/>
        <v>19975</v>
      </c>
      <c r="AH55" s="787">
        <f t="shared" si="59"/>
        <v>19975</v>
      </c>
      <c r="AI55" s="796">
        <f t="shared" si="60"/>
        <v>20275</v>
      </c>
      <c r="AJ55" s="787">
        <f t="shared" si="76"/>
        <v>20275</v>
      </c>
      <c r="AK55" s="796">
        <f t="shared" si="61"/>
        <v>20575</v>
      </c>
      <c r="AL55" s="787">
        <f t="shared" si="77"/>
        <v>20575</v>
      </c>
      <c r="AM55" s="797">
        <f t="shared" si="62"/>
        <v>20875</v>
      </c>
      <c r="AN55" s="787">
        <f t="shared" si="78"/>
        <v>20875</v>
      </c>
      <c r="AO55" s="796">
        <f t="shared" si="63"/>
        <v>21175</v>
      </c>
      <c r="AP55" s="787">
        <f t="shared" si="79"/>
        <v>21175</v>
      </c>
      <c r="AQ55" s="796">
        <f t="shared" si="64"/>
        <v>21475</v>
      </c>
      <c r="AR55" s="787">
        <f t="shared" si="80"/>
        <v>21475</v>
      </c>
      <c r="AS55" s="796">
        <f t="shared" si="65"/>
        <v>21775</v>
      </c>
      <c r="AT55" s="787">
        <f t="shared" si="81"/>
        <v>21775</v>
      </c>
      <c r="AU55" s="542">
        <v>300</v>
      </c>
    </row>
    <row r="56" spans="1:47" ht="75" customHeight="1" thickBot="1">
      <c r="A56" s="760">
        <v>50</v>
      </c>
      <c r="B56" s="100"/>
      <c r="C56" s="475" t="s">
        <v>27</v>
      </c>
      <c r="D56" s="457" t="s">
        <v>352</v>
      </c>
      <c r="E56" s="506" t="s">
        <v>96</v>
      </c>
      <c r="F56" s="428">
        <v>200</v>
      </c>
      <c r="G56" s="429">
        <v>810</v>
      </c>
      <c r="H56" s="430">
        <v>1000</v>
      </c>
      <c r="I56" s="428" t="s">
        <v>362</v>
      </c>
      <c r="J56" s="430">
        <v>49</v>
      </c>
      <c r="K56" s="430">
        <v>3</v>
      </c>
      <c r="L56" s="485">
        <v>0.85</v>
      </c>
      <c r="M56" s="541">
        <v>17340</v>
      </c>
      <c r="N56" s="787">
        <f t="shared" si="66"/>
        <v>17340</v>
      </c>
      <c r="O56" s="796">
        <f t="shared" si="49"/>
        <v>17640</v>
      </c>
      <c r="P56" s="787">
        <f t="shared" si="67"/>
        <v>17640</v>
      </c>
      <c r="Q56" s="796">
        <f t="shared" si="50"/>
        <v>17940</v>
      </c>
      <c r="R56" s="787">
        <f t="shared" si="68"/>
        <v>17940</v>
      </c>
      <c r="S56" s="796">
        <f t="shared" si="51"/>
        <v>18240</v>
      </c>
      <c r="T56" s="787">
        <f t="shared" si="69"/>
        <v>18240</v>
      </c>
      <c r="U56" s="796">
        <f t="shared" si="52"/>
        <v>18540</v>
      </c>
      <c r="V56" s="787">
        <f t="shared" si="70"/>
        <v>18540</v>
      </c>
      <c r="W56" s="796">
        <f t="shared" si="53"/>
        <v>18840</v>
      </c>
      <c r="X56" s="787">
        <f t="shared" si="71"/>
        <v>18840</v>
      </c>
      <c r="Y56" s="796">
        <f t="shared" si="54"/>
        <v>19140</v>
      </c>
      <c r="Z56" s="787">
        <f t="shared" si="72"/>
        <v>19140</v>
      </c>
      <c r="AA56" s="796">
        <f t="shared" si="55"/>
        <v>19440</v>
      </c>
      <c r="AB56" s="787">
        <f t="shared" si="73"/>
        <v>19440</v>
      </c>
      <c r="AC56" s="796">
        <f t="shared" si="56"/>
        <v>19740</v>
      </c>
      <c r="AD56" s="787">
        <f t="shared" si="74"/>
        <v>19740</v>
      </c>
      <c r="AE56" s="796">
        <f t="shared" si="57"/>
        <v>20040</v>
      </c>
      <c r="AF56" s="787">
        <f t="shared" si="75"/>
        <v>20040</v>
      </c>
      <c r="AG56" s="796">
        <f t="shared" si="58"/>
        <v>20340</v>
      </c>
      <c r="AH56" s="787">
        <f t="shared" si="59"/>
        <v>20340</v>
      </c>
      <c r="AI56" s="796">
        <f t="shared" si="60"/>
        <v>20640</v>
      </c>
      <c r="AJ56" s="787">
        <f t="shared" si="76"/>
        <v>20640</v>
      </c>
      <c r="AK56" s="796">
        <f t="shared" si="61"/>
        <v>20940</v>
      </c>
      <c r="AL56" s="787">
        <f t="shared" si="77"/>
        <v>20940</v>
      </c>
      <c r="AM56" s="797">
        <f t="shared" si="62"/>
        <v>21240</v>
      </c>
      <c r="AN56" s="787">
        <f t="shared" si="78"/>
        <v>21240</v>
      </c>
      <c r="AO56" s="796">
        <f t="shared" si="63"/>
        <v>21540</v>
      </c>
      <c r="AP56" s="787">
        <f t="shared" si="79"/>
        <v>21540</v>
      </c>
      <c r="AQ56" s="796">
        <f t="shared" si="64"/>
        <v>21840</v>
      </c>
      <c r="AR56" s="787">
        <f t="shared" si="80"/>
        <v>21840</v>
      </c>
      <c r="AS56" s="796">
        <f t="shared" si="65"/>
        <v>22140</v>
      </c>
      <c r="AT56" s="787">
        <f t="shared" si="81"/>
        <v>22140</v>
      </c>
      <c r="AU56" s="542">
        <v>300</v>
      </c>
    </row>
    <row r="57" spans="1:47" ht="133.5" thickBot="1">
      <c r="A57" s="760">
        <v>51</v>
      </c>
      <c r="B57" s="100"/>
      <c r="C57" s="475" t="s">
        <v>27</v>
      </c>
      <c r="D57" s="457" t="s">
        <v>409</v>
      </c>
      <c r="E57" s="506" t="s">
        <v>212</v>
      </c>
      <c r="F57" s="428">
        <v>1950</v>
      </c>
      <c r="G57" s="429">
        <v>1000</v>
      </c>
      <c r="H57" s="430">
        <v>870</v>
      </c>
      <c r="I57" s="428" t="s">
        <v>363</v>
      </c>
      <c r="J57" s="430">
        <v>55</v>
      </c>
      <c r="K57" s="430">
        <v>2</v>
      </c>
      <c r="L57" s="485">
        <v>0.7</v>
      </c>
      <c r="M57" s="541">
        <v>19095</v>
      </c>
      <c r="N57" s="787">
        <f>M57+M57*AT2</f>
        <v>19095</v>
      </c>
      <c r="O57" s="796">
        <f>M57+AU57</f>
        <v>19395</v>
      </c>
      <c r="P57" s="787">
        <f>O57+O57*AT2</f>
        <v>19395</v>
      </c>
      <c r="Q57" s="796">
        <f>O57+AU57</f>
        <v>19695</v>
      </c>
      <c r="R57" s="787">
        <f>Q57+Q57*AT2</f>
        <v>19695</v>
      </c>
      <c r="S57" s="796">
        <f>Q57+AU57</f>
        <v>19995</v>
      </c>
      <c r="T57" s="787">
        <f>S57+S57*AT2</f>
        <v>19995</v>
      </c>
      <c r="U57" s="796">
        <f>S57+AU57</f>
        <v>20295</v>
      </c>
      <c r="V57" s="787">
        <f>U57+U57*AT2</f>
        <v>20295</v>
      </c>
      <c r="W57" s="796">
        <f>U57+AU57</f>
        <v>20595</v>
      </c>
      <c r="X57" s="787">
        <f>W57+W57*AT2</f>
        <v>20595</v>
      </c>
      <c r="Y57" s="796">
        <f>W57+AU57</f>
        <v>20895</v>
      </c>
      <c r="Z57" s="787">
        <f>Y57+Y57*AT2</f>
        <v>20895</v>
      </c>
      <c r="AA57" s="796">
        <f>Y57+AU57</f>
        <v>21195</v>
      </c>
      <c r="AB57" s="787">
        <f>AA57+AA57*AT2</f>
        <v>21195</v>
      </c>
      <c r="AC57" s="796">
        <f>AA57+AU57</f>
        <v>21495</v>
      </c>
      <c r="AD57" s="787">
        <f>AC57+AC57*AT2</f>
        <v>21495</v>
      </c>
      <c r="AE57" s="796">
        <f>AC57+AU57</f>
        <v>21795</v>
      </c>
      <c r="AF57" s="787">
        <f>AE57+AE57*AT2</f>
        <v>21795</v>
      </c>
      <c r="AG57" s="796">
        <f>AE57+AU57</f>
        <v>22095</v>
      </c>
      <c r="AH57" s="787">
        <f>AG57+AG57*AT2</f>
        <v>22095</v>
      </c>
      <c r="AI57" s="796">
        <f>AG57+AU57</f>
        <v>22395</v>
      </c>
      <c r="AJ57" s="787">
        <f>AI57+AI57*AT2</f>
        <v>22395</v>
      </c>
      <c r="AK57" s="796">
        <f>AI57+AU57</f>
        <v>22695</v>
      </c>
      <c r="AL57" s="787">
        <f>AK57+AK57*AT2</f>
        <v>22695</v>
      </c>
      <c r="AM57" s="797">
        <f>AK57+AU57</f>
        <v>22995</v>
      </c>
      <c r="AN57" s="787">
        <f>AM57+AM57*AT2</f>
        <v>22995</v>
      </c>
      <c r="AO57" s="796">
        <f>AM57+AU57</f>
        <v>23295</v>
      </c>
      <c r="AP57" s="787">
        <f>AO57+AO57*AT2</f>
        <v>23295</v>
      </c>
      <c r="AQ57" s="796">
        <f>AO57+AU57</f>
        <v>23595</v>
      </c>
      <c r="AR57" s="787">
        <f>AQ57+AQ57*AT2</f>
        <v>23595</v>
      </c>
      <c r="AS57" s="796">
        <f>AQ57+AU57</f>
        <v>23895</v>
      </c>
      <c r="AT57" s="787">
        <f>AS57+AS57*AT2</f>
        <v>23895</v>
      </c>
      <c r="AU57" s="542">
        <v>300</v>
      </c>
    </row>
    <row r="58" spans="1:47" ht="130.5" thickBot="1">
      <c r="A58" s="760">
        <v>52</v>
      </c>
      <c r="B58" s="100"/>
      <c r="C58" s="475" t="s">
        <v>27</v>
      </c>
      <c r="D58" s="457" t="s">
        <v>410</v>
      </c>
      <c r="E58" s="506" t="s">
        <v>212</v>
      </c>
      <c r="F58" s="428">
        <v>2000</v>
      </c>
      <c r="G58" s="429">
        <v>920</v>
      </c>
      <c r="H58" s="430">
        <v>860</v>
      </c>
      <c r="I58" s="428" t="s">
        <v>216</v>
      </c>
      <c r="J58" s="430">
        <v>55</v>
      </c>
      <c r="K58" s="430">
        <v>2</v>
      </c>
      <c r="L58" s="485">
        <v>0.7</v>
      </c>
      <c r="M58" s="541">
        <v>20155</v>
      </c>
      <c r="N58" s="787">
        <f>M58+M58*AT2</f>
        <v>20155</v>
      </c>
      <c r="O58" s="796">
        <f>M58+AU58</f>
        <v>20455</v>
      </c>
      <c r="P58" s="787">
        <f>O58+O58*AT2</f>
        <v>20455</v>
      </c>
      <c r="Q58" s="796">
        <f>O58+AU58</f>
        <v>20755</v>
      </c>
      <c r="R58" s="787">
        <f>Q58+Q58*AT2</f>
        <v>20755</v>
      </c>
      <c r="S58" s="796">
        <f>Q58+AU58</f>
        <v>21055</v>
      </c>
      <c r="T58" s="787">
        <f>S58+S58*AT2</f>
        <v>21055</v>
      </c>
      <c r="U58" s="796">
        <f>S58+AU58</f>
        <v>21355</v>
      </c>
      <c r="V58" s="787">
        <f>U58+U58*AT2</f>
        <v>21355</v>
      </c>
      <c r="W58" s="796">
        <f>U58+AU58</f>
        <v>21655</v>
      </c>
      <c r="X58" s="787">
        <f>W58+W58*AT2</f>
        <v>21655</v>
      </c>
      <c r="Y58" s="796">
        <f>W58+AU58</f>
        <v>21955</v>
      </c>
      <c r="Z58" s="787">
        <f>Y58+Y58*AT2</f>
        <v>21955</v>
      </c>
      <c r="AA58" s="796">
        <f>Y58+AU58</f>
        <v>22255</v>
      </c>
      <c r="AB58" s="787">
        <f>AA58+AA58*AT2</f>
        <v>22255</v>
      </c>
      <c r="AC58" s="796">
        <f>AA58+AU58</f>
        <v>22555</v>
      </c>
      <c r="AD58" s="787">
        <f>AC58+AC58*AT2</f>
        <v>22555</v>
      </c>
      <c r="AE58" s="796">
        <f>AC58+AU58</f>
        <v>22855</v>
      </c>
      <c r="AF58" s="787">
        <f>AE58+AE58*AT2</f>
        <v>22855</v>
      </c>
      <c r="AG58" s="796">
        <f>AE58+AU58</f>
        <v>23155</v>
      </c>
      <c r="AH58" s="787">
        <f>AG58+AG58*AT2</f>
        <v>23155</v>
      </c>
      <c r="AI58" s="796">
        <f>AG58+AU58</f>
        <v>23455</v>
      </c>
      <c r="AJ58" s="787">
        <f>AI58+AI58*AT2</f>
        <v>23455</v>
      </c>
      <c r="AK58" s="796">
        <f>AI58+AU58</f>
        <v>23755</v>
      </c>
      <c r="AL58" s="787">
        <f>AK58+AK58*AT2</f>
        <v>23755</v>
      </c>
      <c r="AM58" s="797">
        <f>AK58+AU58</f>
        <v>24055</v>
      </c>
      <c r="AN58" s="787">
        <f>AM58+AM58*AT2</f>
        <v>24055</v>
      </c>
      <c r="AO58" s="796">
        <f>AM58+AU58</f>
        <v>24355</v>
      </c>
      <c r="AP58" s="787">
        <f>AO58+AO58*AT2</f>
        <v>24355</v>
      </c>
      <c r="AQ58" s="796">
        <f>AO58+AU58</f>
        <v>24655</v>
      </c>
      <c r="AR58" s="787">
        <f>AQ58+AQ58*AT2</f>
        <v>24655</v>
      </c>
      <c r="AS58" s="796">
        <f>AQ58+AU58</f>
        <v>24955</v>
      </c>
      <c r="AT58" s="787">
        <f>AS58+AS58*AT2</f>
        <v>24955</v>
      </c>
      <c r="AU58" s="542">
        <v>300</v>
      </c>
    </row>
    <row r="59" spans="1:47" ht="75" customHeight="1" thickBot="1">
      <c r="A59" s="760">
        <v>53</v>
      </c>
      <c r="B59" s="100"/>
      <c r="C59" s="475" t="s">
        <v>27</v>
      </c>
      <c r="D59" s="459" t="s">
        <v>248</v>
      </c>
      <c r="E59" s="513" t="s">
        <v>96</v>
      </c>
      <c r="F59" s="494">
        <v>2050</v>
      </c>
      <c r="G59" s="494">
        <v>950</v>
      </c>
      <c r="H59" s="514">
        <v>1000</v>
      </c>
      <c r="I59" s="494" t="s">
        <v>54</v>
      </c>
      <c r="J59" s="515">
        <v>67</v>
      </c>
      <c r="K59" s="515">
        <v>3</v>
      </c>
      <c r="L59" s="516">
        <v>0.77</v>
      </c>
      <c r="M59" s="543">
        <v>20655</v>
      </c>
      <c r="N59" s="854">
        <f t="shared" si="66"/>
        <v>20655</v>
      </c>
      <c r="O59" s="798">
        <f t="shared" si="49"/>
        <v>20975</v>
      </c>
      <c r="P59" s="854">
        <f t="shared" si="67"/>
        <v>20975</v>
      </c>
      <c r="Q59" s="798">
        <f t="shared" si="50"/>
        <v>21295</v>
      </c>
      <c r="R59" s="854">
        <f t="shared" si="68"/>
        <v>21295</v>
      </c>
      <c r="S59" s="798">
        <f t="shared" si="51"/>
        <v>21615</v>
      </c>
      <c r="T59" s="854">
        <f t="shared" si="69"/>
        <v>21615</v>
      </c>
      <c r="U59" s="798">
        <f t="shared" si="52"/>
        <v>21935</v>
      </c>
      <c r="V59" s="854">
        <f t="shared" si="70"/>
        <v>21935</v>
      </c>
      <c r="W59" s="798">
        <f t="shared" si="53"/>
        <v>22255</v>
      </c>
      <c r="X59" s="854">
        <f t="shared" si="71"/>
        <v>22255</v>
      </c>
      <c r="Y59" s="798">
        <f t="shared" si="54"/>
        <v>22575</v>
      </c>
      <c r="Z59" s="854">
        <f t="shared" si="72"/>
        <v>22575</v>
      </c>
      <c r="AA59" s="798">
        <f t="shared" si="55"/>
        <v>22895</v>
      </c>
      <c r="AB59" s="854">
        <f t="shared" si="73"/>
        <v>22895</v>
      </c>
      <c r="AC59" s="798">
        <f t="shared" si="56"/>
        <v>23215</v>
      </c>
      <c r="AD59" s="854">
        <f t="shared" si="74"/>
        <v>23215</v>
      </c>
      <c r="AE59" s="798">
        <f t="shared" si="57"/>
        <v>23535</v>
      </c>
      <c r="AF59" s="854">
        <f t="shared" si="75"/>
        <v>23535</v>
      </c>
      <c r="AG59" s="798">
        <f t="shared" si="58"/>
        <v>23855</v>
      </c>
      <c r="AH59" s="854">
        <f t="shared" si="59"/>
        <v>23855</v>
      </c>
      <c r="AI59" s="798">
        <f t="shared" si="60"/>
        <v>24175</v>
      </c>
      <c r="AJ59" s="854">
        <f t="shared" si="76"/>
        <v>24175</v>
      </c>
      <c r="AK59" s="798">
        <f t="shared" si="61"/>
        <v>24495</v>
      </c>
      <c r="AL59" s="854">
        <f t="shared" si="77"/>
        <v>24495</v>
      </c>
      <c r="AM59" s="799">
        <f t="shared" si="62"/>
        <v>24815</v>
      </c>
      <c r="AN59" s="854">
        <f t="shared" si="78"/>
        <v>24815</v>
      </c>
      <c r="AO59" s="798">
        <f t="shared" si="63"/>
        <v>25135</v>
      </c>
      <c r="AP59" s="854">
        <f t="shared" si="79"/>
        <v>25135</v>
      </c>
      <c r="AQ59" s="798">
        <f t="shared" si="64"/>
        <v>25455</v>
      </c>
      <c r="AR59" s="854">
        <f t="shared" si="80"/>
        <v>25455</v>
      </c>
      <c r="AS59" s="798">
        <f t="shared" si="65"/>
        <v>25775</v>
      </c>
      <c r="AT59" s="854">
        <f t="shared" si="81"/>
        <v>25775</v>
      </c>
      <c r="AU59" s="544">
        <v>320</v>
      </c>
    </row>
    <row r="60" spans="1:47" ht="75" customHeight="1" thickBot="1">
      <c r="A60" s="762">
        <v>54</v>
      </c>
      <c r="B60" s="113"/>
      <c r="C60" s="875" t="s">
        <v>34</v>
      </c>
      <c r="D60" s="876" t="s">
        <v>249</v>
      </c>
      <c r="E60" s="517" t="s">
        <v>55</v>
      </c>
      <c r="F60" s="421">
        <v>1050</v>
      </c>
      <c r="G60" s="421">
        <v>980</v>
      </c>
      <c r="H60" s="434">
        <v>1000</v>
      </c>
      <c r="I60" s="421" t="s">
        <v>58</v>
      </c>
      <c r="J60" s="445">
        <v>46</v>
      </c>
      <c r="K60" s="445">
        <v>3</v>
      </c>
      <c r="L60" s="491">
        <v>0.44</v>
      </c>
      <c r="M60" s="545">
        <v>16075</v>
      </c>
      <c r="N60" s="787">
        <f t="shared" si="66"/>
        <v>16075</v>
      </c>
      <c r="O60" s="800">
        <f t="shared" si="49"/>
        <v>16295</v>
      </c>
      <c r="P60" s="787">
        <f t="shared" si="67"/>
        <v>16295</v>
      </c>
      <c r="Q60" s="800">
        <f t="shared" si="50"/>
        <v>16515</v>
      </c>
      <c r="R60" s="787">
        <f t="shared" si="68"/>
        <v>16515</v>
      </c>
      <c r="S60" s="800">
        <f t="shared" si="51"/>
        <v>16735</v>
      </c>
      <c r="T60" s="787">
        <f t="shared" si="69"/>
        <v>16735</v>
      </c>
      <c r="U60" s="800">
        <f t="shared" si="52"/>
        <v>16955</v>
      </c>
      <c r="V60" s="787">
        <f t="shared" si="70"/>
        <v>16955</v>
      </c>
      <c r="W60" s="800">
        <f t="shared" si="53"/>
        <v>17175</v>
      </c>
      <c r="X60" s="787">
        <f t="shared" si="71"/>
        <v>17175</v>
      </c>
      <c r="Y60" s="800">
        <f t="shared" si="54"/>
        <v>17395</v>
      </c>
      <c r="Z60" s="787">
        <f t="shared" si="72"/>
        <v>17395</v>
      </c>
      <c r="AA60" s="800">
        <f t="shared" si="55"/>
        <v>17615</v>
      </c>
      <c r="AB60" s="787">
        <f t="shared" si="73"/>
        <v>17615</v>
      </c>
      <c r="AC60" s="800">
        <f t="shared" si="56"/>
        <v>17835</v>
      </c>
      <c r="AD60" s="787">
        <f t="shared" si="74"/>
        <v>17835</v>
      </c>
      <c r="AE60" s="800">
        <f t="shared" si="57"/>
        <v>18055</v>
      </c>
      <c r="AF60" s="787">
        <f t="shared" si="75"/>
        <v>18055</v>
      </c>
      <c r="AG60" s="800">
        <f t="shared" si="58"/>
        <v>18275</v>
      </c>
      <c r="AH60" s="787">
        <f t="shared" si="59"/>
        <v>18275</v>
      </c>
      <c r="AI60" s="800">
        <f t="shared" si="60"/>
        <v>18495</v>
      </c>
      <c r="AJ60" s="787">
        <f t="shared" si="76"/>
        <v>18495</v>
      </c>
      <c r="AK60" s="800">
        <f t="shared" si="61"/>
        <v>18715</v>
      </c>
      <c r="AL60" s="787">
        <f t="shared" si="77"/>
        <v>18715</v>
      </c>
      <c r="AM60" s="801">
        <f t="shared" si="62"/>
        <v>18935</v>
      </c>
      <c r="AN60" s="787">
        <f t="shared" si="78"/>
        <v>18935</v>
      </c>
      <c r="AO60" s="800">
        <f t="shared" si="63"/>
        <v>19155</v>
      </c>
      <c r="AP60" s="787">
        <f t="shared" si="79"/>
        <v>19155</v>
      </c>
      <c r="AQ60" s="800">
        <f t="shared" si="64"/>
        <v>19375</v>
      </c>
      <c r="AR60" s="787">
        <f t="shared" si="80"/>
        <v>19375</v>
      </c>
      <c r="AS60" s="800">
        <f t="shared" si="65"/>
        <v>19595</v>
      </c>
      <c r="AT60" s="787">
        <f t="shared" si="81"/>
        <v>19595</v>
      </c>
      <c r="AU60" s="534">
        <v>220</v>
      </c>
    </row>
    <row r="61" spans="1:47" ht="75" customHeight="1" thickBot="1">
      <c r="A61" s="761">
        <v>55</v>
      </c>
      <c r="B61" s="101"/>
      <c r="C61" s="476" t="s">
        <v>27</v>
      </c>
      <c r="D61" s="467" t="s">
        <v>193</v>
      </c>
      <c r="E61" s="507" t="s">
        <v>96</v>
      </c>
      <c r="F61" s="439"/>
      <c r="G61" s="439">
        <v>950</v>
      </c>
      <c r="H61" s="441">
        <v>1000</v>
      </c>
      <c r="I61" s="439" t="s">
        <v>54</v>
      </c>
      <c r="J61" s="518">
        <v>76</v>
      </c>
      <c r="K61" s="518">
        <v>4</v>
      </c>
      <c r="L61" s="519">
        <v>0.84</v>
      </c>
      <c r="M61" s="545">
        <v>21880</v>
      </c>
      <c r="N61" s="787">
        <f t="shared" si="66"/>
        <v>21880</v>
      </c>
      <c r="O61" s="800">
        <f t="shared" si="49"/>
        <v>22230</v>
      </c>
      <c r="P61" s="787">
        <f t="shared" si="67"/>
        <v>22230</v>
      </c>
      <c r="Q61" s="800">
        <f t="shared" si="50"/>
        <v>22580</v>
      </c>
      <c r="R61" s="787">
        <f t="shared" si="68"/>
        <v>22580</v>
      </c>
      <c r="S61" s="800">
        <f t="shared" si="51"/>
        <v>22930</v>
      </c>
      <c r="T61" s="787">
        <f t="shared" si="69"/>
        <v>22930</v>
      </c>
      <c r="U61" s="800">
        <f t="shared" si="52"/>
        <v>23280</v>
      </c>
      <c r="V61" s="787">
        <f t="shared" si="70"/>
        <v>23280</v>
      </c>
      <c r="W61" s="800">
        <f t="shared" si="53"/>
        <v>23630</v>
      </c>
      <c r="X61" s="787">
        <f t="shared" si="71"/>
        <v>23630</v>
      </c>
      <c r="Y61" s="800">
        <f t="shared" si="54"/>
        <v>23980</v>
      </c>
      <c r="Z61" s="787">
        <f t="shared" si="72"/>
        <v>23980</v>
      </c>
      <c r="AA61" s="800">
        <f t="shared" si="55"/>
        <v>24330</v>
      </c>
      <c r="AB61" s="787">
        <f t="shared" si="73"/>
        <v>24330</v>
      </c>
      <c r="AC61" s="800">
        <f t="shared" si="56"/>
        <v>24680</v>
      </c>
      <c r="AD61" s="787">
        <f t="shared" si="74"/>
        <v>24680</v>
      </c>
      <c r="AE61" s="800">
        <f t="shared" si="57"/>
        <v>25030</v>
      </c>
      <c r="AF61" s="787">
        <f t="shared" si="75"/>
        <v>25030</v>
      </c>
      <c r="AG61" s="800">
        <f t="shared" si="58"/>
        <v>25380</v>
      </c>
      <c r="AH61" s="787">
        <f t="shared" si="59"/>
        <v>25380</v>
      </c>
      <c r="AI61" s="800">
        <f t="shared" si="60"/>
        <v>25730</v>
      </c>
      <c r="AJ61" s="787">
        <f t="shared" si="76"/>
        <v>25730</v>
      </c>
      <c r="AK61" s="800">
        <f t="shared" si="61"/>
        <v>26080</v>
      </c>
      <c r="AL61" s="787">
        <f t="shared" si="77"/>
        <v>26080</v>
      </c>
      <c r="AM61" s="801">
        <f t="shared" si="62"/>
        <v>26430</v>
      </c>
      <c r="AN61" s="787">
        <f t="shared" si="78"/>
        <v>26430</v>
      </c>
      <c r="AO61" s="800">
        <f t="shared" si="63"/>
        <v>26780</v>
      </c>
      <c r="AP61" s="787">
        <f t="shared" si="79"/>
        <v>26780</v>
      </c>
      <c r="AQ61" s="800">
        <f t="shared" si="64"/>
        <v>27130</v>
      </c>
      <c r="AR61" s="787">
        <f t="shared" si="80"/>
        <v>27130</v>
      </c>
      <c r="AS61" s="800">
        <f t="shared" si="65"/>
        <v>27480</v>
      </c>
      <c r="AT61" s="787">
        <f t="shared" si="81"/>
        <v>27480</v>
      </c>
      <c r="AU61" s="534">
        <v>350</v>
      </c>
    </row>
    <row r="62" spans="1:47" ht="75" customHeight="1" thickBot="1">
      <c r="A62" s="763">
        <v>56</v>
      </c>
      <c r="B62" s="35"/>
      <c r="C62" s="482" t="s">
        <v>34</v>
      </c>
      <c r="D62" s="468" t="s">
        <v>250</v>
      </c>
      <c r="E62" s="520" t="s">
        <v>55</v>
      </c>
      <c r="F62" s="431">
        <v>1050</v>
      </c>
      <c r="G62" s="431">
        <v>980</v>
      </c>
      <c r="H62" s="432">
        <v>1000</v>
      </c>
      <c r="I62" s="431" t="s">
        <v>58</v>
      </c>
      <c r="J62" s="435"/>
      <c r="K62" s="435">
        <v>3</v>
      </c>
      <c r="L62" s="436">
        <v>0.44</v>
      </c>
      <c r="M62" s="526">
        <v>18550</v>
      </c>
      <c r="N62" s="787">
        <f t="shared" si="66"/>
        <v>18550</v>
      </c>
      <c r="O62" s="786">
        <f t="shared" si="49"/>
        <v>18770</v>
      </c>
      <c r="P62" s="787">
        <f t="shared" si="67"/>
        <v>18770</v>
      </c>
      <c r="Q62" s="786">
        <f t="shared" si="50"/>
        <v>18990</v>
      </c>
      <c r="R62" s="787">
        <f t="shared" si="68"/>
        <v>18990</v>
      </c>
      <c r="S62" s="786">
        <f t="shared" si="51"/>
        <v>19210</v>
      </c>
      <c r="T62" s="787">
        <f t="shared" si="69"/>
        <v>19210</v>
      </c>
      <c r="U62" s="786">
        <f t="shared" si="52"/>
        <v>19430</v>
      </c>
      <c r="V62" s="787">
        <f t="shared" si="70"/>
        <v>19430</v>
      </c>
      <c r="W62" s="802">
        <f t="shared" si="53"/>
        <v>19650</v>
      </c>
      <c r="X62" s="787">
        <f t="shared" si="71"/>
        <v>19650</v>
      </c>
      <c r="Y62" s="786">
        <f t="shared" si="54"/>
        <v>19870</v>
      </c>
      <c r="Z62" s="787">
        <f t="shared" si="72"/>
        <v>19870</v>
      </c>
      <c r="AA62" s="802">
        <f t="shared" si="55"/>
        <v>20090</v>
      </c>
      <c r="AB62" s="787">
        <f t="shared" si="73"/>
        <v>20090</v>
      </c>
      <c r="AC62" s="786">
        <f t="shared" si="56"/>
        <v>20310</v>
      </c>
      <c r="AD62" s="787">
        <f t="shared" si="74"/>
        <v>20310</v>
      </c>
      <c r="AE62" s="802">
        <f t="shared" si="57"/>
        <v>20530</v>
      </c>
      <c r="AF62" s="787">
        <f t="shared" si="75"/>
        <v>20530</v>
      </c>
      <c r="AG62" s="786">
        <f t="shared" si="58"/>
        <v>20750</v>
      </c>
      <c r="AH62" s="787">
        <f t="shared" si="59"/>
        <v>20750</v>
      </c>
      <c r="AI62" s="802">
        <f t="shared" si="60"/>
        <v>20970</v>
      </c>
      <c r="AJ62" s="787">
        <f t="shared" si="76"/>
        <v>20970</v>
      </c>
      <c r="AK62" s="786">
        <f t="shared" si="61"/>
        <v>21190</v>
      </c>
      <c r="AL62" s="787">
        <f t="shared" si="77"/>
        <v>21190</v>
      </c>
      <c r="AM62" s="802">
        <f t="shared" si="62"/>
        <v>21410</v>
      </c>
      <c r="AN62" s="787">
        <f t="shared" si="78"/>
        <v>21410</v>
      </c>
      <c r="AO62" s="786">
        <f t="shared" si="63"/>
        <v>21630</v>
      </c>
      <c r="AP62" s="787">
        <f t="shared" si="79"/>
        <v>21630</v>
      </c>
      <c r="AQ62" s="802">
        <f t="shared" si="64"/>
        <v>21850</v>
      </c>
      <c r="AR62" s="787">
        <f t="shared" si="80"/>
        <v>21850</v>
      </c>
      <c r="AS62" s="786">
        <f t="shared" si="65"/>
        <v>22070</v>
      </c>
      <c r="AT62" s="787">
        <f t="shared" si="81"/>
        <v>22070</v>
      </c>
      <c r="AU62" s="546">
        <v>220</v>
      </c>
    </row>
    <row r="63" spans="1:47" ht="75" customHeight="1" thickBot="1">
      <c r="A63" s="763">
        <v>57</v>
      </c>
      <c r="B63" s="60"/>
      <c r="C63" s="482" t="s">
        <v>97</v>
      </c>
      <c r="D63" s="468" t="s">
        <v>9</v>
      </c>
      <c r="E63" s="520" t="s">
        <v>55</v>
      </c>
      <c r="F63" s="431">
        <v>1100</v>
      </c>
      <c r="G63" s="431">
        <v>1570</v>
      </c>
      <c r="H63" s="432">
        <v>1000</v>
      </c>
      <c r="I63" s="431" t="s">
        <v>98</v>
      </c>
      <c r="J63" s="435">
        <v>70</v>
      </c>
      <c r="K63" s="435">
        <v>3</v>
      </c>
      <c r="L63" s="521">
        <v>0.77</v>
      </c>
      <c r="M63" s="547">
        <v>21815</v>
      </c>
      <c r="N63" s="787">
        <f t="shared" si="66"/>
        <v>21815</v>
      </c>
      <c r="O63" s="803">
        <f t="shared" si="49"/>
        <v>22135</v>
      </c>
      <c r="P63" s="787">
        <f t="shared" si="67"/>
        <v>22135</v>
      </c>
      <c r="Q63" s="803">
        <f t="shared" si="50"/>
        <v>22455</v>
      </c>
      <c r="R63" s="787">
        <f t="shared" si="68"/>
        <v>22455</v>
      </c>
      <c r="S63" s="803">
        <f t="shared" si="51"/>
        <v>22775</v>
      </c>
      <c r="T63" s="787">
        <f t="shared" si="69"/>
        <v>22775</v>
      </c>
      <c r="U63" s="803">
        <f t="shared" si="52"/>
        <v>23095</v>
      </c>
      <c r="V63" s="787">
        <f t="shared" si="70"/>
        <v>23095</v>
      </c>
      <c r="W63" s="804">
        <f t="shared" si="53"/>
        <v>23415</v>
      </c>
      <c r="X63" s="787">
        <f t="shared" si="71"/>
        <v>23415</v>
      </c>
      <c r="Y63" s="803">
        <f t="shared" si="54"/>
        <v>23735</v>
      </c>
      <c r="Z63" s="787">
        <f t="shared" si="72"/>
        <v>23735</v>
      </c>
      <c r="AA63" s="804">
        <f t="shared" si="55"/>
        <v>24055</v>
      </c>
      <c r="AB63" s="787">
        <f t="shared" si="73"/>
        <v>24055</v>
      </c>
      <c r="AC63" s="803">
        <f t="shared" si="56"/>
        <v>24375</v>
      </c>
      <c r="AD63" s="787">
        <f t="shared" si="74"/>
        <v>24375</v>
      </c>
      <c r="AE63" s="804">
        <f t="shared" si="57"/>
        <v>24695</v>
      </c>
      <c r="AF63" s="787">
        <f t="shared" si="75"/>
        <v>24695</v>
      </c>
      <c r="AG63" s="803">
        <f t="shared" si="58"/>
        <v>25015</v>
      </c>
      <c r="AH63" s="787">
        <f t="shared" si="59"/>
        <v>25015</v>
      </c>
      <c r="AI63" s="804">
        <f t="shared" si="60"/>
        <v>25335</v>
      </c>
      <c r="AJ63" s="787">
        <f t="shared" si="76"/>
        <v>25335</v>
      </c>
      <c r="AK63" s="803">
        <f t="shared" si="61"/>
        <v>25655</v>
      </c>
      <c r="AL63" s="787">
        <f t="shared" si="77"/>
        <v>25655</v>
      </c>
      <c r="AM63" s="804">
        <f t="shared" si="62"/>
        <v>25975</v>
      </c>
      <c r="AN63" s="787">
        <f t="shared" si="78"/>
        <v>25975</v>
      </c>
      <c r="AO63" s="803">
        <f t="shared" si="63"/>
        <v>26295</v>
      </c>
      <c r="AP63" s="787">
        <f t="shared" si="79"/>
        <v>26295</v>
      </c>
      <c r="AQ63" s="804">
        <f t="shared" si="64"/>
        <v>26615</v>
      </c>
      <c r="AR63" s="787">
        <f t="shared" si="80"/>
        <v>26615</v>
      </c>
      <c r="AS63" s="803">
        <f t="shared" si="65"/>
        <v>26935</v>
      </c>
      <c r="AT63" s="787">
        <f t="shared" si="81"/>
        <v>26935</v>
      </c>
      <c r="AU63" s="546">
        <v>320</v>
      </c>
    </row>
    <row r="64" spans="1:47" ht="75" customHeight="1" thickBot="1">
      <c r="A64" s="763">
        <v>58</v>
      </c>
      <c r="B64" s="35"/>
      <c r="C64" s="482" t="s">
        <v>27</v>
      </c>
      <c r="D64" s="468" t="s">
        <v>186</v>
      </c>
      <c r="E64" s="520" t="s">
        <v>96</v>
      </c>
      <c r="F64" s="431">
        <v>2000</v>
      </c>
      <c r="G64" s="431">
        <v>1570</v>
      </c>
      <c r="H64" s="432">
        <v>1000</v>
      </c>
      <c r="I64" s="431" t="s">
        <v>54</v>
      </c>
      <c r="J64" s="435">
        <v>108</v>
      </c>
      <c r="K64" s="435">
        <v>6</v>
      </c>
      <c r="L64" s="436">
        <v>0.95</v>
      </c>
      <c r="M64" s="526">
        <v>27795</v>
      </c>
      <c r="N64" s="787">
        <f t="shared" si="66"/>
        <v>27795</v>
      </c>
      <c r="O64" s="786">
        <f t="shared" si="49"/>
        <v>28255</v>
      </c>
      <c r="P64" s="787">
        <f t="shared" si="67"/>
        <v>28255</v>
      </c>
      <c r="Q64" s="786">
        <f t="shared" si="50"/>
        <v>28715</v>
      </c>
      <c r="R64" s="787">
        <f t="shared" si="68"/>
        <v>28715</v>
      </c>
      <c r="S64" s="786">
        <f t="shared" si="51"/>
        <v>29175</v>
      </c>
      <c r="T64" s="787">
        <f t="shared" si="69"/>
        <v>29175</v>
      </c>
      <c r="U64" s="786">
        <f t="shared" si="52"/>
        <v>29635</v>
      </c>
      <c r="V64" s="787">
        <f t="shared" si="70"/>
        <v>29635</v>
      </c>
      <c r="W64" s="802">
        <f t="shared" si="53"/>
        <v>30095</v>
      </c>
      <c r="X64" s="787">
        <f t="shared" si="71"/>
        <v>30095</v>
      </c>
      <c r="Y64" s="786">
        <f t="shared" si="54"/>
        <v>30555</v>
      </c>
      <c r="Z64" s="787">
        <f t="shared" si="72"/>
        <v>30555</v>
      </c>
      <c r="AA64" s="802">
        <f t="shared" si="55"/>
        <v>31015</v>
      </c>
      <c r="AB64" s="787">
        <f t="shared" si="73"/>
        <v>31015</v>
      </c>
      <c r="AC64" s="786">
        <f t="shared" si="56"/>
        <v>31475</v>
      </c>
      <c r="AD64" s="787">
        <f t="shared" si="74"/>
        <v>31475</v>
      </c>
      <c r="AE64" s="802">
        <f t="shared" si="57"/>
        <v>31935</v>
      </c>
      <c r="AF64" s="787">
        <f t="shared" si="75"/>
        <v>31935</v>
      </c>
      <c r="AG64" s="786">
        <f t="shared" si="58"/>
        <v>32395</v>
      </c>
      <c r="AH64" s="787">
        <f t="shared" si="59"/>
        <v>32395</v>
      </c>
      <c r="AI64" s="802">
        <f t="shared" si="60"/>
        <v>32855</v>
      </c>
      <c r="AJ64" s="787">
        <f t="shared" si="76"/>
        <v>32855</v>
      </c>
      <c r="AK64" s="786">
        <f t="shared" si="61"/>
        <v>33315</v>
      </c>
      <c r="AL64" s="787">
        <f t="shared" si="77"/>
        <v>33315</v>
      </c>
      <c r="AM64" s="802">
        <f t="shared" si="62"/>
        <v>33775</v>
      </c>
      <c r="AN64" s="787">
        <f t="shared" si="78"/>
        <v>33775</v>
      </c>
      <c r="AO64" s="786">
        <f t="shared" si="63"/>
        <v>34235</v>
      </c>
      <c r="AP64" s="787">
        <f t="shared" si="79"/>
        <v>34235</v>
      </c>
      <c r="AQ64" s="802">
        <f t="shared" si="64"/>
        <v>34695</v>
      </c>
      <c r="AR64" s="787">
        <f t="shared" si="80"/>
        <v>34695</v>
      </c>
      <c r="AS64" s="786">
        <f t="shared" si="65"/>
        <v>35155</v>
      </c>
      <c r="AT64" s="787">
        <f t="shared" si="81"/>
        <v>35155</v>
      </c>
      <c r="AU64" s="546">
        <v>460</v>
      </c>
    </row>
    <row r="65" spans="1:47" ht="75" customHeight="1" thickBot="1">
      <c r="A65" s="763">
        <v>59</v>
      </c>
      <c r="B65" s="35"/>
      <c r="C65" s="482" t="s">
        <v>27</v>
      </c>
      <c r="D65" s="468" t="s">
        <v>341</v>
      </c>
      <c r="E65" s="520" t="s">
        <v>96</v>
      </c>
      <c r="F65" s="431">
        <v>3050</v>
      </c>
      <c r="G65" s="431">
        <v>1570</v>
      </c>
      <c r="H65" s="432">
        <v>1000</v>
      </c>
      <c r="I65" s="431" t="s">
        <v>56</v>
      </c>
      <c r="J65" s="435">
        <v>135</v>
      </c>
      <c r="K65" s="435">
        <v>6</v>
      </c>
      <c r="L65" s="436">
        <v>1.29</v>
      </c>
      <c r="M65" s="526">
        <v>34965</v>
      </c>
      <c r="N65" s="787">
        <f t="shared" si="66"/>
        <v>34965</v>
      </c>
      <c r="O65" s="786">
        <f t="shared" si="49"/>
        <v>35565</v>
      </c>
      <c r="P65" s="787">
        <f t="shared" si="67"/>
        <v>35565</v>
      </c>
      <c r="Q65" s="786">
        <f t="shared" si="50"/>
        <v>36165</v>
      </c>
      <c r="R65" s="787">
        <f t="shared" si="68"/>
        <v>36165</v>
      </c>
      <c r="S65" s="786">
        <f t="shared" si="51"/>
        <v>36765</v>
      </c>
      <c r="T65" s="787">
        <f t="shared" si="69"/>
        <v>36765</v>
      </c>
      <c r="U65" s="786">
        <f t="shared" si="52"/>
        <v>37365</v>
      </c>
      <c r="V65" s="787">
        <f t="shared" si="70"/>
        <v>37365</v>
      </c>
      <c r="W65" s="802">
        <f t="shared" si="53"/>
        <v>37965</v>
      </c>
      <c r="X65" s="787">
        <f t="shared" si="71"/>
        <v>37965</v>
      </c>
      <c r="Y65" s="786">
        <f t="shared" si="54"/>
        <v>38565</v>
      </c>
      <c r="Z65" s="787">
        <f t="shared" si="72"/>
        <v>38565</v>
      </c>
      <c r="AA65" s="802">
        <f t="shared" si="55"/>
        <v>39165</v>
      </c>
      <c r="AB65" s="787">
        <f t="shared" si="73"/>
        <v>39165</v>
      </c>
      <c r="AC65" s="786">
        <f t="shared" si="56"/>
        <v>39765</v>
      </c>
      <c r="AD65" s="787">
        <f t="shared" si="74"/>
        <v>39765</v>
      </c>
      <c r="AE65" s="802">
        <f t="shared" si="57"/>
        <v>40365</v>
      </c>
      <c r="AF65" s="787">
        <f t="shared" si="75"/>
        <v>40365</v>
      </c>
      <c r="AG65" s="786">
        <f t="shared" si="58"/>
        <v>40965</v>
      </c>
      <c r="AH65" s="787">
        <f t="shared" si="59"/>
        <v>40965</v>
      </c>
      <c r="AI65" s="802">
        <f t="shared" si="60"/>
        <v>41565</v>
      </c>
      <c r="AJ65" s="787">
        <f t="shared" si="76"/>
        <v>41565</v>
      </c>
      <c r="AK65" s="786">
        <f t="shared" si="61"/>
        <v>42165</v>
      </c>
      <c r="AL65" s="787">
        <f t="shared" si="77"/>
        <v>42165</v>
      </c>
      <c r="AM65" s="802">
        <f t="shared" si="62"/>
        <v>42765</v>
      </c>
      <c r="AN65" s="787">
        <f t="shared" si="78"/>
        <v>42765</v>
      </c>
      <c r="AO65" s="786">
        <f t="shared" si="63"/>
        <v>43365</v>
      </c>
      <c r="AP65" s="787">
        <f t="shared" si="79"/>
        <v>43365</v>
      </c>
      <c r="AQ65" s="802">
        <f t="shared" si="64"/>
        <v>43965</v>
      </c>
      <c r="AR65" s="787">
        <f t="shared" si="80"/>
        <v>43965</v>
      </c>
      <c r="AS65" s="786">
        <f t="shared" si="65"/>
        <v>44565</v>
      </c>
      <c r="AT65" s="787">
        <f t="shared" si="81"/>
        <v>44565</v>
      </c>
      <c r="AU65" s="546">
        <v>600</v>
      </c>
    </row>
    <row r="66" spans="1:47" ht="75" customHeight="1" thickBot="1">
      <c r="A66" s="763">
        <v>60</v>
      </c>
      <c r="B66" s="35"/>
      <c r="C66" s="482" t="s">
        <v>27</v>
      </c>
      <c r="D66" s="468" t="s">
        <v>187</v>
      </c>
      <c r="E66" s="520" t="s">
        <v>96</v>
      </c>
      <c r="F66" s="431">
        <v>3050</v>
      </c>
      <c r="G66" s="431">
        <v>1570</v>
      </c>
      <c r="H66" s="432">
        <v>1000</v>
      </c>
      <c r="I66" s="431" t="s">
        <v>56</v>
      </c>
      <c r="J66" s="435">
        <v>150</v>
      </c>
      <c r="K66" s="435">
        <v>7</v>
      </c>
      <c r="L66" s="436">
        <v>1.5</v>
      </c>
      <c r="M66" s="526">
        <v>37270</v>
      </c>
      <c r="N66" s="787">
        <f t="shared" si="66"/>
        <v>37270</v>
      </c>
      <c r="O66" s="786">
        <f t="shared" si="49"/>
        <v>37870</v>
      </c>
      <c r="P66" s="787">
        <f t="shared" si="67"/>
        <v>37870</v>
      </c>
      <c r="Q66" s="786">
        <f t="shared" si="50"/>
        <v>38470</v>
      </c>
      <c r="R66" s="787">
        <f t="shared" si="68"/>
        <v>38470</v>
      </c>
      <c r="S66" s="786">
        <f t="shared" si="51"/>
        <v>39070</v>
      </c>
      <c r="T66" s="787">
        <f t="shared" si="69"/>
        <v>39070</v>
      </c>
      <c r="U66" s="786">
        <f t="shared" si="52"/>
        <v>39670</v>
      </c>
      <c r="V66" s="787">
        <f t="shared" si="70"/>
        <v>39670</v>
      </c>
      <c r="W66" s="802">
        <f t="shared" si="53"/>
        <v>40270</v>
      </c>
      <c r="X66" s="787">
        <f t="shared" si="71"/>
        <v>40270</v>
      </c>
      <c r="Y66" s="786">
        <f t="shared" si="54"/>
        <v>40870</v>
      </c>
      <c r="Z66" s="787">
        <f t="shared" si="72"/>
        <v>40870</v>
      </c>
      <c r="AA66" s="802">
        <f t="shared" si="55"/>
        <v>41470</v>
      </c>
      <c r="AB66" s="787">
        <f t="shared" si="73"/>
        <v>41470</v>
      </c>
      <c r="AC66" s="786">
        <f t="shared" si="56"/>
        <v>42070</v>
      </c>
      <c r="AD66" s="787">
        <f t="shared" si="74"/>
        <v>42070</v>
      </c>
      <c r="AE66" s="802">
        <f t="shared" si="57"/>
        <v>42670</v>
      </c>
      <c r="AF66" s="787">
        <f t="shared" si="75"/>
        <v>42670</v>
      </c>
      <c r="AG66" s="786">
        <f t="shared" si="58"/>
        <v>43270</v>
      </c>
      <c r="AH66" s="787">
        <f t="shared" si="59"/>
        <v>43270</v>
      </c>
      <c r="AI66" s="802">
        <f t="shared" si="60"/>
        <v>43870</v>
      </c>
      <c r="AJ66" s="787">
        <f t="shared" si="76"/>
        <v>43870</v>
      </c>
      <c r="AK66" s="786">
        <f t="shared" si="61"/>
        <v>44470</v>
      </c>
      <c r="AL66" s="787">
        <f t="shared" si="77"/>
        <v>44470</v>
      </c>
      <c r="AM66" s="802">
        <f t="shared" si="62"/>
        <v>45070</v>
      </c>
      <c r="AN66" s="787">
        <f t="shared" si="78"/>
        <v>45070</v>
      </c>
      <c r="AO66" s="786">
        <f t="shared" si="63"/>
        <v>45670</v>
      </c>
      <c r="AP66" s="787">
        <f t="shared" si="79"/>
        <v>45670</v>
      </c>
      <c r="AQ66" s="802">
        <f t="shared" si="64"/>
        <v>46270</v>
      </c>
      <c r="AR66" s="787">
        <f t="shared" si="80"/>
        <v>46270</v>
      </c>
      <c r="AS66" s="786">
        <f t="shared" si="65"/>
        <v>46870</v>
      </c>
      <c r="AT66" s="787">
        <f t="shared" si="81"/>
        <v>46870</v>
      </c>
      <c r="AU66" s="546">
        <v>600</v>
      </c>
    </row>
    <row r="67" spans="1:47" ht="75" customHeight="1" thickBot="1">
      <c r="A67" s="763">
        <v>61</v>
      </c>
      <c r="B67" s="35"/>
      <c r="C67" s="482" t="s">
        <v>27</v>
      </c>
      <c r="D67" s="468" t="s">
        <v>188</v>
      </c>
      <c r="E67" s="520" t="s">
        <v>96</v>
      </c>
      <c r="F67" s="431">
        <v>4050</v>
      </c>
      <c r="G67" s="431">
        <v>1570</v>
      </c>
      <c r="H67" s="432">
        <v>1000</v>
      </c>
      <c r="I67" s="431" t="s">
        <v>57</v>
      </c>
      <c r="J67" s="435">
        <v>188</v>
      </c>
      <c r="K67" s="435">
        <v>9</v>
      </c>
      <c r="L67" s="436">
        <v>1.77</v>
      </c>
      <c r="M67" s="533">
        <v>51300</v>
      </c>
      <c r="N67" s="787">
        <f t="shared" si="66"/>
        <v>51300</v>
      </c>
      <c r="O67" s="792">
        <f t="shared" si="49"/>
        <v>52120</v>
      </c>
      <c r="P67" s="787">
        <f t="shared" si="67"/>
        <v>52120</v>
      </c>
      <c r="Q67" s="792">
        <f t="shared" si="50"/>
        <v>52940</v>
      </c>
      <c r="R67" s="787">
        <f t="shared" si="68"/>
        <v>52940</v>
      </c>
      <c r="S67" s="792">
        <f t="shared" si="51"/>
        <v>53760</v>
      </c>
      <c r="T67" s="787">
        <f t="shared" si="69"/>
        <v>53760</v>
      </c>
      <c r="U67" s="792">
        <f t="shared" si="52"/>
        <v>54580</v>
      </c>
      <c r="V67" s="787">
        <f t="shared" si="70"/>
        <v>54580</v>
      </c>
      <c r="W67" s="782">
        <f t="shared" si="53"/>
        <v>55400</v>
      </c>
      <c r="X67" s="787">
        <f t="shared" si="71"/>
        <v>55400</v>
      </c>
      <c r="Y67" s="357">
        <f t="shared" si="54"/>
        <v>56220</v>
      </c>
      <c r="Z67" s="787">
        <f t="shared" si="72"/>
        <v>56220</v>
      </c>
      <c r="AA67" s="357">
        <f t="shared" si="55"/>
        <v>57040</v>
      </c>
      <c r="AB67" s="787">
        <f t="shared" si="73"/>
        <v>57040</v>
      </c>
      <c r="AC67" s="357">
        <f t="shared" si="56"/>
        <v>57860</v>
      </c>
      <c r="AD67" s="787">
        <f t="shared" si="74"/>
        <v>57860</v>
      </c>
      <c r="AE67" s="357">
        <f t="shared" si="57"/>
        <v>58680</v>
      </c>
      <c r="AF67" s="787">
        <f t="shared" si="75"/>
        <v>58680</v>
      </c>
      <c r="AG67" s="792">
        <f t="shared" si="58"/>
        <v>59500</v>
      </c>
      <c r="AH67" s="787">
        <f t="shared" si="59"/>
        <v>59500</v>
      </c>
      <c r="AI67" s="782">
        <f t="shared" si="60"/>
        <v>60320</v>
      </c>
      <c r="AJ67" s="787">
        <f t="shared" si="76"/>
        <v>60320</v>
      </c>
      <c r="AK67" s="792">
        <f t="shared" si="61"/>
        <v>61140</v>
      </c>
      <c r="AL67" s="787">
        <f t="shared" si="77"/>
        <v>61140</v>
      </c>
      <c r="AM67" s="782">
        <f t="shared" si="62"/>
        <v>61960</v>
      </c>
      <c r="AN67" s="787">
        <f t="shared" si="78"/>
        <v>61960</v>
      </c>
      <c r="AO67" s="792">
        <f t="shared" si="63"/>
        <v>62780</v>
      </c>
      <c r="AP67" s="787">
        <f t="shared" si="79"/>
        <v>62780</v>
      </c>
      <c r="AQ67" s="782">
        <f t="shared" si="64"/>
        <v>63600</v>
      </c>
      <c r="AR67" s="787">
        <f t="shared" si="80"/>
        <v>63600</v>
      </c>
      <c r="AS67" s="792">
        <f t="shared" si="65"/>
        <v>64420</v>
      </c>
      <c r="AT67" s="787">
        <f t="shared" si="81"/>
        <v>64420</v>
      </c>
      <c r="AU67" s="548">
        <v>820</v>
      </c>
    </row>
    <row r="68" spans="1:47" ht="75" customHeight="1" thickBot="1">
      <c r="A68" s="764">
        <v>62</v>
      </c>
      <c r="B68" s="283"/>
      <c r="C68" s="478" t="s">
        <v>27</v>
      </c>
      <c r="D68" s="469" t="s">
        <v>189</v>
      </c>
      <c r="E68" s="522" t="s">
        <v>96</v>
      </c>
      <c r="F68" s="423">
        <v>4050</v>
      </c>
      <c r="G68" s="423">
        <v>1570</v>
      </c>
      <c r="H68" s="433">
        <v>1000</v>
      </c>
      <c r="I68" s="423" t="s">
        <v>57</v>
      </c>
      <c r="J68" s="437">
        <v>195</v>
      </c>
      <c r="K68" s="437">
        <v>10</v>
      </c>
      <c r="L68" s="438">
        <v>1.9</v>
      </c>
      <c r="M68" s="529">
        <v>54085</v>
      </c>
      <c r="N68" s="787">
        <f t="shared" si="66"/>
        <v>54085</v>
      </c>
      <c r="O68" s="357">
        <f t="shared" si="49"/>
        <v>54905</v>
      </c>
      <c r="P68" s="787">
        <f t="shared" si="67"/>
        <v>54905</v>
      </c>
      <c r="Q68" s="357">
        <f t="shared" si="50"/>
        <v>55725</v>
      </c>
      <c r="R68" s="787">
        <f t="shared" si="68"/>
        <v>55725</v>
      </c>
      <c r="S68" s="357">
        <f t="shared" si="51"/>
        <v>56545</v>
      </c>
      <c r="T68" s="787">
        <f t="shared" si="69"/>
        <v>56545</v>
      </c>
      <c r="U68" s="357">
        <f t="shared" si="52"/>
        <v>57365</v>
      </c>
      <c r="V68" s="787">
        <f t="shared" si="70"/>
        <v>57365</v>
      </c>
      <c r="W68" s="805">
        <f t="shared" si="53"/>
        <v>58185</v>
      </c>
      <c r="X68" s="787">
        <f t="shared" si="71"/>
        <v>58185</v>
      </c>
      <c r="Y68" s="357">
        <f t="shared" si="54"/>
        <v>59005</v>
      </c>
      <c r="Z68" s="787">
        <f t="shared" si="72"/>
        <v>59005</v>
      </c>
      <c r="AA68" s="357">
        <f t="shared" si="55"/>
        <v>59825</v>
      </c>
      <c r="AB68" s="787">
        <f t="shared" si="73"/>
        <v>59825</v>
      </c>
      <c r="AC68" s="357">
        <f t="shared" si="56"/>
        <v>60645</v>
      </c>
      <c r="AD68" s="787">
        <f t="shared" si="74"/>
        <v>60645</v>
      </c>
      <c r="AE68" s="357">
        <f t="shared" si="57"/>
        <v>61465</v>
      </c>
      <c r="AF68" s="787">
        <f t="shared" si="75"/>
        <v>61465</v>
      </c>
      <c r="AG68" s="357">
        <f t="shared" si="58"/>
        <v>62285</v>
      </c>
      <c r="AH68" s="787">
        <f t="shared" si="59"/>
        <v>62285</v>
      </c>
      <c r="AI68" s="805">
        <f t="shared" si="60"/>
        <v>63105</v>
      </c>
      <c r="AJ68" s="787">
        <f t="shared" si="76"/>
        <v>63105</v>
      </c>
      <c r="AK68" s="357">
        <f t="shared" si="61"/>
        <v>63925</v>
      </c>
      <c r="AL68" s="787">
        <f t="shared" si="77"/>
        <v>63925</v>
      </c>
      <c r="AM68" s="805">
        <f t="shared" si="62"/>
        <v>64745</v>
      </c>
      <c r="AN68" s="787">
        <f t="shared" si="78"/>
        <v>64745</v>
      </c>
      <c r="AO68" s="357">
        <f t="shared" si="63"/>
        <v>65565</v>
      </c>
      <c r="AP68" s="787">
        <f t="shared" si="79"/>
        <v>65565</v>
      </c>
      <c r="AQ68" s="805">
        <f t="shared" si="64"/>
        <v>66385</v>
      </c>
      <c r="AR68" s="787">
        <f t="shared" si="80"/>
        <v>66385</v>
      </c>
      <c r="AS68" s="357">
        <f t="shared" si="65"/>
        <v>67205</v>
      </c>
      <c r="AT68" s="787">
        <f t="shared" si="81"/>
        <v>67205</v>
      </c>
      <c r="AU68" s="546">
        <v>820</v>
      </c>
    </row>
    <row r="69" spans="1:47" ht="99.95" customHeight="1" thickBot="1">
      <c r="A69" s="765">
        <v>63</v>
      </c>
      <c r="B69" s="41"/>
      <c r="C69" s="481" t="s">
        <v>27</v>
      </c>
      <c r="D69" s="466" t="s">
        <v>251</v>
      </c>
      <c r="E69" s="523" t="s">
        <v>96</v>
      </c>
      <c r="F69" s="421">
        <v>2050</v>
      </c>
      <c r="G69" s="421">
        <v>950</v>
      </c>
      <c r="H69" s="434">
        <v>1000</v>
      </c>
      <c r="I69" s="421" t="s">
        <v>54</v>
      </c>
      <c r="J69" s="445">
        <v>71</v>
      </c>
      <c r="K69" s="445">
        <v>3</v>
      </c>
      <c r="L69" s="491">
        <v>0.77</v>
      </c>
      <c r="M69" s="549">
        <v>21500</v>
      </c>
      <c r="N69" s="787">
        <f t="shared" si="66"/>
        <v>21500</v>
      </c>
      <c r="O69" s="786">
        <f t="shared" si="49"/>
        <v>21820</v>
      </c>
      <c r="P69" s="787">
        <f t="shared" si="67"/>
        <v>21820</v>
      </c>
      <c r="Q69" s="802">
        <f t="shared" si="50"/>
        <v>22140</v>
      </c>
      <c r="R69" s="787">
        <f t="shared" si="68"/>
        <v>22140</v>
      </c>
      <c r="S69" s="786">
        <f t="shared" si="51"/>
        <v>22460</v>
      </c>
      <c r="T69" s="787">
        <f t="shared" si="69"/>
        <v>22460</v>
      </c>
      <c r="U69" s="802">
        <f t="shared" si="52"/>
        <v>22780</v>
      </c>
      <c r="V69" s="787">
        <f t="shared" si="70"/>
        <v>22780</v>
      </c>
      <c r="W69" s="786">
        <f t="shared" si="53"/>
        <v>23100</v>
      </c>
      <c r="X69" s="787">
        <f t="shared" si="71"/>
        <v>23100</v>
      </c>
      <c r="Y69" s="802">
        <f t="shared" si="54"/>
        <v>23420</v>
      </c>
      <c r="Z69" s="787">
        <f t="shared" si="72"/>
        <v>23420</v>
      </c>
      <c r="AA69" s="786">
        <f t="shared" si="55"/>
        <v>23740</v>
      </c>
      <c r="AB69" s="787">
        <f t="shared" si="73"/>
        <v>23740</v>
      </c>
      <c r="AC69" s="802">
        <f t="shared" si="56"/>
        <v>24060</v>
      </c>
      <c r="AD69" s="787">
        <f t="shared" si="74"/>
        <v>24060</v>
      </c>
      <c r="AE69" s="786">
        <f t="shared" si="57"/>
        <v>24380</v>
      </c>
      <c r="AF69" s="787">
        <f t="shared" si="75"/>
        <v>24380</v>
      </c>
      <c r="AG69" s="802">
        <f t="shared" si="58"/>
        <v>24700</v>
      </c>
      <c r="AH69" s="787">
        <f t="shared" si="59"/>
        <v>24700</v>
      </c>
      <c r="AI69" s="786">
        <f t="shared" si="60"/>
        <v>25020</v>
      </c>
      <c r="AJ69" s="787">
        <f t="shared" si="76"/>
        <v>25020</v>
      </c>
      <c r="AK69" s="802">
        <f t="shared" si="61"/>
        <v>25340</v>
      </c>
      <c r="AL69" s="787">
        <f t="shared" si="77"/>
        <v>25340</v>
      </c>
      <c r="AM69" s="786">
        <f t="shared" si="62"/>
        <v>25660</v>
      </c>
      <c r="AN69" s="787">
        <f t="shared" si="78"/>
        <v>25660</v>
      </c>
      <c r="AO69" s="802">
        <f t="shared" si="63"/>
        <v>25980</v>
      </c>
      <c r="AP69" s="787">
        <f t="shared" si="79"/>
        <v>25980</v>
      </c>
      <c r="AQ69" s="786">
        <f t="shared" si="64"/>
        <v>26300</v>
      </c>
      <c r="AR69" s="787">
        <f t="shared" si="80"/>
        <v>26300</v>
      </c>
      <c r="AS69" s="795">
        <f t="shared" si="65"/>
        <v>26620</v>
      </c>
      <c r="AT69" s="787">
        <f t="shared" si="81"/>
        <v>26620</v>
      </c>
      <c r="AU69" s="546">
        <v>320</v>
      </c>
    </row>
    <row r="70" spans="1:47" ht="99.95" customHeight="1" thickBot="1">
      <c r="A70" s="763">
        <v>64</v>
      </c>
      <c r="B70" s="35"/>
      <c r="C70" s="482" t="s">
        <v>27</v>
      </c>
      <c r="D70" s="468" t="s">
        <v>252</v>
      </c>
      <c r="E70" s="524" t="s">
        <v>96</v>
      </c>
      <c r="F70" s="431">
        <v>2050</v>
      </c>
      <c r="G70" s="431">
        <v>950</v>
      </c>
      <c r="H70" s="432">
        <v>1000</v>
      </c>
      <c r="I70" s="431" t="s">
        <v>54</v>
      </c>
      <c r="J70" s="435">
        <v>80</v>
      </c>
      <c r="K70" s="435">
        <v>4</v>
      </c>
      <c r="L70" s="436">
        <v>0.84</v>
      </c>
      <c r="M70" s="550">
        <v>23640</v>
      </c>
      <c r="N70" s="787">
        <f t="shared" si="66"/>
        <v>23640</v>
      </c>
      <c r="O70" s="792">
        <f t="shared" si="49"/>
        <v>23960</v>
      </c>
      <c r="P70" s="787">
        <f t="shared" si="67"/>
        <v>23960</v>
      </c>
      <c r="Q70" s="782">
        <f t="shared" si="50"/>
        <v>24280</v>
      </c>
      <c r="R70" s="787">
        <f t="shared" si="68"/>
        <v>24280</v>
      </c>
      <c r="S70" s="792">
        <f t="shared" si="51"/>
        <v>24600</v>
      </c>
      <c r="T70" s="787">
        <f t="shared" si="69"/>
        <v>24600</v>
      </c>
      <c r="U70" s="782">
        <f t="shared" si="52"/>
        <v>24920</v>
      </c>
      <c r="V70" s="787">
        <f t="shared" si="70"/>
        <v>24920</v>
      </c>
      <c r="W70" s="792">
        <f t="shared" si="53"/>
        <v>25240</v>
      </c>
      <c r="X70" s="787">
        <f t="shared" si="71"/>
        <v>25240</v>
      </c>
      <c r="Y70" s="782">
        <f t="shared" si="54"/>
        <v>25560</v>
      </c>
      <c r="Z70" s="787">
        <f t="shared" si="72"/>
        <v>25560</v>
      </c>
      <c r="AA70" s="792">
        <f t="shared" si="55"/>
        <v>25880</v>
      </c>
      <c r="AB70" s="787">
        <f t="shared" si="73"/>
        <v>25880</v>
      </c>
      <c r="AC70" s="782">
        <f t="shared" si="56"/>
        <v>26200</v>
      </c>
      <c r="AD70" s="787">
        <f t="shared" si="74"/>
        <v>26200</v>
      </c>
      <c r="AE70" s="792">
        <f t="shared" si="57"/>
        <v>26520</v>
      </c>
      <c r="AF70" s="787">
        <f t="shared" si="75"/>
        <v>26520</v>
      </c>
      <c r="AG70" s="782">
        <f t="shared" si="58"/>
        <v>26840</v>
      </c>
      <c r="AH70" s="787">
        <f t="shared" si="59"/>
        <v>26840</v>
      </c>
      <c r="AI70" s="792">
        <f t="shared" si="60"/>
        <v>27160</v>
      </c>
      <c r="AJ70" s="787">
        <f t="shared" si="76"/>
        <v>27160</v>
      </c>
      <c r="AK70" s="782">
        <f t="shared" si="61"/>
        <v>27480</v>
      </c>
      <c r="AL70" s="787">
        <f t="shared" si="77"/>
        <v>27480</v>
      </c>
      <c r="AM70" s="792">
        <f t="shared" si="62"/>
        <v>27800</v>
      </c>
      <c r="AN70" s="787">
        <f t="shared" si="78"/>
        <v>27800</v>
      </c>
      <c r="AO70" s="782">
        <f t="shared" si="63"/>
        <v>28120</v>
      </c>
      <c r="AP70" s="787">
        <f t="shared" si="79"/>
        <v>28120</v>
      </c>
      <c r="AQ70" s="792">
        <f t="shared" si="64"/>
        <v>28440</v>
      </c>
      <c r="AR70" s="787">
        <f t="shared" si="80"/>
        <v>28440</v>
      </c>
      <c r="AS70" s="783">
        <f t="shared" si="65"/>
        <v>28760</v>
      </c>
      <c r="AT70" s="787">
        <f t="shared" si="81"/>
        <v>28760</v>
      </c>
      <c r="AU70" s="548">
        <v>320</v>
      </c>
    </row>
    <row r="71" spans="1:47" ht="99.95" customHeight="1" thickBot="1">
      <c r="A71" s="763">
        <v>65</v>
      </c>
      <c r="B71" s="35"/>
      <c r="C71" s="482" t="s">
        <v>34</v>
      </c>
      <c r="D71" s="468" t="s">
        <v>253</v>
      </c>
      <c r="E71" s="524" t="s">
        <v>96</v>
      </c>
      <c r="F71" s="431">
        <v>1050</v>
      </c>
      <c r="G71" s="431">
        <v>980</v>
      </c>
      <c r="H71" s="432">
        <v>1000</v>
      </c>
      <c r="I71" s="431" t="s">
        <v>58</v>
      </c>
      <c r="J71" s="435">
        <v>48</v>
      </c>
      <c r="K71" s="435">
        <v>3</v>
      </c>
      <c r="L71" s="436">
        <v>0.44</v>
      </c>
      <c r="M71" s="549">
        <v>17500</v>
      </c>
      <c r="N71" s="787">
        <f t="shared" si="66"/>
        <v>17500</v>
      </c>
      <c r="O71" s="786">
        <f t="shared" si="49"/>
        <v>17720</v>
      </c>
      <c r="P71" s="787">
        <f t="shared" si="67"/>
        <v>17720</v>
      </c>
      <c r="Q71" s="802">
        <f t="shared" si="50"/>
        <v>17940</v>
      </c>
      <c r="R71" s="787">
        <f t="shared" si="68"/>
        <v>17940</v>
      </c>
      <c r="S71" s="786">
        <f t="shared" si="51"/>
        <v>18160</v>
      </c>
      <c r="T71" s="787">
        <f t="shared" si="69"/>
        <v>18160</v>
      </c>
      <c r="U71" s="802">
        <f t="shared" si="52"/>
        <v>18380</v>
      </c>
      <c r="V71" s="787">
        <f t="shared" si="70"/>
        <v>18380</v>
      </c>
      <c r="W71" s="786">
        <f t="shared" si="53"/>
        <v>18600</v>
      </c>
      <c r="X71" s="787">
        <f t="shared" si="71"/>
        <v>18600</v>
      </c>
      <c r="Y71" s="802">
        <f t="shared" si="54"/>
        <v>18820</v>
      </c>
      <c r="Z71" s="787">
        <f t="shared" si="72"/>
        <v>18820</v>
      </c>
      <c r="AA71" s="786">
        <f t="shared" si="55"/>
        <v>19040</v>
      </c>
      <c r="AB71" s="787">
        <f t="shared" si="73"/>
        <v>19040</v>
      </c>
      <c r="AC71" s="802">
        <f t="shared" si="56"/>
        <v>19260</v>
      </c>
      <c r="AD71" s="787">
        <f t="shared" si="74"/>
        <v>19260</v>
      </c>
      <c r="AE71" s="786">
        <f t="shared" si="57"/>
        <v>19480</v>
      </c>
      <c r="AF71" s="787">
        <f t="shared" si="75"/>
        <v>19480</v>
      </c>
      <c r="AG71" s="802">
        <f t="shared" si="58"/>
        <v>19700</v>
      </c>
      <c r="AH71" s="787">
        <f t="shared" si="59"/>
        <v>19700</v>
      </c>
      <c r="AI71" s="786">
        <f t="shared" si="60"/>
        <v>19920</v>
      </c>
      <c r="AJ71" s="787">
        <f t="shared" si="76"/>
        <v>19920</v>
      </c>
      <c r="AK71" s="802">
        <f t="shared" si="61"/>
        <v>20140</v>
      </c>
      <c r="AL71" s="787">
        <f t="shared" si="77"/>
        <v>20140</v>
      </c>
      <c r="AM71" s="786">
        <f t="shared" si="62"/>
        <v>20360</v>
      </c>
      <c r="AN71" s="787">
        <f t="shared" si="78"/>
        <v>20360</v>
      </c>
      <c r="AO71" s="802">
        <f t="shared" si="63"/>
        <v>20580</v>
      </c>
      <c r="AP71" s="787">
        <f t="shared" si="79"/>
        <v>20580</v>
      </c>
      <c r="AQ71" s="786">
        <f t="shared" si="64"/>
        <v>20800</v>
      </c>
      <c r="AR71" s="787">
        <f t="shared" si="80"/>
        <v>20800</v>
      </c>
      <c r="AS71" s="795">
        <f t="shared" si="65"/>
        <v>21020</v>
      </c>
      <c r="AT71" s="787">
        <f t="shared" si="81"/>
        <v>21020</v>
      </c>
      <c r="AU71" s="546">
        <v>220</v>
      </c>
    </row>
    <row r="72" spans="1:47" ht="99.95" customHeight="1" thickBot="1">
      <c r="A72" s="763">
        <v>66</v>
      </c>
      <c r="B72" s="35"/>
      <c r="C72" s="482" t="s">
        <v>27</v>
      </c>
      <c r="D72" s="468" t="s">
        <v>254</v>
      </c>
      <c r="E72" s="524" t="s">
        <v>96</v>
      </c>
      <c r="F72" s="431">
        <v>2000</v>
      </c>
      <c r="G72" s="431">
        <v>1570</v>
      </c>
      <c r="H72" s="432">
        <v>1000</v>
      </c>
      <c r="I72" s="431" t="s">
        <v>54</v>
      </c>
      <c r="J72" s="435">
        <v>113</v>
      </c>
      <c r="K72" s="435">
        <v>6</v>
      </c>
      <c r="L72" s="436">
        <v>0.95</v>
      </c>
      <c r="M72" s="549">
        <v>30930</v>
      </c>
      <c r="N72" s="787">
        <f t="shared" si="66"/>
        <v>30930</v>
      </c>
      <c r="O72" s="786">
        <f t="shared" si="49"/>
        <v>31400</v>
      </c>
      <c r="P72" s="787">
        <f t="shared" si="67"/>
        <v>31400</v>
      </c>
      <c r="Q72" s="802">
        <f t="shared" si="50"/>
        <v>31870</v>
      </c>
      <c r="R72" s="787">
        <f t="shared" si="68"/>
        <v>31870</v>
      </c>
      <c r="S72" s="786">
        <f t="shared" si="51"/>
        <v>32340</v>
      </c>
      <c r="T72" s="787">
        <f t="shared" si="69"/>
        <v>32340</v>
      </c>
      <c r="U72" s="802">
        <f t="shared" si="52"/>
        <v>32810</v>
      </c>
      <c r="V72" s="787">
        <f t="shared" si="70"/>
        <v>32810</v>
      </c>
      <c r="W72" s="786">
        <f t="shared" si="53"/>
        <v>33280</v>
      </c>
      <c r="X72" s="787">
        <f t="shared" si="71"/>
        <v>33280</v>
      </c>
      <c r="Y72" s="802">
        <f t="shared" si="54"/>
        <v>33750</v>
      </c>
      <c r="Z72" s="787">
        <f t="shared" si="72"/>
        <v>33750</v>
      </c>
      <c r="AA72" s="786">
        <f t="shared" si="55"/>
        <v>34220</v>
      </c>
      <c r="AB72" s="787">
        <f t="shared" si="73"/>
        <v>34220</v>
      </c>
      <c r="AC72" s="802">
        <f t="shared" si="56"/>
        <v>34690</v>
      </c>
      <c r="AD72" s="787">
        <f t="shared" si="74"/>
        <v>34690</v>
      </c>
      <c r="AE72" s="786">
        <f t="shared" si="57"/>
        <v>35160</v>
      </c>
      <c r="AF72" s="787">
        <f t="shared" si="75"/>
        <v>35160</v>
      </c>
      <c r="AG72" s="802">
        <f t="shared" si="58"/>
        <v>35630</v>
      </c>
      <c r="AH72" s="787">
        <f t="shared" si="59"/>
        <v>35630</v>
      </c>
      <c r="AI72" s="786">
        <f t="shared" si="60"/>
        <v>36100</v>
      </c>
      <c r="AJ72" s="787">
        <f t="shared" si="76"/>
        <v>36100</v>
      </c>
      <c r="AK72" s="802">
        <f t="shared" si="61"/>
        <v>36570</v>
      </c>
      <c r="AL72" s="787">
        <f t="shared" si="77"/>
        <v>36570</v>
      </c>
      <c r="AM72" s="786">
        <f t="shared" si="62"/>
        <v>37040</v>
      </c>
      <c r="AN72" s="787">
        <f t="shared" si="78"/>
        <v>37040</v>
      </c>
      <c r="AO72" s="802">
        <f t="shared" si="63"/>
        <v>37510</v>
      </c>
      <c r="AP72" s="787">
        <f t="shared" si="79"/>
        <v>37510</v>
      </c>
      <c r="AQ72" s="786">
        <f t="shared" si="64"/>
        <v>37980</v>
      </c>
      <c r="AR72" s="787">
        <f t="shared" si="80"/>
        <v>37980</v>
      </c>
      <c r="AS72" s="795">
        <f t="shared" si="65"/>
        <v>38450</v>
      </c>
      <c r="AT72" s="787">
        <f t="shared" si="81"/>
        <v>38450</v>
      </c>
      <c r="AU72" s="546">
        <v>470</v>
      </c>
    </row>
    <row r="73" spans="1:47" ht="99.95" customHeight="1" thickBot="1">
      <c r="A73" s="763">
        <v>67</v>
      </c>
      <c r="B73" s="35"/>
      <c r="C73" s="482" t="s">
        <v>27</v>
      </c>
      <c r="D73" s="468" t="s">
        <v>255</v>
      </c>
      <c r="E73" s="524" t="s">
        <v>96</v>
      </c>
      <c r="F73" s="431">
        <v>3050</v>
      </c>
      <c r="G73" s="431">
        <v>1570</v>
      </c>
      <c r="H73" s="432">
        <v>1000</v>
      </c>
      <c r="I73" s="431" t="s">
        <v>56</v>
      </c>
      <c r="J73" s="435">
        <v>136</v>
      </c>
      <c r="K73" s="435">
        <v>6</v>
      </c>
      <c r="L73" s="436">
        <v>1.29</v>
      </c>
      <c r="M73" s="550">
        <v>38450</v>
      </c>
      <c r="N73" s="787">
        <f t="shared" si="66"/>
        <v>38450</v>
      </c>
      <c r="O73" s="792">
        <f t="shared" si="49"/>
        <v>39020</v>
      </c>
      <c r="P73" s="787">
        <f t="shared" si="67"/>
        <v>39020</v>
      </c>
      <c r="Q73" s="782">
        <f t="shared" si="50"/>
        <v>39590</v>
      </c>
      <c r="R73" s="787">
        <f t="shared" si="68"/>
        <v>39590</v>
      </c>
      <c r="S73" s="792">
        <f t="shared" si="51"/>
        <v>40160</v>
      </c>
      <c r="T73" s="787">
        <f t="shared" si="69"/>
        <v>40160</v>
      </c>
      <c r="U73" s="782">
        <f t="shared" si="52"/>
        <v>40730</v>
      </c>
      <c r="V73" s="787">
        <f t="shared" si="70"/>
        <v>40730</v>
      </c>
      <c r="W73" s="792">
        <f t="shared" si="53"/>
        <v>41300</v>
      </c>
      <c r="X73" s="787">
        <f t="shared" si="71"/>
        <v>41300</v>
      </c>
      <c r="Y73" s="782">
        <f t="shared" si="54"/>
        <v>41870</v>
      </c>
      <c r="Z73" s="787">
        <f t="shared" si="72"/>
        <v>41870</v>
      </c>
      <c r="AA73" s="792">
        <f t="shared" si="55"/>
        <v>42440</v>
      </c>
      <c r="AB73" s="787">
        <f t="shared" si="73"/>
        <v>42440</v>
      </c>
      <c r="AC73" s="782">
        <f t="shared" si="56"/>
        <v>43010</v>
      </c>
      <c r="AD73" s="787">
        <f t="shared" si="74"/>
        <v>43010</v>
      </c>
      <c r="AE73" s="792">
        <f t="shared" si="57"/>
        <v>43580</v>
      </c>
      <c r="AF73" s="787">
        <f t="shared" si="75"/>
        <v>43580</v>
      </c>
      <c r="AG73" s="782">
        <f t="shared" si="58"/>
        <v>44150</v>
      </c>
      <c r="AH73" s="787">
        <f t="shared" si="59"/>
        <v>44150</v>
      </c>
      <c r="AI73" s="792">
        <f t="shared" si="60"/>
        <v>44720</v>
      </c>
      <c r="AJ73" s="787">
        <f t="shared" si="76"/>
        <v>44720</v>
      </c>
      <c r="AK73" s="782">
        <f t="shared" si="61"/>
        <v>45290</v>
      </c>
      <c r="AL73" s="787">
        <f t="shared" si="77"/>
        <v>45290</v>
      </c>
      <c r="AM73" s="792">
        <f t="shared" si="62"/>
        <v>45860</v>
      </c>
      <c r="AN73" s="787">
        <f t="shared" si="78"/>
        <v>45860</v>
      </c>
      <c r="AO73" s="782">
        <f t="shared" si="63"/>
        <v>46430</v>
      </c>
      <c r="AP73" s="787">
        <f t="shared" si="79"/>
        <v>46430</v>
      </c>
      <c r="AQ73" s="792">
        <f t="shared" si="64"/>
        <v>47000</v>
      </c>
      <c r="AR73" s="787">
        <f t="shared" si="80"/>
        <v>47000</v>
      </c>
      <c r="AS73" s="783">
        <f t="shared" si="65"/>
        <v>47570</v>
      </c>
      <c r="AT73" s="787">
        <f t="shared" si="81"/>
        <v>47570</v>
      </c>
      <c r="AU73" s="548">
        <v>570</v>
      </c>
    </row>
    <row r="74" spans="1:47" ht="99.95" customHeight="1" thickBot="1">
      <c r="A74" s="763">
        <v>68</v>
      </c>
      <c r="B74" s="35"/>
      <c r="C74" s="482" t="s">
        <v>27</v>
      </c>
      <c r="D74" s="468" t="s">
        <v>375</v>
      </c>
      <c r="E74" s="524" t="s">
        <v>96</v>
      </c>
      <c r="F74" s="431">
        <v>3050</v>
      </c>
      <c r="G74" s="431">
        <v>1570</v>
      </c>
      <c r="H74" s="432">
        <v>1000</v>
      </c>
      <c r="I74" s="431" t="s">
        <v>56</v>
      </c>
      <c r="J74" s="435">
        <v>150</v>
      </c>
      <c r="K74" s="435">
        <v>7</v>
      </c>
      <c r="L74" s="436">
        <v>1.5</v>
      </c>
      <c r="M74" s="549">
        <v>39670</v>
      </c>
      <c r="N74" s="787">
        <f t="shared" si="66"/>
        <v>39670</v>
      </c>
      <c r="O74" s="786">
        <f t="shared" si="49"/>
        <v>40240</v>
      </c>
      <c r="P74" s="787">
        <f t="shared" si="67"/>
        <v>40240</v>
      </c>
      <c r="Q74" s="802">
        <f t="shared" si="50"/>
        <v>40810</v>
      </c>
      <c r="R74" s="787">
        <f t="shared" si="68"/>
        <v>40810</v>
      </c>
      <c r="S74" s="786">
        <f t="shared" si="51"/>
        <v>41380</v>
      </c>
      <c r="T74" s="787">
        <f t="shared" si="69"/>
        <v>41380</v>
      </c>
      <c r="U74" s="802">
        <f t="shared" si="52"/>
        <v>41950</v>
      </c>
      <c r="V74" s="787">
        <f t="shared" si="70"/>
        <v>41950</v>
      </c>
      <c r="W74" s="786">
        <f t="shared" si="53"/>
        <v>42520</v>
      </c>
      <c r="X74" s="787">
        <f t="shared" si="71"/>
        <v>42520</v>
      </c>
      <c r="Y74" s="802">
        <f t="shared" si="54"/>
        <v>43090</v>
      </c>
      <c r="Z74" s="787">
        <f t="shared" si="72"/>
        <v>43090</v>
      </c>
      <c r="AA74" s="786">
        <f t="shared" si="55"/>
        <v>43660</v>
      </c>
      <c r="AB74" s="787">
        <f t="shared" si="73"/>
        <v>43660</v>
      </c>
      <c r="AC74" s="802">
        <f t="shared" si="56"/>
        <v>44230</v>
      </c>
      <c r="AD74" s="787">
        <f t="shared" si="74"/>
        <v>44230</v>
      </c>
      <c r="AE74" s="786">
        <f t="shared" si="57"/>
        <v>44800</v>
      </c>
      <c r="AF74" s="787">
        <f t="shared" si="75"/>
        <v>44800</v>
      </c>
      <c r="AG74" s="802">
        <f t="shared" si="58"/>
        <v>45370</v>
      </c>
      <c r="AH74" s="787">
        <f t="shared" si="59"/>
        <v>45370</v>
      </c>
      <c r="AI74" s="786">
        <f t="shared" si="60"/>
        <v>45940</v>
      </c>
      <c r="AJ74" s="787">
        <f t="shared" si="76"/>
        <v>45940</v>
      </c>
      <c r="AK74" s="802">
        <f t="shared" si="61"/>
        <v>46510</v>
      </c>
      <c r="AL74" s="787">
        <f t="shared" si="77"/>
        <v>46510</v>
      </c>
      <c r="AM74" s="786">
        <f t="shared" si="62"/>
        <v>47080</v>
      </c>
      <c r="AN74" s="787">
        <f t="shared" si="78"/>
        <v>47080</v>
      </c>
      <c r="AO74" s="802">
        <f t="shared" si="63"/>
        <v>47650</v>
      </c>
      <c r="AP74" s="787">
        <f t="shared" si="79"/>
        <v>47650</v>
      </c>
      <c r="AQ74" s="786">
        <f t="shared" si="64"/>
        <v>48220</v>
      </c>
      <c r="AR74" s="787">
        <f t="shared" si="80"/>
        <v>48220</v>
      </c>
      <c r="AS74" s="795">
        <f t="shared" si="65"/>
        <v>48790</v>
      </c>
      <c r="AT74" s="787">
        <f t="shared" si="81"/>
        <v>48790</v>
      </c>
      <c r="AU74" s="546">
        <v>570</v>
      </c>
    </row>
    <row r="75" spans="1:47" ht="99.95" customHeight="1" thickBot="1">
      <c r="A75" s="763">
        <v>69</v>
      </c>
      <c r="B75" s="35"/>
      <c r="C75" s="482" t="s">
        <v>27</v>
      </c>
      <c r="D75" s="468" t="s">
        <v>256</v>
      </c>
      <c r="E75" s="524" t="s">
        <v>96</v>
      </c>
      <c r="F75" s="431">
        <v>4050</v>
      </c>
      <c r="G75" s="431">
        <v>1570</v>
      </c>
      <c r="H75" s="432">
        <v>1000</v>
      </c>
      <c r="I75" s="431" t="s">
        <v>57</v>
      </c>
      <c r="J75" s="435">
        <v>198</v>
      </c>
      <c r="K75" s="435">
        <v>9</v>
      </c>
      <c r="L75" s="436">
        <v>1.77</v>
      </c>
      <c r="M75" s="550">
        <v>54260</v>
      </c>
      <c r="N75" s="787">
        <f t="shared" si="66"/>
        <v>54260</v>
      </c>
      <c r="O75" s="792">
        <f t="shared" si="49"/>
        <v>55070</v>
      </c>
      <c r="P75" s="787">
        <f t="shared" si="67"/>
        <v>55070</v>
      </c>
      <c r="Q75" s="782">
        <f t="shared" si="50"/>
        <v>55880</v>
      </c>
      <c r="R75" s="787">
        <f t="shared" si="68"/>
        <v>55880</v>
      </c>
      <c r="S75" s="792">
        <f t="shared" si="51"/>
        <v>56690</v>
      </c>
      <c r="T75" s="787">
        <f t="shared" si="69"/>
        <v>56690</v>
      </c>
      <c r="U75" s="782">
        <f t="shared" si="52"/>
        <v>57500</v>
      </c>
      <c r="V75" s="787">
        <f t="shared" si="70"/>
        <v>57500</v>
      </c>
      <c r="W75" s="792">
        <f t="shared" si="53"/>
        <v>58310</v>
      </c>
      <c r="X75" s="787">
        <f t="shared" si="71"/>
        <v>58310</v>
      </c>
      <c r="Y75" s="782">
        <f t="shared" si="54"/>
        <v>59120</v>
      </c>
      <c r="Z75" s="787">
        <f t="shared" si="72"/>
        <v>59120</v>
      </c>
      <c r="AA75" s="792">
        <f t="shared" si="55"/>
        <v>59930</v>
      </c>
      <c r="AB75" s="787">
        <f t="shared" si="73"/>
        <v>59930</v>
      </c>
      <c r="AC75" s="782">
        <f t="shared" si="56"/>
        <v>60740</v>
      </c>
      <c r="AD75" s="787">
        <f t="shared" si="74"/>
        <v>60740</v>
      </c>
      <c r="AE75" s="792">
        <f t="shared" si="57"/>
        <v>61550</v>
      </c>
      <c r="AF75" s="787">
        <f t="shared" si="75"/>
        <v>61550</v>
      </c>
      <c r="AG75" s="782">
        <f t="shared" si="58"/>
        <v>62360</v>
      </c>
      <c r="AH75" s="787">
        <f t="shared" si="59"/>
        <v>62360</v>
      </c>
      <c r="AI75" s="792">
        <f t="shared" si="60"/>
        <v>63170</v>
      </c>
      <c r="AJ75" s="787">
        <f t="shared" si="76"/>
        <v>63170</v>
      </c>
      <c r="AK75" s="782">
        <f t="shared" si="61"/>
        <v>63980</v>
      </c>
      <c r="AL75" s="787">
        <f t="shared" si="77"/>
        <v>63980</v>
      </c>
      <c r="AM75" s="792">
        <f t="shared" si="62"/>
        <v>64790</v>
      </c>
      <c r="AN75" s="787">
        <f t="shared" si="78"/>
        <v>64790</v>
      </c>
      <c r="AO75" s="782">
        <f t="shared" si="63"/>
        <v>65600</v>
      </c>
      <c r="AP75" s="787">
        <f t="shared" si="79"/>
        <v>65600</v>
      </c>
      <c r="AQ75" s="792">
        <f t="shared" si="64"/>
        <v>66410</v>
      </c>
      <c r="AR75" s="787">
        <f t="shared" si="80"/>
        <v>66410</v>
      </c>
      <c r="AS75" s="783">
        <f t="shared" si="65"/>
        <v>67220</v>
      </c>
      <c r="AT75" s="787">
        <f t="shared" si="81"/>
        <v>67220</v>
      </c>
      <c r="AU75" s="548">
        <v>810</v>
      </c>
    </row>
    <row r="76" spans="1:47" ht="99.95" customHeight="1" thickBot="1">
      <c r="A76" s="766">
        <v>70</v>
      </c>
      <c r="B76" s="284"/>
      <c r="C76" s="477" t="s">
        <v>27</v>
      </c>
      <c r="D76" s="470" t="s">
        <v>257</v>
      </c>
      <c r="E76" s="525" t="s">
        <v>96</v>
      </c>
      <c r="F76" s="424">
        <v>4050</v>
      </c>
      <c r="G76" s="424">
        <v>1570</v>
      </c>
      <c r="H76" s="443">
        <v>1000</v>
      </c>
      <c r="I76" s="424" t="s">
        <v>57</v>
      </c>
      <c r="J76" s="444">
        <v>195</v>
      </c>
      <c r="K76" s="444">
        <v>10</v>
      </c>
      <c r="L76" s="493">
        <v>1.9</v>
      </c>
      <c r="M76" s="549">
        <v>55500</v>
      </c>
      <c r="N76" s="787">
        <f t="shared" si="66"/>
        <v>55500</v>
      </c>
      <c r="O76" s="786">
        <f t="shared" si="49"/>
        <v>56310</v>
      </c>
      <c r="P76" s="787">
        <f t="shared" si="67"/>
        <v>56310</v>
      </c>
      <c r="Q76" s="802">
        <f t="shared" si="50"/>
        <v>57120</v>
      </c>
      <c r="R76" s="787">
        <f t="shared" si="68"/>
        <v>57120</v>
      </c>
      <c r="S76" s="786">
        <f t="shared" si="51"/>
        <v>57930</v>
      </c>
      <c r="T76" s="787">
        <f t="shared" si="69"/>
        <v>57930</v>
      </c>
      <c r="U76" s="802">
        <f t="shared" si="52"/>
        <v>58740</v>
      </c>
      <c r="V76" s="787">
        <f t="shared" si="70"/>
        <v>58740</v>
      </c>
      <c r="W76" s="786">
        <f t="shared" si="53"/>
        <v>59550</v>
      </c>
      <c r="X76" s="787">
        <f t="shared" si="71"/>
        <v>59550</v>
      </c>
      <c r="Y76" s="802">
        <f t="shared" si="54"/>
        <v>60360</v>
      </c>
      <c r="Z76" s="787">
        <f t="shared" si="72"/>
        <v>60360</v>
      </c>
      <c r="AA76" s="786">
        <f t="shared" si="55"/>
        <v>61170</v>
      </c>
      <c r="AB76" s="787">
        <f t="shared" si="73"/>
        <v>61170</v>
      </c>
      <c r="AC76" s="802">
        <f t="shared" si="56"/>
        <v>61980</v>
      </c>
      <c r="AD76" s="787">
        <f t="shared" si="74"/>
        <v>61980</v>
      </c>
      <c r="AE76" s="786">
        <f t="shared" si="57"/>
        <v>62790</v>
      </c>
      <c r="AF76" s="787">
        <f t="shared" si="75"/>
        <v>62790</v>
      </c>
      <c r="AG76" s="802">
        <f t="shared" si="58"/>
        <v>63600</v>
      </c>
      <c r="AH76" s="787">
        <f t="shared" si="59"/>
        <v>63600</v>
      </c>
      <c r="AI76" s="786">
        <f t="shared" si="60"/>
        <v>64410</v>
      </c>
      <c r="AJ76" s="787">
        <f t="shared" si="76"/>
        <v>64410</v>
      </c>
      <c r="AK76" s="802">
        <f t="shared" si="61"/>
        <v>65220</v>
      </c>
      <c r="AL76" s="787">
        <f t="shared" si="77"/>
        <v>65220</v>
      </c>
      <c r="AM76" s="786">
        <f t="shared" si="62"/>
        <v>66030</v>
      </c>
      <c r="AN76" s="787">
        <f t="shared" si="78"/>
        <v>66030</v>
      </c>
      <c r="AO76" s="802">
        <f t="shared" si="63"/>
        <v>66840</v>
      </c>
      <c r="AP76" s="787">
        <f t="shared" si="79"/>
        <v>66840</v>
      </c>
      <c r="AQ76" s="786">
        <f t="shared" si="64"/>
        <v>67650</v>
      </c>
      <c r="AR76" s="787">
        <f t="shared" si="80"/>
        <v>67650</v>
      </c>
      <c r="AS76" s="795">
        <f t="shared" si="65"/>
        <v>68460</v>
      </c>
      <c r="AT76" s="787">
        <f t="shared" si="81"/>
        <v>68460</v>
      </c>
      <c r="AU76" s="546">
        <v>810</v>
      </c>
    </row>
    <row r="77" spans="1:47" ht="31.5" customHeight="1" thickBot="1">
      <c r="A77" s="1126" t="s">
        <v>194</v>
      </c>
      <c r="B77" s="1127"/>
      <c r="C77" s="1127"/>
      <c r="D77" s="1127"/>
      <c r="E77" s="1127"/>
      <c r="F77" s="1127"/>
      <c r="G77" s="1127"/>
      <c r="H77" s="1127"/>
      <c r="I77" s="1127"/>
      <c r="J77" s="1127"/>
      <c r="K77" s="1127"/>
      <c r="L77" s="1127"/>
      <c r="M77" s="1128"/>
      <c r="N77" s="1128"/>
      <c r="O77" s="1128"/>
      <c r="P77" s="1128"/>
      <c r="Q77" s="1128"/>
      <c r="R77" s="1128"/>
      <c r="S77" s="1128"/>
      <c r="T77" s="1128"/>
      <c r="U77" s="1128"/>
      <c r="V77" s="1128"/>
      <c r="W77" s="1128"/>
      <c r="X77" s="1128"/>
      <c r="Y77" s="1128"/>
      <c r="Z77" s="1128"/>
      <c r="AA77" s="1128"/>
      <c r="AB77" s="1128"/>
      <c r="AC77" s="1128"/>
      <c r="AD77" s="1128"/>
      <c r="AE77" s="1128"/>
      <c r="AF77" s="1128"/>
      <c r="AG77" s="1128"/>
      <c r="AH77" s="1128"/>
      <c r="AI77" s="1128"/>
      <c r="AJ77" s="1128"/>
      <c r="AK77" s="1128"/>
      <c r="AL77" s="1128"/>
      <c r="AM77" s="1128"/>
      <c r="AN77" s="1128"/>
      <c r="AO77" s="1128"/>
      <c r="AP77" s="1128"/>
      <c r="AQ77" s="1128"/>
      <c r="AR77" s="1128"/>
      <c r="AS77" s="1128"/>
      <c r="AT77" s="1128"/>
      <c r="AU77" s="1129"/>
    </row>
    <row r="78" spans="1:47" ht="90" customHeight="1" thickBot="1">
      <c r="A78" s="761">
        <v>71</v>
      </c>
      <c r="B78" s="325"/>
      <c r="C78" s="476" t="s">
        <v>197</v>
      </c>
      <c r="D78" s="419" t="s">
        <v>196</v>
      </c>
      <c r="E78" s="439" t="s">
        <v>195</v>
      </c>
      <c r="F78" s="472"/>
      <c r="G78" s="472"/>
      <c r="H78" s="472"/>
      <c r="I78" s="439" t="s">
        <v>28</v>
      </c>
      <c r="J78" s="473"/>
      <c r="K78" s="473">
        <v>1</v>
      </c>
      <c r="L78" s="474"/>
      <c r="M78" s="326">
        <v>2505</v>
      </c>
      <c r="N78" s="806">
        <f>M78+M78*$AT$2</f>
        <v>2505</v>
      </c>
      <c r="O78" s="388"/>
      <c r="P78" s="388"/>
      <c r="Q78" s="388"/>
      <c r="R78" s="388"/>
      <c r="S78" s="388"/>
      <c r="T78" s="388"/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  <c r="AS78" s="388"/>
      <c r="AT78" s="388"/>
      <c r="AU78" s="388"/>
    </row>
    <row r="79" spans="1:47" ht="141" customHeight="1" thickBot="1">
      <c r="A79" s="761">
        <v>72</v>
      </c>
      <c r="B79" s="325"/>
      <c r="C79" s="476" t="s">
        <v>210</v>
      </c>
      <c r="D79" s="419" t="s">
        <v>392</v>
      </c>
      <c r="E79" s="1122" t="s">
        <v>388</v>
      </c>
      <c r="F79" s="1123"/>
      <c r="G79" s="1123"/>
      <c r="H79" s="1123"/>
      <c r="I79" s="1123"/>
      <c r="J79" s="1123"/>
      <c r="K79" s="1123"/>
      <c r="L79" s="1133"/>
      <c r="M79" s="326">
        <v>1500</v>
      </c>
      <c r="N79" s="806">
        <f>M79+M79*$AT$2</f>
        <v>1500</v>
      </c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88"/>
      <c r="AN79" s="388"/>
      <c r="AO79" s="388"/>
      <c r="AP79" s="388"/>
      <c r="AQ79" s="388"/>
      <c r="AR79" s="388"/>
      <c r="AS79" s="388"/>
      <c r="AT79" s="388"/>
      <c r="AU79" s="388"/>
    </row>
    <row r="80" spans="1:47" ht="150" customHeight="1" thickBot="1">
      <c r="A80" s="863">
        <v>73</v>
      </c>
      <c r="B80" s="281"/>
      <c r="C80" s="476" t="s">
        <v>210</v>
      </c>
      <c r="D80" s="419" t="s">
        <v>391</v>
      </c>
      <c r="E80" s="1122" t="s">
        <v>386</v>
      </c>
      <c r="F80" s="1123"/>
      <c r="G80" s="1123"/>
      <c r="H80" s="1123"/>
      <c r="I80" s="1123"/>
      <c r="J80" s="1123"/>
      <c r="K80" s="1123"/>
      <c r="L80" s="1133"/>
      <c r="M80" s="287">
        <v>2500</v>
      </c>
      <c r="N80" s="806">
        <f t="shared" ref="N80:N81" si="82">M80+M80*$AT$2</f>
        <v>2500</v>
      </c>
      <c r="O80" s="389"/>
      <c r="P80" s="389"/>
      <c r="Q80" s="390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391"/>
      <c r="AD80" s="391"/>
      <c r="AE80" s="391"/>
      <c r="AF80" s="391"/>
      <c r="AG80" s="391"/>
      <c r="AH80" s="391"/>
      <c r="AI80" s="391"/>
      <c r="AJ80" s="391"/>
      <c r="AK80" s="391"/>
      <c r="AL80" s="391"/>
      <c r="AM80" s="391"/>
      <c r="AN80" s="391"/>
      <c r="AO80" s="391"/>
      <c r="AP80" s="391"/>
      <c r="AQ80" s="391"/>
      <c r="AR80" s="391"/>
      <c r="AS80" s="391"/>
      <c r="AT80" s="391"/>
      <c r="AU80" s="391"/>
    </row>
    <row r="81" spans="1:47" ht="129.94999999999999" customHeight="1" thickBot="1">
      <c r="A81" s="863">
        <v>74</v>
      </c>
      <c r="B81" s="281"/>
      <c r="C81" s="476" t="s">
        <v>211</v>
      </c>
      <c r="D81" s="419" t="s">
        <v>356</v>
      </c>
      <c r="E81" s="1110" t="s">
        <v>207</v>
      </c>
      <c r="F81" s="1110"/>
      <c r="G81" s="1110"/>
      <c r="H81" s="1110"/>
      <c r="I81" s="1110"/>
      <c r="J81" s="1110"/>
      <c r="K81" s="1110"/>
      <c r="L81" s="1125"/>
      <c r="M81" s="287">
        <v>200</v>
      </c>
      <c r="N81" s="807">
        <f t="shared" si="82"/>
        <v>200</v>
      </c>
      <c r="O81" s="389"/>
      <c r="P81" s="389"/>
      <c r="Q81" s="390"/>
      <c r="R81" s="390"/>
      <c r="S81" s="390"/>
      <c r="T81" s="390"/>
      <c r="U81" s="390"/>
      <c r="V81" s="390"/>
      <c r="W81" s="390"/>
      <c r="X81" s="390"/>
      <c r="Y81" s="390"/>
      <c r="Z81" s="390"/>
      <c r="AA81" s="390"/>
      <c r="AB81" s="390"/>
      <c r="AC81" s="391"/>
      <c r="AD81" s="391"/>
      <c r="AE81" s="391"/>
      <c r="AF81" s="391"/>
      <c r="AG81" s="391"/>
      <c r="AH81" s="391"/>
      <c r="AI81" s="391"/>
      <c r="AJ81" s="391"/>
      <c r="AK81" s="391"/>
      <c r="AL81" s="391"/>
      <c r="AM81" s="391"/>
      <c r="AN81" s="391"/>
      <c r="AO81" s="391"/>
      <c r="AP81" s="391"/>
      <c r="AQ81" s="391"/>
      <c r="AR81" s="391"/>
      <c r="AS81" s="391"/>
      <c r="AT81" s="391"/>
      <c r="AU81" s="391"/>
    </row>
    <row r="82" spans="1:47" s="861" customFormat="1" ht="99.95" customHeight="1" thickBot="1">
      <c r="A82" s="864">
        <v>75</v>
      </c>
      <c r="B82" s="1039"/>
      <c r="C82" s="1040" t="s">
        <v>354</v>
      </c>
      <c r="D82" s="1041" t="s">
        <v>355</v>
      </c>
      <c r="E82" s="1039"/>
      <c r="F82" s="1039"/>
      <c r="G82" s="1039"/>
      <c r="H82" s="1039"/>
      <c r="I82" s="1039"/>
      <c r="J82" s="695">
        <v>22</v>
      </c>
      <c r="K82" s="695">
        <v>1</v>
      </c>
      <c r="L82" s="1042">
        <v>0.45</v>
      </c>
      <c r="M82" s="1032">
        <v>2500</v>
      </c>
      <c r="N82" s="806">
        <f>M82+M82*$AT$2</f>
        <v>2500</v>
      </c>
      <c r="O82" s="865"/>
      <c r="P82" s="865"/>
      <c r="Q82" s="865"/>
      <c r="R82" s="865"/>
      <c r="S82" s="868"/>
      <c r="T82" s="865"/>
      <c r="U82" s="865"/>
      <c r="V82" s="865"/>
      <c r="W82" s="865"/>
      <c r="X82" s="865"/>
      <c r="Y82" s="865"/>
      <c r="Z82" s="865"/>
      <c r="AA82" s="865"/>
      <c r="AB82" s="865"/>
      <c r="AC82" s="865"/>
      <c r="AD82" s="865"/>
      <c r="AE82" s="865"/>
      <c r="AF82" s="865"/>
      <c r="AG82" s="865"/>
      <c r="AH82" s="865"/>
      <c r="AI82" s="865"/>
      <c r="AJ82" s="865"/>
      <c r="AK82" s="865"/>
      <c r="AL82" s="865"/>
      <c r="AM82" s="865"/>
      <c r="AN82" s="865"/>
      <c r="AO82" s="865"/>
      <c r="AP82" s="865"/>
      <c r="AQ82" s="865"/>
      <c r="AR82" s="865"/>
      <c r="AS82" s="865"/>
      <c r="AT82" s="865"/>
      <c r="AU82" s="866"/>
    </row>
    <row r="83" spans="1:47" s="867" customFormat="1" ht="110.1" customHeight="1" thickBot="1">
      <c r="A83" s="1033">
        <v>76</v>
      </c>
      <c r="B83" s="1034"/>
      <c r="C83" s="1034"/>
      <c r="D83" s="1035" t="s">
        <v>359</v>
      </c>
      <c r="E83" s="1034"/>
      <c r="F83" s="1036">
        <v>520</v>
      </c>
      <c r="G83" s="1036">
        <v>520</v>
      </c>
      <c r="H83" s="1036">
        <v>1100</v>
      </c>
      <c r="I83" s="1036"/>
      <c r="J83" s="1037"/>
      <c r="K83" s="1037">
        <v>1</v>
      </c>
      <c r="L83" s="1038"/>
      <c r="M83" s="869">
        <v>1610</v>
      </c>
      <c r="N83" s="807">
        <f>M83+M83*$AT$2</f>
        <v>1610</v>
      </c>
      <c r="O83" s="872">
        <f>M83+AU83</f>
        <v>1720</v>
      </c>
      <c r="P83" s="807">
        <f>O83+O83*AT2</f>
        <v>1720</v>
      </c>
      <c r="Q83" s="872">
        <f>O83+AU83</f>
        <v>1830</v>
      </c>
      <c r="R83" s="807">
        <f>Q83+Q83*AT2</f>
        <v>1830</v>
      </c>
      <c r="S83" s="872">
        <f>Q83+AU83</f>
        <v>1940</v>
      </c>
      <c r="T83" s="807">
        <f>S83+S83*AT2</f>
        <v>1940</v>
      </c>
      <c r="U83" s="872">
        <f>S83+AU83</f>
        <v>2050</v>
      </c>
      <c r="V83" s="807">
        <f>U83+U83*AT2</f>
        <v>2050</v>
      </c>
      <c r="W83" s="872">
        <f>U83+AU83</f>
        <v>2160</v>
      </c>
      <c r="X83" s="807">
        <f>W83+W83*AT2</f>
        <v>2160</v>
      </c>
      <c r="Y83" s="872">
        <f>W83+AU83</f>
        <v>2270</v>
      </c>
      <c r="Z83" s="807">
        <f>Y83+Y83*AT2</f>
        <v>2270</v>
      </c>
      <c r="AA83" s="872">
        <f>Y83+AU83</f>
        <v>2380</v>
      </c>
      <c r="AB83" s="807">
        <f>AA83+AA83*AT2</f>
        <v>2380</v>
      </c>
      <c r="AC83" s="872">
        <f>AA83+AU83</f>
        <v>2490</v>
      </c>
      <c r="AD83" s="807">
        <f>AC83+AC83*AT2</f>
        <v>2490</v>
      </c>
      <c r="AE83" s="872">
        <f>AC83+AU83</f>
        <v>2600</v>
      </c>
      <c r="AF83" s="807">
        <f>AE83+AE83*AT2</f>
        <v>2600</v>
      </c>
      <c r="AG83" s="872">
        <f>AE83+AU83</f>
        <v>2710</v>
      </c>
      <c r="AH83" s="807">
        <f>AG83+AG83*AT2</f>
        <v>2710</v>
      </c>
      <c r="AI83" s="873">
        <f>AG83+AU83</f>
        <v>2820</v>
      </c>
      <c r="AJ83" s="807">
        <f>AI83+AI83*AT2</f>
        <v>2820</v>
      </c>
      <c r="AK83" s="872">
        <f>AI83+AU83</f>
        <v>2930</v>
      </c>
      <c r="AL83" s="807">
        <f>AK83+AK83*AT2</f>
        <v>2930</v>
      </c>
      <c r="AM83" s="872">
        <f>AK83+AU83</f>
        <v>3040</v>
      </c>
      <c r="AN83" s="807">
        <f>AM83+AM83*AT2</f>
        <v>3040</v>
      </c>
      <c r="AO83" s="872">
        <f>AM83+AU83</f>
        <v>3150</v>
      </c>
      <c r="AP83" s="807">
        <f>AO83+AO83*AT2</f>
        <v>3150</v>
      </c>
      <c r="AQ83" s="872">
        <f>AO83+AU83</f>
        <v>3260</v>
      </c>
      <c r="AR83" s="807">
        <f>AQ83+AQ83*AT2</f>
        <v>3260</v>
      </c>
      <c r="AS83" s="872">
        <f>AQ83+AU83</f>
        <v>3370</v>
      </c>
      <c r="AT83" s="807">
        <f>AS83+AS83*AT2</f>
        <v>3370</v>
      </c>
      <c r="AU83" s="527">
        <v>110</v>
      </c>
    </row>
    <row r="84" spans="1:47" ht="120" customHeight="1" thickBot="1">
      <c r="A84" s="1025">
        <v>77</v>
      </c>
      <c r="B84" s="1026"/>
      <c r="C84" s="1026"/>
      <c r="D84" s="1027" t="s">
        <v>360</v>
      </c>
      <c r="E84" s="1026"/>
      <c r="F84" s="1028">
        <v>1100</v>
      </c>
      <c r="G84" s="1028">
        <v>1100</v>
      </c>
      <c r="H84" s="1028">
        <v>1300</v>
      </c>
      <c r="I84" s="1029"/>
      <c r="J84" s="1030"/>
      <c r="K84" s="1030">
        <v>1</v>
      </c>
      <c r="L84" s="1031"/>
      <c r="M84" s="1024">
        <v>1880</v>
      </c>
      <c r="N84" s="874">
        <f>M84+M84*AT2</f>
        <v>1880</v>
      </c>
      <c r="O84" s="870">
        <f>M84+AU84</f>
        <v>1990</v>
      </c>
      <c r="P84" s="874">
        <f>O84+O84*AT2</f>
        <v>1990</v>
      </c>
      <c r="Q84" s="870">
        <f>O84+AU84</f>
        <v>2100</v>
      </c>
      <c r="R84" s="874">
        <f>Q84+Q84*AT2</f>
        <v>2100</v>
      </c>
      <c r="S84" s="870">
        <f>Q84+AU84</f>
        <v>2210</v>
      </c>
      <c r="T84" s="874">
        <f>S84+S84*AT2</f>
        <v>2210</v>
      </c>
      <c r="U84" s="870">
        <f>S84+AU84</f>
        <v>2320</v>
      </c>
      <c r="V84" s="874">
        <f>U84+U84*AT2</f>
        <v>2320</v>
      </c>
      <c r="W84" s="870">
        <f>U84+AU84</f>
        <v>2430</v>
      </c>
      <c r="X84" s="874">
        <f>W84+W84*AT2</f>
        <v>2430</v>
      </c>
      <c r="Y84" s="870">
        <f>W84+AU84</f>
        <v>2540</v>
      </c>
      <c r="Z84" s="874">
        <f>Y84+Y84*AT2</f>
        <v>2540</v>
      </c>
      <c r="AA84" s="870">
        <f>Y84+AU84</f>
        <v>2650</v>
      </c>
      <c r="AB84" s="874">
        <f>AA84+AA84*AT2</f>
        <v>2650</v>
      </c>
      <c r="AC84" s="870">
        <f>AA84+AU84</f>
        <v>2760</v>
      </c>
      <c r="AD84" s="874">
        <f>AC84+AC84*AT2</f>
        <v>2760</v>
      </c>
      <c r="AE84" s="870">
        <f>AC84+AU84</f>
        <v>2870</v>
      </c>
      <c r="AF84" s="874">
        <f>AE84+AE84*AT2</f>
        <v>2870</v>
      </c>
      <c r="AG84" s="870">
        <f>AE84+AU84</f>
        <v>2980</v>
      </c>
      <c r="AH84" s="874">
        <f>AG84+AG84*AT2</f>
        <v>2980</v>
      </c>
      <c r="AI84" s="870">
        <f>AG84+AU84</f>
        <v>3090</v>
      </c>
      <c r="AJ84" s="874">
        <f>AI84+AI84*AT2</f>
        <v>3090</v>
      </c>
      <c r="AK84" s="870">
        <f>AI84+AU84</f>
        <v>3200</v>
      </c>
      <c r="AL84" s="874">
        <f>AK84+AK84*AT2</f>
        <v>3200</v>
      </c>
      <c r="AM84" s="870">
        <f>AK84+AU84</f>
        <v>3310</v>
      </c>
      <c r="AN84" s="874">
        <f>AM84+AM84*AT2</f>
        <v>3310</v>
      </c>
      <c r="AO84" s="870">
        <f>AM84+AU84</f>
        <v>3420</v>
      </c>
      <c r="AP84" s="874">
        <f>AO84+AO84*AT2</f>
        <v>3420</v>
      </c>
      <c r="AQ84" s="870">
        <f>AO84+AU84</f>
        <v>3530</v>
      </c>
      <c r="AR84" s="874">
        <f>AQ84+AQ84*AT2</f>
        <v>3530</v>
      </c>
      <c r="AS84" s="870">
        <f>AQ84+AU84</f>
        <v>3640</v>
      </c>
      <c r="AT84" s="874">
        <f>AS84+AS84*AT2</f>
        <v>3640</v>
      </c>
      <c r="AU84" s="871">
        <v>110</v>
      </c>
    </row>
  </sheetData>
  <mergeCells count="18">
    <mergeCell ref="A1:AG1"/>
    <mergeCell ref="A2:AG2"/>
    <mergeCell ref="K5:K6"/>
    <mergeCell ref="AU5:AU6"/>
    <mergeCell ref="A5:A6"/>
    <mergeCell ref="B5:B6"/>
    <mergeCell ref="C5:C6"/>
    <mergeCell ref="D5:D6"/>
    <mergeCell ref="E5:E6"/>
    <mergeCell ref="F5:I5"/>
    <mergeCell ref="J5:J6"/>
    <mergeCell ref="L5:L6"/>
    <mergeCell ref="AN2:AR2"/>
    <mergeCell ref="E81:L81"/>
    <mergeCell ref="A77:AU77"/>
    <mergeCell ref="M40:AS40"/>
    <mergeCell ref="E80:L80"/>
    <mergeCell ref="E79:L79"/>
  </mergeCells>
  <pageMargins left="0.19685039370078741" right="0.19685039370078741" top="0.19685039370078741" bottom="0.19685039370078741" header="0.31496062992125984" footer="0.31496062992125984"/>
  <pageSetup paperSize="9" scale="33" fitToHeight="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4:AU32"/>
  <sheetViews>
    <sheetView zoomScale="52" zoomScaleNormal="52" zoomScaleSheetLayoutView="40" workbookViewId="0">
      <pane ySplit="9" topLeftCell="A10" activePane="bottomLeft" state="frozen"/>
      <selection pane="bottomLeft" activeCell="R14" sqref="R14"/>
    </sheetView>
  </sheetViews>
  <sheetFormatPr defaultColWidth="9.140625" defaultRowHeight="14.25"/>
  <cols>
    <col min="1" max="1" width="3.5703125" style="31" customWidth="1"/>
    <col min="2" max="2" width="18.42578125" style="31" customWidth="1"/>
    <col min="3" max="3" width="12.85546875" style="31" customWidth="1"/>
    <col min="4" max="4" width="18.42578125" style="21" customWidth="1"/>
    <col min="5" max="5" width="11.5703125" style="21" customWidth="1"/>
    <col min="6" max="6" width="8.42578125" style="34" customWidth="1"/>
    <col min="7" max="7" width="9.7109375" style="34" customWidth="1"/>
    <col min="8" max="8" width="10" style="34" customWidth="1"/>
    <col min="9" max="9" width="14.5703125" style="34" customWidth="1"/>
    <col min="10" max="10" width="6.140625" style="31" customWidth="1"/>
    <col min="11" max="11" width="8.5703125" style="31" customWidth="1"/>
    <col min="12" max="12" width="9.7109375" style="31" customWidth="1"/>
    <col min="13" max="13" width="9.5703125" style="31" hidden="1" customWidth="1"/>
    <col min="14" max="14" width="16.42578125" style="31" customWidth="1"/>
    <col min="15" max="15" width="18" style="31" hidden="1" customWidth="1"/>
    <col min="16" max="16" width="15.85546875" style="31" customWidth="1"/>
    <col min="17" max="17" width="17" style="34" hidden="1" customWidth="1"/>
    <col min="18" max="18" width="16.85546875" style="34" customWidth="1"/>
    <col min="19" max="19" width="15.85546875" style="34" hidden="1" customWidth="1"/>
    <col min="20" max="20" width="16" style="34" customWidth="1"/>
    <col min="21" max="21" width="13.85546875" style="31" hidden="1" customWidth="1"/>
    <col min="22" max="22" width="15.85546875" style="31" customWidth="1"/>
    <col min="23" max="23" width="14.140625" style="31" hidden="1" customWidth="1"/>
    <col min="24" max="24" width="18" style="31" customWidth="1"/>
    <col min="25" max="25" width="15" style="31" hidden="1" customWidth="1"/>
    <col min="26" max="26" width="16.85546875" style="31" customWidth="1"/>
    <col min="27" max="27" width="16" style="31" hidden="1" customWidth="1"/>
    <col min="28" max="28" width="17.42578125" style="31" customWidth="1"/>
    <col min="29" max="29" width="14.5703125" style="31" hidden="1" customWidth="1"/>
    <col min="30" max="30" width="18.28515625" style="31" customWidth="1"/>
    <col min="31" max="31" width="14" style="31" hidden="1" customWidth="1"/>
    <col min="32" max="32" width="18" style="31" customWidth="1"/>
    <col min="33" max="33" width="13.85546875" style="31" hidden="1" customWidth="1"/>
    <col min="34" max="34" width="16.42578125" style="31" customWidth="1"/>
    <col min="35" max="35" width="14.7109375" style="31" hidden="1" customWidth="1"/>
    <col min="36" max="36" width="15.85546875" style="31" customWidth="1"/>
    <col min="37" max="37" width="16.42578125" style="31" hidden="1" customWidth="1"/>
    <col min="38" max="38" width="17.140625" style="31" customWidth="1"/>
    <col min="39" max="39" width="15.28515625" style="31" hidden="1" customWidth="1"/>
    <col min="40" max="40" width="16.28515625" style="31" customWidth="1"/>
    <col min="41" max="41" width="14.42578125" style="31" hidden="1" customWidth="1"/>
    <col min="42" max="42" width="16.5703125" style="31" customWidth="1"/>
    <col min="43" max="43" width="16.5703125" style="31" hidden="1" customWidth="1"/>
    <col min="44" max="44" width="17.28515625" style="31" customWidth="1"/>
    <col min="45" max="45" width="15.7109375" style="31" hidden="1" customWidth="1"/>
    <col min="46" max="46" width="15.85546875" style="31" customWidth="1"/>
    <col min="47" max="47" width="8.28515625" style="31" customWidth="1"/>
    <col min="48" max="16384" width="9.140625" style="31"/>
  </cols>
  <sheetData>
    <row r="4" spans="1:47" ht="21" thickBot="1">
      <c r="AN4" s="1150" t="s">
        <v>219</v>
      </c>
      <c r="AO4" s="1150"/>
      <c r="AP4" s="1150"/>
      <c r="AQ4" s="1150"/>
      <c r="AR4" s="1150"/>
      <c r="AS4" s="367"/>
      <c r="AT4" s="780"/>
    </row>
    <row r="5" spans="1:47" ht="18.75" customHeight="1" thickBot="1">
      <c r="AN5" s="1150"/>
      <c r="AO5" s="1150"/>
      <c r="AP5" s="1150"/>
      <c r="AQ5" s="1150"/>
      <c r="AR5" s="1150"/>
      <c r="AS5" s="367"/>
      <c r="AT5" s="781">
        <v>0</v>
      </c>
    </row>
    <row r="6" spans="1:47" ht="20.25">
      <c r="A6" s="32" t="s">
        <v>156</v>
      </c>
      <c r="B6" s="32"/>
      <c r="C6" s="32"/>
      <c r="D6" s="22"/>
      <c r="E6" s="32"/>
      <c r="F6" s="33"/>
      <c r="G6" s="33"/>
      <c r="H6" s="33"/>
      <c r="I6" s="33"/>
      <c r="J6" s="32"/>
      <c r="K6" s="32"/>
      <c r="L6" s="32"/>
    </row>
    <row r="7" spans="1:47" ht="21" customHeight="1" thickBot="1">
      <c r="A7" s="957" t="s">
        <v>393</v>
      </c>
    </row>
    <row r="8" spans="1:47" s="42" customFormat="1" ht="25.5" customHeight="1" thickBot="1">
      <c r="A8" s="1138" t="s">
        <v>0</v>
      </c>
      <c r="B8" s="1140" t="s">
        <v>4</v>
      </c>
      <c r="C8" s="1050" t="s">
        <v>23</v>
      </c>
      <c r="D8" s="1050" t="s">
        <v>48</v>
      </c>
      <c r="E8" s="1050" t="s">
        <v>50</v>
      </c>
      <c r="F8" s="1169" t="s">
        <v>2</v>
      </c>
      <c r="G8" s="1170"/>
      <c r="H8" s="1170"/>
      <c r="I8" s="1171"/>
      <c r="J8" s="1157" t="s">
        <v>6</v>
      </c>
      <c r="K8" s="1157" t="s">
        <v>76</v>
      </c>
      <c r="L8" s="1155" t="s">
        <v>81</v>
      </c>
      <c r="M8" s="52" t="s">
        <v>14</v>
      </c>
      <c r="N8" s="575" t="s">
        <v>14</v>
      </c>
      <c r="O8" s="576" t="s">
        <v>15</v>
      </c>
      <c r="P8" s="575" t="s">
        <v>15</v>
      </c>
      <c r="Q8" s="576" t="s">
        <v>16</v>
      </c>
      <c r="R8" s="575" t="s">
        <v>16</v>
      </c>
      <c r="S8" s="576" t="s">
        <v>17</v>
      </c>
      <c r="T8" s="575" t="s">
        <v>17</v>
      </c>
      <c r="U8" s="576" t="s">
        <v>18</v>
      </c>
      <c r="V8" s="575" t="s">
        <v>18</v>
      </c>
      <c r="W8" s="576" t="s">
        <v>19</v>
      </c>
      <c r="X8" s="575" t="s">
        <v>19</v>
      </c>
      <c r="Y8" s="576" t="s">
        <v>20</v>
      </c>
      <c r="Z8" s="575" t="s">
        <v>20</v>
      </c>
      <c r="AA8" s="576" t="s">
        <v>21</v>
      </c>
      <c r="AB8" s="575" t="s">
        <v>21</v>
      </c>
      <c r="AC8" s="576" t="s">
        <v>63</v>
      </c>
      <c r="AD8" s="575" t="s">
        <v>63</v>
      </c>
      <c r="AE8" s="576" t="s">
        <v>64</v>
      </c>
      <c r="AF8" s="575" t="s">
        <v>64</v>
      </c>
      <c r="AG8" s="576" t="s">
        <v>65</v>
      </c>
      <c r="AH8" s="575" t="s">
        <v>65</v>
      </c>
      <c r="AI8" s="576" t="s">
        <v>66</v>
      </c>
      <c r="AJ8" s="575" t="s">
        <v>66</v>
      </c>
      <c r="AK8" s="576" t="s">
        <v>67</v>
      </c>
      <c r="AL8" s="575" t="s">
        <v>67</v>
      </c>
      <c r="AM8" s="576" t="s">
        <v>22</v>
      </c>
      <c r="AN8" s="575" t="s">
        <v>22</v>
      </c>
      <c r="AO8" s="576" t="s">
        <v>68</v>
      </c>
      <c r="AP8" s="575" t="s">
        <v>68</v>
      </c>
      <c r="AQ8" s="576" t="s">
        <v>69</v>
      </c>
      <c r="AR8" s="575" t="s">
        <v>69</v>
      </c>
      <c r="AS8" s="576" t="s">
        <v>70</v>
      </c>
      <c r="AT8" s="575" t="s">
        <v>70</v>
      </c>
      <c r="AU8" s="576" t="s">
        <v>71</v>
      </c>
    </row>
    <row r="9" spans="1:47" s="42" customFormat="1" ht="67.5" customHeight="1" thickBot="1">
      <c r="A9" s="1139"/>
      <c r="B9" s="1141"/>
      <c r="C9" s="1051"/>
      <c r="D9" s="1051"/>
      <c r="E9" s="1051"/>
      <c r="F9" s="579" t="s">
        <v>3</v>
      </c>
      <c r="G9" s="579" t="s">
        <v>1</v>
      </c>
      <c r="H9" s="580" t="s">
        <v>5</v>
      </c>
      <c r="I9" s="562" t="s">
        <v>24</v>
      </c>
      <c r="J9" s="1158"/>
      <c r="K9" s="1158"/>
      <c r="L9" s="1156"/>
      <c r="M9" s="37" t="s">
        <v>75</v>
      </c>
      <c r="N9" s="577" t="s">
        <v>266</v>
      </c>
      <c r="O9" s="578" t="s">
        <v>221</v>
      </c>
      <c r="P9" s="577" t="s">
        <v>267</v>
      </c>
      <c r="Q9" s="578" t="s">
        <v>222</v>
      </c>
      <c r="R9" s="577" t="s">
        <v>268</v>
      </c>
      <c r="S9" s="578" t="s">
        <v>223</v>
      </c>
      <c r="T9" s="577" t="s">
        <v>269</v>
      </c>
      <c r="U9" s="578" t="s">
        <v>224</v>
      </c>
      <c r="V9" s="577" t="s">
        <v>270</v>
      </c>
      <c r="W9" s="578" t="s">
        <v>225</v>
      </c>
      <c r="X9" s="577" t="s">
        <v>271</v>
      </c>
      <c r="Y9" s="578" t="s">
        <v>226</v>
      </c>
      <c r="Z9" s="577" t="s">
        <v>272</v>
      </c>
      <c r="AA9" s="578" t="s">
        <v>227</v>
      </c>
      <c r="AB9" s="577" t="s">
        <v>273</v>
      </c>
      <c r="AC9" s="578" t="s">
        <v>228</v>
      </c>
      <c r="AD9" s="577" t="s">
        <v>274</v>
      </c>
      <c r="AE9" s="578" t="s">
        <v>258</v>
      </c>
      <c r="AF9" s="577" t="s">
        <v>275</v>
      </c>
      <c r="AG9" s="578" t="s">
        <v>259</v>
      </c>
      <c r="AH9" s="577" t="s">
        <v>276</v>
      </c>
      <c r="AI9" s="578" t="s">
        <v>260</v>
      </c>
      <c r="AJ9" s="577" t="s">
        <v>277</v>
      </c>
      <c r="AK9" s="578" t="s">
        <v>261</v>
      </c>
      <c r="AL9" s="577" t="s">
        <v>278</v>
      </c>
      <c r="AM9" s="578" t="s">
        <v>262</v>
      </c>
      <c r="AN9" s="577" t="s">
        <v>279</v>
      </c>
      <c r="AO9" s="578" t="s">
        <v>263</v>
      </c>
      <c r="AP9" s="577" t="s">
        <v>280</v>
      </c>
      <c r="AQ9" s="578" t="s">
        <v>264</v>
      </c>
      <c r="AR9" s="577" t="s">
        <v>281</v>
      </c>
      <c r="AS9" s="578" t="s">
        <v>265</v>
      </c>
      <c r="AT9" s="577" t="s">
        <v>282</v>
      </c>
      <c r="AU9" s="53"/>
    </row>
    <row r="10" spans="1:47" s="26" customFormat="1" ht="38.25" customHeight="1" thickBot="1">
      <c r="A10" s="1172" t="s">
        <v>82</v>
      </c>
      <c r="B10" s="1173"/>
      <c r="C10" s="1173"/>
      <c r="D10" s="1173"/>
      <c r="E10" s="1173"/>
      <c r="F10" s="1173"/>
      <c r="G10" s="1173"/>
      <c r="H10" s="1173"/>
      <c r="I10" s="1173"/>
      <c r="J10" s="1173"/>
      <c r="K10" s="1173"/>
      <c r="L10" s="1173"/>
      <c r="M10" s="1173"/>
      <c r="N10" s="1173"/>
      <c r="O10" s="1173"/>
      <c r="P10" s="1173"/>
      <c r="Q10" s="1173"/>
      <c r="R10" s="1173"/>
      <c r="S10" s="1173"/>
      <c r="T10" s="1173"/>
      <c r="U10" s="1173"/>
      <c r="V10" s="1173"/>
      <c r="W10" s="1173"/>
      <c r="X10" s="1173"/>
      <c r="Y10" s="1173"/>
      <c r="Z10" s="1173"/>
      <c r="AA10" s="1173"/>
      <c r="AB10" s="1173"/>
      <c r="AC10" s="1173"/>
      <c r="AD10" s="1173"/>
      <c r="AE10" s="1173"/>
      <c r="AF10" s="1173"/>
      <c r="AG10" s="1173"/>
      <c r="AH10" s="1173"/>
      <c r="AI10" s="1173"/>
      <c r="AJ10" s="1173"/>
      <c r="AK10" s="1173"/>
      <c r="AL10" s="1173"/>
      <c r="AM10" s="1173"/>
      <c r="AN10" s="1173"/>
      <c r="AO10" s="1173"/>
      <c r="AP10" s="1173"/>
      <c r="AQ10" s="1173"/>
      <c r="AR10" s="1173"/>
      <c r="AS10" s="1173"/>
      <c r="AT10" s="1173"/>
      <c r="AU10" s="1174"/>
    </row>
    <row r="11" spans="1:47" s="26" customFormat="1" ht="75" customHeight="1" thickBot="1">
      <c r="A11" s="38">
        <v>1</v>
      </c>
      <c r="B11" s="94"/>
      <c r="C11" s="553" t="s">
        <v>27</v>
      </c>
      <c r="D11" s="465" t="s">
        <v>10</v>
      </c>
      <c r="E11" s="105" t="s">
        <v>29</v>
      </c>
      <c r="F11" s="428">
        <v>2050</v>
      </c>
      <c r="G11" s="428">
        <v>950</v>
      </c>
      <c r="H11" s="428">
        <v>1000</v>
      </c>
      <c r="I11" s="428" t="s">
        <v>30</v>
      </c>
      <c r="J11" s="484">
        <v>75</v>
      </c>
      <c r="K11" s="484">
        <v>2</v>
      </c>
      <c r="L11" s="505">
        <v>0.97</v>
      </c>
      <c r="M11" s="1022">
        <v>12630</v>
      </c>
      <c r="N11" s="787">
        <f>M11+M11*$AT$5</f>
        <v>12630</v>
      </c>
      <c r="O11" s="808">
        <f>M11+AU11</f>
        <v>13000</v>
      </c>
      <c r="P11" s="787">
        <f>O11+O11*$AT$5</f>
        <v>13000</v>
      </c>
      <c r="Q11" s="808">
        <f>O11+AU11</f>
        <v>13370</v>
      </c>
      <c r="R11" s="787">
        <f>Q11+Q11*AT5</f>
        <v>13370</v>
      </c>
      <c r="S11" s="808">
        <f>Q11+AU11</f>
        <v>13740</v>
      </c>
      <c r="T11" s="787">
        <f>S11+S11*$AT$5</f>
        <v>13740</v>
      </c>
      <c r="U11" s="808">
        <f>S11+AU11</f>
        <v>14110</v>
      </c>
      <c r="V11" s="787">
        <f>U11+U11*$AT$5</f>
        <v>14110</v>
      </c>
      <c r="W11" s="808">
        <f>U11++AU11</f>
        <v>14480</v>
      </c>
      <c r="X11" s="787">
        <f>W11+W11*$AT$5</f>
        <v>14480</v>
      </c>
      <c r="Y11" s="808">
        <f>W11+AU11</f>
        <v>14850</v>
      </c>
      <c r="Z11" s="787">
        <f>Y11+Y11*$AT$5</f>
        <v>14850</v>
      </c>
      <c r="AA11" s="808">
        <f>Y11+AU11</f>
        <v>15220</v>
      </c>
      <c r="AB11" s="787">
        <f>AA11+AA11*$AT$5</f>
        <v>15220</v>
      </c>
      <c r="AC11" s="808">
        <f>AA11+AU11</f>
        <v>15590</v>
      </c>
      <c r="AD11" s="787">
        <f>AC11+AC11*$AT$5</f>
        <v>15590</v>
      </c>
      <c r="AE11" s="808">
        <f>AC11+AU11</f>
        <v>15960</v>
      </c>
      <c r="AF11" s="787">
        <f>AE11+AE11*$AT$5</f>
        <v>15960</v>
      </c>
      <c r="AG11" s="808">
        <f>AE11+AU11</f>
        <v>16330</v>
      </c>
      <c r="AH11" s="787">
        <f>AG11+AG11*$AT$5</f>
        <v>16330</v>
      </c>
      <c r="AI11" s="808">
        <f>AG11+AU11</f>
        <v>16700</v>
      </c>
      <c r="AJ11" s="787">
        <f>AI11+AI11*$AT$5</f>
        <v>16700</v>
      </c>
      <c r="AK11" s="808">
        <f>AI11+AU11</f>
        <v>17070</v>
      </c>
      <c r="AL11" s="787">
        <f>AK11+AK11*$AT$5</f>
        <v>17070</v>
      </c>
      <c r="AM11" s="808">
        <f>AK11+AU11</f>
        <v>17440</v>
      </c>
      <c r="AN11" s="787">
        <f>AM11+AM11*$AT$5</f>
        <v>17440</v>
      </c>
      <c r="AO11" s="808">
        <f>AM11+AU11</f>
        <v>17810</v>
      </c>
      <c r="AP11" s="787">
        <f>AO11+AO11*$AT$5</f>
        <v>17810</v>
      </c>
      <c r="AQ11" s="808">
        <f>AO11+AU11</f>
        <v>18180</v>
      </c>
      <c r="AR11" s="787">
        <f>AQ11+AQ11*$AT$5</f>
        <v>18180</v>
      </c>
      <c r="AS11" s="808">
        <f>AQ11+AU11</f>
        <v>18550</v>
      </c>
      <c r="AT11" s="787">
        <f>AS11+AS11*$AT$5</f>
        <v>18550</v>
      </c>
      <c r="AU11" s="527">
        <v>370</v>
      </c>
    </row>
    <row r="12" spans="1:47" s="23" customFormat="1" ht="33" customHeight="1" thickBot="1">
      <c r="A12" s="1163" t="s">
        <v>77</v>
      </c>
      <c r="B12" s="1164"/>
      <c r="C12" s="1164"/>
      <c r="D12" s="1164"/>
      <c r="E12" s="1164"/>
      <c r="F12" s="1164"/>
      <c r="G12" s="1164"/>
      <c r="H12" s="1164"/>
      <c r="I12" s="1164"/>
      <c r="J12" s="1164"/>
      <c r="K12" s="1164"/>
      <c r="L12" s="1164"/>
      <c r="M12" s="1164"/>
      <c r="N12" s="1164"/>
      <c r="O12" s="1164"/>
      <c r="P12" s="1164"/>
      <c r="Q12" s="1164"/>
      <c r="R12" s="1164"/>
      <c r="S12" s="1164"/>
      <c r="T12" s="1164"/>
      <c r="U12" s="1164"/>
      <c r="V12" s="1164"/>
      <c r="W12" s="1164"/>
      <c r="X12" s="1164"/>
      <c r="Y12" s="1164"/>
      <c r="Z12" s="1164"/>
      <c r="AA12" s="1164"/>
      <c r="AB12" s="1164"/>
      <c r="AC12" s="1164"/>
      <c r="AD12" s="1164"/>
      <c r="AE12" s="1164"/>
      <c r="AF12" s="1164"/>
      <c r="AG12" s="1164"/>
      <c r="AH12" s="1164"/>
      <c r="AI12" s="1164"/>
      <c r="AJ12" s="1164"/>
      <c r="AK12" s="1164"/>
      <c r="AL12" s="1164"/>
      <c r="AM12" s="1164"/>
      <c r="AN12" s="1164"/>
      <c r="AO12" s="1164"/>
      <c r="AP12" s="1164"/>
      <c r="AQ12" s="1164"/>
      <c r="AR12" s="1164"/>
      <c r="AS12" s="1164"/>
      <c r="AT12" s="1164"/>
      <c r="AU12" s="1168"/>
    </row>
    <row r="13" spans="1:47" ht="75" customHeight="1" thickBot="1">
      <c r="A13" s="27">
        <v>2</v>
      </c>
      <c r="B13" s="39"/>
      <c r="C13" s="555" t="s">
        <v>27</v>
      </c>
      <c r="D13" s="554" t="s">
        <v>59</v>
      </c>
      <c r="E13" s="28" t="s">
        <v>31</v>
      </c>
      <c r="F13" s="421">
        <v>2050</v>
      </c>
      <c r="G13" s="421">
        <v>1050</v>
      </c>
      <c r="H13" s="421">
        <v>1000</v>
      </c>
      <c r="I13" s="421" t="s">
        <v>30</v>
      </c>
      <c r="J13" s="421">
        <v>66</v>
      </c>
      <c r="K13" s="421">
        <v>1</v>
      </c>
      <c r="L13" s="557">
        <v>1.27</v>
      </c>
      <c r="M13" s="140">
        <v>13230</v>
      </c>
      <c r="N13" s="809">
        <f>M13+M13*$AT$5</f>
        <v>13230</v>
      </c>
      <c r="O13" s="242">
        <f>M13+AU13</f>
        <v>13580</v>
      </c>
      <c r="P13" s="809">
        <f>O13+O13*$AT$5</f>
        <v>13580</v>
      </c>
      <c r="Q13" s="242">
        <f>O13+AU13</f>
        <v>13930</v>
      </c>
      <c r="R13" s="810">
        <f>Q13+Q13*$AT$5</f>
        <v>13930</v>
      </c>
      <c r="S13" s="242">
        <f>Q13+AU13</f>
        <v>14280</v>
      </c>
      <c r="T13" s="809">
        <f>S13+S13*$AT$5</f>
        <v>14280</v>
      </c>
      <c r="U13" s="242">
        <f>S13+AU13</f>
        <v>14630</v>
      </c>
      <c r="V13" s="809">
        <f>U13+U13*$AT$5</f>
        <v>14630</v>
      </c>
      <c r="W13" s="242">
        <f>U13+AU13</f>
        <v>14980</v>
      </c>
      <c r="X13" s="809">
        <f>W13+W13*$AT$5</f>
        <v>14980</v>
      </c>
      <c r="Y13" s="242">
        <f>W13+AU13</f>
        <v>15330</v>
      </c>
      <c r="Z13" s="809">
        <f>Y13+Y13*$AT$5</f>
        <v>15330</v>
      </c>
      <c r="AA13" s="242">
        <f>Y13+AU13</f>
        <v>15680</v>
      </c>
      <c r="AB13" s="809">
        <f>AA13+AA13*$AT$5</f>
        <v>15680</v>
      </c>
      <c r="AC13" s="242">
        <f>AA13+AU13</f>
        <v>16030</v>
      </c>
      <c r="AD13" s="809">
        <f>AC13+AC13*$AT$5</f>
        <v>16030</v>
      </c>
      <c r="AE13" s="242">
        <f>AC13+AU13</f>
        <v>16380</v>
      </c>
      <c r="AF13" s="809">
        <f>AE13+AE13*$AT$5</f>
        <v>16380</v>
      </c>
      <c r="AG13" s="242">
        <f>AF13+AU13</f>
        <v>16730</v>
      </c>
      <c r="AH13" s="810">
        <f>AG13+AG13*$AT$5</f>
        <v>16730</v>
      </c>
      <c r="AI13" s="242">
        <f>AH13+AU13</f>
        <v>17080</v>
      </c>
      <c r="AJ13" s="809">
        <f>AI13+AI13*$AT$5</f>
        <v>17080</v>
      </c>
      <c r="AK13" s="242">
        <f>AI13+AU13</f>
        <v>17430</v>
      </c>
      <c r="AL13" s="809">
        <f>AK13+AK13*$AT$5</f>
        <v>17430</v>
      </c>
      <c r="AM13" s="242">
        <f>AK13+AU13</f>
        <v>17780</v>
      </c>
      <c r="AN13" s="809">
        <f>AM13+AM13*$AT$5</f>
        <v>17780</v>
      </c>
      <c r="AO13" s="242">
        <f>AM13+AU13</f>
        <v>18130</v>
      </c>
      <c r="AP13" s="809">
        <f>AO13+AO13*$AT$5</f>
        <v>18130</v>
      </c>
      <c r="AQ13" s="242">
        <f>AO13+AU13</f>
        <v>18480</v>
      </c>
      <c r="AR13" s="809">
        <f>AQ13+AQ13*$AT$5</f>
        <v>18480</v>
      </c>
      <c r="AS13" s="242">
        <f>AQ13+AU13</f>
        <v>18830</v>
      </c>
      <c r="AT13" s="809">
        <f>AS13+AS13*$AT$5</f>
        <v>18830</v>
      </c>
      <c r="AU13" s="564">
        <v>350</v>
      </c>
    </row>
    <row r="14" spans="1:47" ht="75" customHeight="1" thickBot="1">
      <c r="A14" s="3">
        <v>3</v>
      </c>
      <c r="B14" s="6"/>
      <c r="C14" s="556" t="s">
        <v>25</v>
      </c>
      <c r="D14" s="404" t="s">
        <v>59</v>
      </c>
      <c r="E14" s="4" t="s">
        <v>32</v>
      </c>
      <c r="F14" s="431">
        <v>1050</v>
      </c>
      <c r="G14" s="431">
        <v>900</v>
      </c>
      <c r="H14" s="431">
        <v>1000</v>
      </c>
      <c r="I14" s="558" t="s">
        <v>32</v>
      </c>
      <c r="J14" s="558">
        <v>31</v>
      </c>
      <c r="K14" s="558">
        <v>1</v>
      </c>
      <c r="L14" s="559">
        <v>0.55000000000000004</v>
      </c>
      <c r="M14" s="141">
        <v>8235</v>
      </c>
      <c r="N14" s="809">
        <f>M14+M14*$AT$5</f>
        <v>8235</v>
      </c>
      <c r="O14" s="137">
        <f>M14+AU14</f>
        <v>8495</v>
      </c>
      <c r="P14" s="809">
        <f>O14+O14*$AT$5</f>
        <v>8495</v>
      </c>
      <c r="Q14" s="137">
        <f>O14+AU14</f>
        <v>8755</v>
      </c>
      <c r="R14" s="811">
        <f>Q14+Q14*$AT$5</f>
        <v>8755</v>
      </c>
      <c r="S14" s="137">
        <f>Q14+AU14</f>
        <v>9015</v>
      </c>
      <c r="T14" s="809">
        <f>S14+S14*$AT$5</f>
        <v>9015</v>
      </c>
      <c r="U14" s="137">
        <f>S14+AU14</f>
        <v>9275</v>
      </c>
      <c r="V14" s="809">
        <f>U14+U14*$AT$5</f>
        <v>9275</v>
      </c>
      <c r="W14" s="137">
        <f>U14+AU14</f>
        <v>9535</v>
      </c>
      <c r="X14" s="809">
        <f>W14+W14*$AT$5</f>
        <v>9535</v>
      </c>
      <c r="Y14" s="137">
        <f>W14+AU14</f>
        <v>9795</v>
      </c>
      <c r="Z14" s="809">
        <f>Y14+Y14*$AT$5</f>
        <v>9795</v>
      </c>
      <c r="AA14" s="137">
        <f>Y14+AU14</f>
        <v>10055</v>
      </c>
      <c r="AB14" s="809">
        <f>AA14+AA14*$AT$5</f>
        <v>10055</v>
      </c>
      <c r="AC14" s="137">
        <f>AA14+AU14</f>
        <v>10315</v>
      </c>
      <c r="AD14" s="809">
        <f>AC14+AC14*$AT$5</f>
        <v>10315</v>
      </c>
      <c r="AE14" s="137">
        <f>AC14+AU14</f>
        <v>10575</v>
      </c>
      <c r="AF14" s="809">
        <f>AE14+AE14*$AT$5</f>
        <v>10575</v>
      </c>
      <c r="AG14" s="137">
        <f>AE14+AU14</f>
        <v>10835</v>
      </c>
      <c r="AH14" s="811">
        <f>AG14+AG14*$AT$5</f>
        <v>10835</v>
      </c>
      <c r="AI14" s="137">
        <f>AG14+AU14</f>
        <v>11095</v>
      </c>
      <c r="AJ14" s="809">
        <f>AI14+AI14*$AT$5</f>
        <v>11095</v>
      </c>
      <c r="AK14" s="137">
        <f>AI14+AU14</f>
        <v>11355</v>
      </c>
      <c r="AL14" s="809">
        <f>AK14+AK14*$AT$5</f>
        <v>11355</v>
      </c>
      <c r="AM14" s="137">
        <f>AK14+AU14</f>
        <v>11615</v>
      </c>
      <c r="AN14" s="809">
        <f>AM14+AM14*$AT$5</f>
        <v>11615</v>
      </c>
      <c r="AO14" s="137">
        <f>AM14+AU14</f>
        <v>11875</v>
      </c>
      <c r="AP14" s="809">
        <f>AO14+AO14*$AT$5</f>
        <v>11875</v>
      </c>
      <c r="AQ14" s="137">
        <f>AO14+AU14</f>
        <v>12135</v>
      </c>
      <c r="AR14" s="809">
        <f>AQ14+AQ14*$AT$5</f>
        <v>12135</v>
      </c>
      <c r="AS14" s="137">
        <f>AQ14+AU14</f>
        <v>12395</v>
      </c>
      <c r="AT14" s="809">
        <f>AS14+AS14*$AT$5</f>
        <v>12395</v>
      </c>
      <c r="AU14" s="565">
        <v>260</v>
      </c>
    </row>
    <row r="15" spans="1:47" s="23" customFormat="1" ht="24.75" customHeight="1" thickBot="1">
      <c r="A15" s="1165" t="s">
        <v>78</v>
      </c>
      <c r="B15" s="1166"/>
      <c r="C15" s="1166"/>
      <c r="D15" s="1166"/>
      <c r="E15" s="1166"/>
      <c r="F15" s="1166"/>
      <c r="G15" s="1166"/>
      <c r="H15" s="1166"/>
      <c r="I15" s="1166"/>
      <c r="J15" s="1166"/>
      <c r="K15" s="1166"/>
      <c r="L15" s="1166"/>
      <c r="M15" s="1166"/>
      <c r="N15" s="1166"/>
      <c r="O15" s="1166"/>
      <c r="P15" s="1166"/>
      <c r="Q15" s="1166"/>
      <c r="R15" s="1166"/>
      <c r="S15" s="1166"/>
      <c r="T15" s="1166"/>
      <c r="U15" s="1166"/>
      <c r="V15" s="1166"/>
      <c r="W15" s="1166"/>
      <c r="X15" s="1166"/>
      <c r="Y15" s="1166"/>
      <c r="Z15" s="1166"/>
      <c r="AA15" s="1166"/>
      <c r="AB15" s="1166"/>
      <c r="AC15" s="1166"/>
      <c r="AD15" s="1166"/>
      <c r="AE15" s="1166"/>
      <c r="AF15" s="1166"/>
      <c r="AG15" s="1166"/>
      <c r="AH15" s="1166"/>
      <c r="AI15" s="1166"/>
      <c r="AJ15" s="1166"/>
      <c r="AK15" s="1166"/>
      <c r="AL15" s="1166"/>
      <c r="AM15" s="1166"/>
      <c r="AN15" s="1166"/>
      <c r="AO15" s="1166"/>
      <c r="AP15" s="1166"/>
      <c r="AQ15" s="1166"/>
      <c r="AR15" s="1166"/>
      <c r="AS15" s="1166"/>
      <c r="AT15" s="1166"/>
      <c r="AU15" s="1167"/>
    </row>
    <row r="16" spans="1:47" ht="75" customHeight="1" thickBot="1">
      <c r="A16" s="27">
        <v>4</v>
      </c>
      <c r="B16" s="39"/>
      <c r="C16" s="555" t="s">
        <v>27</v>
      </c>
      <c r="D16" s="554" t="s">
        <v>11</v>
      </c>
      <c r="E16" s="421" t="s">
        <v>31</v>
      </c>
      <c r="F16" s="421">
        <v>2200</v>
      </c>
      <c r="G16" s="421">
        <v>1050</v>
      </c>
      <c r="H16" s="421">
        <v>1050</v>
      </c>
      <c r="I16" s="421" t="s">
        <v>33</v>
      </c>
      <c r="J16" s="421">
        <v>65</v>
      </c>
      <c r="K16" s="421">
        <v>2</v>
      </c>
      <c r="L16" s="557">
        <v>2.42</v>
      </c>
      <c r="M16" s="140">
        <v>17300</v>
      </c>
      <c r="N16" s="809">
        <f>M16+M16*$AT$5</f>
        <v>17300</v>
      </c>
      <c r="O16" s="242">
        <f>M16+AU16</f>
        <v>17690</v>
      </c>
      <c r="P16" s="810">
        <f>O16+O16*$AT$5</f>
        <v>17690</v>
      </c>
      <c r="Q16" s="242">
        <f>O16+AU16</f>
        <v>18080</v>
      </c>
      <c r="R16" s="810">
        <f>Q16+Q16*$AT$5</f>
        <v>18080</v>
      </c>
      <c r="S16" s="242">
        <f>Q16+AU16</f>
        <v>18470</v>
      </c>
      <c r="T16" s="810">
        <f>S16+S16*$AT$5</f>
        <v>18470</v>
      </c>
      <c r="U16" s="242">
        <f>S16+AU16</f>
        <v>18860</v>
      </c>
      <c r="V16" s="810">
        <f>U16+U16*$AT$5</f>
        <v>18860</v>
      </c>
      <c r="W16" s="242">
        <f>U16+AU16</f>
        <v>19250</v>
      </c>
      <c r="X16" s="810">
        <f>W16+W16*$AT$5</f>
        <v>19250</v>
      </c>
      <c r="Y16" s="242">
        <f>W16+AU16</f>
        <v>19640</v>
      </c>
      <c r="Z16" s="810">
        <f>Y16+Y16*$AT$5</f>
        <v>19640</v>
      </c>
      <c r="AA16" s="242">
        <f>Y16+AU16</f>
        <v>20030</v>
      </c>
      <c r="AB16" s="810">
        <f>AA16+AA16*$AT$5</f>
        <v>20030</v>
      </c>
      <c r="AC16" s="242">
        <f>AA16+AU16</f>
        <v>20420</v>
      </c>
      <c r="AD16" s="810">
        <f>AC16+AC16*$AT$5</f>
        <v>20420</v>
      </c>
      <c r="AE16" s="242">
        <f>AC16+AU16</f>
        <v>20810</v>
      </c>
      <c r="AF16" s="810">
        <f>AE16+AE16*$AT$5</f>
        <v>20810</v>
      </c>
      <c r="AG16" s="242">
        <f>AE16+AU16</f>
        <v>21200</v>
      </c>
      <c r="AH16" s="810">
        <f>AG16+AG16*$AT$5</f>
        <v>21200</v>
      </c>
      <c r="AI16" s="242">
        <f>AG16+AU16</f>
        <v>21590</v>
      </c>
      <c r="AJ16" s="810">
        <f>AI16+AI16*$AT$5</f>
        <v>21590</v>
      </c>
      <c r="AK16" s="242">
        <f>AI16+AU16</f>
        <v>21980</v>
      </c>
      <c r="AL16" s="810">
        <f>AK16+AK16*$AT$5</f>
        <v>21980</v>
      </c>
      <c r="AM16" s="242">
        <f>AK16+AU16</f>
        <v>22370</v>
      </c>
      <c r="AN16" s="810">
        <f>AM16+AM16*$AT$5</f>
        <v>22370</v>
      </c>
      <c r="AO16" s="242">
        <f>AM16+AU16</f>
        <v>22760</v>
      </c>
      <c r="AP16" s="810">
        <f>AO16+AO16*$AT$5</f>
        <v>22760</v>
      </c>
      <c r="AQ16" s="242">
        <f>AO16+AU16</f>
        <v>23150</v>
      </c>
      <c r="AR16" s="810">
        <f>AQ16+AQ16*$AT$5</f>
        <v>23150</v>
      </c>
      <c r="AS16" s="242">
        <f>AQ16+AU16</f>
        <v>23540</v>
      </c>
      <c r="AT16" s="810">
        <f>AS16+AS16*$AT$5</f>
        <v>23540</v>
      </c>
      <c r="AU16" s="564">
        <v>390</v>
      </c>
    </row>
    <row r="17" spans="1:47" ht="75" customHeight="1" thickBot="1">
      <c r="A17" s="1">
        <v>5</v>
      </c>
      <c r="B17" s="8"/>
      <c r="C17" s="560" t="s">
        <v>25</v>
      </c>
      <c r="D17" s="561" t="s">
        <v>11</v>
      </c>
      <c r="E17" s="562"/>
      <c r="F17" s="424">
        <v>1000</v>
      </c>
      <c r="G17" s="424">
        <v>1050</v>
      </c>
      <c r="H17" s="424">
        <v>1050</v>
      </c>
      <c r="I17" s="562" t="s">
        <v>26</v>
      </c>
      <c r="J17" s="562">
        <v>38</v>
      </c>
      <c r="K17" s="562">
        <v>2</v>
      </c>
      <c r="L17" s="563">
        <v>1.1000000000000001</v>
      </c>
      <c r="M17" s="1023">
        <v>11335</v>
      </c>
      <c r="N17" s="809">
        <f>M17+M17*$AT$5</f>
        <v>11335</v>
      </c>
      <c r="O17" s="206">
        <f>M17+AU17</f>
        <v>11580</v>
      </c>
      <c r="P17" s="812">
        <f>O17+O17*$AT$5</f>
        <v>11580</v>
      </c>
      <c r="Q17" s="206">
        <f>O17+AU17</f>
        <v>11825</v>
      </c>
      <c r="R17" s="812">
        <f>Q17+Q17*$AT$5</f>
        <v>11825</v>
      </c>
      <c r="S17" s="206">
        <f>Q17+AU17</f>
        <v>12070</v>
      </c>
      <c r="T17" s="809">
        <f>S17+S17*$AT$5</f>
        <v>12070</v>
      </c>
      <c r="U17" s="206">
        <f>S17+AU17</f>
        <v>12315</v>
      </c>
      <c r="V17" s="809">
        <f>U17+U17*$AT$5</f>
        <v>12315</v>
      </c>
      <c r="W17" s="206">
        <f>U17+AU17</f>
        <v>12560</v>
      </c>
      <c r="X17" s="809">
        <f>W17+W17*$AT$5</f>
        <v>12560</v>
      </c>
      <c r="Y17" s="206">
        <f>W17+AU17</f>
        <v>12805</v>
      </c>
      <c r="Z17" s="809">
        <f>Y17+Y17*$AT$5</f>
        <v>12805</v>
      </c>
      <c r="AA17" s="206">
        <f>Y17+AU17</f>
        <v>13050</v>
      </c>
      <c r="AB17" s="812">
        <f>AA17+AA17*$AT$5</f>
        <v>13050</v>
      </c>
      <c r="AC17" s="206">
        <f>AA17+AU17</f>
        <v>13295</v>
      </c>
      <c r="AD17" s="809">
        <f>AC17+AC17*$AT$5</f>
        <v>13295</v>
      </c>
      <c r="AE17" s="206">
        <f>AC17+AU17</f>
        <v>13540</v>
      </c>
      <c r="AF17" s="809">
        <f>AE17+AE17*$AT$5</f>
        <v>13540</v>
      </c>
      <c r="AG17" s="206">
        <f>AE17+AU17</f>
        <v>13785</v>
      </c>
      <c r="AH17" s="809">
        <f>AG17+AG17*$AT$5</f>
        <v>13785</v>
      </c>
      <c r="AI17" s="206">
        <f>AG17+AU17</f>
        <v>14030</v>
      </c>
      <c r="AJ17" s="812">
        <f>AI17+AI17*$AT$5</f>
        <v>14030</v>
      </c>
      <c r="AK17" s="206">
        <f>AI17+AU17</f>
        <v>14275</v>
      </c>
      <c r="AL17" s="809">
        <f>AK17+AK17*$AT$5</f>
        <v>14275</v>
      </c>
      <c r="AM17" s="206">
        <f>AK17+AU17</f>
        <v>14520</v>
      </c>
      <c r="AN17" s="809">
        <f>AM17+AM17*$AT$5</f>
        <v>14520</v>
      </c>
      <c r="AO17" s="206">
        <f>AM17+AU17</f>
        <v>14765</v>
      </c>
      <c r="AP17" s="809">
        <f>AO17+AO17*$AT$5</f>
        <v>14765</v>
      </c>
      <c r="AQ17" s="206">
        <f>AO17+AU17</f>
        <v>15010</v>
      </c>
      <c r="AR17" s="809">
        <f>AQ17+AQ17*$AT$5</f>
        <v>15010</v>
      </c>
      <c r="AS17" s="206">
        <f>AQ17+AU17</f>
        <v>15255</v>
      </c>
      <c r="AT17" s="809">
        <f>AS17+AS17*$AT$5</f>
        <v>15255</v>
      </c>
      <c r="AU17" s="532">
        <v>245</v>
      </c>
    </row>
    <row r="18" spans="1:47" s="23" customFormat="1" ht="46.5" customHeight="1" thickBot="1">
      <c r="A18" s="1163" t="s">
        <v>79</v>
      </c>
      <c r="B18" s="1164"/>
      <c r="C18" s="1164"/>
      <c r="D18" s="1164"/>
      <c r="E18" s="1164"/>
      <c r="F18" s="1164"/>
      <c r="G18" s="1164"/>
      <c r="H18" s="1164"/>
      <c r="I18" s="1164"/>
      <c r="J18" s="1164"/>
      <c r="K18" s="1164"/>
      <c r="L18" s="1164"/>
      <c r="M18" s="1161"/>
      <c r="N18" s="1161"/>
      <c r="O18" s="1161"/>
      <c r="P18" s="1161"/>
      <c r="Q18" s="1161"/>
      <c r="R18" s="1161"/>
      <c r="S18" s="1161"/>
      <c r="T18" s="1161"/>
      <c r="U18" s="1161"/>
      <c r="V18" s="1161"/>
      <c r="W18" s="1161"/>
      <c r="X18" s="1161"/>
      <c r="Y18" s="1161"/>
      <c r="Z18" s="1161"/>
      <c r="AA18" s="1161"/>
      <c r="AB18" s="1161"/>
      <c r="AC18" s="1161"/>
      <c r="AD18" s="1161"/>
      <c r="AE18" s="1161"/>
      <c r="AF18" s="1161"/>
      <c r="AG18" s="1161"/>
      <c r="AH18" s="1161"/>
      <c r="AI18" s="1161"/>
      <c r="AJ18" s="1161"/>
      <c r="AK18" s="1161"/>
      <c r="AL18" s="1161"/>
      <c r="AM18" s="1161"/>
      <c r="AN18" s="1164"/>
      <c r="AO18" s="1164"/>
      <c r="AP18" s="1164"/>
      <c r="AQ18" s="1161"/>
      <c r="AR18" s="1161"/>
      <c r="AS18" s="1161"/>
      <c r="AT18" s="1161"/>
      <c r="AU18" s="1162"/>
    </row>
    <row r="19" spans="1:47" ht="75" customHeight="1" thickBot="1">
      <c r="A19" s="27">
        <v>6</v>
      </c>
      <c r="B19" s="39"/>
      <c r="C19" s="555" t="s">
        <v>27</v>
      </c>
      <c r="D19" s="554" t="s">
        <v>35</v>
      </c>
      <c r="E19" s="421" t="s">
        <v>37</v>
      </c>
      <c r="F19" s="421">
        <v>1300</v>
      </c>
      <c r="G19" s="421">
        <v>1050</v>
      </c>
      <c r="H19" s="421">
        <v>950</v>
      </c>
      <c r="I19" s="421" t="s">
        <v>36</v>
      </c>
      <c r="J19" s="421">
        <v>70</v>
      </c>
      <c r="K19" s="421">
        <v>1</v>
      </c>
      <c r="L19" s="557">
        <v>1.3</v>
      </c>
      <c r="M19" s="140">
        <v>12955</v>
      </c>
      <c r="N19" s="810">
        <f>M19+M19*$AT$5</f>
        <v>12955</v>
      </c>
      <c r="O19" s="278">
        <f>M19+AU19</f>
        <v>13215</v>
      </c>
      <c r="P19" s="810">
        <f>O19+O19*$AT$5</f>
        <v>13215</v>
      </c>
      <c r="Q19" s="242">
        <f>O19+AU19</f>
        <v>13475</v>
      </c>
      <c r="R19" s="810">
        <f>Q19+Q19*$AT$5</f>
        <v>13475</v>
      </c>
      <c r="S19" s="278">
        <f>Q19+AU19</f>
        <v>13735</v>
      </c>
      <c r="T19" s="810">
        <f>S19+S19*$AT$5</f>
        <v>13735</v>
      </c>
      <c r="U19" s="242">
        <f>S19+AU19</f>
        <v>13995</v>
      </c>
      <c r="V19" s="810">
        <f>U19+U19*$AT$5</f>
        <v>13995</v>
      </c>
      <c r="W19" s="278">
        <f>U19+AU19</f>
        <v>14255</v>
      </c>
      <c r="X19" s="810">
        <f>W19+W19*$AT$5</f>
        <v>14255</v>
      </c>
      <c r="Y19" s="242">
        <f>W19+AU19</f>
        <v>14515</v>
      </c>
      <c r="Z19" s="810">
        <f>Y19+Y19*$AT$5</f>
        <v>14515</v>
      </c>
      <c r="AA19" s="278">
        <f>Y19+AU19</f>
        <v>14775</v>
      </c>
      <c r="AB19" s="810">
        <f>AA19+AA19*$AT$5</f>
        <v>14775</v>
      </c>
      <c r="AC19" s="242">
        <f>AA19+AU19</f>
        <v>15035</v>
      </c>
      <c r="AD19" s="810">
        <f>AC19+AC19*$AT$5</f>
        <v>15035</v>
      </c>
      <c r="AE19" s="278">
        <f>AC19+AU19</f>
        <v>15295</v>
      </c>
      <c r="AF19" s="810">
        <f>AE19+AE19*$AT$5</f>
        <v>15295</v>
      </c>
      <c r="AG19" s="242">
        <f>AE19+AU19</f>
        <v>15555</v>
      </c>
      <c r="AH19" s="810">
        <f>AG19+AG19*$AT$5</f>
        <v>15555</v>
      </c>
      <c r="AI19" s="278">
        <f>AG19+AU19</f>
        <v>15815</v>
      </c>
      <c r="AJ19" s="810">
        <f>AI19+AI19*$AT$5</f>
        <v>15815</v>
      </c>
      <c r="AK19" s="242">
        <f>AI19+AU19</f>
        <v>16075</v>
      </c>
      <c r="AL19" s="810">
        <f>AK19+AK19*$AT$5</f>
        <v>16075</v>
      </c>
      <c r="AM19" s="278">
        <f>AK19+AU19</f>
        <v>16335</v>
      </c>
      <c r="AN19" s="810">
        <f>AM19+AM19*$AT$5</f>
        <v>16335</v>
      </c>
      <c r="AO19" s="242">
        <f>AM19+AU19</f>
        <v>16595</v>
      </c>
      <c r="AP19" s="810">
        <f>AO19+AO19*$AT$5</f>
        <v>16595</v>
      </c>
      <c r="AQ19" s="278">
        <f>AO19+AU19</f>
        <v>16855</v>
      </c>
      <c r="AR19" s="810">
        <f>AQ19+AQ19*$AT$5</f>
        <v>16855</v>
      </c>
      <c r="AS19" s="242">
        <f>AQ19+AU19</f>
        <v>17115</v>
      </c>
      <c r="AT19" s="810">
        <f>AS19+AS19*$AT$5</f>
        <v>17115</v>
      </c>
      <c r="AU19" s="527">
        <v>260</v>
      </c>
    </row>
    <row r="20" spans="1:47" s="26" customFormat="1" ht="75" customHeight="1" thickBot="1">
      <c r="A20" s="3">
        <v>7</v>
      </c>
      <c r="B20" s="54"/>
      <c r="C20" s="556" t="s">
        <v>27</v>
      </c>
      <c r="D20" s="404" t="s">
        <v>94</v>
      </c>
      <c r="E20" s="431" t="s">
        <v>37</v>
      </c>
      <c r="F20" s="431">
        <v>1430</v>
      </c>
      <c r="G20" s="431">
        <v>1100</v>
      </c>
      <c r="H20" s="431">
        <v>900</v>
      </c>
      <c r="I20" s="431" t="s">
        <v>36</v>
      </c>
      <c r="J20" s="435">
        <v>91</v>
      </c>
      <c r="K20" s="435">
        <v>1</v>
      </c>
      <c r="L20" s="566">
        <v>1.4</v>
      </c>
      <c r="M20" s="141">
        <v>15535</v>
      </c>
      <c r="N20" s="809">
        <f t="shared" ref="N20:N22" si="0">M20+M20*$AT$5</f>
        <v>15535</v>
      </c>
      <c r="O20" s="279">
        <f>M20+AU20</f>
        <v>15935</v>
      </c>
      <c r="P20" s="814">
        <f>O20+O20*$AT$5</f>
        <v>15935</v>
      </c>
      <c r="Q20" s="137">
        <f>O20+AU20</f>
        <v>16335</v>
      </c>
      <c r="R20" s="809">
        <f t="shared" ref="R20:R22" si="1">Q20+Q20*$AT$5</f>
        <v>16335</v>
      </c>
      <c r="S20" s="279">
        <f>Q20+AU20</f>
        <v>16735</v>
      </c>
      <c r="T20" s="813">
        <f t="shared" ref="T20:T22" si="2">S20+S20*$AT$5</f>
        <v>16735</v>
      </c>
      <c r="U20" s="137">
        <f>S20+AU20</f>
        <v>17135</v>
      </c>
      <c r="V20" s="809">
        <f t="shared" ref="V20:V22" si="3">U20+U20*$AT$5</f>
        <v>17135</v>
      </c>
      <c r="W20" s="279">
        <f>U20+AU20</f>
        <v>17535</v>
      </c>
      <c r="X20" s="813">
        <f t="shared" ref="X20:X22" si="4">W20+W20*$AT$5</f>
        <v>17535</v>
      </c>
      <c r="Y20" s="137">
        <f>W20+AU20</f>
        <v>17935</v>
      </c>
      <c r="Z20" s="809">
        <f t="shared" ref="Z20:Z22" si="5">Y20+Y20*$AT$5</f>
        <v>17935</v>
      </c>
      <c r="AA20" s="279">
        <f>Y20+AU20</f>
        <v>18335</v>
      </c>
      <c r="AB20" s="813">
        <f t="shared" ref="AB20:AB22" si="6">AA20+AA20*$AT$5</f>
        <v>18335</v>
      </c>
      <c r="AC20" s="137">
        <f>AA20+AU20</f>
        <v>18735</v>
      </c>
      <c r="AD20" s="809">
        <f t="shared" ref="AD20:AD22" si="7">AC20+AC20*$AT$5</f>
        <v>18735</v>
      </c>
      <c r="AE20" s="279">
        <f>AC20+AU20</f>
        <v>19135</v>
      </c>
      <c r="AF20" s="813">
        <f t="shared" ref="AF20:AF22" si="8">AE20+AE20*$AT$5</f>
        <v>19135</v>
      </c>
      <c r="AG20" s="137">
        <f>AE20+AU20</f>
        <v>19535</v>
      </c>
      <c r="AH20" s="809">
        <f t="shared" ref="AH20:AH22" si="9">AG20+AG20*$AT$5</f>
        <v>19535</v>
      </c>
      <c r="AI20" s="279">
        <f>AG20+AU20</f>
        <v>19935</v>
      </c>
      <c r="AJ20" s="813">
        <f t="shared" ref="AJ20:AJ22" si="10">AI20+AI20*$AT$5</f>
        <v>19935</v>
      </c>
      <c r="AK20" s="137">
        <f>AI20+AU20</f>
        <v>20335</v>
      </c>
      <c r="AL20" s="809">
        <f t="shared" ref="AL20:AL22" si="11">AK20+AK20*$AT$5</f>
        <v>20335</v>
      </c>
      <c r="AM20" s="279">
        <f>AK20+AU20</f>
        <v>20735</v>
      </c>
      <c r="AN20" s="813">
        <f t="shared" ref="AN20:AN22" si="12">AM20+AM20*$AT$5</f>
        <v>20735</v>
      </c>
      <c r="AO20" s="137">
        <f>AM20+AU20</f>
        <v>21135</v>
      </c>
      <c r="AP20" s="809">
        <f t="shared" ref="AP20:AP22" si="13">AO20+AO20*$AT$5</f>
        <v>21135</v>
      </c>
      <c r="AQ20" s="279">
        <f>AO20+AU20</f>
        <v>21535</v>
      </c>
      <c r="AR20" s="813">
        <f t="shared" ref="AR20:AR22" si="14">AQ20+AQ20*$AT$5</f>
        <v>21535</v>
      </c>
      <c r="AS20" s="137">
        <f>AQ20+AU20</f>
        <v>21935</v>
      </c>
      <c r="AT20" s="809">
        <f t="shared" ref="AT20:AT22" si="15">AS20+AS20*$AT$5</f>
        <v>21935</v>
      </c>
      <c r="AU20" s="567">
        <v>400</v>
      </c>
    </row>
    <row r="21" spans="1:47" ht="75" customHeight="1" thickBot="1">
      <c r="A21" s="3">
        <v>8</v>
      </c>
      <c r="B21" s="6"/>
      <c r="C21" s="556" t="s">
        <v>27</v>
      </c>
      <c r="D21" s="404" t="s">
        <v>38</v>
      </c>
      <c r="E21" s="431" t="s">
        <v>37</v>
      </c>
      <c r="F21" s="431">
        <v>1480</v>
      </c>
      <c r="G21" s="431">
        <v>1020</v>
      </c>
      <c r="H21" s="431">
        <v>950</v>
      </c>
      <c r="I21" s="431" t="s">
        <v>39</v>
      </c>
      <c r="J21" s="431">
        <v>80</v>
      </c>
      <c r="K21" s="431">
        <v>1</v>
      </c>
      <c r="L21" s="566">
        <v>1.44</v>
      </c>
      <c r="M21" s="141">
        <v>13640</v>
      </c>
      <c r="N21" s="809">
        <f t="shared" si="0"/>
        <v>13640</v>
      </c>
      <c r="O21" s="279">
        <f>M21+AU21</f>
        <v>13920</v>
      </c>
      <c r="P21" s="810">
        <f t="shared" ref="P21:P22" si="16">O21+O21*$AT$5</f>
        <v>13920</v>
      </c>
      <c r="Q21" s="137">
        <f>O21+AU21</f>
        <v>14200</v>
      </c>
      <c r="R21" s="809">
        <f t="shared" si="1"/>
        <v>14200</v>
      </c>
      <c r="S21" s="279">
        <f>Q21+AU21</f>
        <v>14480</v>
      </c>
      <c r="T21" s="813">
        <f t="shared" si="2"/>
        <v>14480</v>
      </c>
      <c r="U21" s="137">
        <f>S21+AU21</f>
        <v>14760</v>
      </c>
      <c r="V21" s="809">
        <f t="shared" si="3"/>
        <v>14760</v>
      </c>
      <c r="W21" s="279">
        <f>U21+AU21</f>
        <v>15040</v>
      </c>
      <c r="X21" s="813">
        <f t="shared" si="4"/>
        <v>15040</v>
      </c>
      <c r="Y21" s="137">
        <f>W21+AU21</f>
        <v>15320</v>
      </c>
      <c r="Z21" s="809">
        <f t="shared" si="5"/>
        <v>15320</v>
      </c>
      <c r="AA21" s="279">
        <f>Y21+AU21</f>
        <v>15600</v>
      </c>
      <c r="AB21" s="813">
        <f t="shared" si="6"/>
        <v>15600</v>
      </c>
      <c r="AC21" s="137">
        <f>AA21+AU21</f>
        <v>15880</v>
      </c>
      <c r="AD21" s="809">
        <f t="shared" si="7"/>
        <v>15880</v>
      </c>
      <c r="AE21" s="279">
        <f>AC21+AU21</f>
        <v>16160</v>
      </c>
      <c r="AF21" s="813">
        <f t="shared" si="8"/>
        <v>16160</v>
      </c>
      <c r="AG21" s="137">
        <f>AE21+AU21</f>
        <v>16440</v>
      </c>
      <c r="AH21" s="809">
        <f t="shared" si="9"/>
        <v>16440</v>
      </c>
      <c r="AI21" s="279">
        <f>AG21+AU21</f>
        <v>16720</v>
      </c>
      <c r="AJ21" s="813">
        <f t="shared" si="10"/>
        <v>16720</v>
      </c>
      <c r="AK21" s="137">
        <f>AI21+AU21</f>
        <v>17000</v>
      </c>
      <c r="AL21" s="809">
        <f t="shared" si="11"/>
        <v>17000</v>
      </c>
      <c r="AM21" s="279">
        <f>AK21+AU21</f>
        <v>17280</v>
      </c>
      <c r="AN21" s="813">
        <f t="shared" si="12"/>
        <v>17280</v>
      </c>
      <c r="AO21" s="137">
        <f>AM21+AU21</f>
        <v>17560</v>
      </c>
      <c r="AP21" s="809">
        <f t="shared" si="13"/>
        <v>17560</v>
      </c>
      <c r="AQ21" s="279">
        <f>AO21+AU21</f>
        <v>17840</v>
      </c>
      <c r="AR21" s="813">
        <f t="shared" si="14"/>
        <v>17840</v>
      </c>
      <c r="AS21" s="137">
        <f>AQ21+AU21</f>
        <v>18120</v>
      </c>
      <c r="AT21" s="809">
        <f t="shared" si="15"/>
        <v>18120</v>
      </c>
      <c r="AU21" s="552">
        <v>280</v>
      </c>
    </row>
    <row r="22" spans="1:47" s="26" customFormat="1" ht="75" customHeight="1" thickBot="1">
      <c r="A22" s="3">
        <v>9</v>
      </c>
      <c r="B22" s="54"/>
      <c r="C22" s="556" t="s">
        <v>27</v>
      </c>
      <c r="D22" s="404" t="s">
        <v>95</v>
      </c>
      <c r="E22" s="431" t="s">
        <v>37</v>
      </c>
      <c r="F22" s="431">
        <v>1630</v>
      </c>
      <c r="G22" s="431">
        <v>1100</v>
      </c>
      <c r="H22" s="431">
        <v>900</v>
      </c>
      <c r="I22" s="431" t="s">
        <v>39</v>
      </c>
      <c r="J22" s="435">
        <v>96</v>
      </c>
      <c r="K22" s="431">
        <v>1</v>
      </c>
      <c r="L22" s="566">
        <v>1.62</v>
      </c>
      <c r="M22" s="141">
        <v>16870</v>
      </c>
      <c r="N22" s="809">
        <f t="shared" si="0"/>
        <v>16870</v>
      </c>
      <c r="O22" s="279">
        <f>M22+AU22</f>
        <v>17305</v>
      </c>
      <c r="P22" s="815">
        <f t="shared" si="16"/>
        <v>17305</v>
      </c>
      <c r="Q22" s="137">
        <f>O22+AU22</f>
        <v>17740</v>
      </c>
      <c r="R22" s="809">
        <f t="shared" si="1"/>
        <v>17740</v>
      </c>
      <c r="S22" s="279">
        <f>Q22+AU22</f>
        <v>18175</v>
      </c>
      <c r="T22" s="813">
        <f t="shared" si="2"/>
        <v>18175</v>
      </c>
      <c r="U22" s="137">
        <f>S22+AU22</f>
        <v>18610</v>
      </c>
      <c r="V22" s="809">
        <f t="shared" si="3"/>
        <v>18610</v>
      </c>
      <c r="W22" s="279">
        <f>U22+AU22</f>
        <v>19045</v>
      </c>
      <c r="X22" s="813">
        <f t="shared" si="4"/>
        <v>19045</v>
      </c>
      <c r="Y22" s="137">
        <f>W22+AU22</f>
        <v>19480</v>
      </c>
      <c r="Z22" s="809">
        <f t="shared" si="5"/>
        <v>19480</v>
      </c>
      <c r="AA22" s="279">
        <f>Y22+AU22</f>
        <v>19915</v>
      </c>
      <c r="AB22" s="813">
        <f t="shared" si="6"/>
        <v>19915</v>
      </c>
      <c r="AC22" s="137">
        <f>AA22+AU22</f>
        <v>20350</v>
      </c>
      <c r="AD22" s="809">
        <f t="shared" si="7"/>
        <v>20350</v>
      </c>
      <c r="AE22" s="279">
        <f>AC22+AU22</f>
        <v>20785</v>
      </c>
      <c r="AF22" s="813">
        <f t="shared" si="8"/>
        <v>20785</v>
      </c>
      <c r="AG22" s="137">
        <f>AE22+AU22</f>
        <v>21220</v>
      </c>
      <c r="AH22" s="809">
        <f t="shared" si="9"/>
        <v>21220</v>
      </c>
      <c r="AI22" s="279">
        <f>AG22+AU22</f>
        <v>21655</v>
      </c>
      <c r="AJ22" s="813">
        <f t="shared" si="10"/>
        <v>21655</v>
      </c>
      <c r="AK22" s="137">
        <f>AI22+AU22</f>
        <v>22090</v>
      </c>
      <c r="AL22" s="809">
        <f t="shared" si="11"/>
        <v>22090</v>
      </c>
      <c r="AM22" s="279">
        <f>AK22+AU22</f>
        <v>22525</v>
      </c>
      <c r="AN22" s="810">
        <f t="shared" si="12"/>
        <v>22525</v>
      </c>
      <c r="AO22" s="137">
        <f>AM22+AU22</f>
        <v>22960</v>
      </c>
      <c r="AP22" s="810">
        <f t="shared" si="13"/>
        <v>22960</v>
      </c>
      <c r="AQ22" s="279">
        <f>AP22+AU22</f>
        <v>23395</v>
      </c>
      <c r="AR22" s="813">
        <f t="shared" si="14"/>
        <v>23395</v>
      </c>
      <c r="AS22" s="137">
        <f>AQ22+AU22</f>
        <v>23830</v>
      </c>
      <c r="AT22" s="809">
        <f t="shared" si="15"/>
        <v>23830</v>
      </c>
      <c r="AU22" s="552">
        <v>435</v>
      </c>
    </row>
    <row r="23" spans="1:47" s="23" customFormat="1" ht="28.5" customHeight="1" thickBot="1">
      <c r="A23" s="1159" t="s">
        <v>80</v>
      </c>
      <c r="B23" s="1160"/>
      <c r="C23" s="1160"/>
      <c r="D23" s="1160"/>
      <c r="E23" s="1160"/>
      <c r="F23" s="1160"/>
      <c r="G23" s="1160"/>
      <c r="H23" s="1160"/>
      <c r="I23" s="1160"/>
      <c r="J23" s="1160"/>
      <c r="K23" s="1160"/>
      <c r="L23" s="1160"/>
      <c r="M23" s="1161"/>
      <c r="N23" s="1161"/>
      <c r="O23" s="1161"/>
      <c r="P23" s="1161"/>
      <c r="Q23" s="1161"/>
      <c r="R23" s="1161"/>
      <c r="S23" s="1161"/>
      <c r="T23" s="1161"/>
      <c r="U23" s="1161"/>
      <c r="V23" s="1161"/>
      <c r="W23" s="1161"/>
      <c r="X23" s="1161"/>
      <c r="Y23" s="1161"/>
      <c r="Z23" s="1161"/>
      <c r="AA23" s="1161"/>
      <c r="AB23" s="1161"/>
      <c r="AC23" s="1161"/>
      <c r="AD23" s="1161"/>
      <c r="AE23" s="1161"/>
      <c r="AF23" s="1161"/>
      <c r="AG23" s="1161"/>
      <c r="AH23" s="1161"/>
      <c r="AI23" s="1161"/>
      <c r="AJ23" s="1161"/>
      <c r="AK23" s="1161"/>
      <c r="AL23" s="1161"/>
      <c r="AM23" s="1161"/>
      <c r="AN23" s="1160"/>
      <c r="AO23" s="1160"/>
      <c r="AP23" s="1160"/>
      <c r="AQ23" s="1161"/>
      <c r="AR23" s="1161"/>
      <c r="AS23" s="1161"/>
      <c r="AT23" s="1161"/>
      <c r="AU23" s="1162"/>
    </row>
    <row r="24" spans="1:47" ht="75" customHeight="1" thickBot="1">
      <c r="A24" s="27">
        <v>10</v>
      </c>
      <c r="B24" s="39"/>
      <c r="C24" s="555" t="s">
        <v>40</v>
      </c>
      <c r="D24" s="554" t="s">
        <v>41</v>
      </c>
      <c r="E24" s="569" t="s">
        <v>32</v>
      </c>
      <c r="F24" s="421">
        <v>1400</v>
      </c>
      <c r="G24" s="421">
        <v>750</v>
      </c>
      <c r="H24" s="421">
        <v>730</v>
      </c>
      <c r="I24" s="569" t="s">
        <v>32</v>
      </c>
      <c r="J24" s="569">
        <v>28</v>
      </c>
      <c r="K24" s="569">
        <v>1</v>
      </c>
      <c r="L24" s="570">
        <v>0.7</v>
      </c>
      <c r="M24" s="140">
        <v>7090</v>
      </c>
      <c r="N24" s="809">
        <f>M24+M24*$AT$5</f>
        <v>7090</v>
      </c>
      <c r="O24" s="278">
        <f t="shared" ref="O24:O30" si="17">M24+AU24</f>
        <v>7260</v>
      </c>
      <c r="P24" s="813">
        <f>O24+O24*$AT$5</f>
        <v>7260</v>
      </c>
      <c r="Q24" s="242">
        <f t="shared" ref="Q24:Q30" si="18">O24+AU24</f>
        <v>7430</v>
      </c>
      <c r="R24" s="809">
        <f>Q24+Q24*$AT$5</f>
        <v>7430</v>
      </c>
      <c r="S24" s="278">
        <f t="shared" ref="S24:S30" si="19">Q24+AU24</f>
        <v>7600</v>
      </c>
      <c r="T24" s="813">
        <f>S24+S24*$AT$5</f>
        <v>7600</v>
      </c>
      <c r="U24" s="242">
        <f t="shared" ref="U24:U30" si="20">S24+AU24</f>
        <v>7770</v>
      </c>
      <c r="V24" s="809">
        <f>U24+U24*$AT$5</f>
        <v>7770</v>
      </c>
      <c r="W24" s="278">
        <f t="shared" ref="W24:W30" si="21">U24+AU24</f>
        <v>7940</v>
      </c>
      <c r="X24" s="813">
        <f>W24+W24*$AT$5</f>
        <v>7940</v>
      </c>
      <c r="Y24" s="242">
        <f t="shared" ref="Y24:Y30" si="22">W24+AU24</f>
        <v>8110</v>
      </c>
      <c r="Z24" s="809">
        <f>Y24+Y24*$AT$5</f>
        <v>8110</v>
      </c>
      <c r="AA24" s="278">
        <f t="shared" ref="AA24:AA30" si="23">Y24+AU24</f>
        <v>8280</v>
      </c>
      <c r="AB24" s="813">
        <f>AA24+AA24*$AT$5</f>
        <v>8280</v>
      </c>
      <c r="AC24" s="242">
        <f t="shared" ref="AC24:AC30" si="24">AA24+AU24</f>
        <v>8450</v>
      </c>
      <c r="AD24" s="809">
        <f>AC24+AC24*$AT$5</f>
        <v>8450</v>
      </c>
      <c r="AE24" s="278">
        <f t="shared" ref="AE24:AE30" si="25">AC24+AU24</f>
        <v>8620</v>
      </c>
      <c r="AF24" s="813">
        <f>AE24+AE24*$AT$5</f>
        <v>8620</v>
      </c>
      <c r="AG24" s="242">
        <f t="shared" ref="AG24:AG30" si="26">AE24+AU24</f>
        <v>8790</v>
      </c>
      <c r="AH24" s="809">
        <f>AG24+AG24*$AT$5</f>
        <v>8790</v>
      </c>
      <c r="AI24" s="278">
        <f t="shared" ref="AI24:AI30" si="27">AG24+AU24</f>
        <v>8960</v>
      </c>
      <c r="AJ24" s="813">
        <f>AI24+AI24*$AT$5</f>
        <v>8960</v>
      </c>
      <c r="AK24" s="242">
        <f t="shared" ref="AK24:AK30" si="28">AI24+AU24</f>
        <v>9130</v>
      </c>
      <c r="AL24" s="809">
        <f>AK24+AK24*$AT$5</f>
        <v>9130</v>
      </c>
      <c r="AM24" s="278">
        <f t="shared" ref="AM24:AM30" si="29">AK24+AU24</f>
        <v>9300</v>
      </c>
      <c r="AN24" s="813">
        <f>AM24+AM24*$AT$5</f>
        <v>9300</v>
      </c>
      <c r="AO24" s="242">
        <f t="shared" ref="AO24:AO30" si="30">AM24+AU24</f>
        <v>9470</v>
      </c>
      <c r="AP24" s="809">
        <f>AO24+AO24*$AT$5</f>
        <v>9470</v>
      </c>
      <c r="AQ24" s="278">
        <f t="shared" ref="AQ24:AQ30" si="31">AO24+AU24</f>
        <v>9640</v>
      </c>
      <c r="AR24" s="813">
        <f>AQ24+AQ24*$AT$5</f>
        <v>9640</v>
      </c>
      <c r="AS24" s="242">
        <f t="shared" ref="AS24:AS30" si="32">AQ24+AU24</f>
        <v>9810</v>
      </c>
      <c r="AT24" s="809">
        <f>AS24+AS24*$AT$5</f>
        <v>9810</v>
      </c>
      <c r="AU24" s="551">
        <v>170</v>
      </c>
    </row>
    <row r="25" spans="1:47" ht="75" customHeight="1" thickBot="1">
      <c r="A25" s="3">
        <v>11</v>
      </c>
      <c r="B25" s="6"/>
      <c r="C25" s="556" t="s">
        <v>42</v>
      </c>
      <c r="D25" s="404" t="s">
        <v>12</v>
      </c>
      <c r="E25" s="558" t="s">
        <v>32</v>
      </c>
      <c r="F25" s="431">
        <v>700</v>
      </c>
      <c r="G25" s="431">
        <v>750</v>
      </c>
      <c r="H25" s="431">
        <v>730</v>
      </c>
      <c r="I25" s="558" t="s">
        <v>32</v>
      </c>
      <c r="J25" s="558">
        <v>18</v>
      </c>
      <c r="K25" s="558">
        <v>1</v>
      </c>
      <c r="L25" s="559">
        <v>0.33</v>
      </c>
      <c r="M25" s="141">
        <v>4325</v>
      </c>
      <c r="N25" s="809">
        <f t="shared" ref="N25:N30" si="33">M25+M25*$AT$5</f>
        <v>4325</v>
      </c>
      <c r="O25" s="279">
        <f t="shared" si="17"/>
        <v>4425</v>
      </c>
      <c r="P25" s="813">
        <f t="shared" ref="P25:P30" si="34">O25+O25*$AT$5</f>
        <v>4425</v>
      </c>
      <c r="Q25" s="137">
        <f t="shared" si="18"/>
        <v>4525</v>
      </c>
      <c r="R25" s="809">
        <f t="shared" ref="R25:R30" si="35">Q25+Q25*$AT$5</f>
        <v>4525</v>
      </c>
      <c r="S25" s="279">
        <f t="shared" si="19"/>
        <v>4625</v>
      </c>
      <c r="T25" s="813">
        <f t="shared" ref="T25:T30" si="36">S25+S25*$AT$5</f>
        <v>4625</v>
      </c>
      <c r="U25" s="137">
        <f t="shared" si="20"/>
        <v>4725</v>
      </c>
      <c r="V25" s="809">
        <f t="shared" ref="V25:V30" si="37">U25+U25*$AT$5</f>
        <v>4725</v>
      </c>
      <c r="W25" s="279">
        <f t="shared" si="21"/>
        <v>4825</v>
      </c>
      <c r="X25" s="813">
        <f t="shared" ref="X25:X30" si="38">W25+W25*$AT$5</f>
        <v>4825</v>
      </c>
      <c r="Y25" s="137">
        <f t="shared" si="22"/>
        <v>4925</v>
      </c>
      <c r="Z25" s="809">
        <f t="shared" ref="Z25:Z30" si="39">Y25+Y25*$AT$5</f>
        <v>4925</v>
      </c>
      <c r="AA25" s="279">
        <f t="shared" si="23"/>
        <v>5025</v>
      </c>
      <c r="AB25" s="813">
        <f t="shared" ref="AB25:AB30" si="40">AA25+AA25*$AT$5</f>
        <v>5025</v>
      </c>
      <c r="AC25" s="137">
        <f t="shared" si="24"/>
        <v>5125</v>
      </c>
      <c r="AD25" s="809">
        <f t="shared" ref="AD25:AD30" si="41">AC25+AC25*$AT$5</f>
        <v>5125</v>
      </c>
      <c r="AE25" s="279">
        <f t="shared" si="25"/>
        <v>5225</v>
      </c>
      <c r="AF25" s="813">
        <f t="shared" ref="AF25:AF30" si="42">AE25+AE25*$AT$5</f>
        <v>5225</v>
      </c>
      <c r="AG25" s="137">
        <f t="shared" si="26"/>
        <v>5325</v>
      </c>
      <c r="AH25" s="809">
        <f t="shared" ref="AH25:AH30" si="43">AG25+AG25*$AT$5</f>
        <v>5325</v>
      </c>
      <c r="AI25" s="279">
        <f t="shared" si="27"/>
        <v>5425</v>
      </c>
      <c r="AJ25" s="813">
        <f t="shared" ref="AJ25:AJ30" si="44">AI25+AI25*$AT$5</f>
        <v>5425</v>
      </c>
      <c r="AK25" s="137">
        <f t="shared" si="28"/>
        <v>5525</v>
      </c>
      <c r="AL25" s="809">
        <f t="shared" ref="AL25:AL30" si="45">AK25+AK25*$AT$5</f>
        <v>5525</v>
      </c>
      <c r="AM25" s="279">
        <f t="shared" si="29"/>
        <v>5625</v>
      </c>
      <c r="AN25" s="813">
        <f t="shared" ref="AN25:AN30" si="46">AM25+AM25*$AT$5</f>
        <v>5625</v>
      </c>
      <c r="AO25" s="137">
        <f t="shared" si="30"/>
        <v>5725</v>
      </c>
      <c r="AP25" s="809">
        <f t="shared" ref="AP25:AP30" si="47">AO25+AO25*$AT$5</f>
        <v>5725</v>
      </c>
      <c r="AQ25" s="279">
        <f t="shared" si="31"/>
        <v>5825</v>
      </c>
      <c r="AR25" s="813">
        <f t="shared" ref="AR25:AR30" si="48">AQ25+AQ25*$AT$5</f>
        <v>5825</v>
      </c>
      <c r="AS25" s="137">
        <f t="shared" si="32"/>
        <v>5925</v>
      </c>
      <c r="AT25" s="809">
        <f t="shared" ref="AT25:AT30" si="49">AS25+AS25*$AT$5</f>
        <v>5925</v>
      </c>
      <c r="AU25" s="552">
        <v>100</v>
      </c>
    </row>
    <row r="26" spans="1:47" ht="75" customHeight="1" thickBot="1">
      <c r="A26" s="3">
        <v>12</v>
      </c>
      <c r="B26" s="6"/>
      <c r="C26" s="556" t="s">
        <v>43</v>
      </c>
      <c r="D26" s="404" t="s">
        <v>44</v>
      </c>
      <c r="E26" s="558" t="s">
        <v>32</v>
      </c>
      <c r="F26" s="431">
        <v>950</v>
      </c>
      <c r="G26" s="431">
        <v>950</v>
      </c>
      <c r="H26" s="431">
        <v>730</v>
      </c>
      <c r="I26" s="558" t="s">
        <v>32</v>
      </c>
      <c r="J26" s="558">
        <v>48</v>
      </c>
      <c r="K26" s="558">
        <v>1</v>
      </c>
      <c r="L26" s="559">
        <v>0.6</v>
      </c>
      <c r="M26" s="141">
        <v>7610</v>
      </c>
      <c r="N26" s="809">
        <f t="shared" si="33"/>
        <v>7610</v>
      </c>
      <c r="O26" s="279">
        <f t="shared" si="17"/>
        <v>7770</v>
      </c>
      <c r="P26" s="813">
        <f t="shared" si="34"/>
        <v>7770</v>
      </c>
      <c r="Q26" s="137">
        <f t="shared" si="18"/>
        <v>7930</v>
      </c>
      <c r="R26" s="809">
        <f t="shared" si="35"/>
        <v>7930</v>
      </c>
      <c r="S26" s="279">
        <f t="shared" si="19"/>
        <v>8090</v>
      </c>
      <c r="T26" s="813">
        <f t="shared" si="36"/>
        <v>8090</v>
      </c>
      <c r="U26" s="137">
        <f t="shared" si="20"/>
        <v>8250</v>
      </c>
      <c r="V26" s="809">
        <f t="shared" si="37"/>
        <v>8250</v>
      </c>
      <c r="W26" s="279">
        <f t="shared" si="21"/>
        <v>8410</v>
      </c>
      <c r="X26" s="813">
        <f t="shared" si="38"/>
        <v>8410</v>
      </c>
      <c r="Y26" s="137">
        <f t="shared" si="22"/>
        <v>8570</v>
      </c>
      <c r="Z26" s="809">
        <f t="shared" si="39"/>
        <v>8570</v>
      </c>
      <c r="AA26" s="279">
        <f t="shared" si="23"/>
        <v>8730</v>
      </c>
      <c r="AB26" s="813">
        <f t="shared" si="40"/>
        <v>8730</v>
      </c>
      <c r="AC26" s="137">
        <f t="shared" si="24"/>
        <v>8890</v>
      </c>
      <c r="AD26" s="809">
        <f t="shared" si="41"/>
        <v>8890</v>
      </c>
      <c r="AE26" s="279">
        <f t="shared" si="25"/>
        <v>9050</v>
      </c>
      <c r="AF26" s="813">
        <f t="shared" si="42"/>
        <v>9050</v>
      </c>
      <c r="AG26" s="137">
        <f t="shared" si="26"/>
        <v>9210</v>
      </c>
      <c r="AH26" s="809">
        <f t="shared" si="43"/>
        <v>9210</v>
      </c>
      <c r="AI26" s="279">
        <f t="shared" si="27"/>
        <v>9370</v>
      </c>
      <c r="AJ26" s="813">
        <f t="shared" si="44"/>
        <v>9370</v>
      </c>
      <c r="AK26" s="137">
        <f t="shared" si="28"/>
        <v>9530</v>
      </c>
      <c r="AL26" s="809">
        <f t="shared" si="45"/>
        <v>9530</v>
      </c>
      <c r="AM26" s="279">
        <f t="shared" si="29"/>
        <v>9690</v>
      </c>
      <c r="AN26" s="813">
        <f t="shared" si="46"/>
        <v>9690</v>
      </c>
      <c r="AO26" s="137">
        <f t="shared" si="30"/>
        <v>9850</v>
      </c>
      <c r="AP26" s="809">
        <f t="shared" si="47"/>
        <v>9850</v>
      </c>
      <c r="AQ26" s="279">
        <f t="shared" si="31"/>
        <v>10010</v>
      </c>
      <c r="AR26" s="813">
        <f t="shared" si="48"/>
        <v>10010</v>
      </c>
      <c r="AS26" s="137">
        <f t="shared" si="32"/>
        <v>10170</v>
      </c>
      <c r="AT26" s="809">
        <f t="shared" si="49"/>
        <v>10170</v>
      </c>
      <c r="AU26" s="552">
        <v>160</v>
      </c>
    </row>
    <row r="27" spans="1:47" ht="75" customHeight="1" thickBot="1">
      <c r="A27" s="3">
        <v>13</v>
      </c>
      <c r="B27" s="6"/>
      <c r="C27" s="556" t="s">
        <v>45</v>
      </c>
      <c r="D27" s="404" t="s">
        <v>46</v>
      </c>
      <c r="E27" s="558" t="s">
        <v>32</v>
      </c>
      <c r="F27" s="431">
        <v>2350</v>
      </c>
      <c r="G27" s="431">
        <v>1650</v>
      </c>
      <c r="H27" s="431">
        <v>730</v>
      </c>
      <c r="I27" s="558" t="s">
        <v>32</v>
      </c>
      <c r="J27" s="558">
        <v>85</v>
      </c>
      <c r="K27" s="558">
        <v>3</v>
      </c>
      <c r="L27" s="559">
        <v>1.63</v>
      </c>
      <c r="M27" s="142">
        <v>18515</v>
      </c>
      <c r="N27" s="809">
        <f t="shared" si="33"/>
        <v>18515</v>
      </c>
      <c r="O27" s="208">
        <f t="shared" si="17"/>
        <v>18955</v>
      </c>
      <c r="P27" s="813">
        <f t="shared" si="34"/>
        <v>18955</v>
      </c>
      <c r="Q27" s="128">
        <f t="shared" si="18"/>
        <v>19395</v>
      </c>
      <c r="R27" s="809">
        <f t="shared" si="35"/>
        <v>19395</v>
      </c>
      <c r="S27" s="208">
        <f t="shared" si="19"/>
        <v>19835</v>
      </c>
      <c r="T27" s="813">
        <f t="shared" si="36"/>
        <v>19835</v>
      </c>
      <c r="U27" s="128">
        <f t="shared" si="20"/>
        <v>20275</v>
      </c>
      <c r="V27" s="809">
        <f t="shared" si="37"/>
        <v>20275</v>
      </c>
      <c r="W27" s="208">
        <f t="shared" si="21"/>
        <v>20715</v>
      </c>
      <c r="X27" s="813">
        <f t="shared" si="38"/>
        <v>20715</v>
      </c>
      <c r="Y27" s="128">
        <f t="shared" si="22"/>
        <v>21155</v>
      </c>
      <c r="Z27" s="809">
        <f t="shared" si="39"/>
        <v>21155</v>
      </c>
      <c r="AA27" s="208">
        <f t="shared" si="23"/>
        <v>21595</v>
      </c>
      <c r="AB27" s="813">
        <f t="shared" si="40"/>
        <v>21595</v>
      </c>
      <c r="AC27" s="128">
        <f t="shared" si="24"/>
        <v>22035</v>
      </c>
      <c r="AD27" s="809">
        <f t="shared" si="41"/>
        <v>22035</v>
      </c>
      <c r="AE27" s="208">
        <f t="shared" si="25"/>
        <v>22475</v>
      </c>
      <c r="AF27" s="813">
        <f t="shared" si="42"/>
        <v>22475</v>
      </c>
      <c r="AG27" s="128">
        <f t="shared" si="26"/>
        <v>22915</v>
      </c>
      <c r="AH27" s="809">
        <f t="shared" si="43"/>
        <v>22915</v>
      </c>
      <c r="AI27" s="208">
        <f t="shared" si="27"/>
        <v>23355</v>
      </c>
      <c r="AJ27" s="813">
        <f t="shared" si="44"/>
        <v>23355</v>
      </c>
      <c r="AK27" s="128">
        <f t="shared" si="28"/>
        <v>23795</v>
      </c>
      <c r="AL27" s="809">
        <f t="shared" si="45"/>
        <v>23795</v>
      </c>
      <c r="AM27" s="208">
        <f t="shared" si="29"/>
        <v>24235</v>
      </c>
      <c r="AN27" s="813">
        <f t="shared" si="46"/>
        <v>24235</v>
      </c>
      <c r="AO27" s="128">
        <f t="shared" si="30"/>
        <v>24675</v>
      </c>
      <c r="AP27" s="809">
        <f t="shared" si="47"/>
        <v>24675</v>
      </c>
      <c r="AQ27" s="208">
        <f t="shared" si="31"/>
        <v>25115</v>
      </c>
      <c r="AR27" s="813">
        <f t="shared" si="48"/>
        <v>25115</v>
      </c>
      <c r="AS27" s="128">
        <f t="shared" si="32"/>
        <v>25555</v>
      </c>
      <c r="AT27" s="809">
        <f t="shared" si="49"/>
        <v>25555</v>
      </c>
      <c r="AU27" s="552">
        <v>440</v>
      </c>
    </row>
    <row r="28" spans="1:47" ht="75" customHeight="1" thickBot="1">
      <c r="A28" s="3">
        <v>14</v>
      </c>
      <c r="B28" s="6"/>
      <c r="C28" s="556" t="s">
        <v>40</v>
      </c>
      <c r="D28" s="404" t="s">
        <v>47</v>
      </c>
      <c r="E28" s="558" t="s">
        <v>32</v>
      </c>
      <c r="F28" s="431">
        <v>1820</v>
      </c>
      <c r="G28" s="431">
        <v>800</v>
      </c>
      <c r="H28" s="431">
        <v>1000</v>
      </c>
      <c r="I28" s="558" t="s">
        <v>32</v>
      </c>
      <c r="J28" s="558">
        <v>59</v>
      </c>
      <c r="K28" s="558">
        <v>1</v>
      </c>
      <c r="L28" s="559">
        <v>1.08</v>
      </c>
      <c r="M28" s="141">
        <v>12200</v>
      </c>
      <c r="N28" s="809">
        <f t="shared" si="33"/>
        <v>12200</v>
      </c>
      <c r="O28" s="279">
        <f t="shared" si="17"/>
        <v>12440</v>
      </c>
      <c r="P28" s="813">
        <f t="shared" si="34"/>
        <v>12440</v>
      </c>
      <c r="Q28" s="137">
        <f t="shared" si="18"/>
        <v>12680</v>
      </c>
      <c r="R28" s="809">
        <f t="shared" si="35"/>
        <v>12680</v>
      </c>
      <c r="S28" s="279">
        <f t="shared" si="19"/>
        <v>12920</v>
      </c>
      <c r="T28" s="813">
        <f t="shared" si="36"/>
        <v>12920</v>
      </c>
      <c r="U28" s="137">
        <f t="shared" si="20"/>
        <v>13160</v>
      </c>
      <c r="V28" s="809">
        <f t="shared" si="37"/>
        <v>13160</v>
      </c>
      <c r="W28" s="279">
        <f t="shared" si="21"/>
        <v>13400</v>
      </c>
      <c r="X28" s="813">
        <f t="shared" si="38"/>
        <v>13400</v>
      </c>
      <c r="Y28" s="137">
        <f t="shared" si="22"/>
        <v>13640</v>
      </c>
      <c r="Z28" s="809">
        <f t="shared" si="39"/>
        <v>13640</v>
      </c>
      <c r="AA28" s="279">
        <f t="shared" si="23"/>
        <v>13880</v>
      </c>
      <c r="AB28" s="813">
        <f t="shared" si="40"/>
        <v>13880</v>
      </c>
      <c r="AC28" s="137">
        <f t="shared" si="24"/>
        <v>14120</v>
      </c>
      <c r="AD28" s="809">
        <f t="shared" si="41"/>
        <v>14120</v>
      </c>
      <c r="AE28" s="279">
        <f t="shared" si="25"/>
        <v>14360</v>
      </c>
      <c r="AF28" s="813">
        <f t="shared" si="42"/>
        <v>14360</v>
      </c>
      <c r="AG28" s="137">
        <f t="shared" si="26"/>
        <v>14600</v>
      </c>
      <c r="AH28" s="809">
        <f t="shared" si="43"/>
        <v>14600</v>
      </c>
      <c r="AI28" s="279">
        <f t="shared" si="27"/>
        <v>14840</v>
      </c>
      <c r="AJ28" s="813">
        <f t="shared" si="44"/>
        <v>14840</v>
      </c>
      <c r="AK28" s="137">
        <f t="shared" si="28"/>
        <v>15080</v>
      </c>
      <c r="AL28" s="809">
        <f t="shared" si="45"/>
        <v>15080</v>
      </c>
      <c r="AM28" s="279">
        <f t="shared" si="29"/>
        <v>15320</v>
      </c>
      <c r="AN28" s="813">
        <f t="shared" si="46"/>
        <v>15320</v>
      </c>
      <c r="AO28" s="137">
        <f t="shared" si="30"/>
        <v>15560</v>
      </c>
      <c r="AP28" s="809">
        <f t="shared" si="47"/>
        <v>15560</v>
      </c>
      <c r="AQ28" s="279">
        <f t="shared" si="31"/>
        <v>15800</v>
      </c>
      <c r="AR28" s="813">
        <f t="shared" si="48"/>
        <v>15800</v>
      </c>
      <c r="AS28" s="137">
        <f t="shared" si="32"/>
        <v>16040</v>
      </c>
      <c r="AT28" s="809">
        <f t="shared" si="49"/>
        <v>16040</v>
      </c>
      <c r="AU28" s="552">
        <v>240</v>
      </c>
    </row>
    <row r="29" spans="1:47" ht="75" customHeight="1" thickBot="1">
      <c r="A29" s="3">
        <v>15</v>
      </c>
      <c r="B29" s="6"/>
      <c r="C29" s="556" t="s">
        <v>40</v>
      </c>
      <c r="D29" s="404" t="s">
        <v>13</v>
      </c>
      <c r="E29" s="558" t="s">
        <v>32</v>
      </c>
      <c r="F29" s="431">
        <v>1200</v>
      </c>
      <c r="G29" s="431">
        <v>620</v>
      </c>
      <c r="H29" s="431">
        <v>850</v>
      </c>
      <c r="I29" s="558" t="s">
        <v>32</v>
      </c>
      <c r="J29" s="558">
        <v>26</v>
      </c>
      <c r="K29" s="558">
        <v>1</v>
      </c>
      <c r="L29" s="559">
        <v>0.5</v>
      </c>
      <c r="M29" s="143">
        <v>7180</v>
      </c>
      <c r="N29" s="809">
        <f t="shared" si="33"/>
        <v>7180</v>
      </c>
      <c r="O29" s="816">
        <f t="shared" si="17"/>
        <v>7415</v>
      </c>
      <c r="P29" s="813">
        <f t="shared" si="34"/>
        <v>7415</v>
      </c>
      <c r="Q29" s="817">
        <f t="shared" si="18"/>
        <v>7650</v>
      </c>
      <c r="R29" s="809">
        <f t="shared" si="35"/>
        <v>7650</v>
      </c>
      <c r="S29" s="816">
        <f t="shared" si="19"/>
        <v>7885</v>
      </c>
      <c r="T29" s="813">
        <f t="shared" si="36"/>
        <v>7885</v>
      </c>
      <c r="U29" s="817">
        <f t="shared" si="20"/>
        <v>8120</v>
      </c>
      <c r="V29" s="809">
        <f t="shared" si="37"/>
        <v>8120</v>
      </c>
      <c r="W29" s="816">
        <f t="shared" si="21"/>
        <v>8355</v>
      </c>
      <c r="X29" s="813">
        <f t="shared" si="38"/>
        <v>8355</v>
      </c>
      <c r="Y29" s="817">
        <f t="shared" si="22"/>
        <v>8590</v>
      </c>
      <c r="Z29" s="809">
        <f t="shared" si="39"/>
        <v>8590</v>
      </c>
      <c r="AA29" s="816">
        <f t="shared" si="23"/>
        <v>8825</v>
      </c>
      <c r="AB29" s="813">
        <f t="shared" si="40"/>
        <v>8825</v>
      </c>
      <c r="AC29" s="817">
        <f t="shared" si="24"/>
        <v>9060</v>
      </c>
      <c r="AD29" s="809">
        <f t="shared" si="41"/>
        <v>9060</v>
      </c>
      <c r="AE29" s="816">
        <f t="shared" si="25"/>
        <v>9295</v>
      </c>
      <c r="AF29" s="813">
        <f t="shared" si="42"/>
        <v>9295</v>
      </c>
      <c r="AG29" s="817">
        <f t="shared" si="26"/>
        <v>9530</v>
      </c>
      <c r="AH29" s="809">
        <f t="shared" si="43"/>
        <v>9530</v>
      </c>
      <c r="AI29" s="816">
        <f t="shared" si="27"/>
        <v>9765</v>
      </c>
      <c r="AJ29" s="813">
        <f t="shared" si="44"/>
        <v>9765</v>
      </c>
      <c r="AK29" s="817">
        <f t="shared" si="28"/>
        <v>10000</v>
      </c>
      <c r="AL29" s="809">
        <f t="shared" si="45"/>
        <v>10000</v>
      </c>
      <c r="AM29" s="816">
        <f t="shared" si="29"/>
        <v>10235</v>
      </c>
      <c r="AN29" s="813">
        <f t="shared" si="46"/>
        <v>10235</v>
      </c>
      <c r="AO29" s="817">
        <f t="shared" si="30"/>
        <v>10470</v>
      </c>
      <c r="AP29" s="809">
        <f t="shared" si="47"/>
        <v>10470</v>
      </c>
      <c r="AQ29" s="816">
        <f t="shared" si="31"/>
        <v>10705</v>
      </c>
      <c r="AR29" s="813">
        <f t="shared" si="48"/>
        <v>10705</v>
      </c>
      <c r="AS29" s="817">
        <f t="shared" si="32"/>
        <v>10940</v>
      </c>
      <c r="AT29" s="809">
        <f t="shared" si="49"/>
        <v>10940</v>
      </c>
      <c r="AU29" s="552">
        <v>235</v>
      </c>
    </row>
    <row r="30" spans="1:47" ht="75" customHeight="1" thickBot="1">
      <c r="A30" s="282">
        <v>16</v>
      </c>
      <c r="B30" s="288"/>
      <c r="C30" s="568" t="s">
        <v>25</v>
      </c>
      <c r="D30" s="405" t="s">
        <v>13</v>
      </c>
      <c r="E30" s="422" t="s">
        <v>32</v>
      </c>
      <c r="F30" s="423">
        <v>750</v>
      </c>
      <c r="G30" s="423">
        <v>700</v>
      </c>
      <c r="H30" s="423">
        <v>750</v>
      </c>
      <c r="I30" s="422" t="s">
        <v>32</v>
      </c>
      <c r="J30" s="422">
        <v>21</v>
      </c>
      <c r="K30" s="422">
        <v>1</v>
      </c>
      <c r="L30" s="571">
        <v>0.44</v>
      </c>
      <c r="M30" s="289">
        <v>6280</v>
      </c>
      <c r="N30" s="809">
        <f t="shared" si="33"/>
        <v>6280</v>
      </c>
      <c r="O30" s="818">
        <f t="shared" si="17"/>
        <v>6420</v>
      </c>
      <c r="P30" s="813">
        <f t="shared" si="34"/>
        <v>6420</v>
      </c>
      <c r="Q30" s="819">
        <f t="shared" si="18"/>
        <v>6560</v>
      </c>
      <c r="R30" s="809">
        <f t="shared" si="35"/>
        <v>6560</v>
      </c>
      <c r="S30" s="818">
        <f t="shared" si="19"/>
        <v>6700</v>
      </c>
      <c r="T30" s="813">
        <f t="shared" si="36"/>
        <v>6700</v>
      </c>
      <c r="U30" s="819">
        <f t="shared" si="20"/>
        <v>6840</v>
      </c>
      <c r="V30" s="809">
        <f t="shared" si="37"/>
        <v>6840</v>
      </c>
      <c r="W30" s="818">
        <f t="shared" si="21"/>
        <v>6980</v>
      </c>
      <c r="X30" s="813">
        <f t="shared" si="38"/>
        <v>6980</v>
      </c>
      <c r="Y30" s="819">
        <f t="shared" si="22"/>
        <v>7120</v>
      </c>
      <c r="Z30" s="809">
        <f t="shared" si="39"/>
        <v>7120</v>
      </c>
      <c r="AA30" s="818">
        <f t="shared" si="23"/>
        <v>7260</v>
      </c>
      <c r="AB30" s="813">
        <f t="shared" si="40"/>
        <v>7260</v>
      </c>
      <c r="AC30" s="819">
        <f t="shared" si="24"/>
        <v>7400</v>
      </c>
      <c r="AD30" s="809">
        <f t="shared" si="41"/>
        <v>7400</v>
      </c>
      <c r="AE30" s="818">
        <f t="shared" si="25"/>
        <v>7540</v>
      </c>
      <c r="AF30" s="813">
        <f t="shared" si="42"/>
        <v>7540</v>
      </c>
      <c r="AG30" s="819">
        <f t="shared" si="26"/>
        <v>7680</v>
      </c>
      <c r="AH30" s="809">
        <f t="shared" si="43"/>
        <v>7680</v>
      </c>
      <c r="AI30" s="818">
        <f t="shared" si="27"/>
        <v>7820</v>
      </c>
      <c r="AJ30" s="813">
        <f t="shared" si="44"/>
        <v>7820</v>
      </c>
      <c r="AK30" s="819">
        <f t="shared" si="28"/>
        <v>7960</v>
      </c>
      <c r="AL30" s="809">
        <f t="shared" si="45"/>
        <v>7960</v>
      </c>
      <c r="AM30" s="818">
        <f t="shared" si="29"/>
        <v>8100</v>
      </c>
      <c r="AN30" s="813">
        <f t="shared" si="46"/>
        <v>8100</v>
      </c>
      <c r="AO30" s="819">
        <f t="shared" si="30"/>
        <v>8240</v>
      </c>
      <c r="AP30" s="809">
        <f t="shared" si="47"/>
        <v>8240</v>
      </c>
      <c r="AQ30" s="818">
        <f t="shared" si="31"/>
        <v>8380</v>
      </c>
      <c r="AR30" s="813">
        <f t="shared" si="48"/>
        <v>8380</v>
      </c>
      <c r="AS30" s="819">
        <f t="shared" si="32"/>
        <v>8520</v>
      </c>
      <c r="AT30" s="809">
        <f t="shared" si="49"/>
        <v>8520</v>
      </c>
      <c r="AU30" s="572">
        <v>140</v>
      </c>
    </row>
    <row r="31" spans="1:47" ht="28.5" customHeight="1" thickBot="1">
      <c r="A31" s="1151" t="s">
        <v>194</v>
      </c>
      <c r="B31" s="1152"/>
      <c r="C31" s="1152"/>
      <c r="D31" s="1152"/>
      <c r="E31" s="1152"/>
      <c r="F31" s="1152"/>
      <c r="G31" s="1152"/>
      <c r="H31" s="1152"/>
      <c r="I31" s="1152"/>
      <c r="J31" s="1152"/>
      <c r="K31" s="1152"/>
      <c r="L31" s="1152"/>
      <c r="M31" s="1152"/>
      <c r="N31" s="1152"/>
      <c r="O31" s="1152"/>
      <c r="P31" s="1152"/>
      <c r="Q31" s="1152"/>
      <c r="R31" s="1152"/>
      <c r="S31" s="1152"/>
      <c r="T31" s="1152"/>
      <c r="U31" s="1152"/>
      <c r="V31" s="1152"/>
      <c r="W31" s="1152"/>
      <c r="X31" s="1152"/>
      <c r="Y31" s="1152"/>
      <c r="Z31" s="1152"/>
      <c r="AA31" s="1152"/>
      <c r="AB31" s="1152"/>
      <c r="AC31" s="1152"/>
      <c r="AD31" s="1152"/>
      <c r="AE31" s="1152"/>
      <c r="AF31" s="1152"/>
      <c r="AG31" s="1152"/>
      <c r="AH31" s="1152"/>
      <c r="AI31" s="1152"/>
      <c r="AJ31" s="1152"/>
      <c r="AK31" s="1152"/>
      <c r="AL31" s="1152"/>
      <c r="AM31" s="1152"/>
      <c r="AN31" s="1152"/>
      <c r="AO31" s="1152"/>
      <c r="AP31" s="1152"/>
      <c r="AQ31" s="1152"/>
      <c r="AR31" s="1152"/>
      <c r="AS31" s="1152"/>
      <c r="AT31" s="1153"/>
      <c r="AU31" s="1154"/>
    </row>
    <row r="32" spans="1:47" s="62" customFormat="1" ht="81.75" thickBot="1">
      <c r="A32" s="290">
        <v>17</v>
      </c>
      <c r="B32" s="291"/>
      <c r="C32" s="574" t="s">
        <v>197</v>
      </c>
      <c r="D32" s="573" t="s">
        <v>196</v>
      </c>
      <c r="E32" s="428" t="s">
        <v>195</v>
      </c>
      <c r="F32" s="429"/>
      <c r="G32" s="429"/>
      <c r="H32" s="429"/>
      <c r="I32" s="429" t="s">
        <v>148</v>
      </c>
      <c r="J32" s="429"/>
      <c r="K32" s="429"/>
      <c r="L32" s="489"/>
      <c r="M32" s="292">
        <v>2505</v>
      </c>
      <c r="N32" s="820">
        <f>M32+M32*$AT$5</f>
        <v>2505</v>
      </c>
      <c r="O32" s="293"/>
      <c r="P32" s="293"/>
      <c r="Q32" s="293"/>
      <c r="R32" s="293"/>
      <c r="S32" s="293"/>
      <c r="T32" s="293"/>
      <c r="U32" s="293"/>
      <c r="V32" s="293"/>
      <c r="W32" s="293"/>
      <c r="X32" s="293"/>
      <c r="Y32" s="293"/>
      <c r="Z32" s="293"/>
      <c r="AA32" s="293"/>
      <c r="AB32" s="293"/>
      <c r="AC32" s="293"/>
      <c r="AD32" s="293"/>
      <c r="AE32" s="293"/>
      <c r="AF32" s="293"/>
      <c r="AG32" s="293"/>
      <c r="AH32" s="293"/>
      <c r="AI32" s="293"/>
      <c r="AJ32" s="293"/>
      <c r="AK32" s="293"/>
      <c r="AL32" s="293"/>
      <c r="AM32" s="293"/>
      <c r="AN32" s="293"/>
      <c r="AO32" s="293"/>
      <c r="AP32" s="293"/>
      <c r="AQ32" s="293"/>
      <c r="AR32" s="293"/>
      <c r="AS32" s="293"/>
      <c r="AT32" s="293"/>
      <c r="AU32" s="293"/>
    </row>
  </sheetData>
  <sheetProtection selectLockedCells="1"/>
  <mergeCells count="16">
    <mergeCell ref="AN4:AR5"/>
    <mergeCell ref="A31:AU31"/>
    <mergeCell ref="L8:L9"/>
    <mergeCell ref="J8:J9"/>
    <mergeCell ref="A23:AU23"/>
    <mergeCell ref="K8:K9"/>
    <mergeCell ref="A18:AU18"/>
    <mergeCell ref="A15:AU15"/>
    <mergeCell ref="A12:AU12"/>
    <mergeCell ref="F8:I8"/>
    <mergeCell ref="A8:A9"/>
    <mergeCell ref="B8:B9"/>
    <mergeCell ref="A10:AU10"/>
    <mergeCell ref="C8:C9"/>
    <mergeCell ref="D8:D9"/>
    <mergeCell ref="E8:E9"/>
  </mergeCells>
  <pageMargins left="0.19685039370078741" right="0.19685039370078741" top="0.19685039370078741" bottom="0.19685039370078741" header="0.31496062992125984" footer="0.23"/>
  <pageSetup paperSize="9" scale="33" fitToHeight="2" orientation="landscape" r:id="rId1"/>
  <rowBreaks count="1" manualBreakCount="1">
    <brk id="25" max="4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ТитулДиван</vt:lpstr>
      <vt:lpstr>Акция (2)</vt:lpstr>
      <vt:lpstr>Акция</vt:lpstr>
      <vt:lpstr>Чехловые на металлокаркасе</vt:lpstr>
      <vt:lpstr>На деревянном каркасе</vt:lpstr>
      <vt:lpstr>Акция!Заголовки_для_печати</vt:lpstr>
      <vt:lpstr>'Акция (2)'!Заголовки_для_печати</vt:lpstr>
      <vt:lpstr>'На деревянном каркасе'!Заголовки_для_печати</vt:lpstr>
      <vt:lpstr>'Чехловые на металлокаркасе'!Заголовки_для_печати</vt:lpstr>
      <vt:lpstr>Акция!Область_печати</vt:lpstr>
      <vt:lpstr>'Акция (2)'!Область_печати</vt:lpstr>
      <vt:lpstr>'На деревянном каркасе'!Область_печати</vt:lpstr>
      <vt:lpstr>'Чехловые на металлокаркасе'!Область_печати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user54</dc:creator>
  <cp:lastModifiedBy>user81</cp:lastModifiedBy>
  <cp:lastPrinted>2018-09-20T11:01:49Z</cp:lastPrinted>
  <dcterms:created xsi:type="dcterms:W3CDTF">2014-10-16T10:21:40Z</dcterms:created>
  <dcterms:modified xsi:type="dcterms:W3CDTF">2018-09-25T04:41:27Z</dcterms:modified>
</cp:coreProperties>
</file>