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ЭтаКнига"/>
  <bookViews>
    <workbookView windowWidth="20385" windowHeight="7935" tabRatio="699" firstSheet="2" activeTab="2"/>
  </bookViews>
  <sheets>
    <sheet name="Итого" sheetId="2" r:id="rId1"/>
    <sheet name="1c" sheetId="5" state="hidden" r:id="rId2"/>
    <sheet name="Haramain" sheetId="4" r:id="rId3"/>
    <sheet name="Розлив" sheetId="19" r:id="rId4"/>
    <sheet name="из 1с" sheetId="20" state="hidden" r:id="rId5"/>
  </sheets>
  <definedNames>
    <definedName name="_xlnm._FilterDatabase" localSheetId="1" hidden="1">'1c'!$C$1:$C$1788</definedName>
    <definedName name="_xlnm._FilterDatabase" localSheetId="3" hidden="1">Розлив!$J$1:$J$177</definedName>
    <definedName name="_xlnm._FilterDatabase" localSheetId="4" hidden="1">'из 1с'!$F$1:$F$677</definedName>
  </definedNames>
  <calcPr calcId="144525"/>
</workbook>
</file>

<file path=xl/comments1.xml><?xml version="1.0" encoding="utf-8"?>
<comments xmlns="http://schemas.openxmlformats.org/spreadsheetml/2006/main">
  <authors>
    <author>Rust</author>
  </authors>
  <commentList>
    <comment ref="C10" authorId="0">
      <text>
        <r>
          <rPr>
            <b/>
            <sz val="9"/>
            <rFont val="Tahoma"/>
            <charset val="204"/>
          </rPr>
          <t>Rust:</t>
        </r>
        <r>
          <rPr>
            <sz val="9"/>
            <rFont val="Tahoma"/>
            <charset val="204"/>
          </rPr>
          <t xml:space="preserve">
это аромат для мужчин и женщин. Роскошный, насыщенный, манящий, в меру сладкий, гурманский аромат раскрывает многогранность цветка распустившейся восточной розы. Истоками вдохновения  для создания послужил Ближний Восток, с его лучшими традициями парфюмерии и Восточная культура. Букет композиции раскрывается в нотах дерева Агар, Ванили, листьев Пачули и Дамасской розы. Парфюм можно использовать и в дневное время, и как вечерний аромат.</t>
        </r>
      </text>
    </comment>
    <comment ref="C11" authorId="0">
      <text>
        <r>
          <rPr>
            <b/>
            <sz val="9"/>
            <rFont val="Tahoma"/>
            <charset val="204"/>
          </rPr>
          <t>Rust:</t>
        </r>
        <r>
          <rPr>
            <sz val="9"/>
            <rFont val="Tahoma"/>
            <charset val="204"/>
          </rPr>
          <t xml:space="preserve">
выпущен в 1997. Парфюмер: Nathalie Lorson. — это аромат для женщин, принадлежит к группе цветочные. Верхние ноты: Резеда, Мандарин и Шалфей; средние ноты: Корень фиалки, Ирис, Нектарин, Персиковый цвет, Шиповник, Красный цикламен и Голубой гиацинт; базовые ноты: Сандал, Мускус и Белый кедр.</t>
        </r>
      </text>
    </comment>
    <comment ref="C12" authorId="0">
      <text>
        <r>
          <rPr>
            <b/>
            <sz val="9"/>
            <rFont val="Tahoma"/>
            <charset val="204"/>
          </rPr>
          <t>Rust:</t>
        </r>
        <r>
          <rPr>
            <sz val="9"/>
            <rFont val="Tahoma"/>
            <charset val="204"/>
          </rPr>
          <t xml:space="preserve">
мужской аромат-компаньон популярного женского издания Eclat d'Arpege (2002). Первый аромат которой, женский Arpege, был выпущен еще в далеком 1927 году. Анонсируется как современный и мужественный, классический и элегантный аромат, сохраняющий традиции и стиль дома Lanvin. Включает ноты цитрусовых, душистых трав, цветов, дерева и мускуса. Она открывается сияющими аккордами бергамота, лайма и мандарина, за которыми следует сердце из листьев фиалки, розмарина и элегантного жасмина. База аромата это утонченная комбинация древесных нот кедра и сандала в сопровождении молекулы ambrofix и чувственного мускуса. Композиция создана парфюмером Sonia Constant.</t>
        </r>
      </text>
    </comment>
    <comment ref="C13" authorId="0">
      <text>
        <r>
          <rPr>
            <b/>
            <sz val="9"/>
            <rFont val="Tahoma"/>
            <charset val="204"/>
          </rPr>
          <t>Rust:</t>
        </r>
        <r>
          <rPr>
            <sz val="9"/>
            <rFont val="Tahoma"/>
            <charset val="204"/>
          </rPr>
          <t xml:space="preserve">
это аромат для мужчин и женщин, он принадлежит к группе . Это новое издание: Mmmm... выпущен в 2016 году. принадлежит к группе ароматов цветочные гурманские. Аромат, Mmmm... Выпущен в 2016. Ублажение чувств, которое обещают создатели композиции Juliette Has A Gun Mmmm..., Аромат с таким ономатопическим названием описан как «Ольфакторное удовольствие, которое ублажает чувства (...) Аромат заключен в искусно сплетенные между собой цветочные нотки, «приправленные» нежной свежестью малины и теплым «гарниром» изысканной древесины. Чуть терпкие оттенки герани подчеркивают воздушное «суфле» апельсинового цвета, а чувственность откликается на манящие тона Туберозы и жасмина Самбак с темной пудровой глубиной Ириса и Пачули. 
Верхние ноты: Нероли, Герань и Малина; средние ноты: Апельсиновый цвет, Тубероза, Жасмин самбак и Ирис; базовые ноты: Карамель, Гелиотроп, Пачули, Сандал, Ваниль и Белый мускус.
</t>
        </r>
      </text>
    </comment>
    <comment ref="C14" authorId="0">
      <text>
        <r>
          <rPr>
            <b/>
            <sz val="9"/>
            <rFont val="Tahoma"/>
            <charset val="204"/>
          </rPr>
          <t>Rust:</t>
        </r>
        <r>
          <rPr>
            <sz val="9"/>
            <rFont val="Tahoma"/>
            <charset val="204"/>
          </rPr>
          <t xml:space="preserve">
это аромат для мужчин, он принадлежит к группе древесные фужерные. L.12.12. White выпущен в 2011 году. Верхние ноты: Розмарин, Кардамон и Грейпфрут; средние ноты: Иланг-иланг и Тубероза; базовые ноты: Кедр из Вирджинии, Кожа, Замша и Ветивер.</t>
        </r>
      </text>
    </comment>
    <comment ref="C16" authorId="0">
      <text>
        <r>
          <rPr>
            <b/>
            <sz val="9"/>
            <rFont val="Tahoma"/>
            <charset val="204"/>
          </rPr>
          <t>Rust:</t>
        </r>
        <r>
          <rPr>
            <sz val="9"/>
            <rFont val="Tahoma"/>
            <charset val="204"/>
          </rPr>
          <t xml:space="preserve">
— это аромат для женщин, он принадлежит к группе восточные гурманские. 212 VIP выпущен в 2010 году. Парфюмер: Alberto Morillas. Верхние ноты: Маракуйя и Ром; средние ноты: Мускус и Гардения; базовые ноты: Бобы тонка и Ваниль.</t>
        </r>
      </text>
    </comment>
    <comment ref="C17" authorId="0">
      <text>
        <r>
          <rPr>
            <b/>
            <sz val="9"/>
            <rFont val="Tahoma"/>
            <charset val="204"/>
          </rPr>
          <t>Rust:</t>
        </r>
        <r>
          <rPr>
            <sz val="9"/>
            <rFont val="Tahoma"/>
            <charset val="204"/>
          </rPr>
          <t xml:space="preserve">
это аромат для мужчин и женщин, он принадлежит к группе древесные цветочные мускусные. Выпущен в 2006 году. Парфюмер: Geza Schoen. Композиция аромата включает ноты: iso e super.  Состоят только из Iso E Super, заставляя эту ноту сердца трепетать и волноваться. «Тот, кто пользуется этим ароматом, заметит воздействие, которое аромат производит на окружающих людей, так как Molecule -01 придает ему неподдающееся описанию сияние, великолепие и излучение. Это почти эффект феромона». Приятный, тонкий бархатно - древесный аромат, который исчезает, потом опять появляется через какое-то время.</t>
        </r>
      </text>
    </comment>
    <comment ref="C20" authorId="0">
      <text>
        <r>
          <rPr>
            <b/>
            <sz val="9"/>
            <rFont val="Tahoma"/>
            <charset val="204"/>
          </rPr>
          <t>Rust:</t>
        </r>
        <r>
          <rPr>
            <sz val="9"/>
            <rFont val="Tahoma"/>
            <charset val="204"/>
          </rPr>
          <t xml:space="preserve">
что в переводе с итальянского означает «Да». Выпущен в 2013 году. Парфюмер: Christine Nagel. Это аромат для женщин, он принадлежит к группе шипровые фруктовые. Увертюра ароматной композиции от Армани открывается неожиданными созвучиями ликера черной смородины, этот компонент переливается в ноты цветочного сердца. Здесь Вас ждет настоящий венок цветочных созвучий утонченной белых Нероли и волшебной майской Розы. Этот женственный запах завершается стойким шлейфом, сотканным из гурманской ванили, чувственных пачули, волнующего и пронзительного амброксана (ambroxan) и дерзких древесных нот.</t>
        </r>
      </text>
    </comment>
    <comment ref="C21" authorId="0">
      <text>
        <r>
          <rPr>
            <b/>
            <sz val="9"/>
            <rFont val="Tahoma"/>
            <charset val="204"/>
          </rPr>
          <t>Rust:</t>
        </r>
        <r>
          <rPr>
            <sz val="9"/>
            <rFont val="Tahoma"/>
            <charset val="204"/>
          </rPr>
          <t xml:space="preserve">
это аромат для женщин, он принадлежит к группе цветочные  древесно-мускусные. Самый прогрессивный аромат, выпущенный в 2010 году Geza Shoen. Этот аромат посвящен силе человеческого разума. Аромат улучшит память и воображение, благоприятно влияет на работоспособность и концентрацию внимания. Подтверждает давно известный факт, что память и ароматы связаны тесным образом. Верхние ноты: Бергамот, Мандарин, Розовый перец и Магнолия; Средние ноты: Османтус, Белая фрезия, Роза и Тиаре; Базовые ноты: Сандал, Кедр из Вирджинии, Кашмеран и Мускус.    </t>
        </r>
      </text>
    </comment>
    <comment ref="C22" authorId="0">
      <text>
        <r>
          <rPr>
            <b/>
            <sz val="9"/>
            <rFont val="Tahoma"/>
            <charset val="204"/>
          </rPr>
          <t>Rust:</t>
        </r>
        <r>
          <rPr>
            <sz val="9"/>
            <rFont val="Tahoma"/>
            <charset val="204"/>
          </rPr>
          <t xml:space="preserve">
это аромат для мужчин и женщин. Пудра цветочных нот осыпает блестками интенсивные, бодрящие тона фруктов. Произведение британского парфюмера Geza Schoen обладают уникальной способностью вызывать мощный отклик в душе каждого пользователя, выпуск второго парфюма в проекте мастера The Beautiful Mind Series – давно ожидаемое явление. Выпущен в 2015 году. Композиция аромата включает ноты: Груша, Египетский жасмин, Слива, Сандал, Мускус, Белая фрезия, Розовый перец и Османтус.</t>
        </r>
      </text>
    </comment>
    <comment ref="C23" authorId="0">
      <text>
        <r>
          <rPr>
            <b/>
            <sz val="9"/>
            <rFont val="Tahoma"/>
            <charset val="204"/>
          </rPr>
          <t>Rust:</t>
        </r>
        <r>
          <rPr>
            <sz val="9"/>
            <rFont val="Tahoma"/>
            <charset val="204"/>
          </rPr>
          <t xml:space="preserve">
выпущен в 2006. Этот парфюм занимает первые места и является одним из самых лучших шедевров своего производителя. Подчеркивающий уникальность и красоту каждой женщины, он пьянит своим манящим и увлекательным ароматом. Versace Bright Crystal - имеет способность отразить все эмоции и нотки настроения своей обладательницы: подчеркнет спокойствие, придаст большей нежности, выразит яркий темперамент. Многогранность духов богатая палитра оттенков и поможет выразить новые стороны чувственного женского обаяния. Принадлежит к группе ароматов цветочные фруктовые. Парфюмер: Alberto Morillas. Верхние ноты: юзу и гранат; ноты сердца: лотос, магнолия и пион; ноты базы: мускус, Махагони и амбра.</t>
        </r>
      </text>
    </comment>
    <comment ref="C24" authorId="0">
      <text>
        <r>
          <rPr>
            <b/>
            <sz val="9"/>
            <rFont val="Tahoma"/>
            <charset val="204"/>
          </rPr>
          <t>Rust:</t>
        </r>
        <r>
          <rPr>
            <sz val="9"/>
            <rFont val="Tahoma"/>
            <charset val="204"/>
          </rPr>
          <t xml:space="preserve">
«Полночная фантазия»это аромат для женщин, он принадлежит к группе цветочные фруктовые. Midnight Fantasy выпущен в 2006 году. Парфюмер: Caroline Sabas. Верхние ноты: Слива и Вишня; средние ноты: Ирис, Орхидея и Белая фрезия; базовые ноты: Амбра, Мускус и Ваниль.</t>
        </r>
      </text>
    </comment>
    <comment ref="C25" authorId="0">
      <text>
        <r>
          <rPr>
            <b/>
            <sz val="9"/>
            <rFont val="Tahoma"/>
            <charset val="204"/>
          </rPr>
          <t>Rust:</t>
        </r>
        <r>
          <rPr>
            <sz val="9"/>
            <rFont val="Tahoma"/>
            <charset val="204"/>
          </rPr>
          <t xml:space="preserve">
это аромат для мужчин, принадлежит к группе древесные цветочные мускусные. Fahrenheit выпущен в 1988 году. Верхние ноты: Лаванда, Мандарин, Боярышник, Цветок мускатного ореха, Белый кедр, Бергамот, Ромашка и Лимон; средние ноты: Мускатный орех, Жимолость, Гвоздика, Сандал, Лист фиалки, Жасмин, Ландыш и Белый кедр; базовые ноты: Кожа, Бобы тонка, Амбра, Пачули, Мускус и Ветивер. Не секрет, что женщинам всегда нравились сильные, дерзкие мужчины. Какой аромат должен исходить от лучшего мужчины в мире?</t>
        </r>
      </text>
    </comment>
    <comment ref="C26" authorId="0">
      <text>
        <r>
          <rPr>
            <b/>
            <sz val="9"/>
            <rFont val="Tahoma"/>
            <charset val="204"/>
          </rPr>
          <t>Rust:</t>
        </r>
        <r>
          <rPr>
            <sz val="9"/>
            <rFont val="Tahoma"/>
            <charset val="204"/>
          </rPr>
          <t xml:space="preserve">
это аромат для мужчин, принадлежит к группе древесные цветочные мускусные. Fahrenheit выпущен в 1988 году. Верхние ноты: Лаванда, Мандарин, Боярышник, Цветок мускатного ореха, Белый кедр, Бергамот, Ромашка и Лимон; средние ноты: Мускатный орех, Жимолость, Гвоздика, Сандал, Лист фиалки, Жасмин, Ландыш и Белый кедр; базовые ноты: Кожа, Бобы тонка, Амбра, Пачули, Мускус и Ветивер. Не секрет, что женщинам всегда нравились сильные, дерзкие мужчины. Какой аромат должен исходить от лучшего мужчины в мире?</t>
        </r>
      </text>
    </comment>
    <comment ref="C27" authorId="0">
      <text>
        <r>
          <rPr>
            <b/>
            <sz val="9"/>
            <rFont val="Tahoma"/>
            <charset val="204"/>
          </rPr>
          <t>Rust:</t>
        </r>
        <r>
          <rPr>
            <sz val="9"/>
            <rFont val="Tahoma"/>
            <charset val="204"/>
          </rPr>
          <t xml:space="preserve">
это аромат для женщин, он принадлежит к группе цветочные водяные. D&amp;G Anthology L`Imperatrice 3 выпущен в 2009 году. Верхние ноты: Розовый перец, Киви и Ревень; средние ноты: Жасмин, Цикламен и Арбуз; базовые ноты: Мускус, Сандал и Лимонное дерево.
Melon - Дыня New – Аромат сладкой Дыни
</t>
        </r>
      </text>
    </comment>
    <comment ref="C28" authorId="0">
      <text>
        <r>
          <rPr>
            <b/>
            <sz val="9"/>
            <rFont val="Tahoma"/>
            <charset val="204"/>
          </rPr>
          <t>Rust:</t>
        </r>
        <r>
          <rPr>
            <sz val="9"/>
            <rFont val="Tahoma"/>
            <charset val="204"/>
          </rPr>
          <t xml:space="preserve">
Выпущен в 2013 году. Это аромат для мужчин, он принадлежит к группе цитрусовые фужерные. Абсолютная современность. Вневременная элегантность свежего, зрелого и утонченного цитрусового звучания. «Dior Homme - разрушает все стереотипы мужественности. Он исследует новую мужскую зрелость, которая очевидна, но при этом загадочна» Франсуа Демаши. Тонкий баланс между калабрийским Бергамотом эксклюзивных урожаев, цветочным оттенком Гедиона и мощной нотой Шипра. Верхняя нота: Калабрийский бергамот; средняя нота: Цветок грейпфрута; базовая нота: Мускус.</t>
        </r>
      </text>
    </comment>
    <comment ref="C29" authorId="0">
      <text>
        <r>
          <rPr>
            <b/>
            <sz val="9"/>
            <rFont val="Tahoma"/>
            <charset val="204"/>
          </rPr>
          <t>Rust:</t>
        </r>
        <r>
          <rPr>
            <sz val="9"/>
            <rFont val="Tahoma"/>
            <charset val="204"/>
          </rPr>
          <t xml:space="preserve">
это аромат для женщин, принадлежит к группе ароматов цветочные фруктовые. Eclat d’Arpège выпущен в 2002. Парфюмер: Karine Dubreuil. Композиция аромата включает ноты: Пион, цветы персика, лист чая, зеленая сирень, амбра, мускус, китайский османтус, птитгрейн и кедр.</t>
        </r>
      </text>
    </comment>
    <comment ref="C30" authorId="0">
      <text>
        <r>
          <rPr>
            <b/>
            <sz val="9"/>
            <rFont val="Tahoma"/>
            <charset val="204"/>
          </rPr>
          <t>Rust:</t>
        </r>
        <r>
          <rPr>
            <sz val="9"/>
            <rFont val="Tahoma"/>
            <charset val="204"/>
          </rPr>
          <t xml:space="preserve">
— это аромат для женщин, он принадлежит к группе цветочные фруктовые. Выпущен в 2006 году. Escada Pacific Paradise, это необыкновенно мягкие мускатно-древесные базовые ноты, обогащенные акцентом из морской соли Гавайев. Парфюм удивляют сладостью карамели и сахарной ваты, определяющими оптимизм и бодрость этого букета. Благородный парфюм предназначается романтичным и обаятельным натурам, которые умеют наслаждаться яркими моментами жизни.
Парфюмер: Philippe Romano. Верхние ноты: Лайм, Банан, Кокос, Яблоко и Лимон; средние ноты: Подсолнечник, Банан и Сахарный тростник; базовые ноты: Сандал, Амбра и Мускус.
</t>
        </r>
      </text>
    </comment>
    <comment ref="C31" authorId="0">
      <text>
        <r>
          <rPr>
            <b/>
            <sz val="9"/>
            <rFont val="Tahoma"/>
            <charset val="204"/>
          </rPr>
          <t>Rust:</t>
        </r>
        <r>
          <rPr>
            <sz val="9"/>
            <rFont val="Tahoma"/>
            <charset val="204"/>
          </rPr>
          <t xml:space="preserve">
это аромат для женщин, Euphoria - необыкновенно прекрасный парфюм для восхитительных женщин, созданный брендом Calvin Klein. С момента создания и по сей день он остается одним из популярнейших женских ароматов, наполненных чувственностью и любовью. Это – бескрайний, головокружительный восторг. Принадлежит к группе восточные цветочные. Euphoria выпущен в 2005 году. Создан Dominique Ropion, Carlos Benaim и Loc Dong. Верхняя нота: Гранат; средние ноты: Лотос и Орхидея; базовые ноты: Фиалка, Амбра, Мускус и Махагони. </t>
        </r>
      </text>
    </comment>
    <comment ref="C32" authorId="0">
      <text>
        <r>
          <rPr>
            <b/>
            <sz val="9"/>
            <rFont val="Tahoma"/>
            <charset val="204"/>
          </rPr>
          <t>Rust:</t>
        </r>
        <r>
          <rPr>
            <sz val="9"/>
            <rFont val="Tahoma"/>
            <charset val="204"/>
          </rPr>
          <t xml:space="preserve">
«Цветочный наркотик». Аромат – это то «одеяние», которое может помочь почувствовать себя празднично, уверенно или подарить романтичное настроение вне зависимости от того, что на вас надето из одежды. Парфюмерная пирамидка парфюма Fleur Narcotique выстраивается из верхних нот освежающего Бергамота, Личи и Бархатистого персика, переплетаясь с сердечными нотами головокружительного Жасмина, душистого Пиона и цветов Апельсинового дерева. Завершается пирамидка древесными оттенками, гармонично дополняясь нотами горького дубового мха и соблазнительного мускуса.</t>
        </r>
      </text>
    </comment>
    <comment ref="C34" authorId="0">
      <text>
        <r>
          <rPr>
            <b/>
            <sz val="9"/>
            <rFont val="Tahoma"/>
            <charset val="204"/>
          </rPr>
          <t>Rust:</t>
        </r>
        <r>
          <rPr>
            <sz val="9"/>
            <rFont val="Tahoma"/>
            <charset val="204"/>
          </rPr>
          <t xml:space="preserve">
это аромат для женщин. Композиция нового переиздания остается верна теме белых цветов и жасминового чая. Принадлежит к группе цветочные. Верхние ноты: Амальфитанский лимон, Чай и Клюква; в сердце переплетается с аккордами белого пиона и водяной лилии. База включает пачули, белый мускус и светлое дерево.</t>
        </r>
      </text>
    </comment>
    <comment ref="C35" authorId="0">
      <text>
        <r>
          <rPr>
            <b/>
            <sz val="9"/>
            <rFont val="Tahoma"/>
            <charset val="204"/>
          </rPr>
          <t>Rust:</t>
        </r>
        <r>
          <rPr>
            <sz val="9"/>
            <rFont val="Tahoma"/>
            <charset val="204"/>
          </rPr>
          <t xml:space="preserve">
аромат для мужчин и женщин. Деликатная и теплая смесь душистых веществ и эфирных масел Gold Vanilla относится к семейству восточных гурманских ароматов и имеет разностороннее, насыщенное, переливчатое фруктово-ванильное звучание с яблочными аккордами, дополняющимися сладкими запахами карамели и ванили. Этот аромат способен перенести воображение в мир загадочного Востока с его обманчивой безмятежностью и неприкрытой страстью.</t>
        </r>
      </text>
    </comment>
    <comment ref="C36" authorId="0">
      <text>
        <r>
          <rPr>
            <b/>
            <sz val="9"/>
            <rFont val="Tahoma"/>
            <charset val="204"/>
          </rPr>
          <t>Rust:</t>
        </r>
        <r>
          <rPr>
            <sz val="9"/>
            <rFont val="Tahoma"/>
            <charset val="204"/>
          </rPr>
          <t xml:space="preserve">
Выпущен в 1999 году. Это аромат для женщин, до сих пор этот парфюм входит в число самых популярных во всем мире. Прохладный, свежий, кристально чистый аромат тонизирует и создает впечатление погружения в прозрачную речную воду ранним летним утром, наполняет жизненной силой и энергией природы. Всегда освежает и стимулирует к новым свершениям, проясняет мысли. Принадлежит к цитрусовым, фужерным. Парфюмер: Francis Kurkdjian. Верхние ноты: Ревень, Мята, Апельсиновая кожура, Бергамот и Лимон; средние ноты: Гвоздика, Мускус, Жасмин, Дубовый мох, Белая амбра и Фенхель; базовые ноты: Тмин, Амбра, Мускус, Зеленый чай, Жасмин, Гвоздика, Дубовый мох и Семена сельдерея. </t>
        </r>
      </text>
    </comment>
    <comment ref="C37" authorId="0">
      <text>
        <r>
          <rPr>
            <b/>
            <sz val="9"/>
            <rFont val="Tahoma"/>
            <charset val="204"/>
          </rPr>
          <t>Rust:</t>
        </r>
        <r>
          <rPr>
            <sz val="9"/>
            <rFont val="Tahoma"/>
            <charset val="204"/>
          </rPr>
          <t xml:space="preserve">
это аромат для мужчин, но по отзывам покупательниц вполне себе unisex. Он принадлежит к группе древесные фужерные. Это новое издание: L’Homme Ideal Cologne выпущен в 2015 году. Парфюмер: Thierry Wasser. Верхние ноты: Апельсин, Бергамот, Грейпфрут и Розовый перец; средние ноты: Миндаль и Нероли; базовые ноты: Ветивер и Белый мускус.</t>
        </r>
      </text>
    </comment>
    <comment ref="C38" authorId="0">
      <text>
        <r>
          <rPr>
            <b/>
            <sz val="9"/>
            <rFont val="Tahoma"/>
            <charset val="204"/>
          </rPr>
          <t>Rust:</t>
        </r>
        <r>
          <rPr>
            <sz val="9"/>
            <rFont val="Tahoma"/>
            <charset val="204"/>
          </rPr>
          <t xml:space="preserve">
Новый мужской аромат Terre D`Hermes для тех, кто твердо стоит на земле, но мыслями высоко в облаках, для тех, кто не может без свободы и воздуха, для тех, кому необходимо пространство. У мужчины должна быть свобода выбора. Простые желания исполняются, если ты уверен в жизни. Вначале вы услышите энергичные и свежие ноты апельсина и грейпфрута, перца, розы и герани. Затем раскроются богатые и чувственные пачули, ветивер и кедр. · Верхние ноты: минералы, грейпфрут, апельсин.· Ноты сердца: перец, атласский кедр, роза, герань. · Ноты шлейфа: бензоин, ветивер, пачули. Ключевые слова: мужественный, изысканный, соблазнительный.  </t>
        </r>
      </text>
    </comment>
    <comment ref="C39" authorId="0">
      <text>
        <r>
          <rPr>
            <b/>
            <sz val="9"/>
            <rFont val="Tahoma"/>
            <charset val="204"/>
          </rPr>
          <t>Rust:</t>
        </r>
        <r>
          <rPr>
            <sz val="9"/>
            <rFont val="Tahoma"/>
            <charset val="204"/>
          </rPr>
          <t xml:space="preserve">
это аромат для мужчин и женщин, он принадлежит к группе шипровые фруктовые. Liaisons Dangereuses by Kilian выпущен в 2007 году. Парфюмер: Calice Becker. Верхние ноты: Персик, Черная смородина, Кокос и Слива; средние ноты: Корица, Герань, Роза и Амбретта; базовые ноты: Ветивер, Мускус, Сандал, Дубовый мох, Древесные ноты и Ваниль.</t>
        </r>
      </text>
    </comment>
    <comment ref="C40" authorId="0">
      <text>
        <r>
          <rPr>
            <b/>
            <sz val="9"/>
            <rFont val="Tahoma"/>
            <charset val="204"/>
          </rPr>
          <t>Rust:</t>
        </r>
        <r>
          <rPr>
            <sz val="9"/>
            <rFont val="Tahoma"/>
            <charset val="204"/>
          </rPr>
          <t xml:space="preserve">
— это аромат для мужчин, он принадлежит к группе древесные пряные. Straight to Heaven by Kilian выпущен в 2007 году. Парфюмер: Sidonie Lancesseur. Композиция аромата включает ноты: Мускус, Жасмин, Пачули, Кедр из Вирджинии, Амбра, Мускатный орех, Ваниль, Ром и Сухофрукты. Первозданная красота и чистота, самобытность и дикость...</t>
        </r>
      </text>
    </comment>
    <comment ref="C41" authorId="0">
      <text>
        <r>
          <rPr>
            <b/>
            <sz val="9"/>
            <rFont val="Tahoma"/>
            <charset val="204"/>
          </rPr>
          <t>Rust:</t>
        </r>
        <r>
          <rPr>
            <sz val="9"/>
            <rFont val="Tahoma"/>
            <charset val="204"/>
          </rPr>
          <t xml:space="preserve">
это аромат для женщин, он принадлежит к группе цветочные древесно-мускусные. Lacoste Pour Femme выпущен в 2003 году. Парфюмер: Olivier Cresp. Верхние ноты: Перец, Белая фрезия и Яблоко; средние ноты: Фиалка, Гибискус, Жасмин, Гелиотроп и Роза; базовые ноты: Лабданум, Сандал, Ладан, Белый кедр и Замша.</t>
        </r>
      </text>
    </comment>
    <comment ref="C42" authorId="0">
      <text>
        <r>
          <rPr>
            <b/>
            <sz val="9"/>
            <rFont val="Tahoma"/>
            <charset val="204"/>
          </rPr>
          <t>Rust:</t>
        </r>
        <r>
          <rPr>
            <sz val="9"/>
            <rFont val="Tahoma"/>
            <charset val="204"/>
          </rPr>
          <t xml:space="preserve">
сама нежность! Очень мягкий, женственный аромат! Легкий, свежий в окружении соблазнительной сладости, которая приглашает вас мечтать. Ласкающий аромат, подарит замечательное настроение обладательнице и создаст небольшой рай на земле. Роскошный букет белых цветов с легким вкраплением пышной зелени, сочных фруктов и глубинного Амбрового звучания. Начальные ноты: Магнолия, Цветы Айвы, Бергамот, Зеленые ноты. Ноты сердца: Жасмин, Цветы Апельсина, Персик. Базовые ноты: Мускус, Амбра</t>
        </r>
      </text>
    </comment>
    <comment ref="C43" authorId="0">
      <text>
        <r>
          <rPr>
            <b/>
            <sz val="9"/>
            <rFont val="Tahoma"/>
            <charset val="204"/>
          </rPr>
          <t>Rust:</t>
        </r>
        <r>
          <rPr>
            <sz val="9"/>
            <rFont val="Tahoma"/>
            <charset val="204"/>
          </rPr>
          <t xml:space="preserve">
это аромат для женщин, принадлежит к группе ароматов восточные цветочные. Это новый аромат, Black Purple выпущен в 2011. Парфюмер: Pierre Montale. Верхние ноты: апельсин и слива; ноты сердца: Герань, пачули, роза и Красные ягоды; ноты базы: Тиковое дерево, Амбра и Мускус.</t>
        </r>
      </text>
    </comment>
    <comment ref="C44" authorId="0">
      <text>
        <r>
          <rPr>
            <b/>
            <sz val="9"/>
            <rFont val="Tahoma"/>
            <charset val="204"/>
          </rPr>
          <t>Rust:</t>
        </r>
        <r>
          <rPr>
            <sz val="9"/>
            <rFont val="Tahoma"/>
            <charset val="204"/>
          </rPr>
          <t xml:space="preserve">
это аромат для женщин, он принадлежит к группе цветочные. Верхняя нота: Белые цветы; средние ноты: Лилия, Жасмин и Иланг-иланг; базовая нота: Белый мускус.</t>
        </r>
      </text>
    </comment>
    <comment ref="C45" authorId="0">
      <text>
        <r>
          <rPr>
            <b/>
            <sz val="9"/>
            <rFont val="Tahoma"/>
            <charset val="204"/>
          </rPr>
          <t>Rust:</t>
        </r>
        <r>
          <rPr>
            <sz val="9"/>
            <rFont val="Tahoma"/>
            <charset val="204"/>
          </rPr>
          <t xml:space="preserve">
Универсальный букет является частью вида ориентальных ароматов, он посвящен Каабе – мусульманской святыне, представляющей собой строение в форме куба и скрывающей в одном из своих углов яйцевидный Черный камень, который, по исламскому преданию, попал к людям из рая. Обладатели аромата Musk Al Ka’aba привлекательны и духовны, позитивны и элегантны, надежны и обаятельны, непосредственны и талантливы. Парфюм темно-коричневого цвета. Верхние ноты: черный мускус; Ноты сердца: Уд, мёд; Ноты базы: древесные ноты, смола.</t>
        </r>
      </text>
    </comment>
    <comment ref="C46" authorId="0">
      <text>
        <r>
          <rPr>
            <b/>
            <sz val="9"/>
            <rFont val="Tahoma"/>
            <charset val="204"/>
          </rPr>
          <t>Rust:</t>
        </r>
        <r>
          <rPr>
            <sz val="9"/>
            <rFont val="Tahoma"/>
            <charset val="204"/>
          </rPr>
          <t xml:space="preserve">
это аромат для мужчин и женщин, он принадлежит к группе цветочные древесно-мускусные. Верхние ноты: Белые цветы, Белый мускус и Мандарин; средние ноты: Белые цветы и Белый мускус; базовые ноты: Белые цветы и Белый мускус.</t>
        </r>
      </text>
    </comment>
    <comment ref="C47" authorId="0">
      <text>
        <r>
          <rPr>
            <b/>
            <sz val="9"/>
            <rFont val="Tahoma"/>
            <charset val="204"/>
          </rPr>
          <t>Rust:</t>
        </r>
        <r>
          <rPr>
            <sz val="9"/>
            <rFont val="Tahoma"/>
            <charset val="204"/>
          </rPr>
          <t xml:space="preserve">
это аромат для мужчин и женщин, он принадлежит к группе восточные древесные. Это новое издание: Baraonda выпущен в 2016 году. Парфюмер: Alessandro Gualtieri. Композиция аромата включает ноты: Мускус, Амбретта, Виски, Роза, Амброксан и Древесные ноты.</t>
        </r>
      </text>
    </comment>
    <comment ref="C48" authorId="0">
      <text>
        <r>
          <rPr>
            <b/>
            <sz val="9"/>
            <rFont val="Tahoma"/>
            <charset val="204"/>
          </rPr>
          <t>Rust:</t>
        </r>
        <r>
          <rPr>
            <sz val="9"/>
            <rFont val="Tahoma"/>
            <charset val="204"/>
          </rPr>
          <t xml:space="preserve">
это аромат для женщин, он принадлежит к группе цветочные фруктовые. Lady Million выпущен в 2010 году. Lady Million был создан Anne Flipo, Beatrice Piquet, Dominique Ropion и Bruno Jovanovic. Верхние ноты: Нероли, Амальфитанский лимон и Малина; средние ноты: Жасмин, Африканский апельсиновый цвет и Гардения; базовые ноты: Пачули, Белый мед и Амбра.</t>
        </r>
      </text>
    </comment>
    <comment ref="C49" authorId="0">
      <text>
        <r>
          <rPr>
            <b/>
            <sz val="9"/>
            <rFont val="Tahoma"/>
            <charset val="204"/>
          </rPr>
          <t>Rust:</t>
        </r>
        <r>
          <rPr>
            <sz val="9"/>
            <rFont val="Tahoma"/>
            <charset val="204"/>
          </rPr>
          <t xml:space="preserve">
аромат для мужчин. Характер свежий и спортивный это выделяет его. Invictus, переводится с латыни как "непобедимый", воплощает собой силу, динамизм и энергию. Аромат открывается свежим грейпфрутом и морскими аккордами, за которыми следует сердце из ароматического лаврового листа и жасминового гедеона (Hedione). Древесная база композиции включает гваяковое дерево, пачули, дубовый мох и серую амбру.</t>
        </r>
      </text>
    </comment>
    <comment ref="C51" authorId="0">
      <text>
        <r>
          <rPr>
            <b/>
            <sz val="9"/>
            <rFont val="Tahoma"/>
            <charset val="204"/>
          </rPr>
          <t>Rust:</t>
        </r>
        <r>
          <rPr>
            <sz val="9"/>
            <rFont val="Tahoma"/>
            <charset val="204"/>
          </rPr>
          <t xml:space="preserve">
Аромат вышел в свет начале  марта 2017 года. Iris d`Or - это воплощение настоящей женской нежности, гармонии, деликатности и привлекательности, пленит и очаровывает с первых секунд своего звучания. С этим ароматом вы будете восхищать, дарить восторг и получать истинное удовольствие. Верхние ноты: Зеленые ноты и Бергамот; средние ноты: Ирис и Мимоза; базовые ноты: Сандал, Бобы Тонка, Ирис, Ветивер и Лист фиалки. ШЛЕЙФ: Сандаловое дерево, мускус.</t>
        </r>
      </text>
    </comment>
    <comment ref="C52" authorId="0">
      <text>
        <r>
          <rPr>
            <b/>
            <sz val="9"/>
            <rFont val="Tahoma"/>
            <charset val="204"/>
          </rPr>
          <t>Rust:</t>
        </r>
        <r>
          <rPr>
            <sz val="9"/>
            <rFont val="Tahoma"/>
            <charset val="204"/>
          </rPr>
          <t xml:space="preserve">
аромат для мужчины, ищущего свое место в мире. Он пытается понять природу своего характера. Герой аромата - Мужчина с большой буквы. Аромат вобрал в себя множество сказочных и легендарных историй про героев. Их таинственность, сила и красота полностью выражены, который чарует манит, соблазняет и притягивает. Мужчины в самом рассвете лет, он еще молод, но уже мудр и готов к ответственности. Верхние ноты:   Лимон, Базилик, Лаванда, Яблоко; Средние ноты: Ваниль, Корица, Гвоздика цветок, Герань, Дубовый мох, Лабданум; Базовые ноты: Пачули, Мускус, Кедр.</t>
        </r>
      </text>
    </comment>
    <comment ref="C53" authorId="0">
      <text>
        <r>
          <rPr>
            <b/>
            <sz val="9"/>
            <rFont val="Tahoma"/>
            <charset val="204"/>
          </rPr>
          <t>Rust:</t>
        </r>
        <r>
          <rPr>
            <sz val="9"/>
            <rFont val="Tahoma"/>
            <charset val="204"/>
          </rPr>
          <t xml:space="preserve">
это аромат для мужчин и женщин, он принадлежит к группе восточные древесные. Oud Wood выпущен в 2007 году. Парфюмер: Richard Herpin. Композиция аромата включает ноты: Уд, Розовое дерево, Кардамон, Китайский перец, Сандал, Ветивер, Бобы тонка, Ваниль и Амбра.</t>
        </r>
      </text>
    </comment>
    <comment ref="C54" authorId="0">
      <text>
        <r>
          <rPr>
            <b/>
            <sz val="9"/>
            <rFont val="Tahoma"/>
            <charset val="204"/>
          </rPr>
          <t>Rust:</t>
        </r>
        <r>
          <rPr>
            <sz val="9"/>
            <rFont val="Tahoma"/>
            <charset val="204"/>
          </rPr>
          <t xml:space="preserve">
это аромат для мужчин и женщин, он принадлежит к группе восточные пряные. Tobacco Vanille выпущен в 2007 году. Верхние ноты: Табачный лист и Специи; средние ноты: Бобы тонка, Цветок табака, Ваниль и Какао; базовые ноты: Сухофрукты и Древесные ноты.</t>
        </r>
      </text>
    </comment>
    <comment ref="C55" authorId="0">
      <text>
        <r>
          <rPr>
            <b/>
            <sz val="9"/>
            <rFont val="Tahoma"/>
            <charset val="204"/>
          </rPr>
          <t>Rust:</t>
        </r>
        <r>
          <rPr>
            <sz val="9"/>
            <rFont val="Tahoma"/>
            <charset val="204"/>
          </rPr>
          <t xml:space="preserve">
запустил аромат Rêve в 2013 году. Вдохновением для издания стал мир грез, окруженный волшебным садом с цветущими лилиями. В апреле 2014 на рынок выходит новая, более чувственная версия оригинального аромата - Rêve Elixir. Композиция новинки разработана парфюмером Nathalie Feisthauer как цветочно-фруктовая с древесной базой. Верхние ноты включают грушу, Нероли и цветок персика. Сердце аромата создано из экзотических цветов Франжипани, Османтуса, Ириса и Лилии, а база представлена комбинацией Амбры, Сандала и Кедра.</t>
        </r>
      </text>
    </comment>
    <comment ref="C56" authorId="0">
      <text>
        <r>
          <rPr>
            <b/>
            <sz val="9"/>
            <rFont val="Tahoma"/>
            <charset val="204"/>
          </rPr>
          <t>Rust:</t>
        </r>
        <r>
          <rPr>
            <sz val="9"/>
            <rFont val="Tahoma"/>
            <charset val="204"/>
          </rPr>
          <t xml:space="preserve">
это аромат для женщин, он принадлежит к группе цветочные фруктовые. DKNY Be Delicious выпущен в 2004 году. Парфюмер: Maurice Roucel. Верхние ноты: Грейпфрут, Огурец и Магнолия; средние ноты: Тубероза, Роза, Ландыш, Фиалка и Зеленое яблоко; базовые ноты: Древесные ноты, Амбра и Сандал.</t>
        </r>
      </text>
    </comment>
    <comment ref="C57" authorId="0">
      <text>
        <r>
          <rPr>
            <b/>
            <sz val="9"/>
            <rFont val="Tahoma"/>
            <charset val="204"/>
          </rPr>
          <t>Rust:</t>
        </r>
        <r>
          <rPr>
            <sz val="9"/>
            <rFont val="Tahoma"/>
            <charset val="204"/>
          </rPr>
          <t xml:space="preserve">
Яркое начало приятно удивит не только шейха: в переплетении цитрусово-древесных нот явственно чувствуется тонизирующий лимон и смолисто-хвойный кедр. При сливочной сладковатой деликатности сандала и вкраплениях специй зачин поистине великолепен! И тем удивительнее в сердцевине встретить свежую прохладу лаванды и розмарина, приправленных сухим душистым шалфеем. Ноты начала: дерево агар и белый кедр. Средние ноты: лаванда и розмарин с примесью аромата шалфея. Финальная нота: ветивер и пачули.</t>
        </r>
      </text>
    </comment>
    <comment ref="C60" authorId="0">
      <text>
        <r>
          <rPr>
            <b/>
            <sz val="9"/>
            <rFont val="Tahoma"/>
            <charset val="204"/>
          </rPr>
          <t>Rust:</t>
        </r>
        <r>
          <rPr>
            <sz val="9"/>
            <rFont val="Tahoma"/>
            <charset val="204"/>
          </rPr>
          <t xml:space="preserve">
Современный, искрящийся молодой и чистой энергией, это соблазнительно освежающий аромат для современных мужчин. Он принадлежит к группе древесные водяные. Versace Man Eau Fraiche выпущен в 2006 году. Парфюмер: Olivier Cresp. Верхние ноты: Бергамот, Розовое дерево, Кардамон, Лимон и Карамбола; средние ноты: Тархун, Шалфей, Белый кедр и Перец; базовые ноты: Амбра, Шафран, Мускус, Древесные ноты и Сикомор. </t>
        </r>
      </text>
    </comment>
  </commentList>
</comments>
</file>

<file path=xl/sharedStrings.xml><?xml version="1.0" encoding="utf-8"?>
<sst xmlns="http://schemas.openxmlformats.org/spreadsheetml/2006/main" count="2202">
  <si>
    <t>ВОСТОЧНЫЙ МИР</t>
  </si>
  <si>
    <t xml:space="preserve">Склад арабской парфюмерии и косметики         </t>
  </si>
  <si>
    <t xml:space="preserve"> Watsapp:  +7 (951) 893-50-29
 Офис:       +7 (843) 265-85-15 </t>
  </si>
  <si>
    <t>hemanibiz@mail.ru
www.hemani.biz</t>
  </si>
  <si>
    <t xml:space="preserve">При оплате на расчетный счет все скидки уменьшаются на 5% </t>
  </si>
  <si>
    <t>Как Вам удобнее оплатить?:</t>
  </si>
  <si>
    <t>Как Вам отправить?  ТК:</t>
  </si>
  <si>
    <t>На кого? ФИО, телефон:</t>
  </si>
  <si>
    <t>№</t>
  </si>
  <si>
    <t>Вид продукции</t>
  </si>
  <si>
    <t>Страна</t>
  </si>
  <si>
    <t>Производитель</t>
  </si>
  <si>
    <t>Ваш заказ:</t>
  </si>
  <si>
    <t xml:space="preserve">Косметика  </t>
  </si>
  <si>
    <t>ОАЭ-Пакистан</t>
  </si>
  <si>
    <t>Хемани</t>
  </si>
  <si>
    <t>Марокко</t>
  </si>
  <si>
    <t>Риад Аромес</t>
  </si>
  <si>
    <t xml:space="preserve">Косметика </t>
  </si>
  <si>
    <t xml:space="preserve">Малак БИО </t>
  </si>
  <si>
    <t xml:space="preserve">Парфюмерия  </t>
  </si>
  <si>
    <t>ОАЭ</t>
  </si>
  <si>
    <t>Аль Харамейн</t>
  </si>
  <si>
    <t>Латтафа</t>
  </si>
  <si>
    <t>Бахрейн</t>
  </si>
  <si>
    <t>Junaid Parfumes</t>
  </si>
  <si>
    <t>Ard al Zaafaran</t>
  </si>
  <si>
    <t>Расаси</t>
  </si>
  <si>
    <t>Artis</t>
  </si>
  <si>
    <t>Аль Рехаб</t>
  </si>
  <si>
    <t>ОАЭ-Европа</t>
  </si>
  <si>
    <t>Масляные духи на розлив</t>
  </si>
  <si>
    <t>Afnan, Ajmal, Khadlaj, Khalis, Swiss, Naseem</t>
  </si>
  <si>
    <t>ИТОГО</t>
  </si>
  <si>
    <t>Гидролаты</t>
  </si>
  <si>
    <t>R</t>
  </si>
  <si>
    <t>C10</t>
  </si>
  <si>
    <t>=</t>
  </si>
  <si>
    <t>Цветочная вода Kewra 250 мл.</t>
  </si>
  <si>
    <t>Hemani!</t>
  </si>
  <si>
    <t>Цветочная вода Лаванда 50 мл.</t>
  </si>
  <si>
    <t>Цветочная вода Мята 50 мл.</t>
  </si>
  <si>
    <t>Цветочная вода Роза 250 мл.</t>
  </si>
  <si>
    <t>Цветочная вода Роза 400 мл.</t>
  </si>
  <si>
    <t>Цветочная вода Роза 50 мл.</t>
  </si>
  <si>
    <t>Цветочная вода Розмарин 50 мл.</t>
  </si>
  <si>
    <t>Зубные пасты, мисвак</t>
  </si>
  <si>
    <t>Зубная паста Dabur Miswak 170гр + щетка</t>
  </si>
  <si>
    <t>Зубная паста АлФалах, с порошком мисвака, 100гр.</t>
  </si>
  <si>
    <t>Зубная паста АлФалах, с порошком мисвака, 50гр.</t>
  </si>
  <si>
    <t>Зубная паста Гвоздика 100 мл.</t>
  </si>
  <si>
    <t>Зубная паста Мисвак с Черным Тмином 100 мл.</t>
  </si>
  <si>
    <t>Мисвак (натуральный корень для отбеливания зубов)</t>
  </si>
  <si>
    <t>Мисвак Al Huda ваккумная упаковка</t>
  </si>
  <si>
    <t>Мисвак Hemani 20 см твердая упаковка.</t>
  </si>
  <si>
    <t>Мисвак Hemani мягкая упаковка</t>
  </si>
  <si>
    <t>Крема и мази</t>
  </si>
  <si>
    <t>Бальзам для губ Клубника, 4,5 гр</t>
  </si>
  <si>
    <t>Бальзам для губ Малина, 4,5 гр/Lip Balm - Rasberry</t>
  </si>
  <si>
    <t>Бальзам для губ Яблоко, 4,5 гр/Lip Balm - Apple</t>
  </si>
  <si>
    <t>Вазелин</t>
  </si>
  <si>
    <t>Крем на основе вазелина Аргановое Hemani, 100 гр.</t>
  </si>
  <si>
    <t>Крем на основе вазелина с миндалём Hemani, 100 гр.</t>
  </si>
  <si>
    <t>Крем на основе вазелина с чёрным тмином Hemani, 100 гр.</t>
  </si>
  <si>
    <t>Заживляющий Спрей Дахан Наам с жиром страуса, 60 мл.</t>
  </si>
  <si>
    <t>Ингалятор против простуды с черным тмином Blackseed inhaler</t>
  </si>
  <si>
    <t>Крема</t>
  </si>
  <si>
    <t>Крем для  пяток Квик Хил (Heel Care Cream), 50 гр.</t>
  </si>
  <si>
    <t>Крем для  рук Алоэ Вера, 75 мл</t>
  </si>
  <si>
    <t>Крем для лица Змеиный Snake, 80 мл.</t>
  </si>
  <si>
    <t>Крем для лица с гранатом Fade Out Cream, 80 мл.</t>
  </si>
  <si>
    <t>Крем для лица с куркумой очищающий Убтан/Ubtan Cream, 60 мл,</t>
  </si>
  <si>
    <t>Крем для лица Улитка, омолаживающий 80 мл.</t>
  </si>
  <si>
    <t>Крем для удаления волос Аргановый, 100 мл.</t>
  </si>
  <si>
    <t>Крем против АКНЕ 80 гр. Очищающий от угрей и прыщей</t>
  </si>
  <si>
    <t>Крем противовозрастной, Anti Wrinkle &amp; Anti Aging 80 гр.</t>
  </si>
  <si>
    <t>Очищающий крем от АКНЕ (угри и прыщи), 80 мл.</t>
  </si>
  <si>
    <t>Мази</t>
  </si>
  <si>
    <t>Крем массажный с черным тмином, 50 мл.</t>
  </si>
  <si>
    <t>Мазь Вапор раб + Ханзалит, 30 мл.</t>
  </si>
  <si>
    <t xml:space="preserve">Мазь Гель расслабляющий ICE HOT 50 гр. </t>
  </si>
  <si>
    <t>Мазь для горла и носа Вапор раб с черным тмином, 50 мл.</t>
  </si>
  <si>
    <t>Мазь для суставов Дахан Ханзал, 50 мл.</t>
  </si>
  <si>
    <t>Мазь с колоквинтом Ointment Colocynth , в стекл. баночке 50 мл.</t>
  </si>
  <si>
    <t>Мазь с черным тмином и колоквинтом, 40 мл.</t>
  </si>
  <si>
    <t>Массажная мазь с жиром страуса, в тюбике</t>
  </si>
  <si>
    <t>Масло Shifa oil Hemani, 100 мл</t>
  </si>
  <si>
    <t>Массажные масла</t>
  </si>
  <si>
    <t>Slimming Масло для похудения, 100 мл.</t>
  </si>
  <si>
    <t>Массажное масло Дахан Наам с жиром страуса (роллер), 50 мл.</t>
  </si>
  <si>
    <t>Массажное масло Дахан Ханзал, 50 мл.</t>
  </si>
  <si>
    <t>Массажное масло Квик Фит, 50 мл.</t>
  </si>
  <si>
    <t>Массажное масло с черным тмином, 50 мл.</t>
  </si>
  <si>
    <t xml:space="preserve">Набор косметики без запаха для Хаджа </t>
  </si>
  <si>
    <t>Масла лечебные 100% натуральные</t>
  </si>
  <si>
    <t>Al Fath масло черного тмина, 250 мл.</t>
  </si>
  <si>
    <t>авввокадддо</t>
  </si>
  <si>
    <t>Масло HEMANI Olive Oil Spray Glass Bottle 150ml</t>
  </si>
  <si>
    <t>Масло HEMANI абрикоса, 30 мл</t>
  </si>
  <si>
    <t xml:space="preserve">Масло HEMANI Авокадо 30 мл. </t>
  </si>
  <si>
    <t>Масло HEMANI Алоэ в жестяной банке, 100 мл</t>
  </si>
  <si>
    <t>Масло HEMANI Алоэ, 500 мл</t>
  </si>
  <si>
    <t>Масло HEMANI Алоэ, 60 мл</t>
  </si>
  <si>
    <t>Масло HEMANI апельсин , 30 мл</t>
  </si>
  <si>
    <t>Масло HEMANI Арбуз, 30 мл</t>
  </si>
  <si>
    <t>Масло HEMANI Аргановое, 150 мл</t>
  </si>
  <si>
    <t>Масло HEMANI Аргановое, 30 мл</t>
  </si>
  <si>
    <t xml:space="preserve">Масло HEMANI Ванили 30 мл. </t>
  </si>
  <si>
    <t>Масло HEMANI виноградной косточки, 250 мл</t>
  </si>
  <si>
    <t>Масло HEMANI виноградной косточки, 30 мл</t>
  </si>
  <si>
    <t>Масло HEMANI гвоздики , 30 мл</t>
  </si>
  <si>
    <t>Масло HEMANI гвоздики в жестяной банке, 100 мл</t>
  </si>
  <si>
    <t xml:space="preserve">Масло HEMANI Горчицы 30 мл. </t>
  </si>
  <si>
    <t>Масло HEMANI гранат , 30 мл</t>
  </si>
  <si>
    <t xml:space="preserve">Масло HEMANI Грейпфрут 30 мл.  </t>
  </si>
  <si>
    <t>Масло HEMANI грецкого ореха, 30 мл</t>
  </si>
  <si>
    <t>Масло HEMANI жасмин , 30 мл</t>
  </si>
  <si>
    <t>Масло HEMANI Желудь, 30 мл</t>
  </si>
  <si>
    <t>Масло HEMANI Жожоба, 30 мл</t>
  </si>
  <si>
    <t>Масло HEMANI зародыша пшеницы , 30 мл</t>
  </si>
  <si>
    <t>Масло HEMANI имбирь, 30 мл</t>
  </si>
  <si>
    <t xml:space="preserve">Масло HEMANI Камфора 30 мл. </t>
  </si>
  <si>
    <t>Масло HEMANI кардамон , 30 мл</t>
  </si>
  <si>
    <t>Масло HEMANI касторовое, 100 мл</t>
  </si>
  <si>
    <t>Масло HEMANI касторовое, 60 мл</t>
  </si>
  <si>
    <t>Масло HEMANI Киви, 30 мл</t>
  </si>
  <si>
    <t>Масло HEMANI кокосовое в жестяной банке, 100 мл</t>
  </si>
  <si>
    <t>Масло HEMANI Кокосовое в жестяной банке, 400 мл.</t>
  </si>
  <si>
    <t>Масло HEMANI Кокосовое, 500 мл</t>
  </si>
  <si>
    <t>Масло HEMANI кокосовое, 60 мл</t>
  </si>
  <si>
    <t>Масло HEMANI корицы в жестяной банке, 100 мл</t>
  </si>
  <si>
    <t>Масло HEMANI корицы, 30 мл</t>
  </si>
  <si>
    <t>Масло HEMANI Крапивы, 30 мл</t>
  </si>
  <si>
    <t>Масло HEMANI кунжут , 30 мл</t>
  </si>
  <si>
    <t>Масло HEMANI кунжутное 500 мл.</t>
  </si>
  <si>
    <t>Масло HEMANI кунжутное в жестяной банке, 100 мл</t>
  </si>
  <si>
    <t>Масло HEMANI Ладана , 30 мл</t>
  </si>
  <si>
    <t>Масло HEMANI Лимон , 30 мл</t>
  </si>
  <si>
    <t>Масло HEMANI Льна, 60 мл</t>
  </si>
  <si>
    <t>Масло HEMANI Льна, ж/б 1000 мл</t>
  </si>
  <si>
    <t>Масло HEMANI льняное в жестяной банке, 100 мл</t>
  </si>
  <si>
    <t>Масло HEMANI Миндаль Горький, 60 мл</t>
  </si>
  <si>
    <t>Масло HEMANI Миндаль сладкий, 60 мл</t>
  </si>
  <si>
    <t>Масло HEMANI Миндаль сладкий, ж/б 1000 мл</t>
  </si>
  <si>
    <t>Масло HEMANI миндальное в жестяной банке, 100 мл</t>
  </si>
  <si>
    <t>Масло HEMANI Миндаль сладкий, 30 мл</t>
  </si>
  <si>
    <t>Масло HEMANI миндальное, 500 мл</t>
  </si>
  <si>
    <t xml:space="preserve">Масло HEMANI Мирра 30 мл. </t>
  </si>
  <si>
    <t xml:space="preserve">Масло HEMANI Мирт 30 мл. </t>
  </si>
  <si>
    <t xml:space="preserve">Масло HEMANI Можжевельника 30 мл. </t>
  </si>
  <si>
    <t>Масло HEMANI морковное, 30 мл</t>
  </si>
  <si>
    <t>Масло HEMANI мускатного ореха, 30 мл</t>
  </si>
  <si>
    <t>Масло HEMANI мята, 30 мл</t>
  </si>
  <si>
    <t>Масло HEMANI Ним, 30 мл</t>
  </si>
  <si>
    <t>Масло HEMANI Ним, 60 мл</t>
  </si>
  <si>
    <t>Масло HEMANI Орегано, 30 мл</t>
  </si>
  <si>
    <t>Масло HEMANI печени трески , 30 мл</t>
  </si>
  <si>
    <t xml:space="preserve">Масло HEMANI Прополис 30 мл. </t>
  </si>
  <si>
    <t>Масло HEMANI розы , 30 мл</t>
  </si>
  <si>
    <t>Масло HEMANI ромашки , 30 мл</t>
  </si>
  <si>
    <t>Масло HEMANI Сандала 30 мл. Sandal</t>
  </si>
  <si>
    <t>Масло HEMANI Саффлоровое, 30 мл</t>
  </si>
  <si>
    <t>Масло HEMANI Тарамира, 100 мл</t>
  </si>
  <si>
    <t>Масло HEMANI Тарамира, 30 мл</t>
  </si>
  <si>
    <t>Масло HEMANI Тарамира, 60 мл</t>
  </si>
  <si>
    <t>Масло HEMANI тыквы, 30 мл</t>
  </si>
  <si>
    <t>Масло HEMANI хны , 30 мл</t>
  </si>
  <si>
    <t>Масло HEMANI чайного дерева, 30 мл</t>
  </si>
  <si>
    <t xml:space="preserve">Масло HEMANI Черного перца 30 мл. </t>
  </si>
  <si>
    <t xml:space="preserve">Масло HEMANI Чеснока 30 мл. </t>
  </si>
  <si>
    <t>Масло HEMANI Ши, 30 мл</t>
  </si>
  <si>
    <t>Масло HEMANI эвкалипта, 30 мл</t>
  </si>
  <si>
    <t>Масло HEMANI эвкалипта, 60 мл</t>
  </si>
  <si>
    <t>Масло Хельбы, HEMANI, 250 мл. стекло.</t>
  </si>
  <si>
    <t>Масло Хельбы, HEMANI, 500 мл.</t>
  </si>
  <si>
    <t xml:space="preserve">Масло Хельбы, HEMANI, 60 мл. </t>
  </si>
  <si>
    <t>Масло черного тмина</t>
  </si>
  <si>
    <t xml:space="preserve">Масло черного тмина ПРЕМИУМ, Хемани 40 мл. </t>
  </si>
  <si>
    <t>Масло черного тмина, Хемани 125 мл.</t>
  </si>
  <si>
    <t>Масло черного тмина, Хемани 150 мл.</t>
  </si>
  <si>
    <t>Масло черного тмина, Хемани 250 мл.</t>
  </si>
  <si>
    <t>Масло черного тмина, Хемани 500 мл.</t>
  </si>
  <si>
    <t>Масло черного тмина, Хемани 60 мл.</t>
  </si>
  <si>
    <t>Масло черного тмина, Хемани ж/б 1000 мл.</t>
  </si>
  <si>
    <t>Масло черного тмина, Хемани ПРЕМИУМ ж/б 100 мл.</t>
  </si>
  <si>
    <t>Эссенция Аргана , 10 мл</t>
  </si>
  <si>
    <t>Эфирное масло Лаванда , 10 мл</t>
  </si>
  <si>
    <t>Эфирное масло Розмарин , 10 мл</t>
  </si>
  <si>
    <t>Мед</t>
  </si>
  <si>
    <t>Мед с Женьшенем Hemani 125 гр.</t>
  </si>
  <si>
    <t>Мед с имбирем Hemani Honey Ginger, 125 гр.</t>
  </si>
  <si>
    <t>Мед с Черным тмином Hemani 250 гр.</t>
  </si>
  <si>
    <t>Мыла</t>
  </si>
  <si>
    <t>Bath</t>
  </si>
  <si>
    <t>ACNE Ostrich/Мыло против акне с чайным деревом, 75гр</t>
  </si>
  <si>
    <t>ACNE/Мыло против акне с лавандой, 75гр</t>
  </si>
  <si>
    <t>Anti Pespirant Soap/Мыло антипреспирант, 75гр</t>
  </si>
  <si>
    <t>Anti Wrinkle Soap/Мыло Антивозврастное от морщин, 75гр</t>
  </si>
  <si>
    <t>Fadeout Soap/Мыло с маслом граната и лаванды, 75 гр.</t>
  </si>
  <si>
    <t>Milk &amp; Honey Soap/Мыло с молоко и медом, 75 гр.</t>
  </si>
  <si>
    <t>Mud Mask Soap/ Мыло Глиняная Маска, 75 гр.</t>
  </si>
  <si>
    <t>Snake Oil Soap/ Мыло Змеиный, 75 гр.</t>
  </si>
  <si>
    <t>StretchMark Soap/ Мыло Против растяжек с масло миндаля, 75 гр.</t>
  </si>
  <si>
    <t>Virginity Soap/ Мыло омолаживающее с маслом чайного дерева, 75 гр.</t>
  </si>
  <si>
    <t>Мыло для подтяжки лица, 75гр</t>
  </si>
  <si>
    <t>Мыло Против черных точек, 75гр</t>
  </si>
  <si>
    <t>FLEURS 130GM SOAP</t>
  </si>
  <si>
    <t>Мыло Антиперспирант / Anti Perspirant Soap  FLEURS 75gm</t>
  </si>
  <si>
    <t>Мыло Женьшень / Ginseng Soap  FLEURS 120 гр</t>
  </si>
  <si>
    <t>Мыло с глиной / Mud Mask Soap  FLEURS 75gm</t>
  </si>
  <si>
    <t>Мыло Fleurs Абрикосовое 80гр.</t>
  </si>
  <si>
    <t>Мыло Fleurs Какао, 80 гр.</t>
  </si>
  <si>
    <t>Мыло Fleurs Лемон Грасс, 80 гр.</t>
  </si>
  <si>
    <t>Мыло Fleurs Папайя, 80 гр.</t>
  </si>
  <si>
    <t>Мыло Fleurs с шафраном  HEMANI, 80 гр.</t>
  </si>
  <si>
    <t>Мыло Fleurs Черный тмин, 80 гр.</t>
  </si>
  <si>
    <t>Мыло Fleurs эвкалипт и масло чайного дерева 80 гр.</t>
  </si>
  <si>
    <t>Мыло абрикосовое скраб 120гр.</t>
  </si>
  <si>
    <t>Мыло Алепо Олива и аромат Меда 75 гр.</t>
  </si>
  <si>
    <t>Мыло Алепо оливковое 75 гр.</t>
  </si>
  <si>
    <t>Мыло Алепо с маслом черного тмина 75 гр.</t>
  </si>
  <si>
    <t>Мыло аргановое 120гр.</t>
  </si>
  <si>
    <t>Мыло для подтяжки лица 130 гр</t>
  </si>
  <si>
    <t>Мыло ж/б Rose Soap 100гр.круглое</t>
  </si>
  <si>
    <t>Мыло ж/б аргановое 100гр.круглое</t>
  </si>
  <si>
    <t>Мыло огуречное, 100 гр.</t>
  </si>
  <si>
    <t>Мыло против АКНЕ 130 гр.</t>
  </si>
  <si>
    <t>Мыло с маслом черного тмина  HEMANI, 75 гр.</t>
  </si>
  <si>
    <t>Мыло с маслом черного тмина  Jamalain, 75 гр.</t>
  </si>
  <si>
    <t>Мыло с серой  HEMANI, 130 гр.</t>
  </si>
  <si>
    <t>Мыло с экстрактом улитки против растяжек, 120 гр.</t>
  </si>
  <si>
    <t xml:space="preserve">Пенка жидкое мыло </t>
  </si>
  <si>
    <t>Aqua Mist Foam Soap 400ml</t>
  </si>
  <si>
    <t>жидкое мыло Arabian Night Soap / Арабская ночь 500 мл.</t>
  </si>
  <si>
    <t>жидкое мыло Королевский мускус / Royal Musk Liquid  500 мл.</t>
  </si>
  <si>
    <t>пенка Лилейник Foam Soap 400мл</t>
  </si>
  <si>
    <t>пенка Цветочное блаженство 400ml</t>
  </si>
  <si>
    <t>пенка Цитрус  /  Tangy Citrus Foam Soap 400мл</t>
  </si>
  <si>
    <t>Натуральные растения и семена</t>
  </si>
  <si>
    <t>Кыст Аль Хинди Хемани в баночке, 200 гр</t>
  </si>
  <si>
    <t>Кыст Аль Хинди Хемани, 1кг.</t>
  </si>
  <si>
    <t>Кыст хинди 100 гр</t>
  </si>
  <si>
    <t>Лепестки красной розы в баночке 25 гр.</t>
  </si>
  <si>
    <t>Порошок Сандал в баночке для лица и тела, 200гр</t>
  </si>
  <si>
    <t>Семена хельбы, 500 гр.</t>
  </si>
  <si>
    <t>Семена черного тмина в баночке 200 гр.</t>
  </si>
  <si>
    <t>Семена черного тмина в коробочке / Blackseeds Powder Box 200 гр.</t>
  </si>
  <si>
    <t>Шафран 1 гр.</t>
  </si>
  <si>
    <t>Парфюм крем и сухие духи</t>
  </si>
  <si>
    <t>Крем-парфюм Амбра, 30 гр.</t>
  </si>
  <si>
    <t>Крем-парфюм Мускус 30 гр.</t>
  </si>
  <si>
    <t>Крем-парфюм Роза 30 гр.</t>
  </si>
  <si>
    <t>Подарочный набор Амбра (сухие духи 3 шт. 30 гр + крем парфюм 30 гр.)</t>
  </si>
  <si>
    <t>Подарочный набор Муск (сухие духи 3 шт. 30 гр + крем парфюм 30 гр.)</t>
  </si>
  <si>
    <t>Сухие духи Джамид Амбра, 25 гр. в бумажной коробочке</t>
  </si>
  <si>
    <t>Сухие духи Джамид Амбра, ж/б 25 гр.</t>
  </si>
  <si>
    <t>Сухие духи Джамид Муск Альрабия, 25 гр</t>
  </si>
  <si>
    <t>Сухие духи Джамид Мускус ж/б, 25 гр.</t>
  </si>
  <si>
    <t>Сухие духи Джамид Мухаллят, 25 гр. в бумажной коробочке</t>
  </si>
  <si>
    <t>Сухие духи Черный Мускус, ж/б 25 гр.</t>
  </si>
  <si>
    <t>Серия Роза и Аргана</t>
  </si>
  <si>
    <t>Аргана Гель для душа 400 гр.</t>
  </si>
  <si>
    <t>Аргана Крем для рук и ногтей 100 мл.</t>
  </si>
  <si>
    <t>Аргана Маска для волос 400 гр.</t>
  </si>
  <si>
    <t>Аргана Молочко для тела 200 мл.</t>
  </si>
  <si>
    <t>Аргана Скраб 150 мл.</t>
  </si>
  <si>
    <t>Аргана Шампунь 400 гр.</t>
  </si>
  <si>
    <t>Болгарская Роза  Жидкое мыло 500 мл.</t>
  </si>
  <si>
    <t>Болгарская Роза Гель для душа 400 гр.</t>
  </si>
  <si>
    <t>Болгарская Роза Крем для ног 75 гр.</t>
  </si>
  <si>
    <t>Болгарская Роза Крем увлажняющий 100 мл.</t>
  </si>
  <si>
    <t>Болгарская Роза Маска для волос 400 гр.</t>
  </si>
  <si>
    <t>Болгарская Роза Молочко для тела 200 мл.</t>
  </si>
  <si>
    <t>Болгарская Роза Скраб 150 мл.</t>
  </si>
  <si>
    <t>Болгарская Роза Смывка с экстрактом Розы 150 мл.</t>
  </si>
  <si>
    <t>Болгарская Роза Шампунь  400 гр.</t>
  </si>
  <si>
    <t>Уход за Волосами</t>
  </si>
  <si>
    <t>Маски для волос</t>
  </si>
  <si>
    <t>Маска для волос Змеиное, 500 гр.</t>
  </si>
  <si>
    <t>Маска для волос Улитка, 500 гр.</t>
  </si>
  <si>
    <t>Маска для волос Черный тмин, 500 гр.</t>
  </si>
  <si>
    <t>Масло для волос Simply Herbal  олива и лимон-питательный, 200 мл.</t>
  </si>
  <si>
    <t>Масло для волос Snail, HEMANI, 60 мл.</t>
  </si>
  <si>
    <t>Масло для волос Super Snake, HEMANI, 60 мл.</t>
  </si>
  <si>
    <t>Масло для волос Zait Al Hayee (змеинное), жестян фут, 120 мл.</t>
  </si>
  <si>
    <t>Масло для волос Zait Al Hayee (змеинное), жестян фут, 250 мл.</t>
  </si>
  <si>
    <t>Масло для волос Zait Al Hayee (змеинное), жестян фут, 65 мл.</t>
  </si>
  <si>
    <t>Масло для волос Алоэ и Лимон, HEMANI, 120 мл</t>
  </si>
  <si>
    <t>Масло для волос Амлы , 200 мл</t>
  </si>
  <si>
    <t>Масло для волос Амлы , Golden Box, 200 мл</t>
  </si>
  <si>
    <t>Масло для волос Джадаль против секущихся концов 200 мл. подарочная упаковка</t>
  </si>
  <si>
    <t>Масло для волос Жир Кобры и Гринграсс, HEMANI, 120 мл.</t>
  </si>
  <si>
    <t>Масло для волос Зеленой Травы 250 мл. ж\б</t>
  </si>
  <si>
    <t>Масло для волос Кокосовое с черным тмиином Maujiza против ломкости и перхоти, 200 мл.</t>
  </si>
  <si>
    <t>Масло для волос Олива и Миндаль, HEMANI, 120 мл</t>
  </si>
  <si>
    <t>Масло кокосовое для волос HEMANI, 200 мл</t>
  </si>
  <si>
    <t>Масло миндаля для волос  HEMANI, 200 мл</t>
  </si>
  <si>
    <t>Масло оливковое для волос  HEMANI, 200 мл</t>
  </si>
  <si>
    <t>Масло против роста волос Муравьиное Хемани 30 мл.</t>
  </si>
  <si>
    <t>Масло хны для волос  HEMANI, 200 мл</t>
  </si>
  <si>
    <t>Шампуни</t>
  </si>
  <si>
    <t>Шампунь Fleurs Black seed (с черн тмином), 350 мл.</t>
  </si>
  <si>
    <t>Шампунь Fleurs Garlic Black seed (чесночный с маслом черного тмина) от перхоти, 250 мл.</t>
  </si>
  <si>
    <t>Шампунь Fleurs Horse (лошадиный) для укрепления, 300 мл.</t>
  </si>
  <si>
    <t>Шампунь Fleurs Snail (улитка) восстанавливающий, 350 мл.</t>
  </si>
  <si>
    <t>Шампунь Fleurs Snake (змеинный) восстанавливающий, 350 мл.</t>
  </si>
  <si>
    <t>Шампунь Keratin Shampoo, 350 мл.</t>
  </si>
  <si>
    <t>Шампунь Увлажняющий / Moisturzing Shampoo 2в1 200 мл.</t>
  </si>
  <si>
    <t>Шампунь Чесночный перхоти + спрей для укладки волос   500  мл.</t>
  </si>
  <si>
    <t>Уход за телом</t>
  </si>
  <si>
    <t>Гель для душа с черным тмином 210 мл.</t>
  </si>
  <si>
    <t>Маска для лица глинянная Mud mask, 100 мл.</t>
  </si>
  <si>
    <t>Минеральный  Spray Aloe 100 мл.</t>
  </si>
  <si>
    <t>Минеральный  Spray Argan  100 мл.</t>
  </si>
  <si>
    <t>Минеральный  Spray Oudh 100 мл.</t>
  </si>
  <si>
    <t>Минеральный Дезодорант с алое Hemani, 70 гр.</t>
  </si>
  <si>
    <t>Минеральный Дезодорант с куркумой Hemani, 70 гр.</t>
  </si>
  <si>
    <t>Минеральный Дезодорант, Hemani, 70 гр.</t>
  </si>
  <si>
    <t>Скраб для лица с экстрактом черного тмина, 150 мл.</t>
  </si>
  <si>
    <t xml:space="preserve">Смывка для лица Caviar / Икра (Очищающая) (100мл) </t>
  </si>
  <si>
    <t>Смывка для лица Алоэ+Лайм, 100 мл.</t>
  </si>
  <si>
    <t>Смывка для лица Морковь (пенка), 100 мл.</t>
  </si>
  <si>
    <t>Смывка для лица Огурец (пенка), 100 мл.</t>
  </si>
  <si>
    <t>Смывка для лица Папая (пенка), 100 мл.</t>
  </si>
  <si>
    <t>Смывка для лица с экстрактом черного тмина (пенка), 100 мл.</t>
  </si>
  <si>
    <t>Хна, сурьма</t>
  </si>
  <si>
    <t>Hemani Хна для мехенди конус, коричневая 40грамм</t>
  </si>
  <si>
    <t>Organic Henna Blonde</t>
  </si>
  <si>
    <t>Organic Henna Brown</t>
  </si>
  <si>
    <t>Organic Henna Natural</t>
  </si>
  <si>
    <t>Сурьма для подводки глаз, черная, карандаш-помада с зеркальцем Blue Heaven Premium, 3 гр.</t>
  </si>
  <si>
    <t>Трафарет для мехенди А4 цена за 12 ш</t>
  </si>
  <si>
    <t xml:space="preserve">Хна Royal Black 6X10 гр. </t>
  </si>
  <si>
    <t xml:space="preserve">Хна Royal Brown 6X10 гр. </t>
  </si>
  <si>
    <t xml:space="preserve">Хна Royal Burgundy Бургунди 6X10 гр. </t>
  </si>
  <si>
    <t xml:space="preserve">Хна Royal Chestnut (каштан) 6X10 гр. </t>
  </si>
  <si>
    <t xml:space="preserve">Хна Royal Darkest Brown 6X10 гр. </t>
  </si>
  <si>
    <t>Хна Royal Red</t>
  </si>
  <si>
    <t>Хна в тюбике для мехенди Красная, 33 гр.</t>
  </si>
  <si>
    <t>Хна в тюбике для мехенди Черная, 33 гр.</t>
  </si>
  <si>
    <t>Хна д/волос  коричневая с розой 150 гр.</t>
  </si>
  <si>
    <t>Хна д/волос бургунди с удом, 150 гр.</t>
  </si>
  <si>
    <t>Хна д/волос красная с шафраном, 150 гр.</t>
  </si>
  <si>
    <t>Хна д/волос с черным бахуром, 150 гр.</t>
  </si>
  <si>
    <t xml:space="preserve">Хна для волос коричневая 4*25 гр. </t>
  </si>
  <si>
    <t>Хна для волос красная 4*25гр.</t>
  </si>
  <si>
    <t>Хна для мехенди конус Red (коричневая) 45  гр.</t>
  </si>
  <si>
    <t>Чай</t>
  </si>
  <si>
    <t xml:space="preserve">GREEN TEA 100GM PACK   PEACH/ Персик </t>
  </si>
  <si>
    <t xml:space="preserve">GREEN TEA 100GM PACK  Strawberry </t>
  </si>
  <si>
    <t>HERBAL TEA GINGER/ Чай с имбирем</t>
  </si>
  <si>
    <t>HERBAL TEA Lavender/ Чай С Лавандой</t>
  </si>
  <si>
    <t>HERBAL TEA Rose/ чай с Розой</t>
  </si>
  <si>
    <t>TEA Blood Pressure/ Нормализующий Кровяное давление</t>
  </si>
  <si>
    <t>TEA Digestion/ для пищеварения</t>
  </si>
  <si>
    <t>TEA Relieve Headache/ Чай против головной боли</t>
  </si>
  <si>
    <t>TEA Sleep Well/ Чай перед сном</t>
  </si>
  <si>
    <t>TEA Tonic/ Чай тонизирующий</t>
  </si>
  <si>
    <t>Зеленый чай в пакетиках</t>
  </si>
  <si>
    <t>Зеленый чай для похудения Мята и Имбирь / Green Tea Mint And Ginger, 25 пакетиков</t>
  </si>
  <si>
    <t>Зеленый чай Хемани Anise / Анис, 20 пакетиков</t>
  </si>
  <si>
    <t>Зеленый чай Хемани Cardamon / Кардамон, 20 пакетиков</t>
  </si>
  <si>
    <t>Зеленый чай Хемани Cinnamon / Корица, 20 пакетиков</t>
  </si>
  <si>
    <t>Зеленый чай Хемани Ginseng / Женьшень, 20 пакетиков</t>
  </si>
  <si>
    <t>Зеленый чай Хемани Rose / Роза, 20 пакетиков</t>
  </si>
  <si>
    <t>Зеленый чай Хемани Мята и Лимон, 20 пакетиков</t>
  </si>
  <si>
    <t>Чай  лечебный HEMANI - Жасмин, ж/б</t>
  </si>
  <si>
    <t>Чай  лечебный HEMANI - Лемон и Имбирь, ж/б</t>
  </si>
  <si>
    <t>Чай  лечебный HEMANI - Черный Тмин, ж/б</t>
  </si>
  <si>
    <t>Чай для похудения Hemani Slim Smart Mix Fruit / Хемани микс фруктов, 20 пакетиков</t>
  </si>
  <si>
    <t>Чай для похудения Ultra Slim 30T Bag</t>
  </si>
  <si>
    <t xml:space="preserve"> Парфюм ОАЭ</t>
  </si>
  <si>
    <t>Afnan</t>
  </si>
  <si>
    <t>ABIYAD Denh Al Oudh / Уд Аль Абяд 20 мл.</t>
  </si>
  <si>
    <t>Остальные!</t>
  </si>
  <si>
    <t>ABRAAJ / Абраж 20 мл.</t>
  </si>
  <si>
    <t>Arjowaan / Арджуваан 20 мл.</t>
  </si>
  <si>
    <t>Kaan Ya Makaan Каан Я Макаан 15 мл</t>
  </si>
  <si>
    <t>Mukhallat Alwaan / Мухаллят Аль Ваан</t>
  </si>
  <si>
    <t>Musk Abiyad / Мускус Абияд 50 мл. спрей</t>
  </si>
  <si>
    <t>Reyaam Brown / Рейям Коричневый 20 мл.</t>
  </si>
  <si>
    <t>Reyaam Purple / Рейям Пурпурный 20 мл.</t>
  </si>
  <si>
    <t xml:space="preserve">Shajan / Шаджан 15 мл </t>
  </si>
  <si>
    <t>TASNEEM / Тасним 20 мл.</t>
  </si>
  <si>
    <t>Tasneem / Тасним 20 мл.</t>
  </si>
  <si>
    <t xml:space="preserve">AL Haramain </t>
  </si>
  <si>
    <t>MUSK PERFUME JAMID / СУХИЕ ДУХИ ДЖАМИД (50 гр) AHP 233</t>
  </si>
  <si>
    <t>Haramain!</t>
  </si>
  <si>
    <t>Бахурница AHP 374</t>
  </si>
  <si>
    <t>Бахурница AHP375</t>
  </si>
  <si>
    <t>Дезодоранты</t>
  </si>
  <si>
    <t xml:space="preserve">DEO NOORA / НУРА Дезодорант  200 мл. </t>
  </si>
  <si>
    <t>DEO OLA PURPLE / Ола Фиолет дезодорант  200 мл</t>
  </si>
  <si>
    <t xml:space="preserve">DEO URBANIST FEMME  / УРБАНИСТ Дезодорант  200 мл. </t>
  </si>
  <si>
    <t>Масс маркет</t>
  </si>
  <si>
    <t>10 мл.</t>
  </si>
  <si>
    <t>AL HARAMAIN  212 / АЛЬ-ХАРАМАЙН  212 (10мл) AHP 1742</t>
  </si>
  <si>
    <t>AL HARAMAIN  ANGEL / АЛЬ-ХАРАМАЙН   АНГЕЛ (10мл) AHP 1741</t>
  </si>
  <si>
    <t>AL HARAMAIN  AYSHA / АЛЬ-ХАРАМАЙН  АЙША (10мл) AHP 1744</t>
  </si>
  <si>
    <t>AL HARAMAIN  BLACK / АЛЬ-ХАРАМАЙН  ЧЕРНЫЙ (10мл) AHP 1746</t>
  </si>
  <si>
    <t>AL HARAMAIN  BLOOM / АЛЬ-ХАРАМАЙН  БУТОН (10мл) AHP 1745</t>
  </si>
  <si>
    <t>AL HARAMAIN  GOLD / АЛЬ-ХАРАМАЙН  ЗОЛОТО (10мл) AHP 1737</t>
  </si>
  <si>
    <t>AL HARAMAIN  HUSNA / АЛЬ-ХАРАМАЙН  ХУСНА (10мл) AHP 1735</t>
  </si>
  <si>
    <t>AL HARAMAIN  KASTURI / АЛЬ-ХАРАМАЙН  КАСТУРИ (10мл) AHP 1738</t>
  </si>
  <si>
    <t>AL HARAMAIN  LATIFAH / АЛЬ-ХАРАМАЙН  ЛАТИФА (10мл) AHP 1743</t>
  </si>
  <si>
    <t>AL HARAMAIN  ROMANCE / АЛЬ-ХАРАМАЙН  РОМАНТИКА (10мл) AHP 1739</t>
  </si>
  <si>
    <t>AL HARAMAIN  SAFA / АЛЬ-ХАРАМАЙН  САФА (10мл) AHP 1740</t>
  </si>
  <si>
    <t>AL HARAMAIN  SILVER / АЛЬ-ХАРАМАЙН  СЕРЕБРО (10мл) AHP 1736</t>
  </si>
  <si>
    <t>AL HARAMAIN  PRINCE / АЛЬ-ХАРАМАЙН  Принц (12мл) AHP 1925</t>
  </si>
  <si>
    <t>Amber / Янтарь (15 мл)</t>
  </si>
  <si>
    <t>BADAR / БАДАР (15 мл) AHP 1641</t>
  </si>
  <si>
    <t xml:space="preserve">BLACK OUDH / Черный Уд (15 мл) AHP 1833 NEW </t>
  </si>
  <si>
    <t xml:space="preserve">Dhabab / Дабаб (15 мл) AHP </t>
  </si>
  <si>
    <t>FIRDOUS / ФИРДОУС</t>
  </si>
  <si>
    <t>HARAMAIN FOR EVER/ ХАРАМАЙН НАВСЕГДА (15 мл) AHP 1686</t>
  </si>
  <si>
    <t>HARAMAIN HAJAR / ХАРАМАЙН ХАДЖАР (15мл)</t>
  </si>
  <si>
    <t>HARAMAIN MILLION / ХАРАМАЙН МИЛЛИОН (15 мл) AHP 1685</t>
  </si>
  <si>
    <t>HARAMAIN Naeem / Наим (15 мл) AHP</t>
  </si>
  <si>
    <t>MADINAH / МЕДИНА (15 мл) AHP 1640</t>
  </si>
  <si>
    <t>MAKKAH / МЕККА (15 мл) AHP 1639</t>
  </si>
  <si>
    <t>MIX (15 мл.) AHP 1713</t>
  </si>
  <si>
    <t>Mukhallat / Мухаллят (15 мл) AHP</t>
  </si>
  <si>
    <t>MUSK/ Миск AHP 1734</t>
  </si>
  <si>
    <t>OUDI / ОУДИ (15 мл) AHP 1643</t>
  </si>
  <si>
    <t>SALMA / САЛЬМА (15 мл) AHP 1646</t>
  </si>
  <si>
    <t>WARDIA / ВАРДИЯ (15 мл) AHP 1644</t>
  </si>
  <si>
    <t>Мидл маркет</t>
  </si>
  <si>
    <t>Al Haramain Faris / Фарис (36мл) AHP 1933</t>
  </si>
  <si>
    <t>Al Haramain Lak / Харамайн  Лакк  (15 мл)</t>
  </si>
  <si>
    <t>Al Haramain LAMSA Silver/ Ламса Серебро (12 мл) AHP 1699</t>
  </si>
  <si>
    <t xml:space="preserve">Al Haramain Marjan / Марджан ( 15 мл) </t>
  </si>
  <si>
    <t>Al Haramain NIGHT DREAMS / НОЧНЫЕ СНЫ (30 мл)</t>
  </si>
  <si>
    <t>Al Haramain RAFIA GOLD/ Рафиа Золото (20 мл) AHP 1927</t>
  </si>
  <si>
    <t>Al Haramain RAFIA Silver/ Рафиа Серебро (20 мл) AHP 1928</t>
  </si>
  <si>
    <t>Al Haramain SHEFON/ ШЕФОН (15 мл) AHP 1812</t>
  </si>
  <si>
    <t>Al Haramain TANASUK/ТАНАСУК (12 мл) AHP 1935</t>
  </si>
  <si>
    <t>ALF ZAHRA / Альф Захра (15 мл) AHP 1536</t>
  </si>
  <si>
    <t>AMIRA Gold/ АМИРА (12 мл) Золото AHP 1261</t>
  </si>
  <si>
    <t>Barakah / Барака (30 мл) AHР 1176</t>
  </si>
  <si>
    <t>DELICATE / Деликатный 24 мл AHP 1708</t>
  </si>
  <si>
    <t>FAWAH / Фава (25) мл AHP 1929</t>
  </si>
  <si>
    <t>HARAMAIN  BLACK STONE / ХАРАМАЙН ЧЕРНЫЙ КАМЕНЬ  (15 мл)</t>
  </si>
  <si>
    <t>HARAMAIN  MASHKOOR / ХАРАМАЙН  МАШКУР (15 мл)</t>
  </si>
  <si>
    <t>JANNAH / ДЖАННА (12 мл) AHP 1387</t>
  </si>
  <si>
    <t>Khalta Al Haramain / Хальта Аль Харамэйн (12 мл) AHP 1096</t>
  </si>
  <si>
    <t>LAILATI / ЛАИЛАТИ (12 мл) AHP 1417</t>
  </si>
  <si>
    <t>MONDAY / ПОНЕДЕЛЬНИК (15 мл) AHP 1658</t>
  </si>
  <si>
    <t>MUMTAZ / МУМТАЗ (12 мл) AHP 1416</t>
  </si>
  <si>
    <t xml:space="preserve">MUSK AL GHAZAL /МУСКУС АЛЬ-ГАЗАЛЬ (30 мл) </t>
  </si>
  <si>
    <t>NOORA / НУРА (12 мл) AHP 1288</t>
  </si>
  <si>
    <t>QAMAR / Луна (12 мл) AHP 216</t>
  </si>
  <si>
    <t>RAWDAH / РАУДА (15 мл) AHP 1533</t>
  </si>
  <si>
    <t>REMEMBER ME / Запомни меня (12 мл) AHP 1537</t>
  </si>
  <si>
    <t>SATURDAY / СУББОТА (15 мл) AHP 1652</t>
  </si>
  <si>
    <t>SHEIKHA / ШЕЙХА (12 мл) AHP 1279</t>
  </si>
  <si>
    <t>SULTAN / СУЛТАН (12 мл) AHP 1386</t>
  </si>
  <si>
    <t>TWIN FLOWER / ЦВЕТОК-БЛИЗНЕЦ (15 мл) AHP 1535</t>
  </si>
  <si>
    <t>Набор для бахура + Уд Маал AHP 1903</t>
  </si>
  <si>
    <t>Селектив</t>
  </si>
  <si>
    <t>AL BURAQ / АЛЬ БУРАК, 30мл</t>
  </si>
  <si>
    <t>Al Haramain AFFAF /  Афаф (45мл) AHP 1238</t>
  </si>
  <si>
    <t>Al Haramain AJWA / АДЖВА (30 мл) AHP 1224</t>
  </si>
  <si>
    <t>Al Haramain Al Khaleej Cup (30 мл)</t>
  </si>
  <si>
    <t>Al Haramain Al Mas / Аль Мас</t>
  </si>
  <si>
    <t>Al Haramain ATIFA Blanche / Атифа Бланк (24мл) AHP 182</t>
  </si>
  <si>
    <t>Al Haramain ATIFA NOIR / Атифа Ноир (24мл) AHP 1828</t>
  </si>
  <si>
    <t>Al Haramain ATTAR AL KAABA / АТТАР АЛЬ-КААБА (25 мл) AHP 1152</t>
  </si>
  <si>
    <t>Al Haramain BLOOM/Цветок (12 мл) AHP 1609</t>
  </si>
  <si>
    <t>Al Haramain BURJ AL HARAMAIN / БУРЖ АЛЬ ХАРАМАЙН (18 мл) AHP 1302</t>
  </si>
  <si>
    <t>Al Haramain DAMAT AL LULU/ДАМАТ АЛЬ ЛУЛУ (40 мл) AHP 1650</t>
  </si>
  <si>
    <t>Al Haramain EHSAS / ЭСАС (24мл) AHP 1753</t>
  </si>
  <si>
    <t>Al Haramain FAKHRUL ARAB Gold / ФАХРУЛЬ АРАБ (25 мл) AHP 1250</t>
  </si>
  <si>
    <t>Al Haramain FIRST LOVE/ПЕРВАЯ ЛЮБОВЬ (16 мл) AHP 1881</t>
  </si>
  <si>
    <t>Al Haramain HANEEN / ХАНИН (25 мл) AHP 1328</t>
  </si>
  <si>
    <t>Al Haramain HAYATI / Хаяти (12мл) AHP 1712</t>
  </si>
  <si>
    <t>Al Haramain Khaltat Al Maha / Хальтат Аль Маха (24мл) AHP 1588</t>
  </si>
  <si>
    <t>Al Haramain KHALTAT MARYAM / ХАЛЬТАТ МАРИАМ (24мл) AHP 1587</t>
  </si>
  <si>
    <t>Al Haramain MATAR AL HUB/МАТАР АЛЬ ХУБ (12 мл) AHP 1331</t>
  </si>
  <si>
    <t>Al Haramain MAZE /ЛАБИРИНТ (12 мл) AHP 1616</t>
  </si>
  <si>
    <t>Al Haramain MEEQAT Gold / МИКАТ (12 мл) Золото AHP 1379G</t>
  </si>
  <si>
    <t>Al Haramain MEEQAT Silver / МИКАТ (12 мл) Серебро AHP 1379</t>
  </si>
  <si>
    <t>Al Haramain MENA / МИНА (25 мл) AHP 1366</t>
  </si>
  <si>
    <t xml:space="preserve">Al Haramain Najm Gold (18 мл) </t>
  </si>
  <si>
    <t>Al Haramain Najm Noir (18 мл)</t>
  </si>
  <si>
    <t>Al Haramain OMRY DUE (24 мл.)</t>
  </si>
  <si>
    <t>Al Haramain OMRY UNO (24 мл.)</t>
  </si>
  <si>
    <t>Al Haramain RAHMA / РАМА (20 мл) AHP 230</t>
  </si>
  <si>
    <t>Al Haramain SAFEENA AL ARAB / САФИНА АЛЬ АРАБ (20 мл) AHP 1356</t>
  </si>
  <si>
    <t>Al Haramain Taj/Тадж (24 мл)</t>
  </si>
  <si>
    <t>Al Haramain TAJIBNI /  ТАДЖИБНИ (6 мл.)</t>
  </si>
  <si>
    <t>Al Haramain TOHFA /  Тофа (12мл) AHP 1383</t>
  </si>
  <si>
    <t>MUKHALLATH AL SULTAN  / МУХАЛЛАТ АЛЬ СУЛТАН  (40 мл)</t>
  </si>
  <si>
    <t>MUKHALLATH SEUFI / МУХАЛЛАТ СЕУФИ (6 мл)</t>
  </si>
  <si>
    <t>SAFWA /  САФВА (24 мл.)</t>
  </si>
  <si>
    <t>SHEIKH  / ШЕЙХ (60 мл)</t>
  </si>
  <si>
    <t>Спрей</t>
  </si>
  <si>
    <t>Al Haramain  Lagori Gold ( спрей 100 мл)</t>
  </si>
  <si>
    <t xml:space="preserve">Al Haramain  Sophia VIOLET spray  (100 ml) </t>
  </si>
  <si>
    <t>Al Haramain Belle / Бель спрей (100 мл) AHP 1900</t>
  </si>
  <si>
    <t>Al Haramain MUKHALLATH 2000 / МУХАЛЛАТ 2000 (50 мл) AHP 1299G</t>
  </si>
  <si>
    <t>AL HARAMAIN PRISM CLASSIC SPRAY 100мл</t>
  </si>
  <si>
    <t>Al Haramain SHEFON/ ШЕФОН Спрей (100 мл) AHP</t>
  </si>
  <si>
    <t>Al Haramain SWEET ANGEL / НЕЖНЫЙ АНГЕЛ (50 мл) AHP 1552</t>
  </si>
  <si>
    <t>Al Haramain спрей Dazzle Black/ Дазл Черный (100ml) AHP1936</t>
  </si>
  <si>
    <t>Al Haramain спрей Dazzle White/ Дазл белый (100ml) AHP1926</t>
  </si>
  <si>
    <t>Al Haramain спрей DESERT ROSE (100ml) AHP1864</t>
  </si>
  <si>
    <t>Al Haramain спрей Junoon (50ml) 1947 / Джунун</t>
  </si>
  <si>
    <t>Al Haramain спрей Karisma blue</t>
  </si>
  <si>
    <t>Al Haramain спрей L`AVENTURE (100ml) 1604 / Ли Авентур Белый</t>
  </si>
  <si>
    <t>Al Haramain спрей L`AVENTURE (100ml) 1909 / Ли Авентур Черный</t>
  </si>
  <si>
    <t>Al Haramain спрей MAZE /ЛАБИРИНТ ( 50 мл) AHP 1629</t>
  </si>
  <si>
    <t>Al Haramain спрей Noora (50ml) AHP1655</t>
  </si>
  <si>
    <t>Al Haramain спрей SEDRA (50ml) AHP1322</t>
  </si>
  <si>
    <t>Al Haramain спрей Shades Of Life Confident/ Оттенок Жизни (100ml) AHP286</t>
  </si>
  <si>
    <t>Al Haramain спрей Shades Of Life Dignity/ Оттенок Жизни (100ml) AHP289</t>
  </si>
  <si>
    <t>Al Haramain спрей Sheikh (85ml) AHP1634</t>
  </si>
  <si>
    <t>Al Haramain спрей Signature (100ml) AHP1781</t>
  </si>
  <si>
    <t>Al Haramain спрей SULTAN (60ml) AHP1656</t>
  </si>
  <si>
    <t>Al Haramain спрей Urbanist Femme (100ml) AHP1752</t>
  </si>
  <si>
    <t>BELIEVE / ПОВЕРЬ (100 мл)</t>
  </si>
  <si>
    <t>ENERGETIC / ЭНЕРГИЯ (100 мл)</t>
  </si>
  <si>
    <t>Haramain Chateau De La  D’Or (50ml) 1859</t>
  </si>
  <si>
    <t>HARAMAIN LEATHER OUD / Кожный Уд (100 мл)</t>
  </si>
  <si>
    <t>HARAMAIN MAX'D MEN / ХАРАМАЙН МАКСИД МУЖСКОЙ (100 мл)</t>
  </si>
  <si>
    <t>HARAMAIN MAX'D Woman/ ХАРАМАЙН МАКСИД Женский (100 мл)</t>
  </si>
  <si>
    <t>HARAMAIN WHITE LEATHER / ХАРАМАЙН БЕЛАЯ КОЖА (100 мл)</t>
  </si>
  <si>
    <t xml:space="preserve">KHULASAT AL OUD / Хуласат Аль Уд (100 мл) </t>
  </si>
  <si>
    <t>OCTAVE / ОКТАВА (100 мл)</t>
  </si>
  <si>
    <t>OLA PINK / ОЛА розовый (100 мл)</t>
  </si>
  <si>
    <t>OLA PURPLE / ОЛА фиолетовый (100 мл)</t>
  </si>
  <si>
    <t>PERCEPTION / ВОСПРИЯТИЕ (75 мл)</t>
  </si>
  <si>
    <t>YOUR CHOICE / ТВОЙ ВЫБОР (45 мл)</t>
  </si>
  <si>
    <t>ZUHOOR AL HARAMAIN SPRAY 65ML</t>
  </si>
  <si>
    <t>Спрей без спирта NIGHT DREAMS AHP1913/ НОЧНЫЕ СНЫ, 250 мл.</t>
  </si>
  <si>
    <t>Спрей без спирта NOORA AHP1912/ НУРА , 250 мл.</t>
  </si>
  <si>
    <t>Спрей без спирта SULTAN AHP1911/ СУЛТАН , 250 мл.</t>
  </si>
  <si>
    <t>Ard al Zaafaran ОАЭ</t>
  </si>
  <si>
    <t>Аттары</t>
  </si>
  <si>
    <t>Attar Nafees/Нафис (12 мл)</t>
  </si>
  <si>
    <t>Attar Ratoosh/Ратуш (12 мл)</t>
  </si>
  <si>
    <t>Attar Reem/Рим (12 мл)</t>
  </si>
  <si>
    <t>Attar Sahari/Сахари (12 мл)</t>
  </si>
  <si>
    <t>Attar Zikra/Зикра (12 мл)</t>
  </si>
  <si>
    <t>Dar Al Hai/Дар Аль Хай (12 мл)</t>
  </si>
  <si>
    <t>Dirham 180 ml</t>
  </si>
  <si>
    <t>Zaafaran!</t>
  </si>
  <si>
    <t>Oud Al Shook/Уд Аль Шук (12 мл)</t>
  </si>
  <si>
    <t>OUDI 180 ml</t>
  </si>
  <si>
    <t>Sheikh Shuyuokh 180 ml</t>
  </si>
  <si>
    <t>WASHWASHA 180 ml</t>
  </si>
  <si>
    <t>Бахур</t>
  </si>
  <si>
    <t>Бахур Akhbar AL Ushaq/Ахбар Аль Ушак</t>
  </si>
  <si>
    <t>Бахур Amwaj/Амуадж</t>
  </si>
  <si>
    <t>Бахур Dar Al Hai New / Дар Аль Хай</t>
  </si>
  <si>
    <t>Бахур Dirham/Дирхам</t>
  </si>
  <si>
    <t>Бахур Fatima/Фатима</t>
  </si>
  <si>
    <t>Бахур Fazza/Фазза</t>
  </si>
  <si>
    <t>Бахур Hareem Sultan / Гарем Султана</t>
  </si>
  <si>
    <t xml:space="preserve">Бахур Mahasyn Crystal/ Махасин Кристал </t>
  </si>
  <si>
    <t>Бахур New  Oud Maliki/ Королевский Уд</t>
  </si>
  <si>
    <t xml:space="preserve">Бахур New  Sultan/ Султан </t>
  </si>
  <si>
    <t>Бахур New Jouri/Жоури</t>
  </si>
  <si>
    <t>Бахур New Vеnitas/ Венитас</t>
  </si>
  <si>
    <t>Бахур Romancea / Романтика</t>
  </si>
  <si>
    <t>Бахур Shams Al Emarat Khususi/ Шамс Аль Емарат Хусуси</t>
  </si>
  <si>
    <t>Бахур Sheikh Al Shuyukh/ Шейх шуюхи</t>
  </si>
  <si>
    <t>Бахур Sheikha/Шейха</t>
  </si>
  <si>
    <t>Бахур Swarovski / Сваровски</t>
  </si>
  <si>
    <t>Бахур в стекле Fatima / Фатима</t>
  </si>
  <si>
    <t>Бахур в стекле Mamool Jazzab</t>
  </si>
  <si>
    <t>Бахур в стекле Oud Mathar Khususi / Уд Матар Хусуси</t>
  </si>
  <si>
    <t>Бахур в стекле Oud Mathar Mayssoun / Уд Матар Муйсон</t>
  </si>
  <si>
    <t>Бахур в стекле Oud Mubakhar / Уд Мубахар</t>
  </si>
  <si>
    <t>Бахур в стекле Sama Dubai/Сама Дубай</t>
  </si>
  <si>
    <t>Бахурница керамическая</t>
  </si>
  <si>
    <t>Бахурница электрическая bronze YXFG</t>
  </si>
  <si>
    <t>Бахурница электрическая Gold YXFT</t>
  </si>
  <si>
    <t>Бахурница электрическая Silver YXFS</t>
  </si>
  <si>
    <t>Бахурница электрическая медная YXFD</t>
  </si>
  <si>
    <t>Диффузор, дезодоранты, освежители</t>
  </si>
  <si>
    <t>Дезодорант Ahlam Al Arab/Ахлям Аль Араб</t>
  </si>
  <si>
    <t>Дезодорант Dirham/Дирхам</t>
  </si>
  <si>
    <t>Дезодорант OUD 24/Уд 24 Часа</t>
  </si>
  <si>
    <t>Дезодорант OUDI/Уди</t>
  </si>
  <si>
    <t>Дезодорант Romancea/ Романтика</t>
  </si>
  <si>
    <t>Дезодорант Teef Al Hub/Таиф Аль Хуб</t>
  </si>
  <si>
    <t>Дезодорант Zahoor Al Reef/Захур Аль Риф</t>
  </si>
  <si>
    <t>Диффузор Cecil / Цециль 150 мл.</t>
  </si>
  <si>
    <t>Диффузор Dahliya / Далия 150 мл.</t>
  </si>
  <si>
    <t>Диффузор Elissa / Элиса 150 мл.</t>
  </si>
  <si>
    <t>Диффузор Lotus flower / Лотус 150 мл.</t>
  </si>
  <si>
    <t>Освежитель воздуха Burjman / Бурджман</t>
  </si>
  <si>
    <t>Освежитель воздуха Dirham/Дирхам 300мл.</t>
  </si>
  <si>
    <t>Освежитель воздуха Hareem Sultan / Хюрем Султан</t>
  </si>
  <si>
    <t>Освежитель воздуха Kalimat Latansa/Калимат Латанса  300мл.</t>
  </si>
  <si>
    <t>Освежитель воздуха Masbath Oud Abyedh/Масбат Уд Абяд  300мл.</t>
  </si>
  <si>
    <t>Освежитель воздуха Oud 24/Уд 24 часа 300мл.</t>
  </si>
  <si>
    <t>Освежитель воздуха Risalt Al Ishaq/Письмо влюбленного  300мл.</t>
  </si>
  <si>
    <t>Освежитель воздуха Romancea / Романс  300мл.</t>
  </si>
  <si>
    <t>Освежитель воздуха Rose Paris/Роза Париж 300мл.</t>
  </si>
  <si>
    <t>Освежитель воздуха Turab Al Dhabhab/ Тураб Аль Дхабхаб  300мл.</t>
  </si>
  <si>
    <t>Освежитель воздуха Zahoor Al Reef/Захур Аль Риф</t>
  </si>
  <si>
    <t>Карманные</t>
  </si>
  <si>
    <t>Спрей 20 ml 24 Ours/24 Часа</t>
  </si>
  <si>
    <t>Спрей 20 ml Al Ayaan/Аль Айаан</t>
  </si>
  <si>
    <t>Спрей 20 ml Dar Al Shabaab</t>
  </si>
  <si>
    <t>Спрей 20 ml Dirham/Дирхам</t>
  </si>
  <si>
    <t>Спрей 20 ml Hareem Al Sultan</t>
  </si>
  <si>
    <t>Спрей 20 ml Kalimat Latansa</t>
  </si>
  <si>
    <t>Спрей 20 ml Lovers Message</t>
  </si>
  <si>
    <t>Спрей 20 ml Malik Al Sharq/Малик Аль Шарк</t>
  </si>
  <si>
    <t>Спрей 20 ml Nadi/Нади</t>
  </si>
  <si>
    <t>Спрей 20 ml Oud Sharqia/Уд Шаркыя</t>
  </si>
  <si>
    <t>Спрей 20 ml Oudi/Уди</t>
  </si>
  <si>
    <t>Спрей 20 ml Romanca</t>
  </si>
  <si>
    <t>Спрей 20 ml Safeer Al Hub</t>
  </si>
  <si>
    <t>Спрей 20 ml Sheikh Al Oud/Шейх Аль Уд</t>
  </si>
  <si>
    <t>Спрей 20 ml Sheikh Al Shuyookh/Шейх Аль Шуюх</t>
  </si>
  <si>
    <t>Спрей 20 ml Teef Al Hub/Таиф Аль Хуб</t>
  </si>
  <si>
    <t>Спрей 20 ml Zahoor Al Reef/Захоор Аль Риф</t>
  </si>
  <si>
    <t>Кисточки</t>
  </si>
  <si>
    <t>Кисточка  Ajayeb/Аджаеб (6 мл)</t>
  </si>
  <si>
    <t>Кисточка  Asaalah/Асаалях (6 мл)</t>
  </si>
  <si>
    <t>Кисточка  Fannan/Фаннан (6 мл)</t>
  </si>
  <si>
    <t>Кисточка  Raheeb/Рахиб (6 мл)</t>
  </si>
  <si>
    <t>Крем</t>
  </si>
  <si>
    <t xml:space="preserve">Парфюм гель Sausan / Сюзанна </t>
  </si>
  <si>
    <t>Парфюм гель Silky Touch / Шелковое прикосновение</t>
  </si>
  <si>
    <t>Парфюм Крем  Dhuha/Дхуха</t>
  </si>
  <si>
    <t>Парфюм Крем  Makhmali/Махмали</t>
  </si>
  <si>
    <t>Парфюм Крем  Reemas/Римас</t>
  </si>
  <si>
    <t>Парфюм Крем Lulua/Лулуа</t>
  </si>
  <si>
    <t>Парфюм Крем. Rose Paris/Роза Париж</t>
  </si>
  <si>
    <t>Наборы (парфюм, мыло, гель для душа, лосьон для тела, сухие духи))</t>
  </si>
  <si>
    <t>Набор подарочный Ahlam Al Arab/Ахлям аль Араб</t>
  </si>
  <si>
    <t>Набор подарочный Dar Al Hae</t>
  </si>
  <si>
    <t>Набор подарочный Dar Al Shabaab</t>
  </si>
  <si>
    <t>Набор подарочный Dirham/Дирхам</t>
  </si>
  <si>
    <t>Набор подарочный Hilm AL Fatan / Хильм Аль Фатан</t>
  </si>
  <si>
    <t>Набор подарочный Oud24 / Уд 24</t>
  </si>
  <si>
    <t>Набор подарочный Romanca/Романтика</t>
  </si>
  <si>
    <t>Набор подарочный Захур аль риф</t>
  </si>
  <si>
    <t>Парфюм масла Роллер</t>
  </si>
  <si>
    <t>Brands collection</t>
  </si>
  <si>
    <t>Ref AA</t>
  </si>
  <si>
    <t>Ref C</t>
  </si>
  <si>
    <t>Ref E</t>
  </si>
  <si>
    <t>Ref F</t>
  </si>
  <si>
    <t>Ref H</t>
  </si>
  <si>
    <t>Ref M</t>
  </si>
  <si>
    <t>Ref V</t>
  </si>
  <si>
    <t>Роллер Akhbar Al Ushq/Ахбар Аль Ушак (10 мл)</t>
  </si>
  <si>
    <t>Роллер Al Ameer / Аль Амир  (10 мл)  новый флакон</t>
  </si>
  <si>
    <t>Роллер Al Reef/Риф (10 мл)  новый флакон</t>
  </si>
  <si>
    <t>Роллер Ameer Al Shabab/ Амир Аль Шабаб (10 мл)  новый флакон</t>
  </si>
  <si>
    <t xml:space="preserve">Роллер attar Gharami / Аттар Гарами  (10 мл)  </t>
  </si>
  <si>
    <t>Роллер Dar Al HAE / Дар Аль Хай</t>
  </si>
  <si>
    <t>Роллер Dar Al Shabab / Дар Аль Шабаб (10 мл)</t>
  </si>
  <si>
    <t>Роллер Dirham/Дирхам (10 мл)</t>
  </si>
  <si>
    <t>Роллер Hamsaat / Хамса  (10 мл)  новый флакон</t>
  </si>
  <si>
    <t>Роллер Hareem Al Sultan/Хюрем султан (10 мл)</t>
  </si>
  <si>
    <t>Роллер Hoor Al Khaleej/Хуур Аль Халидж(10 мл)</t>
  </si>
  <si>
    <t>Роллер Mahasin Crystal/Махасин Кристал (10 мл)  новый флакон</t>
  </si>
  <si>
    <t>Роллер Nora/Нура (10 мл)  новый флакон</t>
  </si>
  <si>
    <t>Роллер Oud Orchid/Уд Орхидея (10 мл)  новый флакон</t>
  </si>
  <si>
    <t>Роллер Oud Sharqia/Уд Шаркыя (10 мл)</t>
  </si>
  <si>
    <t xml:space="preserve">Роллер Oud24 / Уд 24  (10 мл)  </t>
  </si>
  <si>
    <t xml:space="preserve">Роллер Oudi / Уди  (10 мл)  </t>
  </si>
  <si>
    <t>Роллер Risalat Al Ishak/Lovers Message (10 мл)</t>
  </si>
  <si>
    <t>Роллер Romanca/Романтика (10 мл)</t>
  </si>
  <si>
    <t>Роллер Rose Paris/Роза Париж (10 мл)</t>
  </si>
  <si>
    <t>Роллер Rose Paris/Роза Париж (10 мл)  новый флакон</t>
  </si>
  <si>
    <t>Роллер Safeer Al Hub/Сафир Аль Хуб (10 мл)</t>
  </si>
  <si>
    <t>Роллер Sensual / чувственный (10 мл)  новый флакон</t>
  </si>
  <si>
    <t>Роллер Shams Al Emaraat/Шамс Аль Эмират (10 мл)  новый флакон</t>
  </si>
  <si>
    <t>Роллер Sheikh AL Shuyukh/Шейх Аль Шуюх (10 мл)</t>
  </si>
  <si>
    <t>Роллер Silver / Серебро  (10 мл)  новый флакон</t>
  </si>
  <si>
    <t xml:space="preserve">Роллер Swarovski/ Сваровски (10 мл)  </t>
  </si>
  <si>
    <t>Роллер Tief al Hub / Таиф Аль Хуб (10 мл)  новый флакон</t>
  </si>
  <si>
    <t>Роллер Turabi / Тураби  (10 мл)  новый флакон</t>
  </si>
  <si>
    <t>Роллер Zahoor Al Reef /Захур Аль Риф (10 мл)</t>
  </si>
  <si>
    <t>Парфюм спреи без спирта</t>
  </si>
  <si>
    <t>Парфюмерная вода Dirham/Дирхам (100 мл)</t>
  </si>
  <si>
    <t>Парфюмерная вода Fawaket/Фавакет (100 мл)</t>
  </si>
  <si>
    <t>Парфюмерная вода Hareem Al Sultan/Султан (100 мл)</t>
  </si>
  <si>
    <t>Парфюмерная вода Kalimat Latansa/Калимат Латанса (100 мл)</t>
  </si>
  <si>
    <t>Парфюмерная вода Malak/Малак (100 мл)</t>
  </si>
  <si>
    <t>Парфюмерная вода Masbath Oud Abyedh/Масбат Уд Абяд (100 мл)</t>
  </si>
  <si>
    <t>Парфюмерная вода Mirath Al Arab/Мирас Аль Араб (100 мл)</t>
  </si>
  <si>
    <t>Парфюмерная вода Oud Sharqia/Уд шаркыя (100 мл)</t>
  </si>
  <si>
    <t>Парфюмерная вода Safeer Al HUB/Сафир Аль Хуб (100 мл)</t>
  </si>
  <si>
    <t>Парфюмерная вода Sandal/Сандал (100 мл)</t>
  </si>
  <si>
    <t>Парфюмерная вода Sensual/Чувственный (100 мл)</t>
  </si>
  <si>
    <t>Парфюмерная вода Shams Al Emarat Khu susi/Солнце Эмиратов (100 мл)</t>
  </si>
  <si>
    <t>Парфюмерная вода Sheikh Al Shuyukh (100 мл)</t>
  </si>
  <si>
    <t>Парфюмерная вода Sultan Quloob/Султан Кулюб (100 мл)</t>
  </si>
  <si>
    <t>Парфюмерная вода Thalj Al Abiyedh/Тальджи Аль Абьяд (100 мл)</t>
  </si>
  <si>
    <t>Парфюмерная вода Turab Al Dahab/Тураб Аль Дахаб (100 мл)</t>
  </si>
  <si>
    <t>Парфюмерная вода Washwashah/Вашваша (100 мл)</t>
  </si>
  <si>
    <t>Парфюмерная вода Zahoor al Reef/Захур Аль Риф (100 мл)</t>
  </si>
  <si>
    <t>Спрей  Ajmal Ehsas Jadeed/Аджмал Эхсас 250 мл.</t>
  </si>
  <si>
    <t>Спрей  Kalimat Latansa/Калимат Латанса  250 мл.</t>
  </si>
  <si>
    <t>Спрей  Safeer Al Hub/Сафир Аль Хуб 250 мл.</t>
  </si>
  <si>
    <t>Спрей Ameerat Al Dalaal/Амират Аль Даляль 250 мл.</t>
  </si>
  <si>
    <t>Спрей Oud 24/Уд 24 часа 250 мл.</t>
  </si>
  <si>
    <t>Спрей Oudi/Уди 250 мл.</t>
  </si>
  <si>
    <t>Спрей Rose Paris/Роза Париж 250 мл.</t>
  </si>
  <si>
    <t>Спрей Teef Al Hub/Таиф Аль Хуб 250 мл.</t>
  </si>
  <si>
    <t>Парфюм спреи со спиртом</t>
  </si>
  <si>
    <t>Mega collection</t>
  </si>
  <si>
    <t xml:space="preserve">Mega № 2006 100 мл. </t>
  </si>
  <si>
    <t xml:space="preserve">Mega № 2011 100 мл. </t>
  </si>
  <si>
    <t>Мини</t>
  </si>
  <si>
    <t>Мини Парфюм MINI CRYSTAL 1006, (25 мл.)</t>
  </si>
  <si>
    <t>Мини Парфюм MINI CRYSTAL 1007, (25 мл.)</t>
  </si>
  <si>
    <t>Мини Парфюм MINI CRYSTAL 1037, (25 мл.)</t>
  </si>
  <si>
    <t>Мини Парфюм MINI CRYSTAL 1074, (25 мл.)</t>
  </si>
  <si>
    <t>Мини Парфюм MINI CRYSTAL 1076, (25 мл.)</t>
  </si>
  <si>
    <t>Мини Парфюм MINI CRYSTAL Мисс Диор 1048, (25 мл.)</t>
  </si>
  <si>
    <t>Набор миниатюр Махасин Кристал, ШейхШуюх, Шамс Аль Эмират, Вашваша, 100 мл</t>
  </si>
  <si>
    <t>Набор миниатюр Уд Шаркыя, Дар Аль Хаб, Уд Абьяд, Муск Аль Мунтакаб, 100 мл.</t>
  </si>
  <si>
    <t>Набор Миниатюр Хур Аль Халидж, Дирхам, Роза Парижа, Ахлям Ал Араб 100 мл.</t>
  </si>
  <si>
    <t>Парфюм Dar Al Shabaab/ Дар Аль Шабаб (50 мл.)</t>
  </si>
  <si>
    <t>Парфюм Dirham/ Дирхам (50 мл.)</t>
  </si>
  <si>
    <t>Парфюм Kalimat Latansa/Калимат Латанса (50 мл)</t>
  </si>
  <si>
    <t>Парфюм Mahasin Crysta/ Махасин Кристал (50 мл.)</t>
  </si>
  <si>
    <t>Парфюм Sheikh Al Shuyookh/ Шейх Аль Шуюх (50 мл.)</t>
  </si>
  <si>
    <t>Парфюм Twin Pak Dar Al Shabab/ Для двоих (60 мл)</t>
  </si>
  <si>
    <t>Парфюм Zahoor Al Reef/ Захур Аль Риф (50 мл.)</t>
  </si>
  <si>
    <t>Парфюм Al KENZ/Аль Кенз (100 мл)</t>
  </si>
  <si>
    <t>Парфюм Asrar Al Banat/Асрар Аль Банат (100 мл)</t>
  </si>
  <si>
    <t>Парфюм Awsaf Al Karamah/ Авсаф Аль Карама (100 мл)</t>
  </si>
  <si>
    <t>Парфюм Dar Al Hai NEW/Дар Аль Хай (100 мл)</t>
  </si>
  <si>
    <t>Парфюм Dar Al Haneen/ Дар аль ханин, гипюр 100 мл.</t>
  </si>
  <si>
    <t>Парфюм Dar Al Shabaab/ Дар Аль Шабаб (100 мл)</t>
  </si>
  <si>
    <t xml:space="preserve">Парфюм Dirham GOLD /Дирхам Голд 100 мл. </t>
  </si>
  <si>
    <t xml:space="preserve">Парфюм Dirham OUD /Дирхам УД 100 мл. </t>
  </si>
  <si>
    <t>Парфюм Dirham/Дирхам 100 мл. + Дезик Дирхам в ПОДАРОК</t>
  </si>
  <si>
    <t>Парфюм Fares Al Arab/Фейрз Аль Араб (100 мл)</t>
  </si>
  <si>
    <t>Парфюм Hareem Al Sultan Classic/Гарем Султана Классик (100 мл)</t>
  </si>
  <si>
    <t>Парфюм Hareem Al Sultan/Султан (100 мл)</t>
  </si>
  <si>
    <t>Парфюм Hilm Al Fataan Silver /Хильм Аль Фатаан муж. (100 мл)</t>
  </si>
  <si>
    <t>Парфюм Hilm Al Fataan W/Хильм Аль Фатаан жен. (100 мл)</t>
  </si>
  <si>
    <t>Парфюм Huroof Al Hub/ Хуруф Аль Хуб (100 мл)</t>
  </si>
  <si>
    <t>Парфюм Kalimat Latansa/Калимат Латанса (80 мл)</t>
  </si>
  <si>
    <t>Парфюм KENZ Al Thamen/ Кенз Аль Тамен (100 мл)</t>
  </si>
  <si>
    <t>Парфюм Khalab L/Халиб Лэйди (100 мл)</t>
  </si>
  <si>
    <t>Парфюм Khalab M/Халиб Мэн (100 мл)</t>
  </si>
  <si>
    <t>Парфюм Malik Al Sharq/Малик Аль Шарк 100 мл.</t>
  </si>
  <si>
    <t>Парфюм Malik/Царь (100 мл)</t>
  </si>
  <si>
    <t>Парфюм Malika/Царица (100 мл)</t>
  </si>
  <si>
    <t>Парфюм Mukhallat Orchid/Мухаллят Орхидея (100 мл)</t>
  </si>
  <si>
    <t>Парфюм Nafahat Al Sharqia W/Нафахат аль шаркыя жен. 100 мл.</t>
  </si>
  <si>
    <t>Парфюм Oud 24 Hours/Уд 24 часа (100 мл)</t>
  </si>
  <si>
    <t>Парфюм Oud Al Turas/Уд Аль Турас (100 мл)</t>
  </si>
  <si>
    <t>Парфюм Oud Malezee/Уд Малайзи (100 мл)</t>
  </si>
  <si>
    <t>Парфюм Oud Orchid/Уд Орхидея (100 мл)</t>
  </si>
  <si>
    <t>Парфюм Oudi/Уди (100 мл)</t>
  </si>
  <si>
    <t>Парфюм Raqi Al Majaze/Ракы аль маджаз 100 мл.</t>
  </si>
  <si>
    <t>Парфюм Romanca/Романтика (100 мл)</t>
  </si>
  <si>
    <t>Парфюм Rooh Al Banat/Рух Аль Банат (100 мл)</t>
  </si>
  <si>
    <t>Парфюм Rooh Al Shabab/Рух Аль Шабаб (100 мл)</t>
  </si>
  <si>
    <t>Парфюм Safeer Al Hub/Сафир Аль Хуб 100 мл. + Дезодорант</t>
  </si>
  <si>
    <t>Парфюм Safeer Al Hub/Сафир Аль Хуб 100мл.</t>
  </si>
  <si>
    <t>Парфюм Safeer Al Oud/ Сафир Аль Уд 100 мл.</t>
  </si>
  <si>
    <t>Парфюм Shameem Al Hub/ Шамим Аль Хуб 100 мл.</t>
  </si>
  <si>
    <t>Парфюм Sheikh Al Qulb/Шейх Аль Кальб (100 мл)</t>
  </si>
  <si>
    <t>Парфюм Teef Al Hub/Таиф аль хуб 100 мл.</t>
  </si>
  <si>
    <t>Парфюм Turab Al Dabab/Тураб аль Дабаб 100 мл. Дезик  в ПОДАРОК</t>
  </si>
  <si>
    <t>Парфюм Zakhrat Al Maze/Захра Мэйз (100 мл)</t>
  </si>
  <si>
    <t>101  212 MEN</t>
  </si>
  <si>
    <t>Artis!</t>
  </si>
  <si>
    <t xml:space="preserve">104  ALLURE SPORT ( 12мл) </t>
  </si>
  <si>
    <t>105  BLACK CODE MEN</t>
  </si>
  <si>
    <t xml:space="preserve">109  BLACK XS MEN (12мл) </t>
  </si>
  <si>
    <t>126  AQUA Pour Homme (12 мл)</t>
  </si>
  <si>
    <t xml:space="preserve">138  GUILTY POUR HOMME (12мл) </t>
  </si>
  <si>
    <t>145  INVICTUS (12мл)</t>
  </si>
  <si>
    <t>146  ACQUA DI ESSENZA (12мл)</t>
  </si>
  <si>
    <t xml:space="preserve">173  MUSK AL SHAIKH (12мл) </t>
  </si>
  <si>
    <t>201 LIGHT BLUE (12мл)</t>
  </si>
  <si>
    <t>208  NINA APPLE (12мл)</t>
  </si>
  <si>
    <t xml:space="preserve">209  BLACK XS LADY (12мл) </t>
  </si>
  <si>
    <t xml:space="preserve">210  IMPERATRICE (12мл) </t>
  </si>
  <si>
    <t>224  MADEMOISELLE (12мл)</t>
  </si>
  <si>
    <t>225  FLORA (12мл)</t>
  </si>
  <si>
    <t>226  OMNIA CRYSTALLINE (12мл)</t>
  </si>
  <si>
    <t xml:space="preserve">227  5-th AVENUE (12мл) </t>
  </si>
  <si>
    <t>228  ECLAT D'ARPEGE LADY (12мл)</t>
  </si>
  <si>
    <t>229  J'ADORE (12мл)</t>
  </si>
  <si>
    <t xml:space="preserve">245  NATURE (12мл) </t>
  </si>
  <si>
    <t>249  LADY MILLION (12мл)</t>
  </si>
  <si>
    <t>254  IN LOVE  (12мл)</t>
  </si>
  <si>
    <t>263  DARLING (12мл)</t>
  </si>
  <si>
    <t>264  NIGHT QUEEN (12мл)</t>
  </si>
  <si>
    <t>265  LILY (12мл)</t>
  </si>
  <si>
    <t xml:space="preserve">311  BLACK AFGANO (12мл) </t>
  </si>
  <si>
    <t>Junaid</t>
  </si>
  <si>
    <t>Banafsaj / Банафсаж (12 мл.)</t>
  </si>
  <si>
    <t>Junaid!</t>
  </si>
  <si>
    <t>Banafsaj Night / Банафсаж Ночь (11 мл.)</t>
  </si>
  <si>
    <t>Banafsaj Spring / Банафсадж Весна (10 мл)</t>
  </si>
  <si>
    <t>Bareea / Бария (12 мл)</t>
  </si>
  <si>
    <t>Futaina / Футейна (25 мл) Tester</t>
  </si>
  <si>
    <t>Ghuroob / Гуруб (12 мл)</t>
  </si>
  <si>
    <t>Hadhara / Хадара (5,5 мл.)</t>
  </si>
  <si>
    <t>Maila / Майла (10 мл) Tester</t>
  </si>
  <si>
    <t xml:space="preserve">Moattar Dhahab / Моаттар Дахаб </t>
  </si>
  <si>
    <t>Musk Shafaf / Муск Шафаф (23 мл)</t>
  </si>
  <si>
    <t xml:space="preserve">Sahar  / Сахаар (100мл) </t>
  </si>
  <si>
    <t>Sahar / Сахаар (11 мл) масло</t>
  </si>
  <si>
    <t>Silver Musk / Серебряный Мускус  (10 мл) TESTER</t>
  </si>
  <si>
    <t>Taarikh Gold/ Таарик золотой 10 мл.  Tester</t>
  </si>
  <si>
    <t>Taarikh Rose / Таарик Роз (10 мл.) Tester</t>
  </si>
  <si>
    <t>Wishaah / Вишаа (8 мл)</t>
  </si>
  <si>
    <t>Wurood / Вуруд (14 мл)</t>
  </si>
  <si>
    <t>Спреи</t>
  </si>
  <si>
    <t>Amber / Амбра спрей  100 мл.</t>
  </si>
  <si>
    <t>Banafsaj / Банафсадж  (100 мл)</t>
  </si>
  <si>
    <t>Banafsaj Aquafine / Банафсадж Аквафайн (100 мл)</t>
  </si>
  <si>
    <t>Banafsaj Night / Банафсадж Ночь  (100 мл)  Tester</t>
  </si>
  <si>
    <t>Banafsaj Spring / Банафсадж Весна (100 мл.)</t>
  </si>
  <si>
    <t xml:space="preserve">Hanako / Ханако (100 мл) Tester </t>
  </si>
  <si>
    <t>Lilac / Лайлак  80  мл.  Tester</t>
  </si>
  <si>
    <t>Mashmoom / Машмум (100 мл.)</t>
  </si>
  <si>
    <t>Narcissus / Нарцис (100 мл.) Tester</t>
  </si>
  <si>
    <t>Nawaem / Науаим (80 мл)</t>
  </si>
  <si>
    <t>Silver Musk / Серебряный Мускус (100 мл)</t>
  </si>
  <si>
    <t>Taariikh / Таарик  (100 мл)  (Золотой)</t>
  </si>
  <si>
    <t>Taariikh / Таарик  (100 мл)  (Золотой) Tester</t>
  </si>
  <si>
    <t>Taariikh / Таарик (100 мл.)(Розовый) Tester</t>
  </si>
  <si>
    <t>Tanayef / Танаиф (100 мл)</t>
  </si>
  <si>
    <t>Khadlaj</t>
  </si>
  <si>
    <t xml:space="preserve">AL RIYAN / Аль Рийан (17мл) </t>
  </si>
  <si>
    <t>MUSK AL AHLAM / Муск Аль Ахлам ( 17мл)</t>
  </si>
  <si>
    <t>Oil 18ml  JOORY GOLD</t>
  </si>
  <si>
    <t>Oil 18ml  LULU AL KHALEEJ</t>
  </si>
  <si>
    <t>Oil 20ml  FANAAR</t>
  </si>
  <si>
    <t>Oil 20ml  HOWRA</t>
  </si>
  <si>
    <t>RASHA / Раша (12мл)</t>
  </si>
  <si>
    <t>Khalis perfumes</t>
  </si>
  <si>
    <t>AALIA / ААЛИЯ 25 мл.</t>
  </si>
  <si>
    <t>Ameerat al Quloob / Амират Аль Кулуб (20мл)</t>
  </si>
  <si>
    <t>AZIZ / АЗИЗ 25 мл.</t>
  </si>
  <si>
    <t xml:space="preserve">Hala / Хала 12 мл. </t>
  </si>
  <si>
    <t>HAREEM AL SULTAN/ ГАРЕМ СУЛТАНА 20 мл.</t>
  </si>
  <si>
    <t>Hiba Ahlam</t>
  </si>
  <si>
    <t xml:space="preserve">Ilham Al Aashiq / Ильхам Аль Ашик 20 мл </t>
  </si>
  <si>
    <t xml:space="preserve">Kashkat Banat / Кашкат Аль Банат 20 мл. </t>
  </si>
  <si>
    <t>MUKHALAT MUHJAH / MУХАЛАТ МУДЖА 35 мл.</t>
  </si>
  <si>
    <t>Mukhallat Al NAQI / Мухаллят Аль Наки 20 мл.</t>
  </si>
  <si>
    <t>SAHAR AL LAYALI/ САХАР АЛЬ ЛАЯЛИ  20 мл.</t>
  </si>
  <si>
    <t xml:space="preserve">Sama Dubai / Саама Дубай 20 мл.  </t>
  </si>
  <si>
    <t>SAQR AL EMARAT / Сакр Аль Эмарат 20 мл.</t>
  </si>
  <si>
    <t>Shamikh / Шамих 25 мл.</t>
  </si>
  <si>
    <t xml:space="preserve">Alanoud / Алануд 20 мл. </t>
  </si>
  <si>
    <t>tester Мухаллят Аль Наки 20 мл.</t>
  </si>
  <si>
    <t xml:space="preserve">ZAHARAT HUBNA / ЗАХАРАТ ХУБНА 20 мл. </t>
  </si>
  <si>
    <t>Lattafa</t>
  </si>
  <si>
    <t>ASDAAF</t>
  </si>
  <si>
    <t>AHSAAS ASHIQ / Ахсас Ашик (100мл)</t>
  </si>
  <si>
    <t>Lattafa!</t>
  </si>
  <si>
    <t>ANA ALMAS GOLD / Ана Аль Мас (100 мл.)</t>
  </si>
  <si>
    <t>NAAR AL SHOUQ / Наар Аль Шук (100мл)</t>
  </si>
  <si>
    <t>laMuse</t>
  </si>
  <si>
    <t>BEAUTIFUL LIFE / КРАСИВАЯ ЖИЗНЬ (100 мл.)</t>
  </si>
  <si>
    <t>BLOOM ABSOLUT / БУТОН АБСОЛЮТ  (100 мл.)</t>
  </si>
  <si>
    <t>BLOOM FOR WOMAN / БУТОН ЖЕНСКИЙ  (100 мл.)</t>
  </si>
  <si>
    <t>BRILLIANT BLUE / Голубой Бриллиант (100мл)</t>
  </si>
  <si>
    <t>CROCODILE WHITE / Белый Крокодил (100мл)</t>
  </si>
  <si>
    <t>DARK ELIXIR / ЧЕРНЫЙ ЭЛИКСИР  (100 мл.)</t>
  </si>
  <si>
    <t>DUETTO UOMO / ДУЭТТО УОМО  (100 мл.)</t>
  </si>
  <si>
    <t>EAU DE NOIR / Ночь (100мл)</t>
  </si>
  <si>
    <t>EXTREME MAN / ЭКСТРИМ МЭН  (100 мл.)</t>
  </si>
  <si>
    <t>GRACIOUS / Грация  (100мл)</t>
  </si>
  <si>
    <t>MOLTON BLANC SPIRIT / Молтон Бланк Спирит (80 мл)</t>
  </si>
  <si>
    <t>MR. BUSHMAN / Мистер Бушмэн(100ml)</t>
  </si>
  <si>
    <t>MY BUTTERFLY / Май Баттерфлай (100 мл.)</t>
  </si>
  <si>
    <t>REVELATION / ОТКРОВЕНИЕ  (100 мл.)</t>
  </si>
  <si>
    <t>SAVAGE / САВАЖ  (100 мл.)</t>
  </si>
  <si>
    <t>THE SCORE / Скор (100 мл.)</t>
  </si>
  <si>
    <t>TWILIGHT / Твайлайт (100мл)</t>
  </si>
  <si>
    <t>VENTURA ARIES / Вентура Ариас (80мл)</t>
  </si>
  <si>
    <t>VIP CLUB / Вип Клаб(100мл)</t>
  </si>
  <si>
    <t>ANA ABIYAD / Ана Абъяд (60 мл.)</t>
  </si>
  <si>
    <t xml:space="preserve">ASTURA ISHQ BLANC / Астура Бланк (100 мл.) </t>
  </si>
  <si>
    <t>DAHIYAT AL SHOARA (100мл)</t>
  </si>
  <si>
    <t>EJAAZI / Иджази  (100 мл.)</t>
  </si>
  <si>
    <t>EKHTIYARI / Ихтияри  (100 мл.)</t>
  </si>
  <si>
    <t>NAJDIA / Найдия  (100 мл.)</t>
  </si>
  <si>
    <t>OCTAVE MAN / Октава Мэн (100 мл.)</t>
  </si>
  <si>
    <t>PLEASURE GIRL / Плэжур Герл( 100мл)</t>
  </si>
  <si>
    <t>Pure Musk / Чистый Муск  (100 мл)</t>
  </si>
  <si>
    <t>Pure Oudi / Чистый Уд (100 мл)</t>
  </si>
  <si>
    <t>ROSE PARIS (W) (100мл) спрей</t>
  </si>
  <si>
    <t>ROUAT AL MUSK / Руат Аль Муск (100 мл.)</t>
  </si>
  <si>
    <t>ROUAT AL OUD / Руат Аль Уд (100 мл.)</t>
  </si>
  <si>
    <t xml:space="preserve">SER AL MALIKA / Сэр Аль Малика (100 мл.) </t>
  </si>
  <si>
    <t>SHEIKH AL SHUYUKH LUXE (100 мл)</t>
  </si>
  <si>
    <t>Парфюм AL DUR AL MAKNOON М (100 мл)</t>
  </si>
  <si>
    <t>Парфюм Al Fen Al Arabi M/Фэн Аль Араби муж. (100 мл)</t>
  </si>
  <si>
    <t>Парфюм Mahasin Crystal/ Махасин Кристалл 100 мл.</t>
  </si>
  <si>
    <t>Парфюм Oud Mood/ Уд Мууд 100 мл.</t>
  </si>
  <si>
    <t>Парфюм Raghba/ Рагба 100 мл.</t>
  </si>
  <si>
    <t>Парфюм Raghba/ Рагба М 100 мл.</t>
  </si>
  <si>
    <t>Sniff</t>
  </si>
  <si>
    <t>Attar Al Oud / Аттар Аль Уд (100 мл.)</t>
  </si>
  <si>
    <t>Fierce Blanc / Фиерия Белая (100 мл.)</t>
  </si>
  <si>
    <t>Fierce Noir / Фиерия Черная (100 мл.)</t>
  </si>
  <si>
    <t>Modernism / Модернизм (100 мл.)</t>
  </si>
  <si>
    <t>Mr Classy / Мистер Класси (100 мл.)</t>
  </si>
  <si>
    <t>My Class / Май Клэсс (100 мл.)</t>
  </si>
  <si>
    <t>RITAJ / Ритадж (100мл.)</t>
  </si>
  <si>
    <t>SKINNY Pour Femme / Скинни женский (100 мл.)</t>
  </si>
  <si>
    <t>Venom for Gilrl / Веном женский (100 мл.)</t>
  </si>
  <si>
    <t>YES / Да (100 мл.)</t>
  </si>
  <si>
    <t>VURV</t>
  </si>
  <si>
    <t>AMBRE BLUE / Голубая  Амбра (100мл)</t>
  </si>
  <si>
    <t>AURA Pink / Аура розовая (100 мл.)</t>
  </si>
  <si>
    <t>FLAMME MAN / Флэйм М (100мл)</t>
  </si>
  <si>
    <t>FLAMME WOMAN / Флэйм Ж(100мл)</t>
  </si>
  <si>
    <t>FONCE MAN / Фонс М(100мл)</t>
  </si>
  <si>
    <t>FONCE WOMAN / Фонс Ж (100мл)</t>
  </si>
  <si>
    <t>PRIVE CLUB MAN / Прайв Клаб М (100мл)</t>
  </si>
  <si>
    <t>PRIVE CLUB WOMAN / Прайв Клаб Ж (100мл)</t>
  </si>
  <si>
    <t>WALTZ MAN / Вольтз М (100мл)</t>
  </si>
  <si>
    <t>WALTZ WOMAN / Вольтз Ж (100мл)</t>
  </si>
  <si>
    <t>Деодоранты</t>
  </si>
  <si>
    <t>Деодорант AL FEN AL ARABI / Аль Фэн Аль Араби (200 мл.)</t>
  </si>
  <si>
    <t>Деодорант AL ISHQ AL MAMNUE / Аль Ишк Аль Мамну (200 мл.)</t>
  </si>
  <si>
    <t>Деодорант ASAL AL TEEB WOMAN / Асал Аль Тиб Ж (200 мл.)</t>
  </si>
  <si>
    <t>Деодорант AURA BLUE / Аура Блю (200 мл.)</t>
  </si>
  <si>
    <t>Деодорант FAKHAR LATTAFA / Фахар Латтафа (200 мл.)</t>
  </si>
  <si>
    <t>Деодорант MAHASIN CRYSTAL / Махасин Кристал  (200 мл.)</t>
  </si>
  <si>
    <t>Деодорант RAGHBA / Рагба (200 мл.)</t>
  </si>
  <si>
    <t>Деодорант SHAMNI MARRAH SILVER / Шамни Марра Сильвер (200 мл.)</t>
  </si>
  <si>
    <t>Деодорант Sheikh Al Shuyukh Luxe / Шейх Шуюх Люкс (200 мл.)</t>
  </si>
  <si>
    <t>Деодорант WASHWASHA / Вашваша (200 мл.)</t>
  </si>
  <si>
    <t>Освежители воздуха</t>
  </si>
  <si>
    <t>Освежитель AL DUR AL MAKNOON / Аль Дур Аль Макнун (350 мл.)</t>
  </si>
  <si>
    <t>Освежитель ASTURA ISHQ BLANC / Астура Ишк Бланк (350 мл.)</t>
  </si>
  <si>
    <t>Освежитель AYAAM HALOA / Аям Халоа (300 мл.)</t>
  </si>
  <si>
    <t>Освежитель KHURAFI / Хурафи (300 мл.)</t>
  </si>
  <si>
    <t>Освежитель LAYALI AL SHAMOU WHITE / Лаяли Аль Шаму Белый  (300 мл.)</t>
  </si>
  <si>
    <t>Освежитель NAJDIA / Наждия (300 мл.)</t>
  </si>
  <si>
    <t>Naseem</t>
  </si>
  <si>
    <t xml:space="preserve">FATEN / Фатен (18мл) </t>
  </si>
  <si>
    <t>HAANI / Хаани (25мл)</t>
  </si>
  <si>
    <t xml:space="preserve">HALEEMA / Халима (16мл) </t>
  </si>
  <si>
    <t xml:space="preserve">HASSA / Хасса (10мл) </t>
  </si>
  <si>
    <t xml:space="preserve">HUDA (12мл) </t>
  </si>
  <si>
    <t>JAMELLAH / Джамиля (26мл)</t>
  </si>
  <si>
    <t>JUNAIANA / Джунайна (25мл)</t>
  </si>
  <si>
    <t xml:space="preserve">KULSUM / Кулсум (15мл) </t>
  </si>
  <si>
    <t xml:space="preserve">LAEQA / Лаека (12мл) </t>
  </si>
  <si>
    <t>MARAM / Марам (25мл)</t>
  </si>
  <si>
    <t xml:space="preserve">MUHABBAH / Мухабба (15мл) </t>
  </si>
  <si>
    <t>QADR / Кадр (20мл)</t>
  </si>
  <si>
    <t xml:space="preserve">SHADIYA / Шадия (18мл) </t>
  </si>
  <si>
    <t xml:space="preserve">TAHERA / Тахира (12мл) </t>
  </si>
  <si>
    <t>Rasasi</t>
  </si>
  <si>
    <t xml:space="preserve">Amber Oud / Амбра Уд 18 мл. </t>
  </si>
  <si>
    <t>Rasasi!</t>
  </si>
  <si>
    <t>Arba wardat/Арба Вардат (30 мл)</t>
  </si>
  <si>
    <t>Attar Aloudh/Аттар Аль Уд (20 мл)</t>
  </si>
  <si>
    <t>Attar Mubakhar/Аттар Мубахар (20 мл)</t>
  </si>
  <si>
    <t>Mukhallat Al Oudh/Мухаллят Аль Уд (20 мл)</t>
  </si>
  <si>
    <t>Oud Al Methali/Уд Аль Месали (15 мл)</t>
  </si>
  <si>
    <t>Oud Al Rghba/Уд Аль Рагба (12 мл)</t>
  </si>
  <si>
    <t>Ruh Al Teeb / Рух Аль Тиб (18 мл.)</t>
  </si>
  <si>
    <t>Sahar/Сахаар (18 мл)</t>
  </si>
  <si>
    <t>Sharina / Шарина (30 мл.)</t>
  </si>
  <si>
    <t>Sonia/Сония (15 мл)</t>
  </si>
  <si>
    <t>Adorable / Восхитительный  (5 мл) М</t>
  </si>
  <si>
    <t>Ambition / Амбиция (5 мл) М</t>
  </si>
  <si>
    <t xml:space="preserve">Beauty Art / Искусство красоты   (5 мл) </t>
  </si>
  <si>
    <t>BLUE FOR MEN / СИНИЙ  (5 мл) М</t>
  </si>
  <si>
    <t>BLUE LADY / ЛЕЙДИ в голубом  (5 мл) М</t>
  </si>
  <si>
    <t>CHASTITY  / ЦЕЛОМУДРИЕ  (5 мл) W</t>
  </si>
  <si>
    <t>CHASTITY  / ЦЕЛОМУДРИЕ  (5 мл) М</t>
  </si>
  <si>
    <t>EMOTION / ЭМОЦИИ (5 мл) Ж</t>
  </si>
  <si>
    <t xml:space="preserve">Genious / Гениальная  (5 мл) </t>
  </si>
  <si>
    <t>HOPE / НАДЕЖДА (5 мл) Ж</t>
  </si>
  <si>
    <t>HOPE / НАДЕЖДА (5 мл) М</t>
  </si>
  <si>
    <t>INNOCENCE / НЕВИННОСТЬ (5 мл)</t>
  </si>
  <si>
    <t>INSTINCTS / ИНСТИНКТЫ (5 мл) Ж</t>
  </si>
  <si>
    <t>Jasmin / ЖАСМИН (5 мл)</t>
  </si>
  <si>
    <t>Journey / ПУТЕШЕСТВИЕ (5 мл)</t>
  </si>
  <si>
    <t>Musk White / БЕЛЫЙ МУСКУС (5 мл) М</t>
  </si>
  <si>
    <t>NEW SECRET / СЕКРЕТ  (5 мл) УНИ</t>
  </si>
  <si>
    <t>POSITIVE / ПОЗИТВ (5 мл) УНИ</t>
  </si>
  <si>
    <t>RELATION  / ОТНОШЕНИЕ  (5 мл) М</t>
  </si>
  <si>
    <t>ROMANCE  /  РОМАНТИКА  (5 мл) Ж</t>
  </si>
  <si>
    <t xml:space="preserve">Rose / Роза (5 мл) </t>
  </si>
  <si>
    <t xml:space="preserve">ROYALE / КОРОЛЕВСКИЙ (5 мл) Ж </t>
  </si>
  <si>
    <t>ROYALE BLUE / КОРОЛЕВСКИЙ СИНИЙ  (5 мл) М</t>
  </si>
  <si>
    <t>SECRET / ТАЙНА (5 мл) Ж</t>
  </si>
  <si>
    <t xml:space="preserve">Succes / УСПЕХ (5 мл) </t>
  </si>
  <si>
    <t xml:space="preserve">Tought / Сильный (5 мл) </t>
  </si>
  <si>
    <t>TRUE NATURE / ИСТИННАЯ СУЩНОСТЬ  (5 мл) М</t>
  </si>
  <si>
    <t>TWINKLE / МЕРЦАНИЕ (5 мл)</t>
  </si>
  <si>
    <t>Value / Значимость (5 мл)</t>
  </si>
  <si>
    <t>EMOTION / ЭМОЦИИ (50 мл) Ж</t>
  </si>
  <si>
    <t xml:space="preserve">INSTINCTS / ИНСТИНКТЫ (50 мл) Спрей Ж. </t>
  </si>
  <si>
    <t xml:space="preserve">INSTINCTS / ИНСТИНКТЫ (90 мл) Спрей М. </t>
  </si>
  <si>
    <t>ROMANCE  /  РОМАНТИКА  (45 мл) Ж</t>
  </si>
  <si>
    <t xml:space="preserve">ROYALE / КОРОЛЕВСКИЙ (50 мл) Ж </t>
  </si>
  <si>
    <t>SECRET / ТАЙНА edp  (75 мл) жен</t>
  </si>
  <si>
    <t>Twinkle / Мерцание (50 мл.)</t>
  </si>
  <si>
    <t>WHILE IN LOVE  Forever edp ( 80 мл) жен</t>
  </si>
  <si>
    <t>Rehab</t>
  </si>
  <si>
    <t>Rehab 1975 (6 мл)</t>
  </si>
  <si>
    <t>Rehab!</t>
  </si>
  <si>
    <t>Rehab 90 DEGREE (6 мл)</t>
  </si>
  <si>
    <t>Rehab Africana (6 мл)</t>
  </si>
  <si>
    <t>Rehab AL FARES (6 мл)</t>
  </si>
  <si>
    <t>Rehab AL HANOUF (6 мл)</t>
  </si>
  <si>
    <t>Rehab AL NOURUS (MEN) (6 мл)</t>
  </si>
  <si>
    <t>Rehab AL NOURUS (W) (6 мл)</t>
  </si>
  <si>
    <t>Rehab Al Sharquiah (6 мл)</t>
  </si>
  <si>
    <t>Rehab Arabisque (6 мл)</t>
  </si>
  <si>
    <t>Rehab AROOSA (6 мл)</t>
  </si>
  <si>
    <t>Rehab ASEEL (6 мл)</t>
  </si>
  <si>
    <t>Rehab AVENUE (6 мл)</t>
  </si>
  <si>
    <t>Rehab BAKHOUR (6 мл)</t>
  </si>
  <si>
    <t>Rehab BALKIS (6 мл)</t>
  </si>
  <si>
    <t>Rehab Blanc (6 мл)</t>
  </si>
  <si>
    <t>Rehab CHAMPION BLACK (6 мл)</t>
  </si>
  <si>
    <t>Rehab CHELSEA MAN (6 мл)</t>
  </si>
  <si>
    <t>Rehab CHERRY FLOWER (6 мл)</t>
  </si>
  <si>
    <t>Rehab Choco Musk (6 мл)</t>
  </si>
  <si>
    <t>Rehab Classik  (6мл)</t>
  </si>
  <si>
    <t>Rehab Dakar (6 мл)</t>
  </si>
  <si>
    <t>Rehab Dalal (6 мл)</t>
  </si>
  <si>
    <t>Rehab DEHN AL OUD (6 мл)</t>
  </si>
  <si>
    <t>Rehab DELIGHT FULL (6 мл)</t>
  </si>
  <si>
    <t>Rehab Diamond (6 мл)</t>
  </si>
  <si>
    <t>Rehab Distance (6 мл)</t>
  </si>
  <si>
    <t>Rehab Elena (6 мл)</t>
  </si>
  <si>
    <t>Rehab Espada (6 мл)</t>
  </si>
  <si>
    <t>Rehab FANTASTIC (6 мл)</t>
  </si>
  <si>
    <t>Rehab For Men (6 мл)</t>
  </si>
  <si>
    <t>Rehab Fruit (6 мл)</t>
  </si>
  <si>
    <t>Rehab FULL (6 мл)</t>
  </si>
  <si>
    <t>Rehab Golden  (6 мл)</t>
  </si>
  <si>
    <t>Rehab Golden Sand (6 мл)</t>
  </si>
  <si>
    <t>Rehab Grapes (6 мл)</t>
  </si>
  <si>
    <t>Rehab Green Tea (6 мл)</t>
  </si>
  <si>
    <t>Rehab HALF MOON  (6 мл)</t>
  </si>
  <si>
    <t>Rehab INSPIRATION (6 мл)</t>
  </si>
  <si>
    <t>Rehab Jasmin (6 мл)</t>
  </si>
  <si>
    <t>Rehab KARINA ROSE (6 мл)</t>
  </si>
  <si>
    <t>Rehab KHALIJI (6 мл)</t>
  </si>
  <si>
    <t>Rehab LANDOS (6 мл)</t>
  </si>
  <si>
    <t>Rehab LORD (6 мл)</t>
  </si>
  <si>
    <t>Rehab Lovely (6 мл)</t>
  </si>
  <si>
    <t>Rehab Lubna (6 мл)</t>
  </si>
  <si>
    <t>Rehab Luzane (6 мл)</t>
  </si>
  <si>
    <t>Rehab MAN U (6 мл)</t>
  </si>
  <si>
    <t>Rehab MIRA (6 мл)</t>
  </si>
  <si>
    <t>Rehab Mister (6 мл)</t>
  </si>
  <si>
    <t>Rehab Moroccan Rose (6 мл)</t>
  </si>
  <si>
    <t>Rehab Mukhalat Al Rehab (6 мл)</t>
  </si>
  <si>
    <t>Rehab MUSK AL GHAZAL (6 мл)</t>
  </si>
  <si>
    <t>Rehab Musk al Madinah (6 мл)</t>
  </si>
  <si>
    <t>Rehab Musk Oud (6 мл)</t>
  </si>
  <si>
    <t>Rehab NADINE (6 мл)</t>
  </si>
  <si>
    <t>Rehab NEBRAS (6 мл)</t>
  </si>
  <si>
    <t>Rehab No. 1 (6 мл)</t>
  </si>
  <si>
    <t>Rehab Of Course (6 мл)</t>
  </si>
  <si>
    <t>Rehab ORIGINAL (6 мл)</t>
  </si>
  <si>
    <t>Rehab PENSION (6 мл)</t>
  </si>
  <si>
    <t>Rehab Platinum (6 мл)</t>
  </si>
  <si>
    <t>Rehab RANDA (6 мл)</t>
  </si>
  <si>
    <t>Rehab RASHA (6 мл)</t>
  </si>
  <si>
    <t>Rehab RAWAN (6 мл)</t>
  </si>
  <si>
    <t>Rehab Red Rose (6 мл)</t>
  </si>
  <si>
    <t>Rehab RIHANAT AL REHAB (6 мл)</t>
  </si>
  <si>
    <t>Rehab Rose  (6 мл)</t>
  </si>
  <si>
    <t>Rehab Rose De Amor (6 мл)</t>
  </si>
  <si>
    <t>Rehab ROSES (WARD) (6 мл)</t>
  </si>
  <si>
    <t>Rehab SAAT SAFA (6 мл)</t>
  </si>
  <si>
    <t>Rehab SABAYA (6 мл)</t>
  </si>
  <si>
    <t>Rehab Sandra (6 мл)</t>
  </si>
  <si>
    <t>Rehab Secret Lady (6 мл)</t>
  </si>
  <si>
    <t>Rehab SECRET MAN (6 мл)</t>
  </si>
  <si>
    <t>Rehab SHADHA (6 мл)</t>
  </si>
  <si>
    <t>Rehab SHAIKHAH (6 мл)</t>
  </si>
  <si>
    <t>Rehab Silver (6 мл)</t>
  </si>
  <si>
    <t>Rehab Smart Man (6 мл)</t>
  </si>
  <si>
    <t>Rehab SO SWEET (6 мл)</t>
  </si>
  <si>
    <t>Rehab Soft (6 мл)</t>
  </si>
  <si>
    <t>Rehab SONDOS (6 мл)</t>
  </si>
  <si>
    <t>Rehab Space (6 мл)</t>
  </si>
  <si>
    <t>Rehab STATION (6 мл)</t>
  </si>
  <si>
    <t>Rehab Sultan (6 мл)</t>
  </si>
  <si>
    <t>Rehab Sultan Al Oud (6 мл)</t>
  </si>
  <si>
    <t>Rehab SUSAN (6 мл)</t>
  </si>
  <si>
    <t>Rehab Tooty Musk (6 мл)</t>
  </si>
  <si>
    <t>Rehab U2 MAN (6 мл)</t>
  </si>
  <si>
    <t>Rehab WHITE FULL (6 мл)</t>
  </si>
  <si>
    <t>Rehab White Musk (6 мл)</t>
  </si>
  <si>
    <t>Rehab YES FOR MEN (6 мл)</t>
  </si>
  <si>
    <t>Rehab Zahrat al hawai/ аромат Гаваи (6 мл)</t>
  </si>
  <si>
    <t>Rehab ZIDAN CLASSIC (6 мл)</t>
  </si>
  <si>
    <t xml:space="preserve">Марокканская косметика </t>
  </si>
  <si>
    <t>Гассуль  вулканическая глина - марокканская маска 100гр</t>
  </si>
  <si>
    <t>RiadAromes!</t>
  </si>
  <si>
    <t>Черное мыло,  250гр (мочалка Кесса в подарок)</t>
  </si>
  <si>
    <t>Bahrain pearl</t>
  </si>
  <si>
    <t>Musk al Aroosa  спрей (60мл)</t>
  </si>
  <si>
    <t>Musk al Aroosa(15мл)</t>
  </si>
  <si>
    <t xml:space="preserve">Taj Al Aroosa </t>
  </si>
  <si>
    <t>Спрей AL FARES (50 мл)</t>
  </si>
  <si>
    <t>Спрей Blanc / Бланк 50 мл</t>
  </si>
  <si>
    <t>Спрей Dalal / Даляль 50 мл</t>
  </si>
  <si>
    <t>Спрей For man (50 мл)</t>
  </si>
  <si>
    <t>Спрей Lovely / Ловли 35 мл</t>
  </si>
  <si>
    <t>Спрей Luzane / Лузана 50 мл</t>
  </si>
  <si>
    <t>Спрей Rasha / Раша 35 мл</t>
  </si>
  <si>
    <t>Спрей Red Rose / Рэд Роз 35 мл</t>
  </si>
  <si>
    <t>Спрей Sabaya / Сабая 50 мл</t>
  </si>
  <si>
    <t>Спрей Silver / Сильвер 35 мл</t>
  </si>
  <si>
    <t>Спрей Soft / Софт 35 мл</t>
  </si>
  <si>
    <t>Спрей Sultan / Султан 35 мл</t>
  </si>
  <si>
    <t>Спрей Tooty Musk/ Тути Муск (50 мл.)</t>
  </si>
  <si>
    <t>Swiss arabian</t>
  </si>
  <si>
    <t>Al Ayam/ Аль Айам (15 мл)</t>
  </si>
  <si>
    <t>Amal/Амаль (15мл)</t>
  </si>
  <si>
    <t>Azza/Азза (15 мл)</t>
  </si>
  <si>
    <t>DAEEMAN/Даиман (24 мл.)</t>
  </si>
  <si>
    <t>DEHN EL OOD CAMBODI/Уд Камбоджи (3 мл)</t>
  </si>
  <si>
    <t>DEHN EL OOD MUBARAK/Уд Мубарак (6 мл)</t>
  </si>
  <si>
    <t>Dhikra/Дикра (15 мл.)</t>
  </si>
  <si>
    <t>Fawaz/Фаваз (100 мл)</t>
  </si>
  <si>
    <t>Habib Lil Abad Nabeel 100 мл.</t>
  </si>
  <si>
    <t>Hayfa/Хайфа (15 мл)</t>
  </si>
  <si>
    <t>Jamila/Джамиля (15 мл)</t>
  </si>
  <si>
    <t>Jawad/Джавад (15 мл)</t>
  </si>
  <si>
    <t>Karima/Карима (15 мл)</t>
  </si>
  <si>
    <t>KASHKHA / Кашка (20 мл.)</t>
  </si>
  <si>
    <t>Layali/Лаяли (15 мл)</t>
  </si>
  <si>
    <t>Nada/Нада (15 мл)</t>
  </si>
  <si>
    <t>Noora/Нура Swiss Arabian (20 мл)</t>
  </si>
  <si>
    <t>Noora/Нура лосьон для тела (20 мл)</t>
  </si>
  <si>
    <t>Oud Lak / Уд Лак 100 мл.</t>
  </si>
  <si>
    <t>Oud Laki / Уд Лаки 100 мл.</t>
  </si>
  <si>
    <t>RAKHEEM/Рахим (15 мл)</t>
  </si>
  <si>
    <t xml:space="preserve">Rapido 100 ml </t>
  </si>
  <si>
    <t>RASHEEQA/Рашика (15 мл.)</t>
  </si>
  <si>
    <t>REEMAL/Римал (15 мл.)</t>
  </si>
  <si>
    <t>Risala/Рисала (15мл)</t>
  </si>
  <si>
    <t>Swiss Arabian Attar Mubakhar/Аттар Мубахар (20 мл)</t>
  </si>
  <si>
    <t>Swiss Arabian Noora/Нура (20 мл)</t>
  </si>
  <si>
    <t>Waqar/Вакар (15 мл)</t>
  </si>
  <si>
    <t>Zahra/Захра (30 мл)</t>
  </si>
  <si>
    <t>Zahra/Захра боди лосьон(40 мл)</t>
  </si>
  <si>
    <t>Zahra/Захра спрей (50 мл)</t>
  </si>
  <si>
    <t>Свисс Арабиан Ракаан (50 мл)</t>
  </si>
  <si>
    <t>Аджмал</t>
  </si>
  <si>
    <t>Ajmal Aurum / Аурум 75 мл.</t>
  </si>
  <si>
    <t>Ajmal Entice female /Энтайз 75 мл.</t>
  </si>
  <si>
    <t>Ajmal Raindrops /Рейндропс 50 мл.</t>
  </si>
  <si>
    <t>Ajmal Sacrifice for her /Сакрифайз 50 мл.</t>
  </si>
  <si>
    <t>Масляные Духи на разлив</t>
  </si>
  <si>
    <t>Al Haramain в разлив</t>
  </si>
  <si>
    <t>Haramain 500 gm AHP 0017 Sheikh/Шейх</t>
  </si>
  <si>
    <t xml:space="preserve">Haramain 500 gm AHP 0052 Attar Al Madinah </t>
  </si>
  <si>
    <t>Розлив!</t>
  </si>
  <si>
    <t>Haramain 500 gm AHP 0078 Collection</t>
  </si>
  <si>
    <t>Haramain 500 gm AHP 0088 Sultan/ Султан</t>
  </si>
  <si>
    <t>Haramain 500 gm AHP 0142 Attar makkah/Аттар Мекка</t>
  </si>
  <si>
    <t>Haramain 500 gm AHP 0159 BLOOMING/Цветочный</t>
  </si>
  <si>
    <t>Haramain 500 gm AHP 0161 Palm Beach/ Пляж</t>
  </si>
  <si>
    <t>Haramain 500 gm AHP 0170 Dehnal Oudh Kalimantan/ Уд Калимантан</t>
  </si>
  <si>
    <t>Haramain 500 gm AHP 0180 Silver</t>
  </si>
  <si>
    <t>Haramain 500 gm AHP 0184 Vibrant Color</t>
  </si>
  <si>
    <t xml:space="preserve">Haramain 500 gm AHP 0187 Bint Somali </t>
  </si>
  <si>
    <t>Haramain 500 gm AHP 0188 Fakatat lil Rijal</t>
  </si>
  <si>
    <t>Haramain Black Afgano / Блэк афгано 0168</t>
  </si>
  <si>
    <t>Haramain Body Musk Maliki / Белый Мускус 500 мл.</t>
  </si>
  <si>
    <t>Haramain Cool Water / Кул вотер AHP 2104</t>
  </si>
  <si>
    <t>Haramain Musk Gazala / Мускус Газаля 500 мл.</t>
  </si>
  <si>
    <t>Haramain Nice / Найз 500 мл.</t>
  </si>
  <si>
    <t>Haramain ORCHID / Орхидея  0171</t>
  </si>
  <si>
    <t>Haramain Pure Sandal AHP19/ Чистый Сандал 500 мл.</t>
  </si>
  <si>
    <t>Haramain Red African / Красная Африка 500 мл.</t>
  </si>
  <si>
    <t>Haramain Weekend Ladies 500 мл.</t>
  </si>
  <si>
    <t>Haramain White Musk Maliki / Королевский Белый Мускус 500 мл.</t>
  </si>
  <si>
    <t>Bin Tammam</t>
  </si>
  <si>
    <t>Lucci 200 gm Turquise Escada</t>
  </si>
  <si>
    <t>Lucci 250 gm  Boadicea Victory</t>
  </si>
  <si>
    <t>Lucci 250 gm Amor Amor</t>
  </si>
  <si>
    <t>Lucci 250 gm Amouage Opus</t>
  </si>
  <si>
    <t>Lucci 250 gm Armani Aqua di gio</t>
  </si>
  <si>
    <t>Lucci 250 gm Black Stone</t>
  </si>
  <si>
    <t>Lucci 250 gm Blamage Nasomatto</t>
  </si>
  <si>
    <t>Lucci 250 gm Empire Rose</t>
  </si>
  <si>
    <t>Lucci 250 gm Eternity Woman</t>
  </si>
  <si>
    <t>Lucci 250 gm Invictus</t>
  </si>
  <si>
    <t>Lucci 250 gm Molecule</t>
  </si>
  <si>
    <t>Lucci 250 gm Mont Blanc Legend</t>
  </si>
  <si>
    <t>Lucci 250 gm Musk Emarat</t>
  </si>
  <si>
    <t>Lucci 250 gm Oud Isfarhan</t>
  </si>
  <si>
    <t>Lucci 250 gm Pink Friday</t>
  </si>
  <si>
    <t>Lucci 250 gm R. Cavalli</t>
  </si>
  <si>
    <t>Lucci 250 gm Sospiro Erba Pura</t>
  </si>
  <si>
    <t>Lucci 250 gm Valentino Pink</t>
  </si>
  <si>
    <t>Lucci 250 gm VIP 212 MEN</t>
  </si>
  <si>
    <t>Во флаконе Аль Харамейн</t>
  </si>
  <si>
    <t>Haramain Attar Al Madinah 6 мл. в боксе</t>
  </si>
  <si>
    <t>Haramain Black Afgano / Блэк афгано  6 мл. в боксе</t>
  </si>
  <si>
    <t>Haramain BLOOMING/Цветочный 6 мл. в боксе</t>
  </si>
  <si>
    <t>Haramain Body Musk Maliki / Белый Мускус 6 мл. в боксе</t>
  </si>
  <si>
    <t>Haramain Collection 6 мл. в боксе</t>
  </si>
  <si>
    <t>Haramain Cool Water / Кул вотер 6 мл. в боксе</t>
  </si>
  <si>
    <t>Haramain Dehnal Oudh Kalimantan/ Уд Калимантан 6 мл. в боксе</t>
  </si>
  <si>
    <t>Haramain Musk Gazala / Мускус Газаля 6 мл. в боксе</t>
  </si>
  <si>
    <t>Haramain Nice / Ницца 6 мл. в боксе</t>
  </si>
  <si>
    <t>Haramain ORCHID / Орхидея  6 мл. в боксе</t>
  </si>
  <si>
    <t>Haramain Plam Beach/ Пляж 6 мл. в боксе</t>
  </si>
  <si>
    <t>Haramain Pure Sandal AHP19/ Чистый Сандал 6 мл. в боксе</t>
  </si>
  <si>
    <t>Haramain Red African / Красная Африка 6 мл. в боксе</t>
  </si>
  <si>
    <t>Haramain Sheikh/Шейх 6 мл. в боксе</t>
  </si>
  <si>
    <t>Haramain Sultan/ Султан 6 мл. в боксе</t>
  </si>
  <si>
    <t>Аттар Мекка 6 мл. в боксе Аль Харамейн</t>
  </si>
  <si>
    <t>Дубай Мухаллят 6 мл. в боксе Аль Харамейн</t>
  </si>
  <si>
    <t>Люкс</t>
  </si>
  <si>
    <t>Направление Атифа Нуар  3 мл. в боксе</t>
  </si>
  <si>
    <t>Направление Блум (Бутон) 3 мл. в боксе Аль Харамейн</t>
  </si>
  <si>
    <t>Направление Ессентрик Молекула - 020 Ессентрик Люкс 3 мл. в боксе</t>
  </si>
  <si>
    <t>Направление Лабиринт (Maze) 3 мл. в боксе Аль Харамейн</t>
  </si>
  <si>
    <t>Направление Наджм Голд (Золотая Звезда) 3 мл. в боксе Аль Харамейн</t>
  </si>
  <si>
    <t>Направление Наджм Ноир (Черная Звезда)  3 мл. в боксе Аль Харамейн</t>
  </si>
  <si>
    <t>Направление Омри Уно  3 мл. в боксе Аль Харамейн</t>
  </si>
  <si>
    <t>Миск Тахара 6 мл. в боксе Аль Харамейн</t>
  </si>
  <si>
    <t>Муск Роз 6 мл. в боксе Аль Харамейн</t>
  </si>
  <si>
    <t>Направление 212 VIP Men by Carolina Herrera 6 мл. в боксе</t>
  </si>
  <si>
    <t>Направление ACQUA DI GIOIA BY ARMANI 6 мл. в боксе</t>
  </si>
  <si>
    <t>Направление ALLURE SPORT MEN BY CHANEL 6 мл. в боксе</t>
  </si>
  <si>
    <t>Направление ARMANI BLACK CODE WOMEN  6 мл. в боксе</t>
  </si>
  <si>
    <t>Направление BLACK AFGANO 6 мл. в боксе</t>
  </si>
  <si>
    <t>Направление BLACK OPIUM BY YSL 6 мл. в боксе</t>
  </si>
  <si>
    <t>Направление BLACK OUD BY MONTALE 6 мл. в боксе</t>
  </si>
  <si>
    <t>Направление BLACK XS POUR FEMME 6 мл. в боксе</t>
  </si>
  <si>
    <t>Направление BLEU DE CHANEL 6 мл. в боксе</t>
  </si>
  <si>
    <t>Направление BRIGHT CRYSTAL BY VERSACE 6 мл. в боксе</t>
  </si>
  <si>
    <t>Направление CHANCE EAU TENDRE BY CHANEL 6 мл. в боксе</t>
  </si>
  <si>
    <t>Направление COCO MADEMOISELLE DE CHANEL 6 мл. в боксе</t>
  </si>
  <si>
    <t>Направление D&amp;G LIGHT BLUE POUR FEMME 3 мл. в боксе</t>
  </si>
  <si>
    <t>Направление D&amp;G LIGHT BLUE POUR FEMME 6 мл. в боксе</t>
  </si>
  <si>
    <t>Направление D&amp;G THE ONE POUR FEMME 6 мл. в боксе</t>
  </si>
  <si>
    <t>Направление FLORA BY GUCCI 6 мл. в боксе</t>
  </si>
  <si>
    <t>Направление Hugo Boss - Boss Bottled 6 мл. в боксе</t>
  </si>
  <si>
    <t>Направление HYPNOSE BY LANCOME 6 мл. в боксе</t>
  </si>
  <si>
    <t>Направление HYPNOTIC POISON EAU SENSUELLE BY DIOR 6 мл. в боксе</t>
  </si>
  <si>
    <t>Направление JUNGLE ELEPHANT 6 мл. в боксе</t>
  </si>
  <si>
    <t>Направление MADAME ROCHAS 6 мл. в боксе</t>
  </si>
  <si>
    <t>Направление NARCISO RODRIGUEZ 6 мл. в боксе</t>
  </si>
  <si>
    <t>Направление NARCOTIC VENUS 6 мл. в боксе</t>
  </si>
  <si>
    <t>Направление OUD ENCENS BY KILLIAN 6 мл. в боксе</t>
  </si>
  <si>
    <t>Направление POUR UN HOMME DE CARON 6 мл. в боксе</t>
  </si>
  <si>
    <t>Направление PRADA INFUSION D'IRIS 6 мл. в боксе</t>
  </si>
  <si>
    <t>Направление TOBACCO VANILLA BY TOM FORD 6 мл. в боксе</t>
  </si>
  <si>
    <t>Направление TRESOR  LA NUIT by LANCOME 6 мл. в боксе</t>
  </si>
  <si>
    <t>Направление TUSCAN LEATHER BY TOM FORD 6 мл. в боксе</t>
  </si>
  <si>
    <t>Направление WEEKEND WOMEN BY BURBERRY 6 мл. в боксе</t>
  </si>
  <si>
    <t>Направление Нина Ричи, Ричи Ричи 6 мл. в боксе</t>
  </si>
  <si>
    <t>Рэд Африка 6 мл. в боксе Аль Харамейн</t>
  </si>
  <si>
    <t>Френч Мухаллят 6 мл. в боксе Аль Харамейн</t>
  </si>
  <si>
    <t>Шафран Роз 6 мл. в боксе Аль Харамейн</t>
  </si>
  <si>
    <t>Шейх Шуюхи 6 мл. в боксе Аль Харамейн</t>
  </si>
  <si>
    <t>Восточные</t>
  </si>
  <si>
    <t>Аттар Мекка</t>
  </si>
  <si>
    <t>Дубай Мухаллят</t>
  </si>
  <si>
    <t>Миск Тахара</t>
  </si>
  <si>
    <t>Муск Роз</t>
  </si>
  <si>
    <t>Направление Bloom (Бутон) мл.</t>
  </si>
  <si>
    <t>Направление Maze (Лабиринт) мл.</t>
  </si>
  <si>
    <t>Направление Najm Gold (Золотая Звезда) мл.</t>
  </si>
  <si>
    <t>Направление Najm Noir (Черная Звезда) мл.</t>
  </si>
  <si>
    <t>Направление Omry Uno (Золотой Век) мл.</t>
  </si>
  <si>
    <t>Рэд Африка</t>
  </si>
  <si>
    <t>Френч Мухаллят</t>
  </si>
  <si>
    <t>Шафран Роз</t>
  </si>
  <si>
    <t>Шейх Шуюхи</t>
  </si>
  <si>
    <t xml:space="preserve">Дубай </t>
  </si>
  <si>
    <t xml:space="preserve"> 250 gm Misk Tahara</t>
  </si>
  <si>
    <t>250 gm Amber Tiger Inspiration</t>
  </si>
  <si>
    <t>250 gm Black Musk</t>
  </si>
  <si>
    <t>250 gm Erba Pure Sospito</t>
  </si>
  <si>
    <t>250 gm Golden Dust</t>
  </si>
  <si>
    <t>250 gm Hajar Al Aswad</t>
  </si>
  <si>
    <t>250 gm Lime</t>
  </si>
  <si>
    <t>250 gm Misk Al Emirate</t>
  </si>
  <si>
    <t>250 gm Misk Rose</t>
  </si>
  <si>
    <t>250 gm Oudh Silver</t>
  </si>
  <si>
    <t>250 gm Sheikh</t>
  </si>
  <si>
    <t>250 gm Sultan</t>
  </si>
  <si>
    <t>250 gm Tobacco Vanille Inspiration</t>
  </si>
  <si>
    <t>Европейские</t>
  </si>
  <si>
    <t>212 VIP Men by Carolina Herrera</t>
  </si>
  <si>
    <t>ACQUA DI GIOIA BY ARMANI</t>
  </si>
  <si>
    <t>ALLURE SPORT MEN BY CHANEL</t>
  </si>
  <si>
    <t>ARMANI BLACK CODE WOMEN</t>
  </si>
  <si>
    <t>BLACK AFGANO</t>
  </si>
  <si>
    <t>BLACK OPIUM BY YSL</t>
  </si>
  <si>
    <t>BLACK OUD BY MONTALE</t>
  </si>
  <si>
    <t>BLACK XS POUR FEMME</t>
  </si>
  <si>
    <t>BLEU DE CHANEL</t>
  </si>
  <si>
    <t>BRIGHT CRYSTAL BY VERSACE</t>
  </si>
  <si>
    <t>CHANCE EAU TENDRE BY CHANEL</t>
  </si>
  <si>
    <t>COCO MADEMOISELLE DE CHANEL</t>
  </si>
  <si>
    <t>D&amp;G LIGHT BLUE POUR FEMME</t>
  </si>
  <si>
    <t>D&amp;G THE ONE POUR FEMME</t>
  </si>
  <si>
    <t>FLORA BY GUCCI</t>
  </si>
  <si>
    <t>Hugo Boss - Boss Bottled</t>
  </si>
  <si>
    <t>HYPNOSE BY LANCOME</t>
  </si>
  <si>
    <t>HYPNOTIC POISON EAU SENSUELLE BY DIOR</t>
  </si>
  <si>
    <t>JUNGLE ELEPHANT</t>
  </si>
  <si>
    <t>MADAME ROCHAS</t>
  </si>
  <si>
    <t>NARCISO RODRIGUEZ</t>
  </si>
  <si>
    <t>NARCOTIC VENUS</t>
  </si>
  <si>
    <t>OUD ENCENS BY KILLIAN</t>
  </si>
  <si>
    <t>POUR UN HOMME DE CARON</t>
  </si>
  <si>
    <t>PRADA INFUSION D'IRIS</t>
  </si>
  <si>
    <t xml:space="preserve">TOBACCO VANILLA BY TOM FORD </t>
  </si>
  <si>
    <t>TRESOR  LA NUIT by LANCOME</t>
  </si>
  <si>
    <t>TUSCAN LEATHER BY TOM FORD</t>
  </si>
  <si>
    <t>WEEKEND WOMEN BY BURBERRY</t>
  </si>
  <si>
    <t>Ессентрик Молекула - 020 Ессентрик Люкс</t>
  </si>
  <si>
    <t>Нина Ричи, Ричи Ричи</t>
  </si>
  <si>
    <t>Новинки</t>
  </si>
  <si>
    <t>Apricot relax</t>
  </si>
  <si>
    <t xml:space="preserve">Beautiful mind Fantasy Игры разума 1 </t>
  </si>
  <si>
    <t>Beautiful mind Precision Игры разума 2</t>
  </si>
  <si>
    <t>CHRISTIAN DIOR "FAHRENHEIT" (ФАРЕНГЕЙТ)</t>
  </si>
  <si>
    <t>D&amp;G Imperatrice #3 / ИМПЕРАТРИЦА</t>
  </si>
  <si>
    <t>DIOR Homme Eau de Cologne</t>
  </si>
  <si>
    <t>Escada pacific Paradise</t>
  </si>
  <si>
    <t>EX NIHIL0 FLEUR NARCOTIQUE</t>
  </si>
  <si>
    <t>FLOWER (UNISEX)</t>
  </si>
  <si>
    <t>Givenchy Angle and Demon</t>
  </si>
  <si>
    <t>GOLD VANILLA</t>
  </si>
  <si>
    <t>GUERLAIN IDEAL</t>
  </si>
  <si>
    <t>KILIAN Опасные связи</t>
  </si>
  <si>
    <t>KILIAN Прямо в Рай</t>
  </si>
  <si>
    <t xml:space="preserve">LOVELY </t>
  </si>
  <si>
    <t>MONTALE Dark purple</t>
  </si>
  <si>
    <t xml:space="preserve">MUSK BLANC Adopt by Reserve naturelle </t>
  </si>
  <si>
    <t>MUSK KA'BBA SOFT</t>
  </si>
  <si>
    <t xml:space="preserve">MUSK MALAKI </t>
  </si>
  <si>
    <t>Pacco R. Lady Million</t>
  </si>
  <si>
    <t>Paco Rabanne Invictus</t>
  </si>
  <si>
    <t>PARIS HILTON  Муж.</t>
  </si>
  <si>
    <t>Shaik Opulent 77 Classic / Шейх 77   Муж.</t>
  </si>
  <si>
    <t>TOM FORD OUD WOOD</t>
  </si>
  <si>
    <t>VAN CLEEF</t>
  </si>
  <si>
    <t>Натурал Амбер</t>
  </si>
  <si>
    <t>Натуральное масло Шафран</t>
  </si>
  <si>
    <t>Флаконы</t>
  </si>
  <si>
    <t xml:space="preserve">Брелок  6 мл, Харамейн </t>
  </si>
  <si>
    <t xml:space="preserve">Графин 150 мл.  </t>
  </si>
  <si>
    <t>ФЛАКОН 1,5  мл, пробник</t>
  </si>
  <si>
    <t>ФЛАКОН 10 мл, ролик</t>
  </si>
  <si>
    <t>ФЛАКОН 2 мл, роллер</t>
  </si>
  <si>
    <t>ФЛАКОН 3 мл для двоих золото</t>
  </si>
  <si>
    <t>ФЛАКОН 3 мл для двоих серебро</t>
  </si>
  <si>
    <t>ФЛАКОН 3 мл Харамейн + КОРОБКА</t>
  </si>
  <si>
    <t>ФЛАКОН 3 мл цветные крышки</t>
  </si>
  <si>
    <t>ФЛАКОН 50 мл, спрей</t>
  </si>
  <si>
    <t>ФЛАКОН 6 мл Харамейн + КОРОБКА</t>
  </si>
  <si>
    <t>ФЛАКОН 6 мл, граненый</t>
  </si>
  <si>
    <t>Франция</t>
  </si>
  <si>
    <t xml:space="preserve">Amor Amor / Амор Амор </t>
  </si>
  <si>
    <t>Givenchy play intensive</t>
  </si>
  <si>
    <t>Imperatrice #3 / ИМПЕРАТРИЦА</t>
  </si>
  <si>
    <t>Jadore / Жадор</t>
  </si>
  <si>
    <t>Lacoste Blue / Лакост блю</t>
  </si>
  <si>
    <t>Lacoste Green / Лакост грин</t>
  </si>
  <si>
    <t xml:space="preserve">Montale Black Oud </t>
  </si>
  <si>
    <t>The beautiful mind/ Игры разума</t>
  </si>
  <si>
    <t xml:space="preserve">Молекула Эссентрик 020 </t>
  </si>
  <si>
    <t>Riad Des Aromes (Марокко)</t>
  </si>
  <si>
    <t>Аргана</t>
  </si>
  <si>
    <t>Anti Dark Circle Serum / Серум против темный кругов под глазами 10 мл</t>
  </si>
  <si>
    <t xml:space="preserve">Хаммам и СПА </t>
  </si>
  <si>
    <t>Марроканское бельди с эфирными маслами, 200 гр.</t>
  </si>
  <si>
    <t>Цветочная вода</t>
  </si>
  <si>
    <t>Orange Blossom Water / Гидролат Цветка апельсина100 мл.</t>
  </si>
  <si>
    <t>ликвидация</t>
  </si>
  <si>
    <t>Artis IMPERATRICE (12 мл)  ликвидация</t>
  </si>
  <si>
    <t>BELIEVE / ПОВЕРЬ (100 мл) тестер ликвидация</t>
  </si>
  <si>
    <t>ENERGETIC / ЭНЕРГИЯ (100 мл) тестер ликвидация</t>
  </si>
  <si>
    <t>Кыст Аль Хинди Хемани в баночке, 200 гр ликвидация</t>
  </si>
  <si>
    <t>Масло HEMANI Алоэ, 60 мл ликвидация</t>
  </si>
  <si>
    <t>Масло HEMANI Аргановое, 150 мл ликвидация</t>
  </si>
  <si>
    <t>Масло HEMANI кокосовое, 60 мл ликвидация</t>
  </si>
  <si>
    <t>Масло HEMANI Льна, 60 мл ликвидация</t>
  </si>
  <si>
    <t>Масло HEMANI Миндаль скадкий, 60 мл ликвидация</t>
  </si>
  <si>
    <t>Масло HEMANI Тарамира, 60 мл ликвидация</t>
  </si>
  <si>
    <t>Масло черного тмина, Хемани 125 мл. ликвидация</t>
  </si>
  <si>
    <t>Масло черного тмина, Хемани 150 мл.ликвидация</t>
  </si>
  <si>
    <t>Мини Парфюм MINI CRYSTAL 1074, (25 мл.) ликвидация</t>
  </si>
  <si>
    <t>Мыло Fleurs Папайя, 80 гр. ликвидация</t>
  </si>
  <si>
    <t>Мыло Fleurs Черный тмин, 80 гр.ликвидация</t>
  </si>
  <si>
    <t>Роллер Mahasin Crystal/Махасин Кристал (10 мл)  ликвидация</t>
  </si>
  <si>
    <t>Спрей 20 ml Hareem Al Sultan ликвидация</t>
  </si>
  <si>
    <t>Спрей 20 ml Safeer Al Hub ликвидация</t>
  </si>
  <si>
    <t>Сухие духи Джамид Мухаллят, 25 гр. ликвидация</t>
  </si>
  <si>
    <t>Хна в тюбике для мехенди Черная, 33 гр.ликвидация</t>
  </si>
  <si>
    <t>Шампунь Чесночный перхоти + спрей для укладки волос   500  мл.ликвидация</t>
  </si>
  <si>
    <t>Остальное</t>
  </si>
  <si>
    <t>Арабиан Сикретс</t>
  </si>
  <si>
    <t xml:space="preserve">Baraka Plus Omega 3 Масло черного тмина в капсулах </t>
  </si>
  <si>
    <t>Baraka Plus Omega 3 Масло черного тмина в капсулах  для детей</t>
  </si>
  <si>
    <t xml:space="preserve">Baraka Plus Масло черного тмина в капсулах </t>
  </si>
  <si>
    <t>Baraka Plus Масло черного тмина в капсулах  для детей</t>
  </si>
  <si>
    <t>Капсулы Арабская мята и Бакдунис (90)</t>
  </si>
  <si>
    <t>Капсулы Арабский лён</t>
  </si>
  <si>
    <t>Капсулы Аргана и примула вечерняя (90)</t>
  </si>
  <si>
    <t>Капсулы Гранат и Виноград вечерняя. 15 капсул</t>
  </si>
  <si>
    <t>Капсулы Дикая роза (90)</t>
  </si>
  <si>
    <t>Капсулы Занджабиль (90)</t>
  </si>
  <si>
    <t>Капсулы Корица арабская (90)</t>
  </si>
  <si>
    <t>Капсулы Куркума индийская (90)</t>
  </si>
  <si>
    <t>Капсулы Кыст Бахри (90)</t>
  </si>
  <si>
    <t>Капсулы Кыст Хинди (90)</t>
  </si>
  <si>
    <t>Капсулы Мумие и ч/тмин  (90)</t>
  </si>
  <si>
    <t>Капсулы Пыльца пальмы (90)</t>
  </si>
  <si>
    <t>Капсулы Рыбий жир и Голубой тутовник (90)</t>
  </si>
  <si>
    <t>Капсулы Рыбий жир и Дикая роза</t>
  </si>
  <si>
    <t>Капсулы Рыбий жир и Лемзах марокканский (90)</t>
  </si>
  <si>
    <t>Капсулы Рыбий жир и Масла молодости (90)</t>
  </si>
  <si>
    <t>Капсулы Рыбий жир и Травы кинаны (90)</t>
  </si>
  <si>
    <t>Капсулы Рыбий жир и Травы средиземноморья (90)</t>
  </si>
  <si>
    <t>Капсулы Рыбий жир и Травы успокоения (90)</t>
  </si>
  <si>
    <t>Капсулы Рыбий жир и Хурфиш арабский (90)</t>
  </si>
  <si>
    <t>Капсулы Сенна мекканская (90)</t>
  </si>
  <si>
    <t>Капсулы Тимьян марокканский (90)</t>
  </si>
  <si>
    <t>Капсулы Травы зеленой горы (90)</t>
  </si>
  <si>
    <t>Капсулы Хильба арабская (90)</t>
  </si>
  <si>
    <t>Капсулы Хильтит арабский (90)</t>
  </si>
  <si>
    <t>Капсулы черный тмин</t>
  </si>
  <si>
    <t>Крем детский "Райские Птички" 75мл (48)</t>
  </si>
  <si>
    <t>Ополаскиватель д/полости рта ДЕТСКИЙ Сивак и Черн.тмин 250мл (16)</t>
  </si>
  <si>
    <t>Ополаскиватель д/полости рта Сивак и Морозная мята 250мл (16)</t>
  </si>
  <si>
    <t>Ополаскиватель д/полости рта Сивак и Черный тмин 250мл (16)</t>
  </si>
  <si>
    <t>Китай</t>
  </si>
  <si>
    <t>Пробник 1.5 мл.</t>
  </si>
  <si>
    <t>Пробник спрей 4 мл</t>
  </si>
  <si>
    <t>Косметика</t>
  </si>
  <si>
    <t>Шампунь Bio большой</t>
  </si>
  <si>
    <t>Шампунь Bio маленький</t>
  </si>
  <si>
    <t>Сувениры</t>
  </si>
  <si>
    <t>Арабский кувшин</t>
  </si>
  <si>
    <t>Верблюд</t>
  </si>
  <si>
    <t>Корзинка со стразами</t>
  </si>
  <si>
    <t xml:space="preserve">Лампа Алладина бирюза. </t>
  </si>
  <si>
    <t>Тестеры</t>
  </si>
  <si>
    <t xml:space="preserve"> Beauty Art / Искусство красоты   (5 мл)  тестер</t>
  </si>
  <si>
    <t>AL HARAMAIN  PRINCE / АЛЬ-ХАРАМАЙН  Принц (12мл) AHP 1925 пробник</t>
  </si>
  <si>
    <t>Al Haramain AJWA / АДЖВА (30 мл) тестер</t>
  </si>
  <si>
    <t xml:space="preserve">Al Haramain Al Khaleej Cup (30 мл) тестер </t>
  </si>
  <si>
    <t>Al Haramain Al Mas / Аль Мас тестер</t>
  </si>
  <si>
    <t>Al Haramain ATTAR AL KAABA / АТТАР АЛЬ-КААБА (25 мл) Тестер</t>
  </si>
  <si>
    <t>Al Haramain Belle / Бель спрей (100 мл) AHP 1900 Тестер</t>
  </si>
  <si>
    <t>Al Haramain BURJ AL HARAMAIN / БУРЖ АЛЬ ХАРАМАЙН (18 мл) AHP 1302 тестер</t>
  </si>
  <si>
    <t xml:space="preserve">Al Haramain Demah  пробник </t>
  </si>
  <si>
    <t>Al Haramain Faris / Фарис AHP 1933 Тестер</t>
  </si>
  <si>
    <t>Al Haramain FIRST LOVE/ПЕРВАЯ ЛЮБОВЬ (16 мл) Тестер</t>
  </si>
  <si>
    <t xml:space="preserve">AL HARAMAIN FRANCE SOPHIA VIOLET SPARY (100ML) tester </t>
  </si>
  <si>
    <t>Al Haramain HANEEN / ХАНИН (25 мл) AHP 1328 тестер</t>
  </si>
  <si>
    <t>Al Haramain HAYATI / Хаяти (12мл)  тестер</t>
  </si>
  <si>
    <t>Al Haramain LAMSA Silver/ Ламса Серебро (12 мл) тестер</t>
  </si>
  <si>
    <t>Al Haramain MATAR AL HUB/МАТАР АЛЬ ХУБ (12 мл) AHP 1331 пробник</t>
  </si>
  <si>
    <t>Al Haramain MAZE / ЛАБИРИНТ (1 мл)  пробник</t>
  </si>
  <si>
    <t>Al Haramain MAZE /ЛАБИРИНТ (12 мл) AHP 1616 тестер</t>
  </si>
  <si>
    <t>Al Haramain Najm Gold (1 мл) пробник</t>
  </si>
  <si>
    <t>Al Haramain Najm Gold (12 мл) тестер</t>
  </si>
  <si>
    <t>Al Haramain Najm Noir (1 мл) пробник</t>
  </si>
  <si>
    <t>Al Haramain Najm Noir (12 мл) тестер</t>
  </si>
  <si>
    <t xml:space="preserve">Al Haramain Nasmah  пробник </t>
  </si>
  <si>
    <t xml:space="preserve">Al Haramain NIGHT DREAMS / НОЧНЫЕ СНЫ (30 мл) тестер </t>
  </si>
  <si>
    <t xml:space="preserve">Al Haramain OMRY DUE (24 мл.) тестер </t>
  </si>
  <si>
    <t>Al Haramain Omry uno (1 мл.) пробник</t>
  </si>
  <si>
    <t>Al Haramain OMRY UNO (24 мл.) тестер</t>
  </si>
  <si>
    <t>AL HARAMAIN PRISM CLASSIC SPRAY 100мл Тестер</t>
  </si>
  <si>
    <t>Al Haramain RAFIA GOLD/ Рафиа Золото (20 мл) тестер</t>
  </si>
  <si>
    <t>Al Haramain RAFIA Silver/ Рафиа Серебро (20 мл) тестер</t>
  </si>
  <si>
    <t>Al Haramain SHEFON/ ШЕФОН (15 мл) тестер</t>
  </si>
  <si>
    <t xml:space="preserve">Al Haramain SHEFON/ ШЕФОН Спрей (100 мл) Тестер </t>
  </si>
  <si>
    <t>Al Haramain TANASUK/ТАНАСУК (12 мл) Тестер</t>
  </si>
  <si>
    <t>Al Haramain спрей Dazzle White/ Дазл белый (100ml) AHP1926  ТЕСТЕР</t>
  </si>
  <si>
    <t xml:space="preserve">Al Haramain спрей DESERT ROSE (100ml) тестер </t>
  </si>
  <si>
    <t xml:space="preserve">Al Haramain спрей L`AVENTURE (100ml) 1604 / Ли Авентур Белый тестер </t>
  </si>
  <si>
    <t>Al Haramain спрей L`AVENTURE (100ml) 1909 / Ли Авентур Черный тестер</t>
  </si>
  <si>
    <t>Al Haramain спрей Maze (50ml) AHP1629 тестер</t>
  </si>
  <si>
    <t>Al Haramain спрей Noora (50ml) тестер</t>
  </si>
  <si>
    <t xml:space="preserve">Al Haramain спрей SEDRA (50ml) AHP1322 пробник </t>
  </si>
  <si>
    <t>Al Haramain спрей SEDRA (50ml) Тестер</t>
  </si>
  <si>
    <t>Al Haramain спрей Sheikh (85ml) тестер</t>
  </si>
  <si>
    <t>Al Haramain спрей Signature (100ml) Tester</t>
  </si>
  <si>
    <t xml:space="preserve">Al Haramain спрей SULTAN (60ml) Тестер </t>
  </si>
  <si>
    <t>Al Haramain спрей Urbanist Femme (100ml)  тестер</t>
  </si>
  <si>
    <t>ALF ZAHRA / Альф Захра (15 мл) тестер</t>
  </si>
  <si>
    <t>AMIRA Gold/ АМИРА Золото AHP 1261 тестер</t>
  </si>
  <si>
    <t xml:space="preserve">Arba wardat/Арба Вардат (30 мл) пробник </t>
  </si>
  <si>
    <t xml:space="preserve">Arba wardat/Арба Вардат (30 мл) тестер </t>
  </si>
  <si>
    <t>Barakah / Барака (30 мл) AHР 1176 тестер</t>
  </si>
  <si>
    <t>BELIEVE / ПОВЕРЬ (100 мл) тестер</t>
  </si>
  <si>
    <t>DELICATE / Деликатный 24 мл тестер</t>
  </si>
  <si>
    <t xml:space="preserve">ENERGETIC / ЭНЕРГИЯ (100 мл) тестер </t>
  </si>
  <si>
    <t>FAWAH / Фава (25) мл AHP 1929 тестер</t>
  </si>
  <si>
    <t>HARAMAIN  LAK / ХАРАМАЙН  ЛАКК  (15 мл) Тестер</t>
  </si>
  <si>
    <t>HARAMAIN  MASHKOOR / ХАРАМАЙН  МАШКУР (15 мл) тестер</t>
  </si>
  <si>
    <t>HARAMAIN LAGORI GOLD SPRAY 100ML Tester</t>
  </si>
  <si>
    <t>HARAMAIN LEATHER OUD / Кожный Уд (100 мл)  тестер</t>
  </si>
  <si>
    <t>HARAMAIN MARJAN 15ML Тестер</t>
  </si>
  <si>
    <t>HARAMAIN WHITE LEATHER / ХАРАМАЙН БЕЛАЯ КОЖА  тестер (100 мл)</t>
  </si>
  <si>
    <t>JANNAH / ДЖАННА (12 мл) тестер</t>
  </si>
  <si>
    <t>KHULASAT AL OUD / Хуласат Аль Уд (100 мл) тестер</t>
  </si>
  <si>
    <t>LAILATI / ЛАИЛАТИ (12 мл) AHP 1417 тестер</t>
  </si>
  <si>
    <t xml:space="preserve">Mukhallat Al Oudh/Мухаллят Аль Уд (20 мл) тестер </t>
  </si>
  <si>
    <t>MUMTAZ / МУМТАЗ (12 мл) AHP 1416 тестер</t>
  </si>
  <si>
    <t>MUSK AL GHAZAL /МУСКУС АЛЬ-ГАЗАЛЬ (30 мл) тестер</t>
  </si>
  <si>
    <t xml:space="preserve">Mutamayez 100 ml (спрей) тестер </t>
  </si>
  <si>
    <t>NOORA / НУРА (12 мл) AHP 1288 пробник</t>
  </si>
  <si>
    <t>NOORA / НУРА (12 мл) AHP 1288 тестер</t>
  </si>
  <si>
    <t>OCTAVE / ОКТАВА (100 мл) тестер</t>
  </si>
  <si>
    <t xml:space="preserve">OLA PURPLE / ОЛА фиолетовый (100 мл) Тестер </t>
  </si>
  <si>
    <t>PERCEPTION / ВОСПРИЯТИЕ (75 мл) Тестер</t>
  </si>
  <si>
    <t>QAMAR / Луна (12 мл) AHP 216 tester</t>
  </si>
  <si>
    <t>RAWDAH / РАУДА (15 мл) AHP 1533 тестер</t>
  </si>
  <si>
    <t>REMEMBER ME / Запомни меня (12 мл) тестер</t>
  </si>
  <si>
    <t>SHEIKHA / ШЕЙХА (12 мл) AHP 1279 пробник</t>
  </si>
  <si>
    <t>SHEIKHA / ШЕЙХА (12 мл) AHP 1279 тестер</t>
  </si>
  <si>
    <t>SULTAN / СУЛТАН (12 мл) AHP 1386 пробник</t>
  </si>
  <si>
    <t>SULTAN / СУЛТАН (12 мл) AHP 1386 тестер</t>
  </si>
  <si>
    <t xml:space="preserve">TWIN FLOWER / ЦВЕТОК-БЛИЗНЕЦ (15 мл) AHP 1535 тестер	 </t>
  </si>
  <si>
    <t>ZUHOOR AL HARAMAIN SPRAY 65ML tester</t>
  </si>
  <si>
    <t>Парфюм Awsaf Al Karamah/ Авсаф Аль Карама (100 мл) тестер</t>
  </si>
  <si>
    <t>Спрей без спирта NIGHT DREAMS AHP1913/ НОЧНЫЕ СНЫ, 250 мл. тестер</t>
  </si>
  <si>
    <t>Спрей без спирта NOORA AHP1912/ НУРА , 250 мл. тестер</t>
  </si>
  <si>
    <t>Спрей без спирта SULTAN AHP1911/ СУЛТАН , 250 мл. тестер</t>
  </si>
  <si>
    <t>Цветок BLOOM пробник</t>
  </si>
  <si>
    <t>Турция</t>
  </si>
  <si>
    <t>Колечко женское 99010.</t>
  </si>
  <si>
    <t>Колечко женское 99011.</t>
  </si>
  <si>
    <t>Магнит на платок розовый</t>
  </si>
  <si>
    <t>Намазлык (коврик для чтения намаза)</t>
  </si>
  <si>
    <t xml:space="preserve">Коврик 450 гр. </t>
  </si>
  <si>
    <t xml:space="preserve">Коврик 650 гр. </t>
  </si>
  <si>
    <t>Намазлык 160 гр.</t>
  </si>
  <si>
    <t>Намазлык 220 гр.</t>
  </si>
  <si>
    <t>Намазлык 450 гр.</t>
  </si>
  <si>
    <t>Намазлык 500 гр.</t>
  </si>
  <si>
    <t>Намазлык Карманный</t>
  </si>
  <si>
    <t>Одежда</t>
  </si>
  <si>
    <t>Бони 2003 (Сатин, Цвета в ассортименте)</t>
  </si>
  <si>
    <t>Бони Sedef 2004 (подхиджабник)</t>
  </si>
  <si>
    <t xml:space="preserve">Бони крест на крест </t>
  </si>
  <si>
    <t>Бони сатин/Saten Bone Idil, Kevser</t>
  </si>
  <si>
    <t>Бони труба</t>
  </si>
  <si>
    <t>Бони хлопок с завязками (Istanbul)</t>
  </si>
  <si>
    <t>Платки</t>
  </si>
  <si>
    <t xml:space="preserve">Готовый хиджаб-шифон со стразами </t>
  </si>
  <si>
    <t>Палантин</t>
  </si>
  <si>
    <t>Палантин со стразами Swarovski</t>
  </si>
  <si>
    <t>Рукав 2006 (комплект, цвета в ассортименте)</t>
  </si>
  <si>
    <t>Тюбитейка бежевая.</t>
  </si>
  <si>
    <t>Тюбитейка белая каркас</t>
  </si>
  <si>
    <t>Тюбитейка белая.</t>
  </si>
  <si>
    <t>Тюбитейка серая</t>
  </si>
  <si>
    <t>Тюбитейка темн. зеленая</t>
  </si>
  <si>
    <t>Тюбитейка темн. синяя</t>
  </si>
  <si>
    <t>Тюбитейка черная</t>
  </si>
  <si>
    <t>Хиджаб Фирдаус</t>
  </si>
  <si>
    <t>Перстень большой мужской 99012.</t>
  </si>
  <si>
    <t>Перстень мужской 99013.</t>
  </si>
  <si>
    <t>Печатка (50 шт.) 99014.</t>
  </si>
  <si>
    <t xml:space="preserve">Светильник Мозаика навесной </t>
  </si>
  <si>
    <t>Тасбих белый, 99 крупный, 99002.</t>
  </si>
  <si>
    <t>Тасбих, 99 мелкий, 99001.</t>
  </si>
  <si>
    <t>Тасбих, аромат 99, 99004.</t>
  </si>
  <si>
    <t>Тасбих, бочонки 33, 99003.</t>
  </si>
  <si>
    <t>Сухие духи Джамид Муск Аль Арабия,</t>
  </si>
  <si>
    <t>Шампунь Keratin , 350 мл.</t>
  </si>
  <si>
    <t xml:space="preserve">Afnan Shams Al Arab 100ml/ Арабское Солнце </t>
  </si>
  <si>
    <t xml:space="preserve">Ajmal Carbon / Карбон 100 мл. </t>
  </si>
  <si>
    <t xml:space="preserve">Ajmal Shine / Шайн 75 мл. </t>
  </si>
  <si>
    <t xml:space="preserve">Ajmal Viola / Виола 75 мл. </t>
  </si>
  <si>
    <t xml:space="preserve">Набор Wisal Dhahab, Shadow Amor, Sacrifice for Her, Blu Femme/ Висал  Дахаб 50 мл, Шадоу 75 мл, Мухаллят 12 мл. Блу 50 мл. </t>
  </si>
  <si>
    <t xml:space="preserve">Набор Wisal, Shadow Amor, Sacrifice for Her, Mukhallat Dubai/ Висал 50 мл, Шадоу Амор 75 мл, Мухаллят 12 мл. Сакрифайз 50 мл. </t>
  </si>
  <si>
    <t>Мазь против экземы 50 мл</t>
  </si>
  <si>
    <t>Масло HEMANI Алоэ, 30 мл</t>
  </si>
  <si>
    <t>Масло HEMANI гвоздики , 60 мл</t>
  </si>
  <si>
    <t>Масло HEMANI Миндаль Горький, 30 мл</t>
  </si>
  <si>
    <t>Mushk Noorul Harmain (AC)</t>
  </si>
  <si>
    <t>Сухие духи Мадина - цена за пачку</t>
  </si>
  <si>
    <t>Шампунь Fleurs  Shea Butter &amp; Avacado (масло ши ) 350 мл.</t>
  </si>
  <si>
    <t xml:space="preserve">Гималайская соль для ванны </t>
  </si>
  <si>
    <t>Гималайская соль для ванны крупная</t>
  </si>
  <si>
    <t>Минеральный Дезодорант с розой, 70 гр.</t>
  </si>
  <si>
    <t>Hemani Хна для мехенди конус, черная 40грамм</t>
  </si>
  <si>
    <t>Rehab RIO NEW (6 мл)</t>
  </si>
  <si>
    <t>Rehab Sofia NEW  (6 мл)</t>
  </si>
  <si>
    <t>212 VIP Woman</t>
  </si>
  <si>
    <t>Armani Si</t>
  </si>
  <si>
    <t xml:space="preserve">Britney Spears </t>
  </si>
  <si>
    <t xml:space="preserve">CK Эйфория </t>
  </si>
  <si>
    <t>Eclat Lanvin</t>
  </si>
  <si>
    <t xml:space="preserve">Green Tea </t>
  </si>
  <si>
    <t xml:space="preserve">Hermes Terre D`Harmes Men </t>
  </si>
  <si>
    <t>Lacoste</t>
  </si>
  <si>
    <t>207  CHANCE 12мл)</t>
  </si>
  <si>
    <t>217  CLIMAT 12мл)</t>
  </si>
  <si>
    <t>250  BLACK OPIUM (12мл)</t>
  </si>
  <si>
    <t>Donna Karan</t>
  </si>
  <si>
    <t>Ecentric molecules 1</t>
  </si>
  <si>
    <t>Peach (персик)</t>
  </si>
  <si>
    <t>Shaik al Shuyukh</t>
  </si>
  <si>
    <t>Tea Rose</t>
  </si>
  <si>
    <t>The Grape Valley</t>
  </si>
  <si>
    <t>Versace Man EAU Fraiche</t>
  </si>
  <si>
    <t>Musk Abiyad / Мускус Абияд 20 мл. масло</t>
  </si>
  <si>
    <t>Argan Body Lotion / Лосьон для тела Аргановый 120 мл</t>
  </si>
  <si>
    <t>Foot Cream / Крем для ног 100 гр.</t>
  </si>
  <si>
    <t>Hand Cream / Крем для рук 100 гр.</t>
  </si>
  <si>
    <t>Makeup remover  lotion / Лосьон для снятия макияжа 100 мл.</t>
  </si>
  <si>
    <t>Крем ДНЕВНОЙ с аргановым маслом 50 гр.</t>
  </si>
  <si>
    <t>Крем НОЧНОЙ с аргановым маслом 50 гр.</t>
  </si>
  <si>
    <t>Крем с аргановым маслом 50 гр.</t>
  </si>
  <si>
    <t>Масло аргановое 50 мл.</t>
  </si>
  <si>
    <t>Масло аргановое Амбра-Мускус 100 мл.</t>
  </si>
  <si>
    <t>Набор с дневным, аргановым кремами и бельди с эвкалиптом по 5 гр.</t>
  </si>
  <si>
    <t>Мыло аргановое с медом, 100 гр.</t>
  </si>
  <si>
    <t>Подарочная коробочка</t>
  </si>
  <si>
    <t>Марокканская вулканическая глина</t>
  </si>
  <si>
    <t>Белая глина, 200гр.</t>
  </si>
  <si>
    <t>Зеленая глина, 200гр.</t>
  </si>
  <si>
    <t>Красная глина, 200гр.</t>
  </si>
  <si>
    <t>Опунция</t>
  </si>
  <si>
    <t>Anti Wrinkle Serum / Серум протим морщин с Опунцией 40 мл.</t>
  </si>
  <si>
    <t>Prickly Pear Body Balm Honey / Бальзам для тела с Опунцией и Медом  200 гр.</t>
  </si>
  <si>
    <t>Prickly Pear Body Lotion Honey / Лосьон для тела с Опунцией и Медом 120 мл.</t>
  </si>
  <si>
    <t>Prickly Pear Cream / Крем с маслом Опунции 50 гр.</t>
  </si>
  <si>
    <t>Prickly Pear oil / Масло опунции  30 мл.</t>
  </si>
  <si>
    <t>Prickly Pear scrub / Скраб с маслом Опунции 160 гр.</t>
  </si>
  <si>
    <t>Argan Hair conditioner / Кондиционер для волос Аргановый 200 мл.</t>
  </si>
  <si>
    <t>Argan Shampoo / Био Шампунь Аргановый 200 мл.</t>
  </si>
  <si>
    <t>Argan Shower Gel Amber Musc/ Гель для душа Аргановый Амбра Муск 200 мл.</t>
  </si>
  <si>
    <t>Bath Salt / Соль для ванны 250 гр.</t>
  </si>
  <si>
    <t>Body Scrub Coffe / Кофе-Скраб для тела, 200 гр</t>
  </si>
  <si>
    <t>Body Scrub Honey / Скраб для тела с медом и с аргановым маслом,  200 гр</t>
  </si>
  <si>
    <t>Ghassoul Perfumed Argil Paste / Гассуль Роза глиняная паста 200 гр.</t>
  </si>
  <si>
    <t>Henna  For Hair With Plants / Хна для волос с растениями 200 гр.</t>
  </si>
  <si>
    <t>Natural Argan Soap / Натуральное Аргановое мыло  60 гр.</t>
  </si>
  <si>
    <t>Бальзам для губ с маслом ши, 10 гр.</t>
  </si>
  <si>
    <t>Кесса для Хаммама</t>
  </si>
  <si>
    <t>Масло ШИ 50 гр.</t>
  </si>
  <si>
    <t>Серум для волос с Арганой , 60 мл.</t>
  </si>
  <si>
    <t>Rose Water / Гидролат Розы 100 мл.</t>
  </si>
  <si>
    <t>Намазлык В чехле непромакаемый</t>
  </si>
  <si>
    <t>African Mango</t>
  </si>
  <si>
    <t>Armani Prive Rose Arabi</t>
  </si>
  <si>
    <t>Eclat MEN</t>
  </si>
  <si>
    <t>Juliette - Джульетта</t>
  </si>
  <si>
    <t>Lacoste L12.12 White</t>
  </si>
  <si>
    <t>Melon</t>
  </si>
  <si>
    <t>Мыло аргановое Амбра Мускус (черное), 100 гр.</t>
  </si>
  <si>
    <t>Мыло аргановое Гардения, 100 гр.</t>
  </si>
  <si>
    <t>Ghassoul Perfumed Argil Paste / Гассуль Цветок апельсина  глиняная паста 200 гр.</t>
  </si>
  <si>
    <t>Argan Shower Gel Orange Blossom / Гель для душа Аргановый с цветком апельсина 200 мл.</t>
  </si>
  <si>
    <t>Аргановое масло 125 мл. Флакон ручной работы</t>
  </si>
  <si>
    <t>Аргановое масло 60 мл. Флакон ручной работы</t>
  </si>
  <si>
    <t>Аргановое масло пищевое 100 мл. / Durica bottle of roasted Argan Oil</t>
  </si>
  <si>
    <t>Аргановое масло с Иланг-иланг 50 мл. Флакон ручной работы</t>
  </si>
  <si>
    <t xml:space="preserve">Гель для душа с аргановым маслом  200 мл. </t>
  </si>
  <si>
    <t xml:space="preserve">Глина Гассуль  порошок, 200 гр. </t>
  </si>
  <si>
    <t xml:space="preserve">Глина Гассуль плитки, 200 гр. </t>
  </si>
  <si>
    <t xml:space="preserve">Глина Красная  порошок, 200 гр. </t>
  </si>
  <si>
    <t xml:space="preserve">Глина Красная “Aker Fassi” (Берберская помада), 200 гр. </t>
  </si>
  <si>
    <t xml:space="preserve">Кондиционер с аргановым маслом  200 мл. </t>
  </si>
  <si>
    <t>Крем "Ночной"  с Аргановым маслом  50 мл.</t>
  </si>
  <si>
    <t>Крем "Противовозрастной" с Аргановым маслом 50 мл.</t>
  </si>
  <si>
    <t>Крем "Дневной" с Аргановым маслом 50 мл.</t>
  </si>
  <si>
    <t xml:space="preserve">Масло для Бороды 30 мл. </t>
  </si>
  <si>
    <t>Масло ШИ с аргановым маслом 200 гр.</t>
  </si>
  <si>
    <t xml:space="preserve">Молочко для тела с аргановым маслом  200 мл. </t>
  </si>
  <si>
    <t>Скраб БИО с Аргановым маслом, 200 гр.</t>
  </si>
  <si>
    <t xml:space="preserve">Сурьма Кохль для глаз 5 гр. </t>
  </si>
  <si>
    <t xml:space="preserve">Черное мыло с Аргановым маслом, 200 гр. </t>
  </si>
  <si>
    <t xml:space="preserve">Черное мыло с Лавандой, 200 гр. </t>
  </si>
  <si>
    <t xml:space="preserve">Черное мыло с Мятой, 200 гр. </t>
  </si>
  <si>
    <t xml:space="preserve">Черное мыло с Цветком апельсина (Нероли), 200 гр. </t>
  </si>
  <si>
    <t xml:space="preserve">Шампунь с аргановым маслом  200 мл. </t>
  </si>
  <si>
    <t>Pearly Glow - Гель для душа "Жемчужный Румянец"  (Gold Shower Gel 200ml)</t>
  </si>
  <si>
    <t>Pearly Glow - Крем Жемчужный Румянец, 50 гр</t>
  </si>
  <si>
    <t>Pearly Glow - Лосьон для тела "Жемчужный Румянец"  (Gold Body Lotion 200ml)</t>
  </si>
  <si>
    <t>Крем для тела "Жемчужный"  мягкий блеск (Luxury Pearl Body Cream For Youthful Glow)</t>
  </si>
  <si>
    <t>Крем для тела "Масло Ши"  питательный (Luxury Shea Butter Cream For Nourishing)</t>
  </si>
  <si>
    <t>Зубная паста Dabur Red c гвоздикой 100гр</t>
  </si>
  <si>
    <t>Крем на основе вазелина с чёрным тмином Hemani, 80 гр.</t>
  </si>
  <si>
    <t>Крем увлажняющий с черным тмином, 150 гр</t>
  </si>
  <si>
    <t>Мазь с оливковым маслом Дахан Зайтун, 50 гр</t>
  </si>
  <si>
    <t>Макадамия</t>
  </si>
  <si>
    <t>Macadamia Body Lotion / Лосьон для тела Макадамия, 200 мл</t>
  </si>
  <si>
    <t>Macadamia Shampoo / Шампунь Макадамия, 400  мл</t>
  </si>
  <si>
    <t>Macadamia Shower Gel / Гель для душа Макадамия, 400 мл</t>
  </si>
  <si>
    <t>Масло HEMANI Анисовое, 30 мл</t>
  </si>
  <si>
    <t>Масло HEMANI кокосовое, 30 мл</t>
  </si>
  <si>
    <t>Масло HEMANI Оливковое, 30 мл</t>
  </si>
  <si>
    <t>Масло HEMANI Тарамира, 500 мл</t>
  </si>
  <si>
    <t>Эфирное масло Гвоздики , 10 мл</t>
  </si>
  <si>
    <t>Эфирное масло Камфора , 10 мл</t>
  </si>
  <si>
    <t>Эфирное масло Мяты , 10 мл</t>
  </si>
  <si>
    <t>Детские с игрушкой</t>
  </si>
  <si>
    <t>Мыло детское клубника</t>
  </si>
  <si>
    <t>Мыло детское нежное</t>
  </si>
  <si>
    <t>Мыло детское танджи</t>
  </si>
  <si>
    <t xml:space="preserve">Мыло детское Ягодная Магия </t>
  </si>
  <si>
    <t>Мыло Fleurs с Серой, 80 гр.</t>
  </si>
  <si>
    <t>Овальные мыла</t>
  </si>
  <si>
    <t>Herbal овальное аргановое мыло, 100 гр</t>
  </si>
  <si>
    <t>Herbal овальное мыло с огурцом и алоэ, 100 гр</t>
  </si>
  <si>
    <t>Herbal овальное мыло с розой, 100 гр</t>
  </si>
  <si>
    <t>Herbal овальное мыло с жасмином, 100гр</t>
  </si>
  <si>
    <t>Сухие духи Джамид Мускус, 25 гр. в бумажной коробочке</t>
  </si>
  <si>
    <t>Масло для волос Райское - Miracle 100 мл</t>
  </si>
  <si>
    <t>Масло для ухода за бородой - Амбра</t>
  </si>
  <si>
    <t>Трафарет для мехенди А4 цена за 1 шт</t>
  </si>
  <si>
    <t>Malak Bio (Марокко)</t>
  </si>
  <si>
    <t>Riad Des Aromes</t>
  </si>
  <si>
    <t>Al Fakher / Аль Факхир, 20 мл</t>
  </si>
  <si>
    <t>Burj Al Arab / Бурдж Аль Араб</t>
  </si>
  <si>
    <t>NAEMA / Наима, 20 мл</t>
  </si>
  <si>
    <t>Qatar Al Nada / Катар Аль Нада, 20 мл</t>
  </si>
  <si>
    <t>Razaan / Разаан, 20мл</t>
  </si>
  <si>
    <t>Al Haramain спрей L`AVENTURE (100ml) 1908 / Ли Авентур Золотой Женский</t>
  </si>
  <si>
    <t xml:space="preserve">Парфюмерная вода Najdiya / Найдия 100 мл. </t>
  </si>
  <si>
    <t xml:space="preserve">Парфюмерная вода Oud 24 / Уд 24 100 мл. </t>
  </si>
  <si>
    <t>Парфюмерная вода Oud Mood / Уд Мууд 100 мл.</t>
  </si>
  <si>
    <t xml:space="preserve">Ajmal Attar Cool Moon / Аттар Кул Мун  1 мл. </t>
  </si>
  <si>
    <t xml:space="preserve">Ajmal Attar Extra Pure / Аттар Экстра Пюр  1 мл. </t>
  </si>
  <si>
    <t xml:space="preserve">Ajmal Attar Fantabulous / Фантабулус  1 мл. </t>
  </si>
  <si>
    <t xml:space="preserve">Ajmal Attar Infinity / Инфинити  1 мл. </t>
  </si>
  <si>
    <t>Ajmal Sacrifice for Men /Сакрифайз Мужской  50 мл.</t>
  </si>
  <si>
    <t>Lucci 250 gm  Alexandria 2 - Xerjoff</t>
  </si>
  <si>
    <t>Lucci 250 gm  GUCCI Absolute pour homme</t>
  </si>
  <si>
    <t>Lucci 250 gm Armani Si</t>
  </si>
  <si>
    <t>Lucci 250 gm Black Afgano</t>
  </si>
  <si>
    <t>Lucci 250 gm Golden Dust</t>
  </si>
  <si>
    <t>Lucci 250 gm Tom Ford Tuscan Leather</t>
  </si>
  <si>
    <t>Направление DIOR Homme Eau de Cologne 6 мл  в боксе</t>
  </si>
  <si>
    <t>Направление Eclat Lanvin 6 мл, в боксе</t>
  </si>
  <si>
    <t>Направление Euphoria Calvin Klein 6 мл  в боксе</t>
  </si>
  <si>
    <t>Направление EX NIHIL0 FLEUR NARCOTIQUE 6 мл,  в боксе</t>
  </si>
  <si>
    <t>Направление Lacoste в боксе 6 мл.</t>
  </si>
  <si>
    <t>Направление Midnight Fantasy Britney Spears, 6 мл  в боксе</t>
  </si>
  <si>
    <t>Направление MUSK BLANC Adopt by Reserve naturelle, 6 мл в боксе</t>
  </si>
  <si>
    <t>Направление Paco Rabanne Invictus 6 мл в боксе</t>
  </si>
  <si>
    <t>Пипетка для розлива</t>
  </si>
  <si>
    <t>ФЛАКОН 3 мл палочка</t>
  </si>
  <si>
    <t>BB-крем 5 в1 "Светлый "(5 In 1 BB Cream Light 50ml)</t>
  </si>
  <si>
    <t>BB-крем 5 в1 "Средний "(5 In 1 BB Cream Medium 50ml)</t>
  </si>
  <si>
    <t>BB-крем 5 в1 "Темный "(5 In 1 BB Cream Dark 50ml)</t>
  </si>
  <si>
    <t>Be Soft cмывка для лица с козьим молоком, 100мл</t>
  </si>
  <si>
    <t>Be Soft Крем для рук с козьим молоком, 150мл</t>
  </si>
  <si>
    <t>Be Soft Скраб для лица с козьим молоком, 150мл</t>
  </si>
  <si>
    <t>Pearly Glow - Гель для снятия макияжа "Жемчужный Румянец"  (Gold Face Wash 100ml)</t>
  </si>
  <si>
    <t>Pearly Glow - Маска для лица "Жемчужный Румянец"  (Gold Face Mask 150gm)</t>
  </si>
  <si>
    <t>Pearly Glow - Мыло для принятия ванны "Жемчужный Румянец"  (Gold Soap 100gm)</t>
  </si>
  <si>
    <t>Youthful+ Крем увлажняющий с коллагеном (Moisturizing cream with collagen) 150 гр</t>
  </si>
  <si>
    <t>Youthful+ Маска для лица с коллагеном (Face Mask With Collagen)</t>
  </si>
  <si>
    <t>Youthful+ Маска для лица тканевая с коллагеном (Moisturizing Tissue Mask  with collagen)</t>
  </si>
  <si>
    <t xml:space="preserve">Youthful+ Мицелярная вода с коллагеном, 150мл (Этикетка потерта скидка) </t>
  </si>
  <si>
    <t>Youthful+ Серум для волос с коллагеном (Hair Serum With Collagen 50m)</t>
  </si>
  <si>
    <t>Youthful+ Шампунь "Без секущихся концов" (Zero Split Shampoo 150ml), этикетка потерта. Скидка</t>
  </si>
  <si>
    <t>Кондиционер "Бережный уход" (Gentle Care Conditioner 500ml)</t>
  </si>
  <si>
    <t>Крем "Алоэ" интенсив увлажнение (Intensive Care Moisturizing Cream With ALOE)</t>
  </si>
  <si>
    <t>Крем для тела "Экстракт Икры"  омолаживающий (Luxury Caviar Body Cream For Rejuvinating)</t>
  </si>
  <si>
    <t>Маска для лица "Древесный уголь" против АКНЕ (No ACNE Charcoal Face Mask 100ml)</t>
  </si>
  <si>
    <t>Масло против растяжек "Натуристик" (Naturistic Stretch Mark Oil 40gm)</t>
  </si>
  <si>
    <t>Натуральный Серум для отбеливания лица  (Natural Whitening Face Serum 30ml)</t>
  </si>
  <si>
    <t>Усовершенствованный крем против морщин (Wrinkle Free Cream Advanced Formula 50gm). Помятая упаковка. Скидка.</t>
  </si>
  <si>
    <t>Уход за бородой - Крем-кондиционер (Beard Conditioning Cream 100ml) Повреждена этикетка. Скидка</t>
  </si>
  <si>
    <t>Уход за бородой - Питательное масло (Beard Nourishing Oil)</t>
  </si>
  <si>
    <t>Уход за бородой - Шампунь (Beard Shampoo 100ml)</t>
  </si>
  <si>
    <t>Шампунь "Алоэ" интенсивная терапия (Aloe Shampoo Intensive Care Therapy 300 ml)</t>
  </si>
  <si>
    <t>Шампунь "Кератин" против кудрявых волос (Zero Frizz Keratin Shampoo 500ml)</t>
  </si>
  <si>
    <t>Шампунь "Козье молоко" питание и восстановление (Goat Milk Shampoo Repair &amp; Nourish 300 ml)</t>
  </si>
  <si>
    <t>Шампунь "Экстракт жемчуга" придает мягкий блеск (Pearl Extract Shampoo 500ml)</t>
  </si>
  <si>
    <t>Шампунь "Экстракт Икры" для поврежденных волос (Caviar Shampoo For Damage Recovery 500ml). Повреждена этикетка. Скидка.</t>
  </si>
  <si>
    <t>Шампунь "Экстракт Шелка" (Repair Shampoo With Silk Extract 500ml), Испорчена этикетка, Скидка</t>
  </si>
  <si>
    <t xml:space="preserve">Al Haramain BLOOM/Цветок (12 мл)  тестер </t>
  </si>
  <si>
    <t>Arabian Prestige</t>
  </si>
  <si>
    <t>Russian prestige</t>
  </si>
  <si>
    <t>Rasasi Oil (15ml)  Romance</t>
  </si>
  <si>
    <t>Rasasi Oil (20ml)  Rania</t>
  </si>
  <si>
    <t xml:space="preserve">Catherine/ Екатерина  (5 мл) </t>
  </si>
  <si>
    <t xml:space="preserve"> CHASTITY (W) (100)</t>
  </si>
  <si>
    <t>BLUE FOR MEN (M) (100)</t>
  </si>
  <si>
    <t>BLUE LADY (спрей 45 мл деодорант в подарок)</t>
  </si>
  <si>
    <t>CATHERINA (45)</t>
  </si>
  <si>
    <t>DAAREJ (M) (100)</t>
  </si>
  <si>
    <t xml:space="preserve">DESERVE (W) (70) </t>
  </si>
  <si>
    <t>HOPE (M) (75)</t>
  </si>
  <si>
    <t>INNOCENCE (W) (65)</t>
  </si>
  <si>
    <t xml:space="preserve">L'INCONTOURNABLE BLUE LADY-2 (спрей 35мл) </t>
  </si>
  <si>
    <t>RELATION (M) (50)</t>
  </si>
  <si>
    <t>RELATION (W) (50)</t>
  </si>
  <si>
    <t>ROMANCE FOREVER (M) (100)</t>
  </si>
  <si>
    <t>ROYALE BLUE (M) (75)</t>
  </si>
  <si>
    <t>ROYALE BLUE (W) (50)</t>
  </si>
  <si>
    <t>ROYALE MEN (75)</t>
  </si>
  <si>
    <t>Rehab Clever Man (6 мл)</t>
  </si>
  <si>
    <t>Rehab Oud'n Rose</t>
  </si>
  <si>
    <t>Направление Armani Si 6 мл.  в боксе</t>
  </si>
  <si>
    <t xml:space="preserve">Bright Crystal Versace </t>
  </si>
  <si>
    <t xml:space="preserve">CHANEL COCO MADEMOISELE </t>
  </si>
  <si>
    <t>Midnight Fantasy Britney Spears</t>
  </si>
  <si>
    <t>Nasomatto Baraonda</t>
  </si>
  <si>
    <t>Tobacco Vanile</t>
  </si>
  <si>
    <t>Плод страсти</t>
  </si>
  <si>
    <t xml:space="preserve">Al Haramain спрей Noora (50ml) тестер </t>
  </si>
  <si>
    <t xml:space="preserve">HARAMAIN MAX'D Woman/ ХАРАМАЙН МАКСИД Женский (100 мл) тестер </t>
  </si>
  <si>
    <t>OLA PINK / ОЛА розовый (100 мл) тестер</t>
  </si>
  <si>
    <t>Миноксидил 5% - средство для роста волос, 60мл</t>
  </si>
  <si>
    <t>Код</t>
  </si>
  <si>
    <t>Объем</t>
  </si>
  <si>
    <t>Наименование</t>
  </si>
  <si>
    <t>Штук в Упаковке</t>
  </si>
  <si>
    <t>Наличие 
шт.</t>
  </si>
  <si>
    <t>Цена опт</t>
  </si>
  <si>
    <t>Цена -10%
от 25 т.р.</t>
  </si>
  <si>
    <t>Цена -15%
от 50 т.р.</t>
  </si>
  <si>
    <t>Цена -20%
от 100 т.р.</t>
  </si>
  <si>
    <t>Стобец
для
Заказа</t>
  </si>
  <si>
    <t>Сумма без скидки</t>
  </si>
  <si>
    <t>50 гр.</t>
  </si>
  <si>
    <t>Сухие духи Джамид</t>
  </si>
  <si>
    <t xml:space="preserve">Бахурница металлическая Al Haramain </t>
  </si>
  <si>
    <t>200 мл.</t>
  </si>
  <si>
    <t xml:space="preserve">Дезодорант НУРА </t>
  </si>
  <si>
    <t>Дезодорант Ола Фиолет</t>
  </si>
  <si>
    <t xml:space="preserve">Дезодорант Урбанист </t>
  </si>
  <si>
    <t xml:space="preserve">Масс маркет - парфюмированное масло в Роллерах </t>
  </si>
  <si>
    <t>Аль Харамейн  212</t>
  </si>
  <si>
    <t xml:space="preserve">Аль Харамейн  АНГЕЛ </t>
  </si>
  <si>
    <t xml:space="preserve">Аль Харамейн  АЙША </t>
  </si>
  <si>
    <t xml:space="preserve">Аль Харамейн  ЧЕРНЫЙ </t>
  </si>
  <si>
    <t>Аль Харамейн БЛУМ</t>
  </si>
  <si>
    <t>Аль Харамейн  ЗОЛОТО</t>
  </si>
  <si>
    <t>Аль Харамейн  ХУСНА</t>
  </si>
  <si>
    <t>Аль Харамейн  ЛАТИФА</t>
  </si>
  <si>
    <t xml:space="preserve">Аль Харамейн  РОМАНТИКА </t>
  </si>
  <si>
    <t xml:space="preserve">Аль Харамейн  САФА </t>
  </si>
  <si>
    <t>Аль Харамейн  СЕРЕБРО</t>
  </si>
  <si>
    <t>15 мл.</t>
  </si>
  <si>
    <t>Харамейн Янтарь</t>
  </si>
  <si>
    <t>Харамейн Черный Уд</t>
  </si>
  <si>
    <t>Харамейн Дабаб</t>
  </si>
  <si>
    <t>Харамейн ФИРДОУС</t>
  </si>
  <si>
    <t xml:space="preserve">Харамейн FOR EVER  ХАРАМЕЙН НАВСЕГДА </t>
  </si>
  <si>
    <t xml:space="preserve">Харамейн ХАДЖАР </t>
  </si>
  <si>
    <t xml:space="preserve">Харамейн МИЛЛИОН </t>
  </si>
  <si>
    <t>Харамейн Наим</t>
  </si>
  <si>
    <t>Харамейн МЕДИНА</t>
  </si>
  <si>
    <t>Харамейн Мухаллят</t>
  </si>
  <si>
    <t>Харамейн МУСК</t>
  </si>
  <si>
    <t>Харамейн УДИ</t>
  </si>
  <si>
    <t>Мидл маркет (масляная парфюмерия)</t>
  </si>
  <si>
    <t>12 мл.</t>
  </si>
  <si>
    <t>Аль Харамейн Принц</t>
  </si>
  <si>
    <t>36 мл.</t>
  </si>
  <si>
    <t>Аль Харамейн Фарис</t>
  </si>
  <si>
    <t>Аль Харамейн Ламса Серебро</t>
  </si>
  <si>
    <t>Аль Харамейн Марджан</t>
  </si>
  <si>
    <t>30 мл.</t>
  </si>
  <si>
    <t>Аль Харамейн НОЧНЫЕ СНЫ</t>
  </si>
  <si>
    <t>20 мл.</t>
  </si>
  <si>
    <t>Аль Харамейн Рафиа Серебро</t>
  </si>
  <si>
    <t>Аль Харамейн Рафиа Золото</t>
  </si>
  <si>
    <t>Аль Харамейн ШЕФОН</t>
  </si>
  <si>
    <t>Аль Харамейн ТАНАСУК</t>
  </si>
  <si>
    <t>Аль Харамейн Альф Захра</t>
  </si>
  <si>
    <t>Аль Харамейн АМИРА Золото</t>
  </si>
  <si>
    <t>Аль Харамейн Барака</t>
  </si>
  <si>
    <t>24 мл.</t>
  </si>
  <si>
    <t>Аль Харамейн ДЖАННА</t>
  </si>
  <si>
    <t>Аль Харамейн Деликат</t>
  </si>
  <si>
    <t>25 мл.</t>
  </si>
  <si>
    <t>Аль Харамейн Фава</t>
  </si>
  <si>
    <t>Аль Харамейн Хальта Аль Харамэйн</t>
  </si>
  <si>
    <t>Аль Харамейн ЛАИЛАТИ</t>
  </si>
  <si>
    <t>Аль Харамейн МАШКУР</t>
  </si>
  <si>
    <t>Аль Харамейн МУСКУС АЛЬ-ГАЗАЛЬ</t>
  </si>
  <si>
    <t>Аль Харамейн НУРА</t>
  </si>
  <si>
    <t>Аль Харамейн Луна (Qamar)</t>
  </si>
  <si>
    <t>Аль Харамейн РАУДА</t>
  </si>
  <si>
    <t>Аль Харамейн Запомни меня (Remember Me)</t>
  </si>
  <si>
    <t>Аль Харамейн СУЛТАН</t>
  </si>
  <si>
    <t xml:space="preserve">Аль ХАрамейн СУББОТА </t>
  </si>
  <si>
    <t>Аль Харамейн ЦВЕТОК-БЛИЗНЕЦ (Twin flower)</t>
  </si>
  <si>
    <t>Селектив (масляная композиция)</t>
  </si>
  <si>
    <t>Аттар AL BURAQ - АЛЬ БУРАК</t>
  </si>
  <si>
    <t>45 мл.</t>
  </si>
  <si>
    <t>Аттар AFFAF - Афаф</t>
  </si>
  <si>
    <t>Аттар AJWA - АДЖВА</t>
  </si>
  <si>
    <t xml:space="preserve">Аттар Al Khaleej Cup - Кубок Халидж </t>
  </si>
  <si>
    <t>Аттар Al Mas - Аль Мас</t>
  </si>
  <si>
    <t>Аттар ATIFA Blanche - Атифа Бланк</t>
  </si>
  <si>
    <t>Аттар ATIFA NOIR - Атифа Ноир</t>
  </si>
  <si>
    <t>ATTAR AL KAABA - АТТАР АЛЬ-КААБА</t>
  </si>
  <si>
    <t>Al Haramain BLOOM - Цветок</t>
  </si>
  <si>
    <t>18 мл.</t>
  </si>
  <si>
    <t>Аттар BURJ Аттар - БУРЖ АЛЬ ХАРАМЕЙН</t>
  </si>
  <si>
    <t>40 мл.</t>
  </si>
  <si>
    <t>Аттар DAMAT AL LULU-ДАМАТ АЛЬ ЛУЛУ</t>
  </si>
  <si>
    <t>Аттар EHSAS - ЭСАС</t>
  </si>
  <si>
    <t>Аттар FAKHRUL ARAB Gold - ФАХРУЛЬ АРАБ</t>
  </si>
  <si>
    <t>16 мл.</t>
  </si>
  <si>
    <t>Аттар FIRST LOVE-ПЕРВАЯ ЛЮБОВЬ</t>
  </si>
  <si>
    <t>Аттар HANEEN - ХАНИН</t>
  </si>
  <si>
    <t>Аттар HAYATI - Хаяти</t>
  </si>
  <si>
    <t>Аттар Khaltat Al Maha - Хальтат Аль Маха</t>
  </si>
  <si>
    <t>Аттар KHALTAT MARYAM - ХАЛЬТАТ МАРИАМ</t>
  </si>
  <si>
    <t>Аттар MATAR AL HUB-МАТАР АЛЬ ХУБ</t>
  </si>
  <si>
    <t>Аттар MAZE -ЛАБИРИНТ</t>
  </si>
  <si>
    <t>Аттар MEEQAT Gold - МИКАТ Золото</t>
  </si>
  <si>
    <t>Аттар MEEQAT Silver -МИКАТ Серебро</t>
  </si>
  <si>
    <t>Аттар MENA - МИНА</t>
  </si>
  <si>
    <t>Аттар Najm Gold - Золотая звезда</t>
  </si>
  <si>
    <t>Аттар Najm Noir - Черная звезда</t>
  </si>
  <si>
    <t>Аттар OMRY DUE - Омри Уно</t>
  </si>
  <si>
    <t>Аттар OMRY UNO -Омри Дуо</t>
  </si>
  <si>
    <t>Аттар RAHMA - РАХМА</t>
  </si>
  <si>
    <t>Аттар Taj -Тадж</t>
  </si>
  <si>
    <t>6 мл.</t>
  </si>
  <si>
    <t>Аттар TAJIBNI - ТАДЖИБНИ</t>
  </si>
  <si>
    <t>Аттар TOHFA -  Тофа</t>
  </si>
  <si>
    <t>Аттар MUKHALLATH AL SULTAN  - МУХАЛЛАТ АЛЬ СУЛТАН</t>
  </si>
  <si>
    <t>Аттар MUKHALLATH SEUFI - МУХАЛЛАТ СЕУФИ</t>
  </si>
  <si>
    <t>Аттар SAFWA -  САФВА</t>
  </si>
  <si>
    <t>60 мл.</t>
  </si>
  <si>
    <t>Аттар SHEIKH  - ШЕЙХ</t>
  </si>
  <si>
    <t>Духи со спиртом</t>
  </si>
  <si>
    <t>100 мл.</t>
  </si>
  <si>
    <t>Духи "Лагори Голд"</t>
  </si>
  <si>
    <t>Духи "София Фиолетовые"</t>
  </si>
  <si>
    <t>50 мл.</t>
  </si>
  <si>
    <t>Духи "МУХАЛЛАТ"</t>
  </si>
  <si>
    <t>Духи "Призм Классик"</t>
  </si>
  <si>
    <t>Духи "Шефон"</t>
  </si>
  <si>
    <t>Духи "НЕЖНЫЙ АНГЕЛ"</t>
  </si>
  <si>
    <t>Духи"Дазл Черный"</t>
  </si>
  <si>
    <t>Духи"Дазл Белый"</t>
  </si>
  <si>
    <t>Духи "Джунун"</t>
  </si>
  <si>
    <t>Духи "Харизма Блю"</t>
  </si>
  <si>
    <t>Духи  Лезер Уд - Кожный УД</t>
  </si>
  <si>
    <t>Духи  "Ли Авентур Белый" Мужской</t>
  </si>
  <si>
    <t>Духи  "Ли Авентур Черный" Мужской</t>
  </si>
  <si>
    <t>Духи  "Ли Авентур Золотой" Женский</t>
  </si>
  <si>
    <t>Духи  "ЛАБИРИНТ" (MAZE)</t>
  </si>
  <si>
    <t>Духи  "Нура"</t>
  </si>
  <si>
    <t>Духи  "Цедра"</t>
  </si>
  <si>
    <t>Набор "Оттенок Жизни" Туалетная вода + дезодорант. Уверенность. Синий</t>
  </si>
  <si>
    <t>Духи Фиолет</t>
  </si>
  <si>
    <t>85 мл.</t>
  </si>
  <si>
    <t>Духи "Шейх"</t>
  </si>
  <si>
    <t xml:space="preserve">Духи "Сигнатур" </t>
  </si>
  <si>
    <t>Духи "Султан"</t>
  </si>
  <si>
    <t>Духи "Урбанист женские"</t>
  </si>
  <si>
    <t>Духи "Чатау де ля Диор"</t>
  </si>
  <si>
    <t>Духи "МАКСИД мужской"</t>
  </si>
  <si>
    <t>Духи "МАКСИД женский"</t>
  </si>
  <si>
    <t>Духи "БЕЛАЯ КОЖА"</t>
  </si>
  <si>
    <t>Духи "Хуласат Аль Уд "</t>
  </si>
  <si>
    <t>65 мл.</t>
  </si>
  <si>
    <t>Духи "Зухур"</t>
  </si>
  <si>
    <t>Туалетная вода BELIEVE / ПОВЕРЬ</t>
  </si>
  <si>
    <t xml:space="preserve">Туалетная вода OCTAVE / ОКТАВА </t>
  </si>
  <si>
    <t>Туалетная вода OLA PURPLE / ОЛА фиолетовый</t>
  </si>
  <si>
    <t>Туалетная вода OLA PINK / ОЛА Розовый</t>
  </si>
  <si>
    <t>75 мл.</t>
  </si>
  <si>
    <t>Туалетная вода PERCEPTION / ВОСПРИЯТИЕ</t>
  </si>
  <si>
    <t>Туалетная вода YOUR CHOICE / ТВОЙ ВЫБОР</t>
  </si>
  <si>
    <t>Туалетная вода ENERGETIC / ЭНЕРГИЯ</t>
  </si>
  <si>
    <t>250 мл.</t>
  </si>
  <si>
    <t>Спрей без спирта "НОЧНЫЕ СНЫ"</t>
  </si>
  <si>
    <t>Спрей без спирта "НУРА"</t>
  </si>
  <si>
    <t>Спрей без спирта "СУЛТАН"</t>
  </si>
  <si>
    <t>Тестер</t>
  </si>
  <si>
    <t>Аттар AJWA - АДЖВА - без коробочки</t>
  </si>
  <si>
    <t>АТТАР АЛЬ-КААБА - без коробочки</t>
  </si>
  <si>
    <t>Духи "София Фиолетовые" - без коробочки</t>
  </si>
  <si>
    <t>Ламса Серебро - без коробочки</t>
  </si>
  <si>
    <t>Аттар  MAZE (ЛАБИРИНТ) - без коробочки</t>
  </si>
  <si>
    <t>Аттар Najm Gold - Наджм Голд - без слюды</t>
  </si>
  <si>
    <t>Аттар Najm Noir - Наджм Ноир - без слюды</t>
  </si>
  <si>
    <t>НОЧНЫЕ СНЫ - без коробочки</t>
  </si>
  <si>
    <t>Аттар OMRY DUE - Омри Дуо - без коробочки</t>
  </si>
  <si>
    <t>Рафиа Серебро  - без коробочки</t>
  </si>
  <si>
    <t>ШЕФОН Спрей - без коробочки</t>
  </si>
  <si>
    <t>ТАНАСУК - без коробочки</t>
  </si>
  <si>
    <t xml:space="preserve"> спрей L`AVENTURE - Ли Авентур Черный - без коробочки</t>
  </si>
  <si>
    <t xml:space="preserve"> спрей Noora - Нура - без коробочки</t>
  </si>
  <si>
    <t xml:space="preserve"> спрей Sheikh - Шейх - без коробочки</t>
  </si>
  <si>
    <t xml:space="preserve"> спрей Signature - Сигнатур - без коробочки</t>
  </si>
  <si>
    <t xml:space="preserve"> спрей SULTAN - Султан - без коробочки</t>
  </si>
  <si>
    <t xml:space="preserve"> спрей Urbanist Femme - Урбансит - без коробочки</t>
  </si>
  <si>
    <t>Альф Захра - без коробочки</t>
  </si>
  <si>
    <t>Деликат - без коробочки</t>
  </si>
  <si>
    <t>HARAMAIN LEATHER OUD - Кожный Уд  - без коробочки</t>
  </si>
  <si>
    <t>JANNAH - ДЖАННА - без коробочки</t>
  </si>
  <si>
    <t>KHULASAT AL OUD - Хуласат Аль Уд - без коробочки</t>
  </si>
  <si>
    <t>LAILATI - ЛАИЛАТИ - без коробочки</t>
  </si>
  <si>
    <t>Mukhallat Al Oudh - Мухаллят Аль Уд - без коробочки</t>
  </si>
  <si>
    <t>Mutamayez - Мутамаез - без коробочки</t>
  </si>
  <si>
    <t>NOORA - НУРА  - без слюды</t>
  </si>
  <si>
    <t>REMEMBER ME - Запомни меня - без коробочки</t>
  </si>
  <si>
    <t>9 мл.</t>
  </si>
  <si>
    <t>SULTAN - СУЛТАН  - без коробочки</t>
  </si>
  <si>
    <t>TWIN FLOWER - ЦВЕТОК-БЛИЗНЕЦ  - без коробочки</t>
  </si>
  <si>
    <t xml:space="preserve">12 мл. </t>
  </si>
  <si>
    <t xml:space="preserve">Al Haramain BLOOM/Цветок   - без коробочки </t>
  </si>
  <si>
    <t>Спрей без спирта NIGHT DREAMS - НОЧНЫЕ СНЫ - без коробочки</t>
  </si>
  <si>
    <t xml:space="preserve"> -10%
от 25 т.р.</t>
  </si>
  <si>
    <t xml:space="preserve"> -15%
от 50 т.р.</t>
  </si>
  <si>
    <t xml:space="preserve"> -20%
от 100 т.р</t>
  </si>
  <si>
    <t>Столбец
для
Заказа</t>
  </si>
  <si>
    <t>Ajmal ОАЭ</t>
  </si>
  <si>
    <t>1 гр.</t>
  </si>
  <si>
    <t>Ajmal Attar Cool Moon - Аттар Кул Мун</t>
  </si>
  <si>
    <t>Ajmal Attar Extra Pure- Аттар Экстра Пюр</t>
  </si>
  <si>
    <t>Ajmal Attar Fantabulous- Фантабулус</t>
  </si>
  <si>
    <t>Ajmal Attar Infinity- Инфинити</t>
  </si>
  <si>
    <t xml:space="preserve">Направление Африканское МАНГО </t>
  </si>
  <si>
    <t xml:space="preserve">Направление Armani Privé Rose d'Arabie Giorgio Armani - Роза Аравии </t>
  </si>
  <si>
    <t xml:space="preserve">Burberry - Weekend for Women </t>
  </si>
  <si>
    <t>Направление Eclat D'Arpege Pour Homme</t>
  </si>
  <si>
    <t xml:space="preserve">Направление Mmmm... Juliette Has A Gun </t>
  </si>
  <si>
    <t>Направление Lacoste L12.12 White</t>
  </si>
  <si>
    <t xml:space="preserve">Направление Melon - Дыня </t>
  </si>
  <si>
    <t>Направление 212 VIP Woman</t>
  </si>
  <si>
    <t>Направление Ecentric molecules 1 - Молекула 1</t>
  </si>
  <si>
    <t>Направление Peach relax - Персиковое наслаждение</t>
  </si>
  <si>
    <t>Направление Apricot relax - Абрикосовое наслаждение</t>
  </si>
  <si>
    <t>Направление Armani Si</t>
  </si>
  <si>
    <t xml:space="preserve">Направление Beautiful mind Fantasy Игры разума 1 </t>
  </si>
  <si>
    <t>Направление Beautiful mind Precision - Игры разума 2</t>
  </si>
  <si>
    <t xml:space="preserve">Направление Bright Crystal Versace </t>
  </si>
  <si>
    <t>Направление Britney Spears  Midnight Fantasy</t>
  </si>
  <si>
    <t xml:space="preserve">Направление CHANEL COCO MADEMOISELE </t>
  </si>
  <si>
    <t>Направление Dior Classic Fahrenheit</t>
  </si>
  <si>
    <t>Направление D&amp;G Imperatrice #3 - ИМПЕРАТРИЦА (Уни)</t>
  </si>
  <si>
    <t>Направление DIOR Homme Eau de Cologne (Уни)</t>
  </si>
  <si>
    <t xml:space="preserve">Направление Eclat d’Arpège Lanvin </t>
  </si>
  <si>
    <t>Направление Escada pacific Paradise (Жен)</t>
  </si>
  <si>
    <t xml:space="preserve">Направление Euphoria Calvin Klein </t>
  </si>
  <si>
    <t>Направление EX NIHIL0 FLEUR NARCOTIQUE (Уни)</t>
  </si>
  <si>
    <t>Направление FLOWER (Уни)</t>
  </si>
  <si>
    <t xml:space="preserve">Направление Givenchy Angle and Demon (Уни) </t>
  </si>
  <si>
    <t>Направление GOLD VANILLA (Уни)</t>
  </si>
  <si>
    <t xml:space="preserve">Направление Green Tea Elizabeth Arden </t>
  </si>
  <si>
    <t xml:space="preserve">Направление Guerlain — L’Homme Ideal </t>
  </si>
  <si>
    <t xml:space="preserve">Направление Hermes Terre D`Harmes Men </t>
  </si>
  <si>
    <t>Направление KILIAN Опасные связи (Жен)</t>
  </si>
  <si>
    <t>Направление KILIAN Прямо в Рай</t>
  </si>
  <si>
    <t>Направление Lacoste Pour Femme Lacoste Fragrances</t>
  </si>
  <si>
    <t>Направление LOVELY Mure  (Жен)</t>
  </si>
  <si>
    <t>Направление MONTALE Dark purple (Уни)</t>
  </si>
  <si>
    <t>Направление MUSK BLANC (MUSK WHITE) Adopt by Reserve naturelle (Уни)</t>
  </si>
  <si>
    <t>Направление MUSK KA'BBA SOFT Унисекс</t>
  </si>
  <si>
    <t>Направление MUSK MALAKI (Уни)</t>
  </si>
  <si>
    <t xml:space="preserve">Направление Baraonda Nasomatto </t>
  </si>
  <si>
    <t>Направление Pacco R. Lady Million - Лейди Миллион</t>
  </si>
  <si>
    <t>Направление Paco Rabanne Invictus (Уни)</t>
  </si>
  <si>
    <t>Направление PARIS HILTON (Муж)</t>
  </si>
  <si>
    <t>Направление Splendida Iris d`Or, Bvlgari</t>
  </si>
  <si>
    <t>Направление Shaik Opulent 77 Classic - Шейх 77 (Муж)</t>
  </si>
  <si>
    <t>Направление TOM FORD OUD WOOD (Уни)</t>
  </si>
  <si>
    <t xml:space="preserve">Направление Tobacco Vanille Tom Ford </t>
  </si>
  <si>
    <t>Направление VAN CLEEF (Жен)</t>
  </si>
  <si>
    <t xml:space="preserve">Направление DKNY Be Delicious Donna Karan </t>
  </si>
  <si>
    <t>Направление Shaik al Shuyukh</t>
  </si>
  <si>
    <t>Направление Tea Rose</t>
  </si>
  <si>
    <t>Направление The Grape Valley</t>
  </si>
  <si>
    <t>Направление Versace Man EAU Fraiche</t>
  </si>
  <si>
    <t>Направление Натуральное масло Амбер</t>
  </si>
  <si>
    <t>Направление Натуральное масло Шафран</t>
  </si>
  <si>
    <t>Маракуя - Плод страсти</t>
  </si>
  <si>
    <t xml:space="preserve">Аттар Мекка </t>
  </si>
  <si>
    <t>Направление Bloom (Бутон) - Жен.</t>
  </si>
  <si>
    <t>Направление Maze (Лабиринт) - Муж.</t>
  </si>
  <si>
    <t>Направление Najm Gold (Золотая Звезда) - Жен.</t>
  </si>
  <si>
    <t>Направление Najm Noir (Черная Звезда) - Уни.</t>
  </si>
  <si>
    <t xml:space="preserve">Направление Omry Uno (Золотой Век) - Жен. </t>
  </si>
  <si>
    <t>Дубай</t>
  </si>
  <si>
    <t>Амбер Тигр</t>
  </si>
  <si>
    <t>Черный Мускус</t>
  </si>
  <si>
    <t>Черный Камень</t>
  </si>
  <si>
    <t>Лайм</t>
  </si>
  <si>
    <t>Миск Эмират</t>
  </si>
  <si>
    <t>Уд Сильвер</t>
  </si>
  <si>
    <t>Шейх 33</t>
  </si>
  <si>
    <t>Султан</t>
  </si>
  <si>
    <t>Тобакко Ваниль</t>
  </si>
  <si>
    <t>TRESOR LA NUIT by LANCOME</t>
  </si>
  <si>
    <t>Направление Ессентрик Молекула - 020 Ессентрик Люкс</t>
  </si>
  <si>
    <t>Мадина</t>
  </si>
  <si>
    <t>Коллекшн</t>
  </si>
  <si>
    <t>Блуминг</t>
  </si>
  <si>
    <t>Пляж</t>
  </si>
  <si>
    <t>Уд Калимантан</t>
  </si>
  <si>
    <t>Серебро</t>
  </si>
  <si>
    <t>Вибрант Колор</t>
  </si>
  <si>
    <t>Бинт Сомали</t>
  </si>
  <si>
    <t>Белый Мускус</t>
  </si>
  <si>
    <t>Мускус Газаля</t>
  </si>
  <si>
    <t>Найз</t>
  </si>
  <si>
    <t>Орхидея</t>
  </si>
  <si>
    <t>Чистый Сандал</t>
  </si>
  <si>
    <t>Викенд Лейдис</t>
  </si>
  <si>
    <t>Ред Африка</t>
  </si>
  <si>
    <t>Направление Alexandria 2 - Xerjoff</t>
  </si>
  <si>
    <t>Направление GUCCI Absolute pour homme</t>
  </si>
  <si>
    <t>Направление Black Afgano</t>
  </si>
  <si>
    <t>Направление Golden Dust</t>
  </si>
  <si>
    <t>Направление Tom Ford Tuscan Leather</t>
  </si>
  <si>
    <t>Направление Pink Friday</t>
  </si>
  <si>
    <t>Направление Sospiro Erba Pura</t>
  </si>
  <si>
    <t>Боадисея Виктори</t>
  </si>
  <si>
    <t>Империя Розы</t>
  </si>
  <si>
    <t>Этернити Вуман</t>
  </si>
  <si>
    <t>Бланк Легенда</t>
  </si>
  <si>
    <t>Муск Эмират</t>
  </si>
  <si>
    <t>Уд Исфахан</t>
  </si>
  <si>
    <t>ВИП 212 МЕН</t>
  </si>
  <si>
    <t>Во флаконе Аль Харамейн с коробочкой</t>
  </si>
  <si>
    <t>3 мл.</t>
  </si>
  <si>
    <t>Направление Блум (Бутон)</t>
  </si>
  <si>
    <t>Направление Лабиринт (Maze)</t>
  </si>
  <si>
    <t>Направление Наджм Голд (Золотая Звезда)</t>
  </si>
  <si>
    <t>Направление Наджм Ноир (Черная Звезда)</t>
  </si>
  <si>
    <t>Направление Омри Уно</t>
  </si>
  <si>
    <t>Брелок 6 мл, Харамейн</t>
  </si>
  <si>
    <t>Графин 150</t>
  </si>
  <si>
    <t>ФЛАКОН 1,5 мл, пробник</t>
  </si>
  <si>
    <t>Amor Amor / Амор Амор</t>
  </si>
  <si>
    <t>Montale Black Oud</t>
  </si>
  <si>
    <t>Молекула Эссентрик 020</t>
  </si>
  <si>
    <t>ВМ</t>
  </si>
  <si>
    <t xml:space="preserve"> Косметика Хемани ОАЭ/Пакистан</t>
  </si>
  <si>
    <t xml:space="preserve">WB - Васим Бадами серия </t>
  </si>
  <si>
    <t>Be Soft Крем для рук с козьим молоком, 75 мл</t>
  </si>
  <si>
    <t>Зубная паста Сивакофф Junior (щетка в подарок), 70 гр</t>
  </si>
  <si>
    <t xml:space="preserve">12                            </t>
  </si>
  <si>
    <t xml:space="preserve">25                            </t>
  </si>
  <si>
    <t xml:space="preserve">6                             </t>
  </si>
  <si>
    <t>Массажное масло с черным тмином, ролик, 50 мл</t>
  </si>
  <si>
    <t xml:space="preserve">1                             </t>
  </si>
  <si>
    <t xml:space="preserve">3                             </t>
  </si>
  <si>
    <t>Шампунь Fleurs Keratin Shampoo, 350 мл.</t>
  </si>
  <si>
    <t xml:space="preserve">Хна Royal Darkest Brown 7X10 гр. </t>
  </si>
  <si>
    <t>Зеленый чай  Хемани Rose / Роза, 20 пакетиков</t>
  </si>
  <si>
    <t xml:space="preserve"> Марокко</t>
  </si>
  <si>
    <t xml:space="preserve">Foot Cream / Крем для ног 100 гр. </t>
  </si>
  <si>
    <t xml:space="preserve">Мыло аргановое Амбра Мускус (черное), 100 гр. </t>
  </si>
  <si>
    <t xml:space="preserve">Мыло аргановое Гардения, 100 гр. </t>
  </si>
  <si>
    <t xml:space="preserve">Мыло аргановое с медом, 100 гр. </t>
  </si>
  <si>
    <t xml:space="preserve">Набор с дневным, аргановым кремами и бельди с эвкалиптом по 5 гр. </t>
  </si>
  <si>
    <t xml:space="preserve">Al Haramain  Lagori Gold ( спрей 100 мл) </t>
  </si>
  <si>
    <t>Al Haramain спрей Junoon (75ml) 1947 / Джунун</t>
  </si>
  <si>
    <t>Amber/Амбер 24 ml</t>
  </si>
  <si>
    <t>Hadeel/Хадил 100 мл.</t>
  </si>
  <si>
    <t xml:space="preserve">Hanako / Ханако (100 мл)  </t>
  </si>
  <si>
    <t>Гассуль  вулканическая глина - марокканская маска 250гр</t>
  </si>
  <si>
    <t xml:space="preserve">50                            </t>
  </si>
  <si>
    <t>Направление Najm Gold (Золотая Звезда) 3 мл.</t>
  </si>
  <si>
    <t>212 Sexy by Carolina Herrera</t>
  </si>
  <si>
    <t>Ajmal Silver Shade</t>
  </si>
  <si>
    <t>Apple (аромат свежего зелёного яблока)</t>
  </si>
  <si>
    <t>Bulgari Aqua Atlantique</t>
  </si>
  <si>
    <t xml:space="preserve">Bulgari Splendida Iris Dior </t>
  </si>
  <si>
    <t>CHANEL CHANCE  O' fresh</t>
  </si>
  <si>
    <t>D&amp;G LIGHT BLUE VOLCANO DISCOVER</t>
  </si>
  <si>
    <t>DIOR HOMME SPORT (версия 2017)</t>
  </si>
  <si>
    <t>Ecentric molecules 01</t>
  </si>
  <si>
    <t>Ecentric molecules 02</t>
  </si>
  <si>
    <t>Euphoria Calvin Klein</t>
  </si>
  <si>
    <t>GUCCI - FLORA by GUCCI</t>
  </si>
  <si>
    <t>Kenzo JEU d`Amour</t>
  </si>
  <si>
    <t>KILIAN Intoxicated</t>
  </si>
  <si>
    <t>Ocean Breeze (scents &amp; the city)</t>
  </si>
  <si>
    <t>Антонио Бандерас Blue Seduction</t>
  </si>
  <si>
    <t xml:space="preserve">48                            </t>
  </si>
  <si>
    <t>Лечение по сунне</t>
  </si>
  <si>
    <t>Набор вакуумных банок (хиджама) Al-Mehjam</t>
  </si>
  <si>
    <t>Набор вакуумных банок (хиджама) Hayat</t>
  </si>
  <si>
    <t xml:space="preserve">Коврик 300-450 гр. </t>
  </si>
</sst>
</file>

<file path=xl/styles.xml><?xml version="1.0" encoding="utf-8"?>
<styleSheet xmlns="http://schemas.openxmlformats.org/spreadsheetml/2006/main">
  <numFmts count="10">
    <numFmt numFmtId="44" formatCode="_(&quot;$&quot;* #,##0.00_);_(&quot;$&quot;* \(#,##0.00\);_(&quot;$&quot;* &quot;-&quot;??_);_(@_)"/>
    <numFmt numFmtId="42" formatCode="_(&quot;$&quot;* #,##0_);_(&quot;$&quot;* \(#,##0\);_(&quot;$&quot;* &quot;-&quot;_);_(@_)"/>
    <numFmt numFmtId="176" formatCode="_ * #,##0.00_ ;_ * \-#,##0.00_ ;_ * &quot;-&quot;??_ ;_ @_ "/>
    <numFmt numFmtId="177" formatCode="_ * #,##0_ ;_ * \-#,##0_ ;_ * &quot;-&quot;_ ;_ @_ "/>
    <numFmt numFmtId="178" formatCode="00000000000"/>
    <numFmt numFmtId="179" formatCode="#,##0.000;[Red]\-#,##0.000"/>
    <numFmt numFmtId="180" formatCode="#,##0&quot;р.&quot;"/>
    <numFmt numFmtId="181" formatCode="0.000;[Red]\-0.000"/>
    <numFmt numFmtId="182" formatCode="0.00;[Red]\-0.00"/>
    <numFmt numFmtId="183" formatCode="#,##0.00;[Red]\-#,##0.00"/>
  </numFmts>
  <fonts count="49">
    <font>
      <sz val="11"/>
      <color theme="1"/>
      <name val="Calibri"/>
      <charset val="204"/>
      <scheme val="minor"/>
    </font>
    <font>
      <b/>
      <sz val="8"/>
      <color indexed="8"/>
      <name val="Arial"/>
      <charset val="134"/>
    </font>
    <font>
      <sz val="8"/>
      <color indexed="8"/>
      <name val="Arial"/>
      <charset val="134"/>
    </font>
    <font>
      <sz val="8"/>
      <name val="Arial"/>
      <charset val="134"/>
    </font>
    <font>
      <sz val="8"/>
      <color theme="1"/>
      <name val="Calibri"/>
      <charset val="204"/>
      <scheme val="minor"/>
    </font>
    <font>
      <sz val="9"/>
      <color theme="1"/>
      <name val="Calibri"/>
      <charset val="204"/>
      <scheme val="minor"/>
    </font>
    <font>
      <b/>
      <sz val="11"/>
      <color theme="1"/>
      <name val="Calibri"/>
      <charset val="204"/>
      <scheme val="minor"/>
    </font>
    <font>
      <b/>
      <sz val="8"/>
      <color theme="0"/>
      <name val="Calibri"/>
      <charset val="204"/>
    </font>
    <font>
      <b/>
      <sz val="9"/>
      <color theme="0"/>
      <name val="Calibri"/>
      <charset val="204"/>
    </font>
    <font>
      <b/>
      <sz val="11"/>
      <color theme="0"/>
      <name val="Adobe Caslon Pro Bold"/>
      <charset val="134"/>
    </font>
    <font>
      <sz val="9"/>
      <color theme="0"/>
      <name val="Calibri"/>
      <charset val="204"/>
    </font>
    <font>
      <b/>
      <sz val="11"/>
      <color theme="0"/>
      <name val="Calibri"/>
      <charset val="204"/>
    </font>
    <font>
      <b/>
      <sz val="10"/>
      <color theme="0"/>
      <name val="Arial"/>
      <charset val="204"/>
    </font>
    <font>
      <sz val="9"/>
      <color theme="0"/>
      <name val="Arial"/>
      <charset val="204"/>
    </font>
    <font>
      <b/>
      <sz val="11"/>
      <color rgb="FF00FF00"/>
      <name val="Arial"/>
      <charset val="204"/>
    </font>
    <font>
      <u/>
      <sz val="11"/>
      <color theme="10"/>
      <name val="Calibri"/>
      <charset val="204"/>
      <scheme val="minor"/>
    </font>
    <font>
      <b/>
      <sz val="12"/>
      <color theme="1"/>
      <name val="Calibri"/>
      <charset val="204"/>
      <scheme val="minor"/>
    </font>
    <font>
      <sz val="11"/>
      <name val="Calibri"/>
      <charset val="204"/>
      <scheme val="minor"/>
    </font>
    <font>
      <b/>
      <sz val="12"/>
      <color theme="0"/>
      <name val="Calibri"/>
      <charset val="204"/>
    </font>
    <font>
      <sz val="11"/>
      <color theme="0"/>
      <name val="Calibri"/>
      <charset val="204"/>
    </font>
    <font>
      <b/>
      <sz val="11"/>
      <name val="Calibri"/>
      <charset val="204"/>
      <scheme val="minor"/>
    </font>
    <font>
      <u/>
      <sz val="11"/>
      <name val="Calibri"/>
      <charset val="204"/>
      <scheme val="minor"/>
    </font>
    <font>
      <sz val="20"/>
      <color theme="1"/>
      <name val="Calibri"/>
      <charset val="204"/>
      <scheme val="minor"/>
    </font>
    <font>
      <sz val="14"/>
      <color theme="1"/>
      <name val="Calibri"/>
      <charset val="204"/>
      <scheme val="minor"/>
    </font>
    <font>
      <sz val="14"/>
      <name val="Arial"/>
      <charset val="134"/>
    </font>
    <font>
      <sz val="16"/>
      <color rgb="FFFF0000"/>
      <name val="Calibri"/>
      <charset val="204"/>
      <scheme val="minor"/>
    </font>
    <font>
      <b/>
      <sz val="11"/>
      <color theme="0"/>
      <name val="Calibri"/>
      <charset val="204"/>
      <scheme val="minor"/>
    </font>
    <font>
      <b/>
      <sz val="11"/>
      <color theme="0"/>
      <name val="Arial"/>
      <charset val="204"/>
    </font>
    <font>
      <b/>
      <sz val="12"/>
      <name val="Calibri"/>
      <charset val="204"/>
      <scheme val="minor"/>
    </font>
    <font>
      <sz val="12"/>
      <color theme="1"/>
      <name val="Calibri"/>
      <charset val="204"/>
      <scheme val="minor"/>
    </font>
    <font>
      <i/>
      <sz val="11"/>
      <color rgb="FF7F7F7F"/>
      <name val="Calibri"/>
      <charset val="0"/>
      <scheme val="minor"/>
    </font>
    <font>
      <u/>
      <sz val="11"/>
      <color rgb="FF800080"/>
      <name val="Calibri"/>
      <charset val="0"/>
      <scheme val="minor"/>
    </font>
    <font>
      <sz val="11"/>
      <color theme="1"/>
      <name val="Calibri"/>
      <charset val="134"/>
      <scheme val="minor"/>
    </font>
    <font>
      <b/>
      <sz val="18"/>
      <color theme="3"/>
      <name val="Calibri"/>
      <charset val="134"/>
      <scheme val="minor"/>
    </font>
    <font>
      <sz val="11"/>
      <color rgb="FFFF0000"/>
      <name val="Calibri"/>
      <charset val="0"/>
      <scheme val="minor"/>
    </font>
    <font>
      <sz val="11"/>
      <color rgb="FF9C0006"/>
      <name val="Calibri"/>
      <charset val="0"/>
      <scheme val="minor"/>
    </font>
    <font>
      <b/>
      <sz val="11"/>
      <color rgb="FFFA7D00"/>
      <name val="Calibri"/>
      <charset val="0"/>
      <scheme val="minor"/>
    </font>
    <font>
      <b/>
      <sz val="11"/>
      <color rgb="FF3F3F3F"/>
      <name val="Calibri"/>
      <charset val="0"/>
      <scheme val="minor"/>
    </font>
    <font>
      <sz val="11"/>
      <color rgb="FF3F3F76"/>
      <name val="Calibri"/>
      <charset val="0"/>
      <scheme val="minor"/>
    </font>
    <font>
      <b/>
      <sz val="11"/>
      <color theme="3"/>
      <name val="Calibri"/>
      <charset val="134"/>
      <scheme val="minor"/>
    </font>
    <font>
      <b/>
      <sz val="11"/>
      <color rgb="FFFFFFFF"/>
      <name val="Calibri"/>
      <charset val="0"/>
      <scheme val="minor"/>
    </font>
    <font>
      <sz val="11"/>
      <color theme="0"/>
      <name val="Calibri"/>
      <charset val="0"/>
      <scheme val="minor"/>
    </font>
    <font>
      <sz val="11"/>
      <color theme="1"/>
      <name val="Calibri"/>
      <charset val="0"/>
      <scheme val="minor"/>
    </font>
    <font>
      <sz val="11"/>
      <color rgb="FF9C6500"/>
      <name val="Calibri"/>
      <charset val="0"/>
      <scheme val="minor"/>
    </font>
    <font>
      <b/>
      <sz val="11"/>
      <color theme="1"/>
      <name val="Calibri"/>
      <charset val="0"/>
      <scheme val="minor"/>
    </font>
    <font>
      <sz val="11"/>
      <color rgb="FFFA7D00"/>
      <name val="Calibri"/>
      <charset val="0"/>
      <scheme val="minor"/>
    </font>
    <font>
      <sz val="11"/>
      <color rgb="FF006100"/>
      <name val="Calibri"/>
      <charset val="0"/>
      <scheme val="minor"/>
    </font>
    <font>
      <b/>
      <sz val="13"/>
      <color theme="3"/>
      <name val="Calibri"/>
      <charset val="134"/>
      <scheme val="minor"/>
    </font>
    <font>
      <b/>
      <sz val="15"/>
      <color theme="3"/>
      <name val="Calibri"/>
      <charset val="134"/>
      <scheme val="minor"/>
    </font>
  </fonts>
  <fills count="4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349986266670736"/>
        <bgColor indexed="64"/>
      </patternFill>
    </fill>
    <fill>
      <patternFill patternType="solid">
        <fgColor theme="3" tint="0.799981688894314"/>
        <bgColor indexed="64"/>
      </patternFill>
    </fill>
    <fill>
      <patternFill patternType="solid">
        <fgColor theme="0" tint="-0.249977111117893"/>
        <bgColor indexed="64"/>
      </patternFill>
    </fill>
    <fill>
      <patternFill patternType="solid">
        <fgColor rgb="FFFFFF00"/>
        <bgColor indexed="64"/>
      </patternFill>
    </fill>
    <fill>
      <patternFill patternType="solid">
        <fgColor theme="6" tint="0.599993896298105"/>
        <bgColor indexed="64"/>
      </patternFill>
    </fill>
    <fill>
      <patternFill patternType="solid">
        <fgColor theme="0" tint="-0.149998474074526"/>
        <bgColor indexed="64"/>
      </patternFill>
    </fill>
    <fill>
      <patternFill patternType="solid">
        <fgColor theme="0" tint="-0.499984740745262"/>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7"/>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6"/>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rgb="FFC6EFCE"/>
        <bgColor indexed="64"/>
      </patternFill>
    </fill>
  </fills>
  <borders count="26">
    <border>
      <left/>
      <right/>
      <top/>
      <bottom/>
      <diagonal/>
    </border>
    <border>
      <left style="thin">
        <color indexed="60"/>
      </left>
      <right style="thin">
        <color indexed="60"/>
      </right>
      <top style="thin">
        <color indexed="60"/>
      </top>
      <bottom style="thin">
        <color indexed="60"/>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6"/>
      </left>
      <right style="thin">
        <color indexed="26"/>
      </right>
      <top style="thin">
        <color indexed="26"/>
      </top>
      <bottom style="thin">
        <color indexed="26"/>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diagonal/>
    </border>
    <border>
      <left style="medium">
        <color auto="1"/>
      </left>
      <right style="medium">
        <color auto="1"/>
      </right>
      <top style="medium">
        <color auto="1"/>
      </top>
      <bottom style="medium">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s>
  <cellStyleXfs count="52">
    <xf numFmtId="0" fontId="0" fillId="0" borderId="0"/>
    <xf numFmtId="0" fontId="42" fillId="38" borderId="0" applyNumberFormat="0" applyBorder="0" applyAlignment="0" applyProtection="0">
      <alignment vertical="center"/>
    </xf>
    <xf numFmtId="176" fontId="32" fillId="0" borderId="0" applyFont="0" applyFill="0" applyBorder="0" applyAlignment="0" applyProtection="0">
      <alignment vertical="center"/>
    </xf>
    <xf numFmtId="177" fontId="32" fillId="0" borderId="0" applyFont="0" applyFill="0" applyBorder="0" applyAlignment="0" applyProtection="0">
      <alignment vertical="center"/>
    </xf>
    <xf numFmtId="0" fontId="3" fillId="0" borderId="0"/>
    <xf numFmtId="42" fontId="32" fillId="0" borderId="0" applyFont="0" applyFill="0" applyBorder="0" applyAlignment="0" applyProtection="0">
      <alignment vertical="center"/>
    </xf>
    <xf numFmtId="44" fontId="32" fillId="0" borderId="0" applyFont="0" applyFill="0" applyBorder="0" applyAlignment="0" applyProtection="0">
      <alignment vertical="center"/>
    </xf>
    <xf numFmtId="9" fontId="32" fillId="0" borderId="0" applyFont="0" applyFill="0" applyBorder="0" applyAlignment="0" applyProtection="0">
      <alignment vertical="center"/>
    </xf>
    <xf numFmtId="0" fontId="40" fillId="15" borderId="21" applyNumberFormat="0" applyAlignment="0" applyProtection="0">
      <alignment vertical="center"/>
    </xf>
    <xf numFmtId="0" fontId="47" fillId="0" borderId="25" applyNumberFormat="0" applyFill="0" applyAlignment="0" applyProtection="0">
      <alignment vertical="center"/>
    </xf>
    <xf numFmtId="0" fontId="32" fillId="11" borderId="18" applyNumberFormat="0" applyFont="0" applyAlignment="0" applyProtection="0">
      <alignment vertical="center"/>
    </xf>
    <xf numFmtId="0" fontId="15" fillId="0" borderId="0" applyNumberFormat="0" applyFill="0" applyBorder="0" applyAlignment="0" applyProtection="0"/>
    <xf numFmtId="0" fontId="41" fillId="26" borderId="0" applyNumberFormat="0" applyBorder="0" applyAlignment="0" applyProtection="0">
      <alignment vertical="center"/>
    </xf>
    <xf numFmtId="0" fontId="31" fillId="0" borderId="0" applyNumberFormat="0" applyFill="0" applyBorder="0" applyAlignment="0" applyProtection="0">
      <alignment vertical="center"/>
    </xf>
    <xf numFmtId="0" fontId="42" fillId="8" borderId="0" applyNumberFormat="0" applyBorder="0" applyAlignment="0" applyProtection="0">
      <alignment vertical="center"/>
    </xf>
    <xf numFmtId="0" fontId="34" fillId="0" borderId="0" applyNumberFormat="0" applyFill="0" applyBorder="0" applyAlignment="0" applyProtection="0">
      <alignment vertical="center"/>
    </xf>
    <xf numFmtId="0" fontId="42" fillId="37" borderId="0" applyNumberFormat="0" applyBorder="0" applyAlignment="0" applyProtection="0">
      <alignment vertical="center"/>
    </xf>
    <xf numFmtId="0" fontId="33"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8" fillId="0" borderId="25" applyNumberFormat="0" applyFill="0" applyAlignment="0" applyProtection="0">
      <alignment vertical="center"/>
    </xf>
    <xf numFmtId="0" fontId="39" fillId="0" borderId="24" applyNumberFormat="0" applyFill="0" applyAlignment="0" applyProtection="0">
      <alignment vertical="center"/>
    </xf>
    <xf numFmtId="0" fontId="39" fillId="0" borderId="0" applyNumberFormat="0" applyFill="0" applyBorder="0" applyAlignment="0" applyProtection="0">
      <alignment vertical="center"/>
    </xf>
    <xf numFmtId="0" fontId="38" fillId="14" borderId="19" applyNumberFormat="0" applyAlignment="0" applyProtection="0">
      <alignment vertical="center"/>
    </xf>
    <xf numFmtId="0" fontId="41" fillId="25" borderId="0" applyNumberFormat="0" applyBorder="0" applyAlignment="0" applyProtection="0">
      <alignment vertical="center"/>
    </xf>
    <xf numFmtId="0" fontId="46" fillId="40" borderId="0" applyNumberFormat="0" applyBorder="0" applyAlignment="0" applyProtection="0">
      <alignment vertical="center"/>
    </xf>
    <xf numFmtId="0" fontId="37" fillId="13" borderId="20" applyNumberFormat="0" applyAlignment="0" applyProtection="0">
      <alignment vertical="center"/>
    </xf>
    <xf numFmtId="0" fontId="42" fillId="36" borderId="0" applyNumberFormat="0" applyBorder="0" applyAlignment="0" applyProtection="0">
      <alignment vertical="center"/>
    </xf>
    <xf numFmtId="0" fontId="36" fillId="13" borderId="19" applyNumberFormat="0" applyAlignment="0" applyProtection="0">
      <alignment vertical="center"/>
    </xf>
    <xf numFmtId="0" fontId="45" fillId="0" borderId="23" applyNumberFormat="0" applyFill="0" applyAlignment="0" applyProtection="0">
      <alignment vertical="center"/>
    </xf>
    <xf numFmtId="0" fontId="44" fillId="0" borderId="22" applyNumberFormat="0" applyFill="0" applyAlignment="0" applyProtection="0">
      <alignment vertical="center"/>
    </xf>
    <xf numFmtId="0" fontId="35" fillId="12" borderId="0" applyNumberFormat="0" applyBorder="0" applyAlignment="0" applyProtection="0">
      <alignment vertical="center"/>
    </xf>
    <xf numFmtId="0" fontId="43" fillId="39" borderId="0" applyNumberFormat="0" applyBorder="0" applyAlignment="0" applyProtection="0">
      <alignment vertical="center"/>
    </xf>
    <xf numFmtId="0" fontId="41" fillId="35" borderId="0" applyNumberFormat="0" applyBorder="0" applyAlignment="0" applyProtection="0">
      <alignment vertical="center"/>
    </xf>
    <xf numFmtId="0" fontId="42" fillId="34" borderId="0" applyNumberFormat="0" applyBorder="0" applyAlignment="0" applyProtection="0">
      <alignment vertical="center"/>
    </xf>
    <xf numFmtId="0" fontId="41" fillId="33" borderId="0" applyNumberFormat="0" applyBorder="0" applyAlignment="0" applyProtection="0">
      <alignment vertical="center"/>
    </xf>
    <xf numFmtId="0" fontId="41" fillId="24" borderId="0" applyNumberFormat="0" applyBorder="0" applyAlignment="0" applyProtection="0">
      <alignment vertical="center"/>
    </xf>
    <xf numFmtId="0" fontId="42" fillId="23" borderId="0" applyNumberFormat="0" applyBorder="0" applyAlignment="0" applyProtection="0">
      <alignment vertical="center"/>
    </xf>
    <xf numFmtId="0" fontId="42" fillId="22" borderId="0" applyNumberFormat="0" applyBorder="0" applyAlignment="0" applyProtection="0">
      <alignment vertical="center"/>
    </xf>
    <xf numFmtId="0" fontId="41" fillId="21" borderId="0" applyNumberFormat="0" applyBorder="0" applyAlignment="0" applyProtection="0">
      <alignment vertical="center"/>
    </xf>
    <xf numFmtId="0" fontId="41" fillId="32" borderId="0" applyNumberFormat="0" applyBorder="0" applyAlignment="0" applyProtection="0">
      <alignment vertical="center"/>
    </xf>
    <xf numFmtId="0" fontId="42" fillId="31" borderId="0" applyNumberFormat="0" applyBorder="0" applyAlignment="0" applyProtection="0">
      <alignment vertical="center"/>
    </xf>
    <xf numFmtId="0" fontId="41" fillId="20" borderId="0" applyNumberFormat="0" applyBorder="0" applyAlignment="0" applyProtection="0">
      <alignment vertical="center"/>
    </xf>
    <xf numFmtId="0" fontId="42" fillId="19" borderId="0" applyNumberFormat="0" applyBorder="0" applyAlignment="0" applyProtection="0">
      <alignment vertical="center"/>
    </xf>
    <xf numFmtId="0" fontId="3" fillId="0" borderId="0"/>
    <xf numFmtId="0" fontId="42" fillId="30" borderId="0" applyNumberFormat="0" applyBorder="0" applyAlignment="0" applyProtection="0">
      <alignment vertical="center"/>
    </xf>
    <xf numFmtId="0" fontId="41" fillId="18" borderId="0" applyNumberFormat="0" applyBorder="0" applyAlignment="0" applyProtection="0">
      <alignment vertical="center"/>
    </xf>
    <xf numFmtId="0" fontId="42" fillId="17" borderId="0" applyNumberFormat="0" applyBorder="0" applyAlignment="0" applyProtection="0">
      <alignment vertical="center"/>
    </xf>
    <xf numFmtId="0" fontId="41" fillId="29" borderId="0" applyNumberFormat="0" applyBorder="0" applyAlignment="0" applyProtection="0">
      <alignment vertical="center"/>
    </xf>
    <xf numFmtId="0" fontId="41" fillId="28" borderId="0" applyNumberFormat="0" applyBorder="0" applyAlignment="0" applyProtection="0">
      <alignment vertical="center"/>
    </xf>
    <xf numFmtId="0" fontId="42" fillId="27" borderId="0" applyNumberFormat="0" applyBorder="0" applyAlignment="0" applyProtection="0">
      <alignment vertical="center"/>
    </xf>
    <xf numFmtId="0" fontId="41" fillId="16" borderId="0" applyNumberFormat="0" applyBorder="0" applyAlignment="0" applyProtection="0">
      <alignment vertical="center"/>
    </xf>
    <xf numFmtId="0" fontId="3" fillId="0" borderId="0"/>
  </cellStyleXfs>
  <cellXfs count="155">
    <xf numFmtId="0" fontId="0" fillId="0" borderId="0" xfId="0"/>
    <xf numFmtId="1" fontId="0" fillId="0" borderId="0" xfId="0" applyNumberFormat="1"/>
    <xf numFmtId="178" fontId="1" fillId="2" borderId="1" xfId="51" applyNumberFormat="1" applyFont="1" applyFill="1" applyBorder="1" applyAlignment="1">
      <alignment horizontal="left" vertical="top" wrapText="1"/>
    </xf>
    <xf numFmtId="0" fontId="1" fillId="2" borderId="1" xfId="51" applyNumberFormat="1" applyFont="1" applyFill="1" applyBorder="1" applyAlignment="1">
      <alignment horizontal="left" vertical="top" wrapText="1"/>
    </xf>
    <xf numFmtId="179" fontId="1" fillId="2" borderId="1" xfId="51" applyNumberFormat="1" applyFont="1" applyFill="1" applyBorder="1" applyAlignment="1">
      <alignment horizontal="right" vertical="top" wrapText="1"/>
    </xf>
    <xf numFmtId="183" fontId="1" fillId="2" borderId="1" xfId="51" applyNumberFormat="1" applyFont="1" applyFill="1" applyBorder="1" applyAlignment="1">
      <alignment horizontal="right" vertical="top" wrapText="1"/>
    </xf>
    <xf numFmtId="182" fontId="1" fillId="2" borderId="1" xfId="51" applyNumberFormat="1" applyFont="1" applyFill="1" applyBorder="1" applyAlignment="1">
      <alignment horizontal="right" vertical="top" wrapText="1"/>
    </xf>
    <xf numFmtId="178" fontId="2" fillId="2" borderId="1" xfId="51" applyNumberFormat="1" applyFont="1" applyFill="1" applyBorder="1" applyAlignment="1">
      <alignment horizontal="left" vertical="top" wrapText="1"/>
    </xf>
    <xf numFmtId="0" fontId="2" fillId="2" borderId="1" xfId="51" applyNumberFormat="1" applyFont="1" applyFill="1" applyBorder="1" applyAlignment="1">
      <alignment horizontal="left" vertical="top" wrapText="1"/>
    </xf>
    <xf numFmtId="181" fontId="2" fillId="2" borderId="1" xfId="51" applyNumberFormat="1" applyFont="1" applyFill="1" applyBorder="1" applyAlignment="1">
      <alignment horizontal="right" vertical="top" wrapText="1"/>
    </xf>
    <xf numFmtId="182" fontId="2" fillId="2" borderId="1" xfId="51" applyNumberFormat="1" applyFont="1" applyFill="1" applyBorder="1" applyAlignment="1">
      <alignment horizontal="right" vertical="top" wrapText="1"/>
    </xf>
    <xf numFmtId="181" fontId="1" fillId="2" borderId="1" xfId="51" applyNumberFormat="1" applyFont="1" applyFill="1" applyBorder="1" applyAlignment="1">
      <alignment horizontal="right" vertical="top" wrapText="1"/>
    </xf>
    <xf numFmtId="179" fontId="2" fillId="2" borderId="1" xfId="51" applyNumberFormat="1" applyFont="1" applyFill="1" applyBorder="1" applyAlignment="1">
      <alignment horizontal="right" vertical="top" wrapText="1"/>
    </xf>
    <xf numFmtId="0" fontId="2" fillId="2" borderId="1" xfId="51" applyNumberFormat="1" applyFont="1" applyFill="1" applyBorder="1" applyAlignment="1">
      <alignment horizontal="right" vertical="top" wrapText="1"/>
    </xf>
    <xf numFmtId="183" fontId="2" fillId="2" borderId="1" xfId="51" applyNumberFormat="1" applyFont="1" applyFill="1" applyBorder="1" applyAlignment="1">
      <alignment horizontal="right" vertical="top" wrapText="1"/>
    </xf>
    <xf numFmtId="0" fontId="3" fillId="0" borderId="0" xfId="51"/>
    <xf numFmtId="0" fontId="0" fillId="3" borderId="0" xfId="0" applyFont="1" applyFill="1"/>
    <xf numFmtId="0" fontId="4" fillId="0" borderId="0" xfId="0" applyFont="1"/>
    <xf numFmtId="0" fontId="5" fillId="0" borderId="0" xfId="0" applyFont="1"/>
    <xf numFmtId="0" fontId="0" fillId="0" borderId="0" xfId="0" applyAlignment="1">
      <alignment horizontal="left"/>
    </xf>
    <xf numFmtId="3" fontId="6" fillId="0" borderId="0" xfId="0" applyNumberFormat="1" applyFont="1"/>
    <xf numFmtId="180" fontId="6" fillId="0" borderId="0" xfId="0" applyNumberFormat="1" applyFont="1"/>
    <xf numFmtId="180" fontId="0" fillId="0" borderId="0" xfId="0" applyNumberFormat="1"/>
    <xf numFmtId="0" fontId="7" fillId="4" borderId="2" xfId="0" applyNumberFormat="1" applyFont="1" applyFill="1" applyBorder="1" applyAlignment="1">
      <alignment horizontal="center" vertical="center" wrapText="1" shrinkToFit="1"/>
    </xf>
    <xf numFmtId="0" fontId="8" fillId="4" borderId="2" xfId="0" applyNumberFormat="1" applyFont="1" applyFill="1" applyBorder="1" applyAlignment="1">
      <alignment horizontal="center" vertical="center" wrapText="1" shrinkToFit="1"/>
    </xf>
    <xf numFmtId="0" fontId="9" fillId="4" borderId="2" xfId="0" applyFont="1" applyFill="1" applyBorder="1" applyAlignment="1">
      <alignment horizontal="left" vertical="center" wrapText="1" shrinkToFit="1"/>
    </xf>
    <xf numFmtId="0" fontId="10" fillId="4" borderId="2" xfId="0" applyFont="1" applyFill="1" applyBorder="1" applyAlignment="1">
      <alignment horizontal="center" vertical="center" wrapText="1" shrinkToFit="1"/>
    </xf>
    <xf numFmtId="3" fontId="11" fillId="4" borderId="2" xfId="0" applyNumberFormat="1" applyFont="1" applyFill="1" applyBorder="1" applyAlignment="1">
      <alignment horizontal="center" vertical="center" wrapText="1"/>
    </xf>
    <xf numFmtId="180" fontId="11" fillId="4" borderId="2" xfId="0" applyNumberFormat="1" applyFont="1" applyFill="1" applyBorder="1" applyAlignment="1">
      <alignment horizontal="center" vertical="center" wrapText="1"/>
    </xf>
    <xf numFmtId="180" fontId="12" fillId="4" borderId="2" xfId="0" applyNumberFormat="1" applyFont="1" applyFill="1" applyBorder="1" applyAlignment="1">
      <alignment horizontal="center" vertical="center" wrapText="1"/>
    </xf>
    <xf numFmtId="0" fontId="4" fillId="3" borderId="2" xfId="0" applyFont="1" applyFill="1" applyBorder="1" applyAlignment="1">
      <alignment horizontal="center"/>
    </xf>
    <xf numFmtId="0" fontId="5" fillId="3" borderId="2" xfId="0" applyFont="1" applyFill="1" applyBorder="1" applyAlignment="1">
      <alignment horizontal="center"/>
    </xf>
    <xf numFmtId="0" fontId="6" fillId="3" borderId="2" xfId="0" applyFont="1" applyFill="1" applyBorder="1" applyAlignment="1">
      <alignment horizontal="center"/>
    </xf>
    <xf numFmtId="3" fontId="6" fillId="3" borderId="2" xfId="0" applyNumberFormat="1" applyFont="1" applyFill="1" applyBorder="1" applyAlignment="1">
      <alignment horizontal="center"/>
    </xf>
    <xf numFmtId="180" fontId="6" fillId="3" borderId="2" xfId="0" applyNumberFormat="1" applyFont="1" applyFill="1" applyBorder="1" applyAlignment="1">
      <alignment horizontal="center"/>
    </xf>
    <xf numFmtId="180" fontId="0" fillId="3" borderId="2" xfId="0" applyNumberFormat="1" applyFont="1" applyFill="1" applyBorder="1" applyAlignment="1">
      <alignment horizontal="center"/>
    </xf>
    <xf numFmtId="180" fontId="0" fillId="3" borderId="2" xfId="0" applyNumberFormat="1" applyFont="1" applyFill="1" applyBorder="1"/>
    <xf numFmtId="0" fontId="6" fillId="3" borderId="2" xfId="0" applyFont="1" applyFill="1" applyBorder="1" applyAlignment="1">
      <alignment horizontal="center" wrapText="1"/>
    </xf>
    <xf numFmtId="3" fontId="6" fillId="3" borderId="2" xfId="0" applyNumberFormat="1" applyFont="1" applyFill="1" applyBorder="1" applyAlignment="1">
      <alignment horizontal="center" wrapText="1"/>
    </xf>
    <xf numFmtId="0" fontId="4" fillId="5" borderId="2" xfId="0" applyFont="1" applyFill="1" applyBorder="1" applyAlignment="1">
      <alignment horizontal="center"/>
    </xf>
    <xf numFmtId="0" fontId="5" fillId="5" borderId="2" xfId="0" applyFont="1" applyFill="1" applyBorder="1" applyAlignment="1">
      <alignment horizontal="center"/>
    </xf>
    <xf numFmtId="0" fontId="0" fillId="5" borderId="2" xfId="0" applyFont="1" applyFill="1" applyBorder="1" applyAlignment="1">
      <alignment horizontal="left"/>
    </xf>
    <xf numFmtId="3" fontId="6" fillId="5" borderId="2" xfId="0" applyNumberFormat="1" applyFont="1" applyFill="1" applyBorder="1" applyAlignment="1">
      <alignment horizontal="center"/>
    </xf>
    <xf numFmtId="180" fontId="6" fillId="5" borderId="2" xfId="0" applyNumberFormat="1" applyFont="1" applyFill="1" applyBorder="1" applyAlignment="1">
      <alignment horizontal="center"/>
    </xf>
    <xf numFmtId="180" fontId="0" fillId="5" borderId="2" xfId="0" applyNumberFormat="1" applyFont="1" applyFill="1" applyBorder="1" applyAlignment="1">
      <alignment horizontal="center"/>
    </xf>
    <xf numFmtId="180" fontId="0" fillId="5" borderId="2" xfId="0" applyNumberFormat="1" applyFont="1" applyFill="1" applyBorder="1"/>
    <xf numFmtId="0" fontId="0" fillId="3" borderId="2" xfId="0" applyFont="1" applyFill="1" applyBorder="1" applyAlignment="1">
      <alignment horizontal="left" wrapText="1"/>
    </xf>
    <xf numFmtId="0" fontId="6" fillId="5" borderId="2" xfId="0" applyFont="1" applyFill="1" applyBorder="1" applyAlignment="1">
      <alignment horizontal="center"/>
    </xf>
    <xf numFmtId="0" fontId="13" fillId="4" borderId="2" xfId="0" applyFont="1" applyFill="1" applyBorder="1" applyAlignment="1">
      <alignment horizontal="center" vertical="center" wrapText="1"/>
    </xf>
    <xf numFmtId="0" fontId="12" fillId="6" borderId="2" xfId="0" applyFont="1" applyFill="1" applyBorder="1" applyAlignment="1">
      <alignment horizontal="center" vertical="center" wrapText="1"/>
    </xf>
    <xf numFmtId="1" fontId="14" fillId="4" borderId="3" xfId="0" applyNumberFormat="1" applyFont="1" applyFill="1" applyBorder="1" applyAlignment="1">
      <alignment horizontal="center" vertical="center" wrapText="1"/>
    </xf>
    <xf numFmtId="0" fontId="0" fillId="3" borderId="2" xfId="0" applyFont="1" applyFill="1" applyBorder="1"/>
    <xf numFmtId="180" fontId="0" fillId="3" borderId="4" xfId="0" applyNumberFormat="1" applyFont="1" applyFill="1" applyBorder="1"/>
    <xf numFmtId="0" fontId="0" fillId="7" borderId="2" xfId="0" applyFont="1" applyFill="1" applyBorder="1"/>
    <xf numFmtId="180" fontId="0" fillId="8" borderId="4" xfId="0" applyNumberFormat="1" applyFont="1" applyFill="1" applyBorder="1"/>
    <xf numFmtId="0" fontId="15" fillId="5" borderId="2" xfId="11" applyFill="1" applyBorder="1" applyAlignment="1">
      <alignment horizontal="left"/>
    </xf>
    <xf numFmtId="0" fontId="15" fillId="3" borderId="2" xfId="11" applyFill="1" applyBorder="1" applyAlignment="1">
      <alignment horizontal="left" wrapText="1"/>
    </xf>
    <xf numFmtId="0" fontId="4" fillId="0" borderId="5" xfId="0" applyFont="1" applyBorder="1"/>
    <xf numFmtId="0" fontId="5" fillId="0" borderId="5" xfId="0" applyFont="1" applyBorder="1"/>
    <xf numFmtId="0" fontId="0" fillId="0" borderId="5" xfId="0" applyBorder="1" applyAlignment="1">
      <alignment horizontal="left"/>
    </xf>
    <xf numFmtId="3" fontId="6" fillId="0" borderId="5" xfId="0" applyNumberFormat="1" applyFont="1" applyBorder="1"/>
    <xf numFmtId="180" fontId="6" fillId="0" borderId="5" xfId="0" applyNumberFormat="1" applyFont="1" applyBorder="1"/>
    <xf numFmtId="180" fontId="0" fillId="0" borderId="5" xfId="0" applyNumberFormat="1" applyBorder="1"/>
    <xf numFmtId="180" fontId="16" fillId="0" borderId="5" xfId="0" applyNumberFormat="1" applyFont="1" applyBorder="1"/>
    <xf numFmtId="180" fontId="0" fillId="9" borderId="5" xfId="0" applyNumberFormat="1" applyFill="1" applyBorder="1"/>
    <xf numFmtId="0" fontId="16" fillId="0" borderId="5" xfId="0" applyFont="1" applyBorder="1"/>
    <xf numFmtId="0" fontId="17" fillId="0" borderId="0" xfId="0" applyFont="1" applyAlignment="1">
      <alignment horizontal="left"/>
    </xf>
    <xf numFmtId="3" fontId="0" fillId="0" borderId="0" xfId="0" applyNumberFormat="1" applyFont="1"/>
    <xf numFmtId="0" fontId="18" fillId="4" borderId="2" xfId="0" applyNumberFormat="1" applyFont="1" applyFill="1" applyBorder="1" applyAlignment="1">
      <alignment horizontal="center" vertical="center" wrapText="1" shrinkToFit="1"/>
    </xf>
    <xf numFmtId="1" fontId="19" fillId="4" borderId="2" xfId="0" applyNumberFormat="1" applyFont="1" applyFill="1" applyBorder="1" applyAlignment="1">
      <alignment horizontal="center" vertical="center" wrapText="1" shrinkToFit="1"/>
    </xf>
    <xf numFmtId="3" fontId="19" fillId="4" borderId="2" xfId="0" applyNumberFormat="1" applyFont="1" applyFill="1" applyBorder="1" applyAlignment="1">
      <alignment horizontal="center" vertical="center" wrapText="1"/>
    </xf>
    <xf numFmtId="180" fontId="19" fillId="4" borderId="2" xfId="0" applyNumberFormat="1" applyFont="1" applyFill="1" applyBorder="1" applyAlignment="1">
      <alignment horizontal="center" vertical="center" wrapText="1"/>
    </xf>
    <xf numFmtId="0" fontId="20" fillId="3" borderId="2" xfId="0" applyFont="1" applyFill="1" applyBorder="1" applyAlignment="1">
      <alignment horizontal="center"/>
    </xf>
    <xf numFmtId="1" fontId="0" fillId="3" borderId="2" xfId="0" applyNumberFormat="1" applyFont="1" applyFill="1" applyBorder="1" applyAlignment="1">
      <alignment horizontal="center"/>
    </xf>
    <xf numFmtId="3" fontId="0" fillId="3" borderId="2" xfId="0" applyNumberFormat="1" applyFont="1" applyFill="1" applyBorder="1" applyAlignment="1">
      <alignment horizontal="center"/>
    </xf>
    <xf numFmtId="0" fontId="21" fillId="3" borderId="5" xfId="11" applyFont="1" applyFill="1" applyBorder="1" applyAlignment="1">
      <alignment horizontal="left" wrapText="1"/>
    </xf>
    <xf numFmtId="0" fontId="17" fillId="5" borderId="5" xfId="0" applyFont="1" applyFill="1" applyBorder="1" applyAlignment="1">
      <alignment horizontal="left"/>
    </xf>
    <xf numFmtId="1" fontId="0" fillId="5" borderId="2" xfId="0" applyNumberFormat="1" applyFont="1" applyFill="1" applyBorder="1" applyAlignment="1">
      <alignment horizontal="center"/>
    </xf>
    <xf numFmtId="0" fontId="20" fillId="3" borderId="5" xfId="0" applyFont="1" applyFill="1" applyBorder="1" applyAlignment="1">
      <alignment horizontal="center"/>
    </xf>
    <xf numFmtId="0" fontId="21" fillId="5" borderId="5" xfId="11" applyFont="1" applyFill="1" applyBorder="1" applyAlignment="1">
      <alignment horizontal="left"/>
    </xf>
    <xf numFmtId="0" fontId="17" fillId="3" borderId="5" xfId="0" applyFont="1" applyFill="1" applyBorder="1" applyAlignment="1">
      <alignment horizontal="left"/>
    </xf>
    <xf numFmtId="0" fontId="0" fillId="5" borderId="2" xfId="0" applyNumberFormat="1" applyFont="1" applyFill="1" applyBorder="1" applyAlignment="1">
      <alignment horizontal="center"/>
    </xf>
    <xf numFmtId="0" fontId="21" fillId="3" borderId="5" xfId="11" applyFont="1" applyFill="1" applyBorder="1" applyAlignment="1">
      <alignment horizontal="left"/>
    </xf>
    <xf numFmtId="0" fontId="20" fillId="3" borderId="5" xfId="0" applyFont="1" applyFill="1" applyBorder="1" applyAlignment="1">
      <alignment horizontal="center" vertical="center"/>
    </xf>
    <xf numFmtId="0" fontId="17" fillId="5" borderId="5" xfId="0" applyFont="1" applyFill="1" applyBorder="1"/>
    <xf numFmtId="1" fontId="0" fillId="3" borderId="0" xfId="0" applyNumberFormat="1" applyFont="1" applyFill="1"/>
    <xf numFmtId="0" fontId="21" fillId="5" borderId="5" xfId="11" applyFont="1" applyFill="1" applyBorder="1" applyAlignment="1"/>
    <xf numFmtId="0" fontId="21" fillId="3" borderId="5" xfId="11" applyFont="1" applyFill="1" applyBorder="1" applyAlignment="1"/>
    <xf numFmtId="0" fontId="21" fillId="3" borderId="5" xfId="11" applyFont="1" applyFill="1" applyBorder="1" applyAlignment="1">
      <alignment wrapText="1"/>
    </xf>
    <xf numFmtId="0" fontId="20" fillId="5" borderId="5" xfId="0" applyFont="1" applyFill="1" applyBorder="1" applyAlignment="1">
      <alignment horizontal="center"/>
    </xf>
    <xf numFmtId="0" fontId="17" fillId="0" borderId="5" xfId="0" applyFont="1" applyBorder="1"/>
    <xf numFmtId="0" fontId="17" fillId="5" borderId="5" xfId="0" applyFont="1" applyFill="1" applyBorder="1" applyAlignment="1"/>
    <xf numFmtId="0" fontId="17" fillId="3" borderId="5" xfId="0" applyFont="1" applyFill="1" applyBorder="1" applyAlignment="1"/>
    <xf numFmtId="0" fontId="17" fillId="3" borderId="5" xfId="0" applyFont="1" applyFill="1" applyBorder="1" applyAlignment="1">
      <alignment wrapText="1"/>
    </xf>
    <xf numFmtId="0" fontId="5" fillId="0" borderId="6" xfId="0" applyFont="1" applyBorder="1"/>
    <xf numFmtId="0" fontId="17" fillId="0" borderId="5" xfId="0" applyFont="1" applyBorder="1" applyAlignment="1">
      <alignment horizontal="left"/>
    </xf>
    <xf numFmtId="1" fontId="0" fillId="0" borderId="5" xfId="0" applyNumberFormat="1" applyBorder="1"/>
    <xf numFmtId="3" fontId="0" fillId="0" borderId="5" xfId="0" applyNumberFormat="1" applyFont="1" applyBorder="1"/>
    <xf numFmtId="1" fontId="0" fillId="3" borderId="5" xfId="0" applyNumberFormat="1" applyFill="1" applyBorder="1"/>
    <xf numFmtId="0" fontId="0" fillId="3" borderId="5" xfId="0" applyFill="1" applyBorder="1"/>
    <xf numFmtId="1" fontId="1" fillId="2" borderId="1" xfId="4" applyNumberFormat="1" applyFont="1" applyFill="1" applyBorder="1" applyAlignment="1">
      <alignment horizontal="left" vertical="top" wrapText="1"/>
    </xf>
    <xf numFmtId="0" fontId="1" fillId="2" borderId="1" xfId="4" applyNumberFormat="1" applyFont="1" applyFill="1" applyBorder="1" applyAlignment="1">
      <alignment horizontal="left" vertical="top" wrapText="1"/>
    </xf>
    <xf numFmtId="0" fontId="0" fillId="7" borderId="5" xfId="0" applyFill="1" applyBorder="1"/>
    <xf numFmtId="1" fontId="2" fillId="2" borderId="1" xfId="4" applyNumberFormat="1" applyFont="1" applyFill="1" applyBorder="1" applyAlignment="1">
      <alignment horizontal="left" vertical="top" wrapText="1"/>
    </xf>
    <xf numFmtId="0" fontId="2" fillId="2" borderId="1" xfId="4" applyNumberFormat="1" applyFont="1" applyFill="1" applyBorder="1" applyAlignment="1">
      <alignment horizontal="left" vertical="top" wrapText="1"/>
    </xf>
    <xf numFmtId="0" fontId="2" fillId="2" borderId="7" xfId="0" applyNumberFormat="1" applyFont="1" applyFill="1" applyBorder="1" applyAlignment="1">
      <alignment horizontal="left" vertical="top" wrapText="1"/>
    </xf>
    <xf numFmtId="1" fontId="2" fillId="2" borderId="7" xfId="0" applyNumberFormat="1" applyFont="1" applyFill="1" applyBorder="1" applyAlignment="1">
      <alignment horizontal="left" vertical="top" wrapText="1" indent="4"/>
    </xf>
    <xf numFmtId="1" fontId="2" fillId="2" borderId="1" xfId="51" applyNumberFormat="1" applyFont="1" applyFill="1" applyBorder="1" applyAlignment="1">
      <alignment horizontal="left" vertical="top" wrapText="1"/>
    </xf>
    <xf numFmtId="1" fontId="1" fillId="2" borderId="1" xfId="51" applyNumberFormat="1" applyFont="1" applyFill="1" applyBorder="1" applyAlignment="1">
      <alignment horizontal="left" vertical="top" wrapText="1"/>
    </xf>
    <xf numFmtId="178" fontId="2" fillId="2" borderId="1" xfId="43" applyNumberFormat="1" applyFont="1" applyFill="1" applyBorder="1" applyAlignment="1">
      <alignment horizontal="left" vertical="top"/>
    </xf>
    <xf numFmtId="0" fontId="2" fillId="2" borderId="1" xfId="43" applyNumberFormat="1" applyFont="1" applyFill="1" applyBorder="1" applyAlignment="1">
      <alignment horizontal="left" vertical="top"/>
    </xf>
    <xf numFmtId="178" fontId="0" fillId="0" borderId="0" xfId="0" applyNumberFormat="1"/>
    <xf numFmtId="0" fontId="22" fillId="0" borderId="8" xfId="0" applyFont="1" applyBorder="1" applyAlignment="1">
      <alignment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8" xfId="0" applyFont="1" applyBorder="1" applyAlignment="1">
      <alignment vertical="center" wrapText="1"/>
    </xf>
    <xf numFmtId="0" fontId="22" fillId="0" borderId="8"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8" xfId="0" applyFont="1" applyBorder="1" applyAlignment="1">
      <alignment vertical="center" wrapText="1"/>
    </xf>
    <xf numFmtId="0" fontId="24" fillId="0" borderId="13" xfId="0" applyFont="1" applyBorder="1" applyAlignment="1">
      <alignment horizontal="center" wrapText="1"/>
    </xf>
    <xf numFmtId="0" fontId="24" fillId="0" borderId="14" xfId="0" applyFont="1" applyBorder="1" applyAlignment="1">
      <alignment horizont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0" fillId="0" borderId="0" xfId="0" applyBorder="1"/>
    <xf numFmtId="0" fontId="25" fillId="0" borderId="14" xfId="0" applyFont="1" applyBorder="1" applyAlignment="1">
      <alignment horizontal="center" wrapText="1"/>
    </xf>
    <xf numFmtId="0" fontId="0" fillId="0" borderId="0" xfId="0" applyAlignment="1">
      <alignment horizontal="left" wrapText="1"/>
    </xf>
    <xf numFmtId="0" fontId="0" fillId="0" borderId="9" xfId="0" applyBorder="1" applyAlignment="1">
      <alignment horizontal="center"/>
    </xf>
    <xf numFmtId="0" fontId="0" fillId="0" borderId="10" xfId="0" applyBorder="1" applyAlignment="1">
      <alignment horizontal="center"/>
    </xf>
    <xf numFmtId="0" fontId="0" fillId="7" borderId="10" xfId="0" applyFill="1" applyBorder="1" applyAlignment="1">
      <alignment horizontal="center"/>
    </xf>
    <xf numFmtId="0" fontId="0" fillId="7" borderId="11" xfId="0" applyFill="1" applyBorder="1" applyAlignment="1">
      <alignment horizontal="center"/>
    </xf>
    <xf numFmtId="0" fontId="0" fillId="0" borderId="8" xfId="0" applyBorder="1" applyAlignment="1">
      <alignment horizontal="center"/>
    </xf>
    <xf numFmtId="0" fontId="0" fillId="0" borderId="0" xfId="0" applyBorder="1" applyAlignment="1">
      <alignment horizontal="center"/>
    </xf>
    <xf numFmtId="0" fontId="0" fillId="7" borderId="0" xfId="0" applyFill="1" applyBorder="1" applyAlignment="1">
      <alignment horizontal="center"/>
    </xf>
    <xf numFmtId="0" fontId="0" fillId="7" borderId="12" xfId="0" applyFill="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7" borderId="14" xfId="0" applyFill="1" applyBorder="1" applyAlignment="1">
      <alignment horizontal="center"/>
    </xf>
    <xf numFmtId="0" fontId="0" fillId="7" borderId="15" xfId="0" applyFill="1" applyBorder="1" applyAlignment="1">
      <alignment horizontal="center"/>
    </xf>
    <xf numFmtId="0" fontId="26" fillId="10" borderId="2" xfId="0" applyFont="1" applyFill="1" applyBorder="1" applyAlignment="1">
      <alignment vertical="center"/>
    </xf>
    <xf numFmtId="0" fontId="9" fillId="10" borderId="2" xfId="0" applyFont="1" applyFill="1" applyBorder="1" applyAlignment="1">
      <alignment horizontal="left" vertical="center" wrapText="1" shrinkToFit="1"/>
    </xf>
    <xf numFmtId="0" fontId="9" fillId="10" borderId="16" xfId="0" applyFont="1" applyFill="1" applyBorder="1" applyAlignment="1">
      <alignment horizontal="left" vertical="center" wrapText="1" shrinkToFit="1"/>
    </xf>
    <xf numFmtId="1" fontId="27" fillId="10" borderId="3" xfId="0" applyNumberFormat="1" applyFont="1" applyFill="1" applyBorder="1" applyAlignment="1">
      <alignment horizontal="center" vertical="center" wrapText="1"/>
    </xf>
    <xf numFmtId="0" fontId="0" fillId="3" borderId="2" xfId="0" applyFont="1" applyFill="1" applyBorder="1" applyAlignment="1">
      <alignment horizontal="left"/>
    </xf>
    <xf numFmtId="0" fontId="28" fillId="3" borderId="2" xfId="0" applyFont="1" applyFill="1" applyBorder="1" applyAlignment="1">
      <alignment horizontal="left"/>
    </xf>
    <xf numFmtId="0" fontId="0" fillId="5" borderId="2" xfId="0" applyFont="1" applyFill="1" applyBorder="1"/>
    <xf numFmtId="0" fontId="28" fillId="5" borderId="2" xfId="11" applyFont="1" applyFill="1" applyBorder="1" applyAlignment="1">
      <alignment horizontal="left"/>
    </xf>
    <xf numFmtId="0" fontId="28" fillId="3" borderId="2" xfId="11" applyFont="1" applyFill="1" applyBorder="1" applyAlignment="1">
      <alignment horizontal="left"/>
    </xf>
    <xf numFmtId="0" fontId="0" fillId="5" borderId="6" xfId="0" applyFont="1" applyFill="1" applyBorder="1"/>
    <xf numFmtId="0" fontId="0" fillId="5" borderId="6" xfId="0" applyFont="1" applyFill="1" applyBorder="1" applyAlignment="1">
      <alignment horizontal="left"/>
    </xf>
    <xf numFmtId="180" fontId="0" fillId="8" borderId="5" xfId="0" applyNumberFormat="1" applyFont="1" applyFill="1" applyBorder="1"/>
    <xf numFmtId="0" fontId="0" fillId="3" borderId="17" xfId="0" applyFont="1" applyFill="1" applyBorder="1" applyAlignment="1">
      <alignment horizontal="left"/>
    </xf>
    <xf numFmtId="180" fontId="29" fillId="7" borderId="0" xfId="0" applyNumberFormat="1" applyFont="1" applyFill="1"/>
    <xf numFmtId="0" fontId="15" fillId="0" borderId="0" xfId="11"/>
    <xf numFmtId="0" fontId="0" fillId="0" borderId="0" xfId="0" quotePrefix="1"/>
  </cellXfs>
  <cellStyles count="52">
    <cellStyle name="Normal" xfId="0" builtinId="0"/>
    <cellStyle name="40% - Accent1" xfId="1" builtinId="31"/>
    <cellStyle name="Comma" xfId="2" builtinId="3"/>
    <cellStyle name="Comma [0]" xfId="3" builtinId="6"/>
    <cellStyle name="Обычный_1c" xfId="4"/>
    <cellStyle name="Currency [0]" xfId="5" builtinId="7"/>
    <cellStyle name="Currency" xfId="6" builtinId="4"/>
    <cellStyle name="Percent" xfId="7" builtinId="5"/>
    <cellStyle name="Check Cell" xfId="8" builtinId="23"/>
    <cellStyle name="Heading 2" xfId="9" builtinId="17"/>
    <cellStyle name="Note" xfId="10" builtinId="10"/>
    <cellStyle name="Hyperlink" xfId="11" builtinId="8"/>
    <cellStyle name="60% - Accent4" xfId="12" builtinId="44"/>
    <cellStyle name="Followed Hyperlink" xfId="13" builtinId="9"/>
    <cellStyle name="40% - Accent3" xfId="14" builtinId="39"/>
    <cellStyle name="Warning Text" xfId="15" builtinId="11"/>
    <cellStyle name="40% - Accent2" xfId="16" builtinId="35"/>
    <cellStyle name="Title" xfId="17" builtinId="15"/>
    <cellStyle name="CExplanatory Text" xfId="18" builtinId="53"/>
    <cellStyle name="Heading 1" xfId="19" builtinId="16"/>
    <cellStyle name="Heading 3" xfId="20" builtinId="18"/>
    <cellStyle name="Heading 4" xfId="21" builtinId="19"/>
    <cellStyle name="Input" xfId="22" builtinId="20"/>
    <cellStyle name="60% - Accent3" xfId="23" builtinId="40"/>
    <cellStyle name="Good" xfId="24" builtinId="26"/>
    <cellStyle name="Output" xfId="25" builtinId="21"/>
    <cellStyle name="20% - Accent1" xfId="26" builtinId="30"/>
    <cellStyle name="Calculation" xfId="27" builtinId="22"/>
    <cellStyle name="Linked Cell" xfId="28" builtinId="24"/>
    <cellStyle name="Total" xfId="29" builtinId="25"/>
    <cellStyle name="Bad" xfId="30" builtinId="27"/>
    <cellStyle name="Neutral" xfId="31" builtinId="28"/>
    <cellStyle name="Accent1" xfId="32" builtinId="29"/>
    <cellStyle name="20% - Accent5" xfId="33" builtinId="46"/>
    <cellStyle name="60% - Accent1" xfId="34" builtinId="32"/>
    <cellStyle name="Accent2" xfId="35" builtinId="33"/>
    <cellStyle name="20% - Accent2" xfId="36" builtinId="34"/>
    <cellStyle name="20% - Accent6" xfId="37" builtinId="50"/>
    <cellStyle name="60% - Accent2" xfId="38" builtinId="36"/>
    <cellStyle name="Accent3" xfId="39" builtinId="37"/>
    <cellStyle name="20% - Accent3" xfId="40" builtinId="38"/>
    <cellStyle name="Accent4" xfId="41" builtinId="41"/>
    <cellStyle name="20% - Accent4" xfId="42" builtinId="42"/>
    <cellStyle name="Обычный_Лист1" xfId="43"/>
    <cellStyle name="40% - Accent4" xfId="44" builtinId="43"/>
    <cellStyle name="Accent5" xfId="45" builtinId="45"/>
    <cellStyle name="40% - Accent5" xfId="46" builtinId="47"/>
    <cellStyle name="60% - Accent5" xfId="47" builtinId="48"/>
    <cellStyle name="Accent6" xfId="48" builtinId="49"/>
    <cellStyle name="40% - Accent6" xfId="49" builtinId="51"/>
    <cellStyle name="60% - Accent6" xfId="50" builtinId="52"/>
    <cellStyle name="Обычный_из 1с" xfId="51"/>
  </cellStyles>
  <tableStyles count="0" defaultTableStyle="TableStyleMedium9" defaultPivotStyle="PivotStyleLight16"/>
  <colors>
    <mruColors>
      <color rgb="00339933"/>
      <color rgb="0000CC00"/>
      <color rgb="0000E668"/>
      <color rgb="00FFCCFF"/>
      <color rgb="00CCFFCC"/>
      <color rgb="00FF5050"/>
      <color rgb="0000FF00"/>
      <color rgb="00CCECFF"/>
      <color rgb="00CCFFFF"/>
      <color rgb="00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3.xml.rels><?xml version="1.0" encoding="UTF-8" standalone="yes"?>
<Relationships xmlns="http://schemas.openxmlformats.org/package/2006/relationships"><Relationship Id="rId99" Type="http://schemas.openxmlformats.org/officeDocument/2006/relationships/hyperlink" Target="https://hemani.biz/al-haramain-ANGEL" TargetMode="External"/><Relationship Id="rId98" Type="http://schemas.openxmlformats.org/officeDocument/2006/relationships/hyperlink" Target="https://hemani.biz/al-haramain-AYSHA" TargetMode="External"/><Relationship Id="rId97" Type="http://schemas.openxmlformats.org/officeDocument/2006/relationships/hyperlink" Target="https://hemani.biz/AL_HARAMAIN_BLACK_" TargetMode="External"/><Relationship Id="rId96" Type="http://schemas.openxmlformats.org/officeDocument/2006/relationships/hyperlink" Target="https://hemani.biz/arabskie_duhi/Haramain/mass_market/al-haramain-GOLD" TargetMode="External"/><Relationship Id="rId95" Type="http://schemas.openxmlformats.org/officeDocument/2006/relationships/hyperlink" Target="https://hemani.biz/arabskie_duhi/Haramain/mass_market/AL_HARAMAIN_HUSNA_" TargetMode="External"/><Relationship Id="rId94" Type="http://schemas.openxmlformats.org/officeDocument/2006/relationships/hyperlink" Target="https://hemani.biz/arabskie_duhi/Haramain/mass_market/al-haramain-ROMANCE" TargetMode="External"/><Relationship Id="rId93" Type="http://schemas.openxmlformats.org/officeDocument/2006/relationships/hyperlink" Target="https://hemani.biz/arabskie_duhi/Haramain/mass_market/al-haramain-SILVER" TargetMode="External"/><Relationship Id="rId92" Type="http://schemas.openxmlformats.org/officeDocument/2006/relationships/hyperlink" Target="https://hemani.biz/arabskie_duhi/Haramain/mass_market/al-haramain-SAFA" TargetMode="External"/><Relationship Id="rId91" Type="http://schemas.openxmlformats.org/officeDocument/2006/relationships/hyperlink" Target="https://hemani.biz/arabskie_duhi/Haramain/mass_market/Amber_15ml" TargetMode="External"/><Relationship Id="rId90" Type="http://schemas.openxmlformats.org/officeDocument/2006/relationships/hyperlink" Target="https://hemani.biz/arabskie_duhi/Haramain/mass_market/BLACK_OUDH" TargetMode="External"/><Relationship Id="rId9" Type="http://schemas.openxmlformats.org/officeDocument/2006/relationships/hyperlink" Target="https://hemani.biz/OLA_PURPLE" TargetMode="External"/><Relationship Id="rId89" Type="http://schemas.openxmlformats.org/officeDocument/2006/relationships/hyperlink" Target="https://hemani.biz/arabskie_duhi/Haramain/mass_market/Dhabab" TargetMode="External"/><Relationship Id="rId88" Type="http://schemas.openxmlformats.org/officeDocument/2006/relationships/hyperlink" Target="https://hemani.biz/arabskie_duhi/Haramain/mass_market/al-haramain-FIRDOUS" TargetMode="External"/><Relationship Id="rId87" Type="http://schemas.openxmlformats.org/officeDocument/2006/relationships/hyperlink" Target="https://hemani.biz/arabskie_duhi/Haramain/mass_market/al-haramain-FOR-EVER" TargetMode="External"/><Relationship Id="rId86" Type="http://schemas.openxmlformats.org/officeDocument/2006/relationships/hyperlink" Target="https://hemani.biz/arabskie_duhi/Haramain/mass_market/al-haramain-hajar" TargetMode="External"/><Relationship Id="rId85" Type="http://schemas.openxmlformats.org/officeDocument/2006/relationships/hyperlink" Target="https://hemani.biz/arabskie_duhi/Haramain/mass_market/al-haramain-MILLION" TargetMode="External"/><Relationship Id="rId84" Type="http://schemas.openxmlformats.org/officeDocument/2006/relationships/hyperlink" Target="https://hemani.biz/arabskie_duhi/Haramain/mass_market/al-haramain-naeem" TargetMode="External"/><Relationship Id="rId83" Type="http://schemas.openxmlformats.org/officeDocument/2006/relationships/hyperlink" Target="https://hemani.biz/arabskie_duhi/Haramain/mass_market/al-haramain-madina" TargetMode="External"/><Relationship Id="rId82" Type="http://schemas.openxmlformats.org/officeDocument/2006/relationships/hyperlink" Target="https://hemani.biz/arabskie_duhi/Haramain/mass_market/al-haramain-KHALTANH" TargetMode="External"/><Relationship Id="rId81" Type="http://schemas.openxmlformats.org/officeDocument/2006/relationships/hyperlink" Target="https://hemani.biz/arabskie_duhi/Haramain/mass_market/haramain_prince" TargetMode="External"/><Relationship Id="rId80" Type="http://schemas.openxmlformats.org/officeDocument/2006/relationships/hyperlink" Target="https://hemani.biz/AL_HARAMAIN_LATIFAH" TargetMode="External"/><Relationship Id="rId8" Type="http://schemas.openxmlformats.org/officeDocument/2006/relationships/hyperlink" Target="https://hemani.biz/PERCEPTION" TargetMode="External"/><Relationship Id="rId79" Type="http://schemas.openxmlformats.org/officeDocument/2006/relationships/hyperlink" Target="https://hemani.biz/arabskie_duhi/Haramain/Middle_Market/Faris" TargetMode="External"/><Relationship Id="rId78" Type="http://schemas.openxmlformats.org/officeDocument/2006/relationships/hyperlink" Target="https://hemani.biz/arabskie_duhi/Haramain/Middle_Market/LAMSA-Silver" TargetMode="External"/><Relationship Id="rId77" Type="http://schemas.openxmlformats.org/officeDocument/2006/relationships/hyperlink" Target="https://hemani.biz/arabskie_duhi/Haramain/Middle_Market/Al_Haramain_Marjan" TargetMode="External"/><Relationship Id="rId76" Type="http://schemas.openxmlformats.org/officeDocument/2006/relationships/hyperlink" Target="https://hemani.biz/arabskie_duhi/Haramain/Middle_Market/NIGHT-DREAMS" TargetMode="External"/><Relationship Id="rId75" Type="http://schemas.openxmlformats.org/officeDocument/2006/relationships/hyperlink" Target="https://hemani.biz/arabskie_duhi/Haramain/Middle_Market/SHEFON" TargetMode="External"/><Relationship Id="rId74" Type="http://schemas.openxmlformats.org/officeDocument/2006/relationships/hyperlink" Target="https://hemani.biz/arabskie_duhi/Haramain/Middle_Market/Al_Haramain_Tanasuk" TargetMode="External"/><Relationship Id="rId73" Type="http://schemas.openxmlformats.org/officeDocument/2006/relationships/hyperlink" Target="https://hemani.biz/arabskie_duhi/Haramain/Middle_Market/ALF-ZAHRA" TargetMode="External"/><Relationship Id="rId72" Type="http://schemas.openxmlformats.org/officeDocument/2006/relationships/hyperlink" Target="https://hemani.biz/arabskie_duhi/Haramain/Middle_Market/gold_amira" TargetMode="External"/><Relationship Id="rId71" Type="http://schemas.openxmlformats.org/officeDocument/2006/relationships/hyperlink" Target="https://hemani.biz/arabskie_duhi/Haramain/Middle_Market/Al_Haramain__Barakah" TargetMode="External"/><Relationship Id="rId70" Type="http://schemas.openxmlformats.org/officeDocument/2006/relationships/hyperlink" Target="https://hemani.biz/arabskie_duhi/Haramain/Middle_Market/Al_Haramain_DELICATE" TargetMode="External"/><Relationship Id="rId7" Type="http://schemas.openxmlformats.org/officeDocument/2006/relationships/hyperlink" Target="https://hemani.biz/YOUR_CHOICE" TargetMode="External"/><Relationship Id="rId69" Type="http://schemas.openxmlformats.org/officeDocument/2006/relationships/hyperlink" Target="https://hemani.biz/arabskie_duhi/Haramain/Middle_Market/Al_Haramain_FAWAH_" TargetMode="External"/><Relationship Id="rId68" Type="http://schemas.openxmlformats.org/officeDocument/2006/relationships/hyperlink" Target="https://hemani.biz/arabskie_duhi/Haramain/Middle_Market/Khaltat_Al_Haramain" TargetMode="External"/><Relationship Id="rId67" Type="http://schemas.openxmlformats.org/officeDocument/2006/relationships/hyperlink" Target="https://hemani.biz/arabskie_duhi/Haramain/Middle_Market/al-haramain-lailati" TargetMode="External"/><Relationship Id="rId66" Type="http://schemas.openxmlformats.org/officeDocument/2006/relationships/hyperlink" Target="https://hemani.biz/arabskie_duhi/Haramain/Middle_Market/MUSK_AL_GHAZAL1" TargetMode="External"/><Relationship Id="rId65" Type="http://schemas.openxmlformats.org/officeDocument/2006/relationships/hyperlink" Target="https://hemani.biz/arabskie_duhi/Haramain/Middle_Market/Noora" TargetMode="External"/><Relationship Id="rId64" Type="http://schemas.openxmlformats.org/officeDocument/2006/relationships/hyperlink" Target="https://hemani.biz/arabskie_duhi/Haramain/Middle_Market/Al_Haramain_QAMAR" TargetMode="External"/><Relationship Id="rId63" Type="http://schemas.openxmlformats.org/officeDocument/2006/relationships/hyperlink" Target="https://hemani.biz/arabskie_duhi/Haramain/Middle_Market/al-haramain-RAWDAH" TargetMode="External"/><Relationship Id="rId62" Type="http://schemas.openxmlformats.org/officeDocument/2006/relationships/hyperlink" Target="https://hemani.biz/arabskie_duhi/Haramain/Middle_Market/REMEMBER_ME" TargetMode="External"/><Relationship Id="rId61" Type="http://schemas.openxmlformats.org/officeDocument/2006/relationships/hyperlink" Target="https://hemani.biz/arabskie_duhi/Haramain/Middle_Market/al-haramain-sultan" TargetMode="External"/><Relationship Id="rId60" Type="http://schemas.openxmlformats.org/officeDocument/2006/relationships/hyperlink" Target="https://hemani.biz/AL_BURAQ" TargetMode="External"/><Relationship Id="rId6" Type="http://schemas.openxmlformats.org/officeDocument/2006/relationships/hyperlink" Target="https://hemani.biz/ENERGETIC" TargetMode="External"/><Relationship Id="rId59" Type="http://schemas.openxmlformats.org/officeDocument/2006/relationships/hyperlink" Target="https://hemani.biz/Al_Haramain_AFFAF" TargetMode="External"/><Relationship Id="rId58" Type="http://schemas.openxmlformats.org/officeDocument/2006/relationships/hyperlink" Target="https://hemani.biz/Al_Haramain_Al_Khaleej_Cup" TargetMode="External"/><Relationship Id="rId57" Type="http://schemas.openxmlformats.org/officeDocument/2006/relationships/hyperlink" Target="https://hemani.biz/ATIFA_Blanche" TargetMode="External"/><Relationship Id="rId56" Type="http://schemas.openxmlformats.org/officeDocument/2006/relationships/hyperlink" Target="https://hemani.biz/Al_Haramain_ATIFA_NOIR" TargetMode="External"/><Relationship Id="rId55" Type="http://schemas.openxmlformats.org/officeDocument/2006/relationships/hyperlink" Target="https://hemani.biz/al-haramain-Attar-al-Kaaba" TargetMode="External"/><Relationship Id="rId54" Type="http://schemas.openxmlformats.org/officeDocument/2006/relationships/hyperlink" Target="https://hemani.biz/al-haramain-BURJ-AL-HARAMAIN" TargetMode="External"/><Relationship Id="rId53" Type="http://schemas.openxmlformats.org/officeDocument/2006/relationships/hyperlink" Target="https://hemani.biz/DAMAT_AL_LULU" TargetMode="External"/><Relationship Id="rId52" Type="http://schemas.openxmlformats.org/officeDocument/2006/relationships/hyperlink" Target="https://hemani.biz/EHSAS" TargetMode="External"/><Relationship Id="rId51" Type="http://schemas.openxmlformats.org/officeDocument/2006/relationships/hyperlink" Target="https://hemani.biz/al-haramain-FAKHRULARAB" TargetMode="External"/><Relationship Id="rId50" Type="http://schemas.openxmlformats.org/officeDocument/2006/relationships/hyperlink" Target="https://hemani.biz/FIRST_LOVE" TargetMode="External"/><Relationship Id="rId5" Type="http://schemas.openxmlformats.org/officeDocument/2006/relationships/hyperlink" Target="https://hemani.biz/Spray_NIGHT_DREAMS" TargetMode="External"/><Relationship Id="rId49" Type="http://schemas.openxmlformats.org/officeDocument/2006/relationships/hyperlink" Target="https://hemani.biz/al-haramain-haneen" TargetMode="External"/><Relationship Id="rId48" Type="http://schemas.openxmlformats.org/officeDocument/2006/relationships/hyperlink" Target="https://hemani.biz/HAYATI" TargetMode="External"/><Relationship Id="rId47" Type="http://schemas.openxmlformats.org/officeDocument/2006/relationships/hyperlink" Target="https://hemani.biz/Al_Haramain_Khaltat_Al_Maha" TargetMode="External"/><Relationship Id="rId46" Type="http://schemas.openxmlformats.org/officeDocument/2006/relationships/hyperlink" Target="https://hemani.biz/Al_Haramain_KHALTAT_MARYAM" TargetMode="External"/><Relationship Id="rId45" Type="http://schemas.openxmlformats.org/officeDocument/2006/relationships/hyperlink" Target="https://hemani.biz/al-haramain-matarulhub" TargetMode="External"/><Relationship Id="rId44" Type="http://schemas.openxmlformats.org/officeDocument/2006/relationships/hyperlink" Target="https://hemani.biz/al-haramain-maze" TargetMode="External"/><Relationship Id="rId43" Type="http://schemas.openxmlformats.org/officeDocument/2006/relationships/hyperlink" Target="https://hemani.biz/MEEQAT-Gold" TargetMode="External"/><Relationship Id="rId42" Type="http://schemas.openxmlformats.org/officeDocument/2006/relationships/hyperlink" Target="https://hemani.biz/al-haramain-Meeqat" TargetMode="External"/><Relationship Id="rId41" Type="http://schemas.openxmlformats.org/officeDocument/2006/relationships/hyperlink" Target="https://hemani.biz/al-haramain-Mena" TargetMode="External"/><Relationship Id="rId40" Type="http://schemas.openxmlformats.org/officeDocument/2006/relationships/hyperlink" Target="https://hemani.biz/Al_Haramain_Najm_Noir" TargetMode="External"/><Relationship Id="rId4" Type="http://schemas.openxmlformats.org/officeDocument/2006/relationships/hyperlink" Target="https://hemani.biz/Spray_NOORA" TargetMode="External"/><Relationship Id="rId39" Type="http://schemas.openxmlformats.org/officeDocument/2006/relationships/hyperlink" Target="https://hemani.biz/Al_Haramain_Najm_Gold" TargetMode="External"/><Relationship Id="rId38" Type="http://schemas.openxmlformats.org/officeDocument/2006/relationships/hyperlink" Target="https://hemani.biz/Omry_Uno" TargetMode="External"/><Relationship Id="rId37" Type="http://schemas.openxmlformats.org/officeDocument/2006/relationships/hyperlink" Target="https://hemani.biz/OMRY_DUE" TargetMode="External"/><Relationship Id="rId36" Type="http://schemas.openxmlformats.org/officeDocument/2006/relationships/hyperlink" Target="https://hemani.biz/Taj" TargetMode="External"/><Relationship Id="rId35" Type="http://schemas.openxmlformats.org/officeDocument/2006/relationships/hyperlink" Target="https://hemani.biz/TAJIBNI" TargetMode="External"/><Relationship Id="rId34" Type="http://schemas.openxmlformats.org/officeDocument/2006/relationships/hyperlink" Target="https://hemani.biz/Tohfa" TargetMode="External"/><Relationship Id="rId33" Type="http://schemas.openxmlformats.org/officeDocument/2006/relationships/hyperlink" Target="https://hemani.biz/MUKHALLATH_SULTAN" TargetMode="External"/><Relationship Id="rId32" Type="http://schemas.openxmlformats.org/officeDocument/2006/relationships/hyperlink" Target="https://hemani.biz/MUKHALLATH_SEUFI" TargetMode="External"/><Relationship Id="rId31" Type="http://schemas.openxmlformats.org/officeDocument/2006/relationships/hyperlink" Target="https://hemani.biz/SAFWA" TargetMode="External"/><Relationship Id="rId30" Type="http://schemas.openxmlformats.org/officeDocument/2006/relationships/hyperlink" Target="https://hemani.biz/SHEIKH_60" TargetMode="External"/><Relationship Id="rId3" Type="http://schemas.openxmlformats.org/officeDocument/2006/relationships/hyperlink" Target="https://hemani.biz/Spray_SULTAN" TargetMode="External"/><Relationship Id="rId29" Type="http://schemas.openxmlformats.org/officeDocument/2006/relationships/hyperlink" Target="https://hemani.biz/MUKHALLATH_2000_gold" TargetMode="External"/><Relationship Id="rId28" Type="http://schemas.openxmlformats.org/officeDocument/2006/relationships/hyperlink" Target="https://hemani.biz/PRISM_CLASSIC" TargetMode="External"/><Relationship Id="rId27" Type="http://schemas.openxmlformats.org/officeDocument/2006/relationships/hyperlink" Target="https://hemani.biz/Shefon_spray" TargetMode="External"/><Relationship Id="rId26" Type="http://schemas.openxmlformats.org/officeDocument/2006/relationships/hyperlink" Target="https://hemani.biz/Al_Haramain_Dazzle_White" TargetMode="External"/><Relationship Id="rId25" Type="http://schemas.openxmlformats.org/officeDocument/2006/relationships/hyperlink" Target="https://hemani.biz/Dazzle_Black" TargetMode="External"/><Relationship Id="rId24" Type="http://schemas.openxmlformats.org/officeDocument/2006/relationships/hyperlink" Target="https://hemani.biz/Junoon" TargetMode="External"/><Relationship Id="rId23" Type="http://schemas.openxmlformats.org/officeDocument/2006/relationships/hyperlink" Target="https://hemani.biz/Karisma-blue" TargetMode="External"/><Relationship Id="rId22" Type="http://schemas.openxmlformats.org/officeDocument/2006/relationships/hyperlink" Target="https://hemani.biz/LAventure_Blanche" TargetMode="External"/><Relationship Id="rId21" Type="http://schemas.openxmlformats.org/officeDocument/2006/relationships/hyperlink" Target="https://hemani.biz/AVENTURE_Black" TargetMode="External"/><Relationship Id="rId20" Type="http://schemas.openxmlformats.org/officeDocument/2006/relationships/hyperlink" Target="https://hemani.biz/Al_Haramain_%D1%81%D0%BF%D1%80%D0%B5%D0%B9_MAZE_50_ml" TargetMode="External"/><Relationship Id="rId2" Type="http://schemas.openxmlformats.org/officeDocument/2006/relationships/hyperlink" Target="https://hemani.biz/Noora_deo" TargetMode="External"/><Relationship Id="rId19" Type="http://schemas.openxmlformats.org/officeDocument/2006/relationships/hyperlink" Target="https://hemani.biz/Al_Haramain_Noora_50_ml" TargetMode="External"/><Relationship Id="rId18" Type="http://schemas.openxmlformats.org/officeDocument/2006/relationships/hyperlink" Target="https://hemani.biz/Al_Haramain_spray_SEDRA" TargetMode="External"/><Relationship Id="rId17" Type="http://schemas.openxmlformats.org/officeDocument/2006/relationships/hyperlink" Target="https://hemani.biz/Sheikh" TargetMode="External"/><Relationship Id="rId16" Type="http://schemas.openxmlformats.org/officeDocument/2006/relationships/hyperlink" Target="https://hemani.biz/Al_Haramain_Signature_100_ml" TargetMode="External"/><Relationship Id="rId15" Type="http://schemas.openxmlformats.org/officeDocument/2006/relationships/hyperlink" Target="https://hemani.biz/Al_Haramain_%D1%81%D0%BF%D1%80%D0%B5%D0%B9_SULTAN_(60ml)_AHP1656" TargetMode="External"/><Relationship Id="rId14" Type="http://schemas.openxmlformats.org/officeDocument/2006/relationships/hyperlink" Target="https://hemani.biz/Urbanist-Femme" TargetMode="External"/><Relationship Id="rId13" Type="http://schemas.openxmlformats.org/officeDocument/2006/relationships/hyperlink" Target="https://hemani.biz/MAXD_MEN" TargetMode="External"/><Relationship Id="rId12" Type="http://schemas.openxmlformats.org/officeDocument/2006/relationships/hyperlink" Target="https://hemani.biz/MAXD_Woman" TargetMode="External"/><Relationship Id="rId11" Type="http://schemas.openxmlformats.org/officeDocument/2006/relationships/hyperlink" Target="https://hemani.biz/BELIEVE" TargetMode="External"/><Relationship Id="rId102" Type="http://schemas.openxmlformats.org/officeDocument/2006/relationships/hyperlink" Target="https://hemani.biz/al-haramain-BLOOM" TargetMode="External"/><Relationship Id="rId101" Type="http://schemas.openxmlformats.org/officeDocument/2006/relationships/hyperlink" Target="https://hemani.biz/arabskie_duhi/Haramain/Middle_Market/RAFIA-Silver" TargetMode="External"/><Relationship Id="rId100" Type="http://schemas.openxmlformats.org/officeDocument/2006/relationships/hyperlink" Target="https://hemani.biz/al-haramain-212" TargetMode="External"/><Relationship Id="rId10" Type="http://schemas.openxmlformats.org/officeDocument/2006/relationships/hyperlink" Target="https://hemani.biz/OCTAVE_MAN" TargetMode="External"/><Relationship Id="rId1" Type="http://schemas.openxmlformats.org/officeDocument/2006/relationships/hyperlink" Target="https://hemani.biz/al-haramain-musk"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hemani.biz/maslo_duhi/Omry_Uno_3_ml_box" TargetMode="External"/><Relationship Id="rId7" Type="http://schemas.openxmlformats.org/officeDocument/2006/relationships/hyperlink" Target="https://hemani.biz/maslo_duhi/Najm_Noir_3_ml_box" TargetMode="External"/><Relationship Id="rId6" Type="http://schemas.openxmlformats.org/officeDocument/2006/relationships/hyperlink" Target="https://hemani.biz/maslo_duhi/Najm_Gold_3_ml_box" TargetMode="External"/><Relationship Id="rId5" Type="http://schemas.openxmlformats.org/officeDocument/2006/relationships/hyperlink" Target="https://hemani.biz/maslo_duhi/Maze_3_ml_box" TargetMode="External"/><Relationship Id="rId4" Type="http://schemas.openxmlformats.org/officeDocument/2006/relationships/hyperlink" Target="https://hemani.biz/maslo_duhi/Molecules_Escentric_3_ml_box" TargetMode="External"/><Relationship Id="rId3" Type="http://schemas.openxmlformats.org/officeDocument/2006/relationships/hyperlink" Target="https://hemani.biz/maslo_duhi/Bloom_3_ml_box" TargetMode="External"/><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workbookViewId="0">
      <selection activeCell="H18" sqref="H18"/>
    </sheetView>
  </sheetViews>
  <sheetFormatPr defaultColWidth="9" defaultRowHeight="15"/>
  <cols>
    <col min="1" max="1" width="3.1047619047619" customWidth="1"/>
    <col min="2" max="2" width="21.1047619047619" customWidth="1"/>
    <col min="3" max="3" width="17.3333333333333" customWidth="1"/>
    <col min="4" max="4" width="44.552380952381" customWidth="1"/>
    <col min="5" max="5" width="13" customWidth="1"/>
  </cols>
  <sheetData>
    <row r="1" customFormat="1" ht="15.75"/>
    <row r="2" customFormat="1" ht="26.25" spans="1:5">
      <c r="A2" s="112"/>
      <c r="B2" s="113" t="s">
        <v>0</v>
      </c>
      <c r="C2" s="114"/>
      <c r="D2" s="114"/>
      <c r="E2" s="115"/>
    </row>
    <row r="3" customFormat="1" ht="39" customHeight="1" spans="1:5">
      <c r="A3" s="116"/>
      <c r="B3" s="117" t="s">
        <v>1</v>
      </c>
      <c r="C3" s="118"/>
      <c r="D3" s="118"/>
      <c r="E3" s="119"/>
    </row>
    <row r="4" customFormat="1" ht="37.95" customHeight="1" spans="1:5">
      <c r="A4" s="120"/>
      <c r="B4" s="121" t="s">
        <v>2</v>
      </c>
      <c r="C4" s="122"/>
      <c r="D4" s="123" t="s">
        <v>3</v>
      </c>
      <c r="E4" s="124"/>
    </row>
    <row r="5" customFormat="1" ht="62.4" customHeight="1" spans="1:6">
      <c r="A5" s="125"/>
      <c r="B5" s="126" t="s">
        <v>4</v>
      </c>
      <c r="C5" s="126"/>
      <c r="D5" s="126"/>
      <c r="E5" s="126"/>
      <c r="F5" s="127"/>
    </row>
    <row r="6" customFormat="1" spans="1:5">
      <c r="A6" s="125"/>
      <c r="B6" s="128" t="s">
        <v>5</v>
      </c>
      <c r="C6" s="129"/>
      <c r="D6" s="130"/>
      <c r="E6" s="131"/>
    </row>
    <row r="7" spans="2:5">
      <c r="B7" s="132" t="s">
        <v>6</v>
      </c>
      <c r="C7" s="133"/>
      <c r="D7" s="134"/>
      <c r="E7" s="135"/>
    </row>
    <row r="8" ht="15.75" spans="2:5">
      <c r="B8" s="136" t="s">
        <v>7</v>
      </c>
      <c r="C8" s="137"/>
      <c r="D8" s="138"/>
      <c r="E8" s="139"/>
    </row>
    <row r="9" ht="26.4" customHeight="1" spans="1:5">
      <c r="A9" s="140" t="s">
        <v>8</v>
      </c>
      <c r="B9" s="141" t="s">
        <v>9</v>
      </c>
      <c r="C9" s="142" t="s">
        <v>10</v>
      </c>
      <c r="D9" s="142" t="s">
        <v>11</v>
      </c>
      <c r="E9" s="143" t="s">
        <v>12</v>
      </c>
    </row>
    <row r="10" ht="15.75" spans="1:5">
      <c r="A10" s="51">
        <v>1</v>
      </c>
      <c r="B10" s="144" t="s">
        <v>13</v>
      </c>
      <c r="C10" s="144" t="s">
        <v>14</v>
      </c>
      <c r="D10" s="145" t="s">
        <v>15</v>
      </c>
      <c r="E10" s="54" t="e">
        <f>SUM(#REF!)</f>
        <v>#REF!</v>
      </c>
    </row>
    <row r="11" ht="15.75" spans="1:5">
      <c r="A11" s="146">
        <v>2</v>
      </c>
      <c r="B11" s="41" t="s">
        <v>13</v>
      </c>
      <c r="C11" s="41" t="s">
        <v>16</v>
      </c>
      <c r="D11" s="147" t="s">
        <v>17</v>
      </c>
      <c r="E11" s="54" t="e">
        <f>SUM(#REF!)</f>
        <v>#REF!</v>
      </c>
    </row>
    <row r="12" ht="15.75" spans="1:5">
      <c r="A12" s="51">
        <v>3</v>
      </c>
      <c r="B12" s="144" t="s">
        <v>18</v>
      </c>
      <c r="C12" s="144" t="s">
        <v>16</v>
      </c>
      <c r="D12" s="145" t="s">
        <v>19</v>
      </c>
      <c r="E12" s="54" t="e">
        <f>SUM(#REF!)</f>
        <v>#REF!</v>
      </c>
    </row>
    <row r="13" ht="15.75" spans="1:9">
      <c r="A13" s="146">
        <v>4</v>
      </c>
      <c r="B13" s="41" t="s">
        <v>20</v>
      </c>
      <c r="C13" s="41" t="s">
        <v>21</v>
      </c>
      <c r="D13" s="147" t="s">
        <v>22</v>
      </c>
      <c r="E13" s="54" t="e">
        <f>SUM(Haramain!L3:L168)</f>
        <v>#REF!</v>
      </c>
      <c r="I13" s="154"/>
    </row>
    <row r="14" ht="15.75" spans="1:5">
      <c r="A14" s="51">
        <v>5</v>
      </c>
      <c r="B14" s="144" t="s">
        <v>20</v>
      </c>
      <c r="C14" s="144" t="s">
        <v>21</v>
      </c>
      <c r="D14" s="145" t="s">
        <v>23</v>
      </c>
      <c r="E14" s="54" t="e">
        <f>SUM(#REF!)</f>
        <v>#REF!</v>
      </c>
    </row>
    <row r="15" ht="15.75" spans="1:5">
      <c r="A15" s="146">
        <v>6</v>
      </c>
      <c r="B15" s="41" t="s">
        <v>20</v>
      </c>
      <c r="C15" s="41" t="s">
        <v>24</v>
      </c>
      <c r="D15" s="147" t="s">
        <v>25</v>
      </c>
      <c r="E15" s="54" t="e">
        <f>SUM(#REF!)</f>
        <v>#REF!</v>
      </c>
    </row>
    <row r="16" ht="15.75" spans="1:5">
      <c r="A16" s="51">
        <v>7</v>
      </c>
      <c r="B16" s="144" t="s">
        <v>20</v>
      </c>
      <c r="C16" s="144" t="s">
        <v>21</v>
      </c>
      <c r="D16" s="148" t="s">
        <v>26</v>
      </c>
      <c r="E16" s="54" t="e">
        <f>SUM(#REF!)</f>
        <v>#REF!</v>
      </c>
    </row>
    <row r="17" ht="15.75" spans="1:5">
      <c r="A17" s="146">
        <v>8</v>
      </c>
      <c r="B17" s="41" t="s">
        <v>20</v>
      </c>
      <c r="C17" s="41" t="s">
        <v>21</v>
      </c>
      <c r="D17" s="147" t="s">
        <v>27</v>
      </c>
      <c r="E17" s="54" t="e">
        <f>SUM(#REF!)</f>
        <v>#REF!</v>
      </c>
    </row>
    <row r="18" ht="15.75" spans="1:5">
      <c r="A18" s="51">
        <v>9</v>
      </c>
      <c r="B18" s="144" t="s">
        <v>20</v>
      </c>
      <c r="C18" s="144" t="s">
        <v>21</v>
      </c>
      <c r="D18" s="148" t="s">
        <v>28</v>
      </c>
      <c r="E18" s="54" t="e">
        <f>SUM(#REF!)</f>
        <v>#REF!</v>
      </c>
    </row>
    <row r="19" ht="15.75" spans="1:5">
      <c r="A19" s="146">
        <v>10</v>
      </c>
      <c r="B19" s="41" t="s">
        <v>20</v>
      </c>
      <c r="C19" s="41" t="s">
        <v>21</v>
      </c>
      <c r="D19" s="147" t="s">
        <v>29</v>
      </c>
      <c r="E19" s="54" t="e">
        <f>SUM(#REF!)</f>
        <v>#REF!</v>
      </c>
    </row>
    <row r="20" ht="15.75" spans="1:5">
      <c r="A20" s="51">
        <v>11</v>
      </c>
      <c r="B20" s="144" t="s">
        <v>20</v>
      </c>
      <c r="C20" s="144" t="s">
        <v>30</v>
      </c>
      <c r="D20" s="148" t="s">
        <v>31</v>
      </c>
      <c r="E20" s="54" t="e">
        <f>SUM(Розлив!L4:L170)</f>
        <v>#REF!</v>
      </c>
    </row>
    <row r="21" ht="16.5" spans="1:5">
      <c r="A21" s="149">
        <v>12</v>
      </c>
      <c r="B21" s="150" t="s">
        <v>20</v>
      </c>
      <c r="C21" s="150" t="s">
        <v>21</v>
      </c>
      <c r="D21" s="147" t="s">
        <v>32</v>
      </c>
      <c r="E21" s="151" t="e">
        <f>SUM(#REF!)</f>
        <v>#REF!</v>
      </c>
    </row>
    <row r="22" ht="16.5" spans="4:5">
      <c r="D22" s="152" t="s">
        <v>33</v>
      </c>
      <c r="E22" s="153" t="e">
        <f>SUM(E10:E21)</f>
        <v>#REF!</v>
      </c>
    </row>
  </sheetData>
  <sheetProtection algorithmName="SHA-512" hashValue="K2o6S0dgbwcXKyLboAzTeci1EfVrxSrjfIuMsK4VX3NK6+QClwvkDvKLiNSHfP91fMT8Bp5HP4HdDHE1jA5Y3A==" saltValue="3PUz4HChb9eZcNU0xoIR2A==" spinCount="100000" sheet="1" objects="1" scenarios="1"/>
  <protectedRanges>
    <protectedRange sqref="D6:E8" name="Диапазон1" securityDescriptor=""/>
  </protectedRanges>
  <mergeCells count="11">
    <mergeCell ref="B2:E2"/>
    <mergeCell ref="B3:E3"/>
    <mergeCell ref="B4:C4"/>
    <mergeCell ref="D4:E4"/>
    <mergeCell ref="B5:E5"/>
    <mergeCell ref="B6:C6"/>
    <mergeCell ref="D6:E6"/>
    <mergeCell ref="B7:C7"/>
    <mergeCell ref="D7:E7"/>
    <mergeCell ref="B8:C8"/>
    <mergeCell ref="D8:E8"/>
  </mergeCells>
  <hyperlinks>
    <hyperlink ref="D14" location="Lattafa!R1C1" display="Латтафа"/>
    <hyperlink ref="D11" location="RiadAromes!R1C1" display="Риад Аромес"/>
    <hyperlink ref="D13" location="Haramain!R1C1" display="Аль Харамейн"/>
    <hyperlink ref="D15" location="Junaid!R1C1" display="Junaid Parfumes"/>
    <hyperlink ref="D16" location="Zaafaran!R1C1" display="Ard al Zaafaran"/>
    <hyperlink ref="D17" location="Rasasi!R1C1" display="Расаси"/>
    <hyperlink ref="D18" location="Artis!R1C1" display="Artis"/>
    <hyperlink ref="D19" location="Rehab!R1C1" display="Аль Рехаб"/>
    <hyperlink ref="D20" location="Розлив!R1C1" display="Масляные духи на розлив"/>
    <hyperlink ref="D10" location="Hemani!R1C1" display="Хемани"/>
    <hyperlink ref="D21" location="Остальные!R1C1" display="Afnan, Ajmal, Khadlaj, Khalis, Swiss, Naseem"/>
    <hyperlink ref="D12" location="MalakBIO!R1C1" display="Малак БИО "/>
  </hyperlink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788"/>
  <sheetViews>
    <sheetView topLeftCell="A18" workbookViewId="0">
      <selection activeCell="C33" sqref="C33"/>
    </sheetView>
  </sheetViews>
  <sheetFormatPr defaultColWidth="9" defaultRowHeight="15"/>
  <cols>
    <col min="1" max="1" width="17.552380952381" style="98" customWidth="1"/>
    <col min="2" max="2" width="42.3333333333333" style="99" customWidth="1"/>
    <col min="3" max="3" width="29.3333333333333" style="99" customWidth="1"/>
    <col min="4" max="4" width="14.6666666666667" hidden="1" customWidth="1"/>
    <col min="5" max="11" width="8.88571428571429" hidden="1" customWidth="1"/>
    <col min="12" max="12" width="9" hidden="1" customWidth="1"/>
    <col min="13" max="13" width="12" customWidth="1"/>
  </cols>
  <sheetData>
    <row r="1" spans="1:8">
      <c r="A1" s="100">
        <v>13042</v>
      </c>
      <c r="B1" s="101" t="s">
        <v>34</v>
      </c>
      <c r="C1" s="102" t="str">
        <f>CONCATENATE(H1,F1,D1,E1,G1)</f>
        <v>=RC10</v>
      </c>
      <c r="D1" s="155" t="s">
        <v>35</v>
      </c>
      <c r="G1" t="s">
        <v>36</v>
      </c>
      <c r="H1" t="s">
        <v>37</v>
      </c>
    </row>
    <row r="2" spans="1:16">
      <c r="A2" s="103">
        <v>13242</v>
      </c>
      <c r="B2" s="104" t="s">
        <v>38</v>
      </c>
      <c r="C2" s="99" t="e">
        <f>#REF!</f>
        <v>#REF!</v>
      </c>
      <c r="D2" s="155" t="s">
        <v>35</v>
      </c>
      <c r="E2">
        <v>43</v>
      </c>
      <c r="F2" s="155" t="s">
        <v>39</v>
      </c>
      <c r="G2" t="s">
        <v>36</v>
      </c>
      <c r="H2" t="s">
        <v>37</v>
      </c>
      <c r="J2" t="str">
        <f>CONCATENATE(H2,F2,D2,E2,G2)</f>
        <v>=Hemani!R43C10</v>
      </c>
      <c r="M2" s="1"/>
      <c r="P2" s="1"/>
    </row>
    <row r="3" spans="1:16">
      <c r="A3" s="103">
        <v>13029</v>
      </c>
      <c r="B3" s="104" t="s">
        <v>40</v>
      </c>
      <c r="C3" s="99" t="e">
        <f>#REF!</f>
        <v>#REF!</v>
      </c>
      <c r="D3" s="155" t="s">
        <v>35</v>
      </c>
      <c r="E3">
        <v>46</v>
      </c>
      <c r="F3" s="155" t="s">
        <v>39</v>
      </c>
      <c r="G3" t="s">
        <v>36</v>
      </c>
      <c r="H3" t="s">
        <v>37</v>
      </c>
      <c r="J3" t="str">
        <f t="shared" ref="J3:J66" si="0">CONCATENATE(H3,F3,D3,E3,G3)</f>
        <v>=Hemani!R46C10</v>
      </c>
      <c r="M3" s="1"/>
      <c r="P3" s="1"/>
    </row>
    <row r="4" spans="1:16">
      <c r="A4" s="103">
        <v>13032</v>
      </c>
      <c r="B4" s="104" t="s">
        <v>41</v>
      </c>
      <c r="C4" s="99" t="e">
        <f>#REF!</f>
        <v>#REF!</v>
      </c>
      <c r="D4" s="155" t="s">
        <v>35</v>
      </c>
      <c r="E4">
        <v>45</v>
      </c>
      <c r="F4" s="155" t="s">
        <v>39</v>
      </c>
      <c r="G4" t="s">
        <v>36</v>
      </c>
      <c r="H4" t="s">
        <v>37</v>
      </c>
      <c r="J4" t="str">
        <f t="shared" si="0"/>
        <v>=Hemani!R45C10</v>
      </c>
      <c r="M4" s="1"/>
      <c r="P4" s="1"/>
    </row>
    <row r="5" spans="1:16">
      <c r="A5" s="103">
        <v>13241</v>
      </c>
      <c r="B5" s="104" t="s">
        <v>42</v>
      </c>
      <c r="C5" s="99" t="e">
        <f>#REF!</f>
        <v>#REF!</v>
      </c>
      <c r="D5" s="155" t="s">
        <v>35</v>
      </c>
      <c r="E5">
        <v>44</v>
      </c>
      <c r="F5" s="155" t="s">
        <v>39</v>
      </c>
      <c r="G5" t="s">
        <v>36</v>
      </c>
      <c r="H5" t="s">
        <v>37</v>
      </c>
      <c r="J5" t="str">
        <f t="shared" si="0"/>
        <v>=Hemani!R44C10</v>
      </c>
      <c r="M5" s="1"/>
      <c r="P5" s="1"/>
    </row>
    <row r="6" spans="1:13">
      <c r="A6" s="103">
        <v>12792</v>
      </c>
      <c r="B6" s="104" t="s">
        <v>43</v>
      </c>
      <c r="D6" s="155" t="s">
        <v>35</v>
      </c>
      <c r="G6" t="s">
        <v>36</v>
      </c>
      <c r="H6" t="s">
        <v>37</v>
      </c>
      <c r="J6" t="str">
        <f t="shared" si="0"/>
        <v>=RC10</v>
      </c>
      <c r="M6" s="1"/>
    </row>
    <row r="7" spans="1:16">
      <c r="A7" s="103">
        <v>13031</v>
      </c>
      <c r="B7" s="104" t="s">
        <v>44</v>
      </c>
      <c r="C7" s="99" t="e">
        <f>#REF!</f>
        <v>#REF!</v>
      </c>
      <c r="D7" s="155" t="s">
        <v>35</v>
      </c>
      <c r="E7">
        <v>47</v>
      </c>
      <c r="F7" s="155" t="s">
        <v>39</v>
      </c>
      <c r="G7" t="s">
        <v>36</v>
      </c>
      <c r="H7" t="s">
        <v>37</v>
      </c>
      <c r="J7" t="str">
        <f t="shared" si="0"/>
        <v>=Hemani!R47C10</v>
      </c>
      <c r="M7" s="1"/>
      <c r="P7" s="1"/>
    </row>
    <row r="8" spans="1:13">
      <c r="A8" s="103">
        <v>13030</v>
      </c>
      <c r="B8" s="104" t="s">
        <v>45</v>
      </c>
      <c r="D8" s="155" t="s">
        <v>35</v>
      </c>
      <c r="G8" t="s">
        <v>36</v>
      </c>
      <c r="H8" t="s">
        <v>37</v>
      </c>
      <c r="J8" t="str">
        <f t="shared" si="0"/>
        <v>=RC10</v>
      </c>
      <c r="M8" s="1"/>
    </row>
    <row r="9" spans="1:13">
      <c r="A9" s="100">
        <v>14133</v>
      </c>
      <c r="B9" s="101" t="s">
        <v>46</v>
      </c>
      <c r="D9" s="155" t="s">
        <v>35</v>
      </c>
      <c r="G9" t="s">
        <v>36</v>
      </c>
      <c r="H9" t="s">
        <v>37</v>
      </c>
      <c r="J9" t="str">
        <f t="shared" si="0"/>
        <v>=RC10</v>
      </c>
      <c r="M9" s="1"/>
    </row>
    <row r="10" spans="1:16">
      <c r="A10" s="103">
        <v>14036</v>
      </c>
      <c r="B10" s="104" t="s">
        <v>47</v>
      </c>
      <c r="C10" s="99" t="e">
        <f>#REF!</f>
        <v>#REF!</v>
      </c>
      <c r="D10" s="155" t="s">
        <v>35</v>
      </c>
      <c r="E10">
        <v>50</v>
      </c>
      <c r="F10" s="155" t="s">
        <v>39</v>
      </c>
      <c r="G10" t="s">
        <v>36</v>
      </c>
      <c r="H10" t="s">
        <v>37</v>
      </c>
      <c r="J10" t="str">
        <f t="shared" si="0"/>
        <v>=Hemani!R50C10</v>
      </c>
      <c r="M10" s="1"/>
      <c r="P10" s="1"/>
    </row>
    <row r="11" spans="1:16">
      <c r="A11" s="103">
        <v>14132</v>
      </c>
      <c r="B11" s="104" t="s">
        <v>48</v>
      </c>
      <c r="C11" s="99" t="e">
        <f>#REF!</f>
        <v>#REF!</v>
      </c>
      <c r="D11" s="155" t="s">
        <v>35</v>
      </c>
      <c r="E11">
        <v>51</v>
      </c>
      <c r="F11" s="155" t="s">
        <v>39</v>
      </c>
      <c r="G11" t="s">
        <v>36</v>
      </c>
      <c r="H11" t="s">
        <v>37</v>
      </c>
      <c r="J11" t="str">
        <f t="shared" si="0"/>
        <v>=Hemani!R51C10</v>
      </c>
      <c r="M11" s="1"/>
      <c r="P11" s="1"/>
    </row>
    <row r="12" spans="1:16">
      <c r="A12" s="103">
        <v>12420</v>
      </c>
      <c r="B12" s="104" t="s">
        <v>49</v>
      </c>
      <c r="C12" s="99" t="e">
        <f>#REF!</f>
        <v>#REF!</v>
      </c>
      <c r="D12" s="155" t="s">
        <v>35</v>
      </c>
      <c r="E12">
        <v>52</v>
      </c>
      <c r="F12" s="155" t="s">
        <v>39</v>
      </c>
      <c r="G12" t="s">
        <v>36</v>
      </c>
      <c r="H12" t="s">
        <v>37</v>
      </c>
      <c r="J12" t="str">
        <f t="shared" si="0"/>
        <v>=Hemani!R52C10</v>
      </c>
      <c r="M12" s="1"/>
      <c r="P12" s="1"/>
    </row>
    <row r="13" spans="1:16">
      <c r="A13" s="103">
        <v>12959</v>
      </c>
      <c r="B13" s="104" t="s">
        <v>50</v>
      </c>
      <c r="C13" s="99" t="e">
        <f>#REF!</f>
        <v>#REF!</v>
      </c>
      <c r="D13" s="155" t="s">
        <v>35</v>
      </c>
      <c r="E13">
        <v>53</v>
      </c>
      <c r="F13" s="155" t="s">
        <v>39</v>
      </c>
      <c r="G13" t="s">
        <v>36</v>
      </c>
      <c r="H13" t="s">
        <v>37</v>
      </c>
      <c r="J13" t="str">
        <f t="shared" si="0"/>
        <v>=Hemani!R53C10</v>
      </c>
      <c r="M13" s="1"/>
      <c r="P13" s="1"/>
    </row>
    <row r="14" spans="1:16">
      <c r="A14" s="103">
        <v>12960</v>
      </c>
      <c r="B14" s="104" t="s">
        <v>51</v>
      </c>
      <c r="C14" s="99" t="e">
        <f>#REF!</f>
        <v>#REF!</v>
      </c>
      <c r="D14" s="155" t="s">
        <v>35</v>
      </c>
      <c r="E14">
        <v>54</v>
      </c>
      <c r="F14" s="155" t="s">
        <v>39</v>
      </c>
      <c r="G14" t="s">
        <v>36</v>
      </c>
      <c r="H14" t="s">
        <v>37</v>
      </c>
      <c r="J14" t="str">
        <f t="shared" si="0"/>
        <v>=Hemani!R54C10</v>
      </c>
      <c r="M14" s="1"/>
      <c r="P14" s="1"/>
    </row>
    <row r="15" spans="1:13">
      <c r="A15" s="103">
        <v>12747</v>
      </c>
      <c r="B15" s="104" t="s">
        <v>52</v>
      </c>
      <c r="D15" s="155" t="s">
        <v>35</v>
      </c>
      <c r="G15" t="s">
        <v>36</v>
      </c>
      <c r="H15" t="s">
        <v>37</v>
      </c>
      <c r="J15" t="str">
        <f t="shared" si="0"/>
        <v>=RC10</v>
      </c>
      <c r="M15" s="1"/>
    </row>
    <row r="16" spans="1:13">
      <c r="A16" s="103">
        <v>14276</v>
      </c>
      <c r="B16" s="104" t="s">
        <v>53</v>
      </c>
      <c r="D16" s="155" t="s">
        <v>35</v>
      </c>
      <c r="G16" t="s">
        <v>36</v>
      </c>
      <c r="H16" t="s">
        <v>37</v>
      </c>
      <c r="J16" t="str">
        <f t="shared" si="0"/>
        <v>=RC10</v>
      </c>
      <c r="M16" s="1"/>
    </row>
    <row r="17" spans="1:16">
      <c r="A17" s="103">
        <v>12962</v>
      </c>
      <c r="B17" s="104" t="s">
        <v>54</v>
      </c>
      <c r="C17" s="99" t="e">
        <f>#REF!</f>
        <v>#REF!</v>
      </c>
      <c r="D17" s="155" t="s">
        <v>35</v>
      </c>
      <c r="E17">
        <v>56</v>
      </c>
      <c r="F17" s="155" t="s">
        <v>39</v>
      </c>
      <c r="G17" t="s">
        <v>36</v>
      </c>
      <c r="H17" t="s">
        <v>37</v>
      </c>
      <c r="J17" t="str">
        <f t="shared" si="0"/>
        <v>=Hemani!R56C10</v>
      </c>
      <c r="M17" s="1"/>
      <c r="P17" s="1"/>
    </row>
    <row r="18" spans="1:16">
      <c r="A18" s="103">
        <v>13041</v>
      </c>
      <c r="B18" s="104" t="s">
        <v>55</v>
      </c>
      <c r="C18" s="99" t="e">
        <f>#REF!</f>
        <v>#REF!</v>
      </c>
      <c r="D18" s="155" t="s">
        <v>35</v>
      </c>
      <c r="E18">
        <v>55</v>
      </c>
      <c r="F18" s="155" t="s">
        <v>39</v>
      </c>
      <c r="G18" t="s">
        <v>36</v>
      </c>
      <c r="H18" t="s">
        <v>37</v>
      </c>
      <c r="J18" t="str">
        <f t="shared" si="0"/>
        <v>=Hemani!R55C10</v>
      </c>
      <c r="M18" s="1"/>
      <c r="P18" s="1"/>
    </row>
    <row r="19" spans="1:13">
      <c r="A19" s="100">
        <v>12923</v>
      </c>
      <c r="B19" s="101" t="s">
        <v>56</v>
      </c>
      <c r="D19" s="155" t="s">
        <v>35</v>
      </c>
      <c r="G19" t="s">
        <v>36</v>
      </c>
      <c r="H19" t="s">
        <v>37</v>
      </c>
      <c r="J19" t="str">
        <f t="shared" si="0"/>
        <v>=RC10</v>
      </c>
      <c r="M19" s="1"/>
    </row>
    <row r="20" spans="1:13">
      <c r="A20" s="103">
        <v>13244</v>
      </c>
      <c r="B20" s="104" t="s">
        <v>57</v>
      </c>
      <c r="C20" s="99" t="e">
        <f>#REF!</f>
        <v>#REF!</v>
      </c>
      <c r="D20" s="155" t="s">
        <v>35</v>
      </c>
      <c r="E20">
        <v>72</v>
      </c>
      <c r="F20" s="155" t="s">
        <v>39</v>
      </c>
      <c r="G20" t="s">
        <v>36</v>
      </c>
      <c r="H20" t="s">
        <v>37</v>
      </c>
      <c r="J20" t="str">
        <f t="shared" si="0"/>
        <v>=Hemani!R72C10</v>
      </c>
      <c r="M20" s="1"/>
    </row>
    <row r="21" spans="1:13">
      <c r="A21" s="103">
        <v>13303</v>
      </c>
      <c r="B21" s="104" t="s">
        <v>58</v>
      </c>
      <c r="D21" s="155" t="s">
        <v>35</v>
      </c>
      <c r="G21" t="s">
        <v>36</v>
      </c>
      <c r="H21" t="s">
        <v>37</v>
      </c>
      <c r="J21" t="str">
        <f t="shared" si="0"/>
        <v>=RC10</v>
      </c>
      <c r="M21" s="1"/>
    </row>
    <row r="22" spans="1:13">
      <c r="A22" s="103">
        <v>13302</v>
      </c>
      <c r="B22" s="104" t="s">
        <v>59</v>
      </c>
      <c r="D22" s="155" t="s">
        <v>35</v>
      </c>
      <c r="G22" t="s">
        <v>36</v>
      </c>
      <c r="H22" t="s">
        <v>37</v>
      </c>
      <c r="J22" t="str">
        <f t="shared" si="0"/>
        <v>=RC10</v>
      </c>
      <c r="M22" s="1"/>
    </row>
    <row r="23" spans="1:13">
      <c r="A23" s="100">
        <v>13399</v>
      </c>
      <c r="B23" s="101" t="s">
        <v>60</v>
      </c>
      <c r="D23" s="155" t="s">
        <v>35</v>
      </c>
      <c r="G23" t="s">
        <v>36</v>
      </c>
      <c r="H23" t="s">
        <v>37</v>
      </c>
      <c r="J23" t="str">
        <f t="shared" si="0"/>
        <v>=RC10</v>
      </c>
      <c r="M23" s="1"/>
    </row>
    <row r="24" spans="1:16">
      <c r="A24" s="103">
        <v>12876</v>
      </c>
      <c r="B24" s="104" t="s">
        <v>61</v>
      </c>
      <c r="C24" s="99" t="e">
        <f>#REF!</f>
        <v>#REF!</v>
      </c>
      <c r="D24" s="155" t="s">
        <v>35</v>
      </c>
      <c r="E24">
        <v>61</v>
      </c>
      <c r="F24" s="155" t="s">
        <v>39</v>
      </c>
      <c r="G24" t="s">
        <v>36</v>
      </c>
      <c r="H24" t="s">
        <v>37</v>
      </c>
      <c r="J24" t="str">
        <f t="shared" si="0"/>
        <v>=Hemani!R61C10</v>
      </c>
      <c r="M24" s="1"/>
      <c r="P24" s="1"/>
    </row>
    <row r="25" spans="1:16">
      <c r="A25" s="103">
        <v>13240</v>
      </c>
      <c r="B25" s="104" t="s">
        <v>62</v>
      </c>
      <c r="C25" s="99" t="e">
        <f>#REF!</f>
        <v>#REF!</v>
      </c>
      <c r="D25" s="155" t="s">
        <v>35</v>
      </c>
      <c r="E25">
        <v>62</v>
      </c>
      <c r="F25" s="155" t="s">
        <v>39</v>
      </c>
      <c r="G25" t="s">
        <v>36</v>
      </c>
      <c r="H25" t="s">
        <v>37</v>
      </c>
      <c r="J25" t="str">
        <f t="shared" si="0"/>
        <v>=Hemani!R62C10</v>
      </c>
      <c r="M25" s="1"/>
      <c r="P25" s="1"/>
    </row>
    <row r="26" ht="22.5" spans="1:16">
      <c r="A26" s="103">
        <v>12554</v>
      </c>
      <c r="B26" s="104" t="s">
        <v>63</v>
      </c>
      <c r="C26" s="99" t="e">
        <f>#REF!</f>
        <v>#REF!</v>
      </c>
      <c r="D26" s="155" t="s">
        <v>35</v>
      </c>
      <c r="E26">
        <v>60</v>
      </c>
      <c r="F26" s="155" t="s">
        <v>39</v>
      </c>
      <c r="G26" t="s">
        <v>36</v>
      </c>
      <c r="H26" t="s">
        <v>37</v>
      </c>
      <c r="J26" t="str">
        <f t="shared" si="0"/>
        <v>=Hemani!R60C10</v>
      </c>
      <c r="M26" s="1"/>
      <c r="P26" s="1"/>
    </row>
    <row r="27" ht="22.5" spans="1:13">
      <c r="A27" s="103">
        <v>6071</v>
      </c>
      <c r="B27" s="104" t="s">
        <v>64</v>
      </c>
      <c r="D27" s="155" t="s">
        <v>35</v>
      </c>
      <c r="G27" t="s">
        <v>36</v>
      </c>
      <c r="H27" t="s">
        <v>37</v>
      </c>
      <c r="J27" t="str">
        <f t="shared" si="0"/>
        <v>=RC10</v>
      </c>
      <c r="M27" s="1"/>
    </row>
    <row r="28" ht="22.5" spans="1:13">
      <c r="A28" s="103">
        <v>12748</v>
      </c>
      <c r="B28" s="104" t="s">
        <v>65</v>
      </c>
      <c r="D28" s="155" t="s">
        <v>35</v>
      </c>
      <c r="G28" t="s">
        <v>36</v>
      </c>
      <c r="H28" t="s">
        <v>37</v>
      </c>
      <c r="J28" t="str">
        <f t="shared" si="0"/>
        <v>=RC10</v>
      </c>
      <c r="M28" s="1"/>
    </row>
    <row r="29" spans="1:13">
      <c r="A29" s="100">
        <v>13401</v>
      </c>
      <c r="B29" s="101" t="s">
        <v>66</v>
      </c>
      <c r="D29" s="155" t="s">
        <v>35</v>
      </c>
      <c r="G29" t="s">
        <v>36</v>
      </c>
      <c r="H29" t="s">
        <v>37</v>
      </c>
      <c r="J29" t="str">
        <f t="shared" si="0"/>
        <v>=RC10</v>
      </c>
      <c r="M29" s="1"/>
    </row>
    <row r="30" spans="1:16">
      <c r="A30" s="103">
        <v>5984</v>
      </c>
      <c r="B30" s="104" t="s">
        <v>67</v>
      </c>
      <c r="C30" s="99" t="e">
        <f>#REF!</f>
        <v>#REF!</v>
      </c>
      <c r="D30" s="155" t="s">
        <v>35</v>
      </c>
      <c r="E30">
        <v>65</v>
      </c>
      <c r="F30" s="155" t="s">
        <v>39</v>
      </c>
      <c r="G30" t="s">
        <v>36</v>
      </c>
      <c r="H30" t="s">
        <v>37</v>
      </c>
      <c r="J30" t="str">
        <f t="shared" si="0"/>
        <v>=Hemani!R65C10</v>
      </c>
      <c r="M30" s="1"/>
      <c r="P30" s="1"/>
    </row>
    <row r="31" spans="1:13">
      <c r="A31" s="103">
        <v>13243</v>
      </c>
      <c r="B31" s="104" t="s">
        <v>68</v>
      </c>
      <c r="D31" s="155" t="s">
        <v>35</v>
      </c>
      <c r="G31" t="s">
        <v>36</v>
      </c>
      <c r="H31" t="s">
        <v>37</v>
      </c>
      <c r="J31" t="str">
        <f t="shared" si="0"/>
        <v>=RC10</v>
      </c>
      <c r="M31" s="1"/>
    </row>
    <row r="32" spans="1:13">
      <c r="A32" s="103">
        <v>6087</v>
      </c>
      <c r="B32" s="104" t="s">
        <v>69</v>
      </c>
      <c r="C32" s="99" t="e">
        <f>#REF!</f>
        <v>#REF!</v>
      </c>
      <c r="D32" s="155" t="s">
        <v>35</v>
      </c>
      <c r="G32" t="s">
        <v>36</v>
      </c>
      <c r="H32" t="s">
        <v>37</v>
      </c>
      <c r="J32" t="str">
        <f t="shared" si="0"/>
        <v>=RC10</v>
      </c>
      <c r="M32" s="1"/>
    </row>
    <row r="33" spans="1:16">
      <c r="A33" s="103">
        <v>13307</v>
      </c>
      <c r="B33" s="104" t="s">
        <v>70</v>
      </c>
      <c r="C33" s="99" t="e">
        <f>#REF!</f>
        <v>#REF!</v>
      </c>
      <c r="D33" s="155" t="s">
        <v>35</v>
      </c>
      <c r="E33">
        <v>66</v>
      </c>
      <c r="F33" s="155" t="s">
        <v>39</v>
      </c>
      <c r="G33" t="s">
        <v>36</v>
      </c>
      <c r="H33" t="s">
        <v>37</v>
      </c>
      <c r="J33" t="str">
        <f t="shared" si="0"/>
        <v>=Hemani!R66C10</v>
      </c>
      <c r="M33" s="1"/>
      <c r="P33" s="1"/>
    </row>
    <row r="34" ht="22.5" spans="1:16">
      <c r="A34" s="103">
        <v>12805</v>
      </c>
      <c r="B34" s="104" t="s">
        <v>71</v>
      </c>
      <c r="C34" s="99" t="e">
        <f>#REF!</f>
        <v>#REF!</v>
      </c>
      <c r="D34" s="155" t="s">
        <v>35</v>
      </c>
      <c r="E34">
        <v>67</v>
      </c>
      <c r="F34" s="155" t="s">
        <v>39</v>
      </c>
      <c r="G34" t="s">
        <v>36</v>
      </c>
      <c r="H34" t="s">
        <v>37</v>
      </c>
      <c r="J34" t="str">
        <f t="shared" si="0"/>
        <v>=Hemani!R67C10</v>
      </c>
      <c r="M34" s="1"/>
      <c r="P34" s="1"/>
    </row>
    <row r="35" spans="1:16">
      <c r="A35" s="103">
        <v>6089</v>
      </c>
      <c r="B35" s="104" t="s">
        <v>72</v>
      </c>
      <c r="C35" s="99" t="e">
        <f>#REF!</f>
        <v>#REF!</v>
      </c>
      <c r="D35" s="155" t="s">
        <v>35</v>
      </c>
      <c r="E35">
        <v>68</v>
      </c>
      <c r="F35" s="155" t="s">
        <v>39</v>
      </c>
      <c r="G35" t="s">
        <v>36</v>
      </c>
      <c r="H35" t="s">
        <v>37</v>
      </c>
      <c r="J35" t="str">
        <f t="shared" si="0"/>
        <v>=Hemani!R68C10</v>
      </c>
      <c r="M35" s="1"/>
      <c r="P35" s="1"/>
    </row>
    <row r="36" spans="1:16">
      <c r="A36" s="103">
        <v>12546</v>
      </c>
      <c r="B36" s="104" t="s">
        <v>73</v>
      </c>
      <c r="C36" s="99" t="e">
        <f>#REF!</f>
        <v>#REF!</v>
      </c>
      <c r="D36" s="155" t="s">
        <v>35</v>
      </c>
      <c r="E36">
        <v>69</v>
      </c>
      <c r="F36" s="155" t="s">
        <v>39</v>
      </c>
      <c r="G36" t="s">
        <v>36</v>
      </c>
      <c r="H36" t="s">
        <v>37</v>
      </c>
      <c r="J36" t="str">
        <f t="shared" si="0"/>
        <v>=Hemani!R69C10</v>
      </c>
      <c r="M36" s="1"/>
      <c r="P36" s="1"/>
    </row>
    <row r="37" ht="22.5" spans="1:16">
      <c r="A37" s="103">
        <v>11900</v>
      </c>
      <c r="B37" s="104" t="s">
        <v>74</v>
      </c>
      <c r="C37" s="99" t="e">
        <f>#REF!</f>
        <v>#REF!</v>
      </c>
      <c r="D37" s="155" t="s">
        <v>35</v>
      </c>
      <c r="E37">
        <v>70</v>
      </c>
      <c r="F37" s="155" t="s">
        <v>39</v>
      </c>
      <c r="G37" t="s">
        <v>36</v>
      </c>
      <c r="H37" t="s">
        <v>37</v>
      </c>
      <c r="J37" t="str">
        <f t="shared" si="0"/>
        <v>=Hemani!R70C10</v>
      </c>
      <c r="M37" s="1"/>
      <c r="P37" s="1"/>
    </row>
    <row r="38" spans="1:16">
      <c r="A38" s="103">
        <v>11901</v>
      </c>
      <c r="B38" s="104" t="s">
        <v>75</v>
      </c>
      <c r="C38" s="99" t="e">
        <f>#REF!</f>
        <v>#REF!</v>
      </c>
      <c r="D38" s="155" t="s">
        <v>35</v>
      </c>
      <c r="E38">
        <v>71</v>
      </c>
      <c r="F38" s="155" t="s">
        <v>39</v>
      </c>
      <c r="G38" t="s">
        <v>36</v>
      </c>
      <c r="H38" t="s">
        <v>37</v>
      </c>
      <c r="J38" t="str">
        <f t="shared" si="0"/>
        <v>=Hemani!R71C10</v>
      </c>
      <c r="M38" s="1"/>
      <c r="P38" s="1"/>
    </row>
    <row r="39" spans="1:13">
      <c r="A39" s="103">
        <v>6090</v>
      </c>
      <c r="B39" s="104" t="s">
        <v>76</v>
      </c>
      <c r="D39" s="155" t="s">
        <v>35</v>
      </c>
      <c r="G39" t="s">
        <v>36</v>
      </c>
      <c r="H39" t="s">
        <v>37</v>
      </c>
      <c r="J39" t="str">
        <f t="shared" si="0"/>
        <v>=RC10</v>
      </c>
      <c r="M39" s="1"/>
    </row>
    <row r="40" spans="1:13">
      <c r="A40" s="100">
        <v>13400</v>
      </c>
      <c r="B40" s="101" t="s">
        <v>77</v>
      </c>
      <c r="D40" s="155" t="s">
        <v>35</v>
      </c>
      <c r="G40" t="s">
        <v>36</v>
      </c>
      <c r="H40" t="s">
        <v>37</v>
      </c>
      <c r="J40" t="str">
        <f t="shared" si="0"/>
        <v>=RC10</v>
      </c>
      <c r="M40" s="1"/>
    </row>
    <row r="41" spans="1:16">
      <c r="A41" s="103">
        <v>5985</v>
      </c>
      <c r="B41" s="104" t="s">
        <v>78</v>
      </c>
      <c r="C41" s="99" t="e">
        <f>#REF!</f>
        <v>#REF!</v>
      </c>
      <c r="D41" s="155" t="s">
        <v>35</v>
      </c>
      <c r="E41">
        <v>75</v>
      </c>
      <c r="F41" s="155" t="s">
        <v>39</v>
      </c>
      <c r="G41" t="s">
        <v>36</v>
      </c>
      <c r="H41" t="s">
        <v>37</v>
      </c>
      <c r="J41" t="str">
        <f t="shared" si="0"/>
        <v>=Hemani!R75C10</v>
      </c>
      <c r="M41" s="1"/>
      <c r="P41" s="1"/>
    </row>
    <row r="42" spans="1:13">
      <c r="A42" s="103">
        <v>12749</v>
      </c>
      <c r="B42" s="104" t="s">
        <v>79</v>
      </c>
      <c r="D42" s="155" t="s">
        <v>35</v>
      </c>
      <c r="G42" t="s">
        <v>36</v>
      </c>
      <c r="H42" t="s">
        <v>37</v>
      </c>
      <c r="J42" t="str">
        <f t="shared" si="0"/>
        <v>=RC10</v>
      </c>
      <c r="M42" s="1"/>
    </row>
    <row r="43" spans="1:13">
      <c r="A43" s="103">
        <v>12880</v>
      </c>
      <c r="B43" s="104" t="s">
        <v>80</v>
      </c>
      <c r="D43" s="155" t="s">
        <v>35</v>
      </c>
      <c r="G43" t="s">
        <v>36</v>
      </c>
      <c r="H43" t="s">
        <v>37</v>
      </c>
      <c r="J43" t="str">
        <f t="shared" si="0"/>
        <v>=RC10</v>
      </c>
      <c r="M43" s="1"/>
    </row>
    <row r="44" ht="22.5" spans="1:16">
      <c r="A44" s="103">
        <v>12523</v>
      </c>
      <c r="B44" s="104" t="s">
        <v>81</v>
      </c>
      <c r="C44" s="99" t="e">
        <f>#REF!</f>
        <v>#REF!</v>
      </c>
      <c r="D44" s="155" t="s">
        <v>35</v>
      </c>
      <c r="E44">
        <v>76</v>
      </c>
      <c r="F44" s="155" t="s">
        <v>39</v>
      </c>
      <c r="G44" t="s">
        <v>36</v>
      </c>
      <c r="H44" t="s">
        <v>37</v>
      </c>
      <c r="J44" t="str">
        <f t="shared" si="0"/>
        <v>=Hemani!R76C10</v>
      </c>
      <c r="M44" s="1"/>
      <c r="P44" s="1"/>
    </row>
    <row r="45" spans="1:16">
      <c r="A45" s="103">
        <v>5986</v>
      </c>
      <c r="B45" s="104" t="s">
        <v>82</v>
      </c>
      <c r="C45" s="99" t="e">
        <f>#REF!</f>
        <v>#REF!</v>
      </c>
      <c r="D45" s="155" t="s">
        <v>35</v>
      </c>
      <c r="E45">
        <v>77</v>
      </c>
      <c r="F45" s="155" t="s">
        <v>39</v>
      </c>
      <c r="G45" t="s">
        <v>36</v>
      </c>
      <c r="H45" t="s">
        <v>37</v>
      </c>
      <c r="J45" t="str">
        <f t="shared" si="0"/>
        <v>=Hemani!R77C10</v>
      </c>
      <c r="M45" s="1"/>
      <c r="P45" s="1"/>
    </row>
    <row r="46" ht="22.5" spans="1:16">
      <c r="A46" s="103">
        <v>13782</v>
      </c>
      <c r="B46" s="104" t="s">
        <v>83</v>
      </c>
      <c r="C46" s="99" t="e">
        <f>#REF!</f>
        <v>#REF!</v>
      </c>
      <c r="D46" s="155" t="s">
        <v>35</v>
      </c>
      <c r="E46">
        <v>78</v>
      </c>
      <c r="F46" s="155" t="s">
        <v>39</v>
      </c>
      <c r="G46" t="s">
        <v>36</v>
      </c>
      <c r="H46" t="s">
        <v>37</v>
      </c>
      <c r="J46" t="str">
        <f t="shared" si="0"/>
        <v>=Hemani!R78C10</v>
      </c>
      <c r="M46" s="1"/>
      <c r="P46" s="1"/>
    </row>
    <row r="47" spans="1:16">
      <c r="A47" s="103">
        <v>5987</v>
      </c>
      <c r="B47" s="104" t="s">
        <v>84</v>
      </c>
      <c r="C47" s="99" t="e">
        <f>#REF!</f>
        <v>#REF!</v>
      </c>
      <c r="D47" s="155" t="s">
        <v>35</v>
      </c>
      <c r="E47">
        <v>79</v>
      </c>
      <c r="F47" s="155" t="s">
        <v>39</v>
      </c>
      <c r="G47" t="s">
        <v>36</v>
      </c>
      <c r="H47" t="s">
        <v>37</v>
      </c>
      <c r="J47" t="str">
        <f t="shared" si="0"/>
        <v>=Hemani!R79C10</v>
      </c>
      <c r="M47" s="1"/>
      <c r="P47" s="1"/>
    </row>
    <row r="48" spans="1:16">
      <c r="A48" s="103">
        <v>11927</v>
      </c>
      <c r="B48" s="104" t="s">
        <v>85</v>
      </c>
      <c r="C48" s="99" t="e">
        <f>#REF!</f>
        <v>#REF!</v>
      </c>
      <c r="D48" s="155" t="s">
        <v>35</v>
      </c>
      <c r="E48">
        <v>84</v>
      </c>
      <c r="F48" s="155" t="s">
        <v>39</v>
      </c>
      <c r="G48" t="s">
        <v>36</v>
      </c>
      <c r="H48" t="s">
        <v>37</v>
      </c>
      <c r="J48" t="str">
        <f t="shared" si="0"/>
        <v>=Hemani!R84C10</v>
      </c>
      <c r="M48" s="1"/>
      <c r="P48" s="1"/>
    </row>
    <row r="49" spans="1:16">
      <c r="A49" s="103">
        <v>13396</v>
      </c>
      <c r="B49" s="104" t="s">
        <v>86</v>
      </c>
      <c r="C49" s="99" t="e">
        <f>#REF!</f>
        <v>#REF!</v>
      </c>
      <c r="D49" s="155" t="s">
        <v>35</v>
      </c>
      <c r="E49">
        <v>85</v>
      </c>
      <c r="F49" s="155" t="s">
        <v>39</v>
      </c>
      <c r="G49" t="s">
        <v>36</v>
      </c>
      <c r="H49" t="s">
        <v>37</v>
      </c>
      <c r="J49" t="str">
        <f t="shared" si="0"/>
        <v>=Hemani!R85C10</v>
      </c>
      <c r="M49" s="1"/>
      <c r="P49" s="1"/>
    </row>
    <row r="50" spans="1:13">
      <c r="A50" s="100">
        <v>13402</v>
      </c>
      <c r="B50" s="101" t="s">
        <v>87</v>
      </c>
      <c r="D50" s="155" t="s">
        <v>35</v>
      </c>
      <c r="G50" t="s">
        <v>36</v>
      </c>
      <c r="H50" t="s">
        <v>37</v>
      </c>
      <c r="J50" t="str">
        <f t="shared" si="0"/>
        <v>=RC10</v>
      </c>
      <c r="M50" s="1"/>
    </row>
    <row r="51" spans="1:16">
      <c r="A51" s="103">
        <v>13784</v>
      </c>
      <c r="B51" s="104" t="s">
        <v>88</v>
      </c>
      <c r="C51" s="99" t="e">
        <f>#REF!</f>
        <v>#REF!</v>
      </c>
      <c r="D51" s="155" t="s">
        <v>35</v>
      </c>
      <c r="E51">
        <v>81</v>
      </c>
      <c r="F51" s="155" t="s">
        <v>39</v>
      </c>
      <c r="G51" t="s">
        <v>36</v>
      </c>
      <c r="H51" t="s">
        <v>37</v>
      </c>
      <c r="J51" t="str">
        <f t="shared" si="0"/>
        <v>=Hemani!R81C10</v>
      </c>
      <c r="M51" s="1"/>
      <c r="P51" s="1"/>
    </row>
    <row r="52" ht="22.5" spans="1:13">
      <c r="A52" s="103">
        <v>5998</v>
      </c>
      <c r="B52" s="104" t="s">
        <v>89</v>
      </c>
      <c r="D52" s="155" t="s">
        <v>35</v>
      </c>
      <c r="G52" t="s">
        <v>36</v>
      </c>
      <c r="H52" t="s">
        <v>37</v>
      </c>
      <c r="J52" t="str">
        <f t="shared" si="0"/>
        <v>=RC10</v>
      </c>
      <c r="M52" s="1"/>
    </row>
    <row r="53" spans="1:13">
      <c r="A53" s="103">
        <v>6083</v>
      </c>
      <c r="B53" s="104" t="s">
        <v>90</v>
      </c>
      <c r="D53" s="155" t="s">
        <v>35</v>
      </c>
      <c r="G53" t="s">
        <v>36</v>
      </c>
      <c r="H53" t="s">
        <v>37</v>
      </c>
      <c r="J53" t="str">
        <f t="shared" si="0"/>
        <v>=RC10</v>
      </c>
      <c r="M53" s="1"/>
    </row>
    <row r="54" spans="1:13">
      <c r="A54" s="103">
        <v>6084</v>
      </c>
      <c r="B54" s="104" t="s">
        <v>91</v>
      </c>
      <c r="C54" s="99" t="e">
        <f>#REF!</f>
        <v>#REF!</v>
      </c>
      <c r="D54" s="155" t="s">
        <v>35</v>
      </c>
      <c r="E54">
        <v>83</v>
      </c>
      <c r="F54" s="155" t="s">
        <v>39</v>
      </c>
      <c r="G54" t="s">
        <v>36</v>
      </c>
      <c r="H54" t="s">
        <v>37</v>
      </c>
      <c r="J54" t="str">
        <f t="shared" si="0"/>
        <v>=Hemani!R83C10</v>
      </c>
      <c r="M54" s="1"/>
    </row>
    <row r="55" spans="1:16">
      <c r="A55" s="103">
        <v>5999</v>
      </c>
      <c r="B55" s="104" t="s">
        <v>92</v>
      </c>
      <c r="C55" s="99" t="e">
        <f>#REF!</f>
        <v>#REF!</v>
      </c>
      <c r="D55" s="155" t="s">
        <v>35</v>
      </c>
      <c r="E55">
        <v>82</v>
      </c>
      <c r="F55" s="155" t="s">
        <v>39</v>
      </c>
      <c r="G55" t="s">
        <v>36</v>
      </c>
      <c r="H55" t="s">
        <v>37</v>
      </c>
      <c r="J55" t="str">
        <f t="shared" si="0"/>
        <v>=Hemani!R82C10</v>
      </c>
      <c r="M55" s="1"/>
      <c r="P55" s="1"/>
    </row>
    <row r="56" spans="1:13">
      <c r="A56" s="103">
        <v>13239</v>
      </c>
      <c r="B56" s="104" t="s">
        <v>93</v>
      </c>
      <c r="D56" s="155" t="s">
        <v>35</v>
      </c>
      <c r="G56" t="s">
        <v>36</v>
      </c>
      <c r="H56" t="s">
        <v>37</v>
      </c>
      <c r="J56" t="str">
        <f t="shared" si="0"/>
        <v>=RC10</v>
      </c>
      <c r="M56" s="1"/>
    </row>
    <row r="57" spans="1:13">
      <c r="A57" s="100">
        <v>12521</v>
      </c>
      <c r="B57" s="101" t="s">
        <v>94</v>
      </c>
      <c r="D57" s="155" t="s">
        <v>35</v>
      </c>
      <c r="G57" t="s">
        <v>36</v>
      </c>
      <c r="H57" t="s">
        <v>37</v>
      </c>
      <c r="J57" t="str">
        <f t="shared" si="0"/>
        <v>=RC10</v>
      </c>
      <c r="M57" s="1"/>
    </row>
    <row r="58" spans="1:13">
      <c r="A58" s="103">
        <v>12654</v>
      </c>
      <c r="B58" s="104" t="s">
        <v>95</v>
      </c>
      <c r="D58" s="155" t="s">
        <v>35</v>
      </c>
      <c r="G58" t="s">
        <v>36</v>
      </c>
      <c r="H58" t="s">
        <v>37</v>
      </c>
      <c r="J58" t="str">
        <f t="shared" si="0"/>
        <v>=RC10</v>
      </c>
      <c r="M58" s="1"/>
    </row>
    <row r="59" spans="1:13">
      <c r="A59" s="103">
        <v>13664</v>
      </c>
      <c r="B59" s="104" t="s">
        <v>96</v>
      </c>
      <c r="D59" s="155" t="s">
        <v>35</v>
      </c>
      <c r="G59" t="s">
        <v>36</v>
      </c>
      <c r="H59" t="s">
        <v>37</v>
      </c>
      <c r="J59" t="str">
        <f t="shared" si="0"/>
        <v>=RC10</v>
      </c>
      <c r="M59" s="1"/>
    </row>
    <row r="60" spans="1:13">
      <c r="A60" s="103">
        <v>13638</v>
      </c>
      <c r="B60" s="104" t="s">
        <v>97</v>
      </c>
      <c r="D60" s="155" t="s">
        <v>35</v>
      </c>
      <c r="G60" t="s">
        <v>36</v>
      </c>
      <c r="H60" t="s">
        <v>37</v>
      </c>
      <c r="J60" t="str">
        <f t="shared" si="0"/>
        <v>=RC10</v>
      </c>
      <c r="M60" s="1"/>
    </row>
    <row r="61" spans="1:13">
      <c r="A61" s="103">
        <v>11919</v>
      </c>
      <c r="B61" s="104" t="s">
        <v>98</v>
      </c>
      <c r="C61" s="99" t="e">
        <f>#REF!</f>
        <v>#REF!</v>
      </c>
      <c r="D61" s="155" t="s">
        <v>35</v>
      </c>
      <c r="E61">
        <v>88</v>
      </c>
      <c r="F61" s="155" t="s">
        <v>39</v>
      </c>
      <c r="G61" t="s">
        <v>36</v>
      </c>
      <c r="H61" t="s">
        <v>37</v>
      </c>
      <c r="J61" t="str">
        <f t="shared" si="0"/>
        <v>=Hemani!R88C10</v>
      </c>
      <c r="M61" s="1"/>
    </row>
    <row r="62" spans="1:16">
      <c r="A62" s="103">
        <v>13397</v>
      </c>
      <c r="B62" s="104" t="s">
        <v>99</v>
      </c>
      <c r="C62" s="99" t="e">
        <f>#REF!</f>
        <v>#REF!</v>
      </c>
      <c r="D62" s="155" t="s">
        <v>35</v>
      </c>
      <c r="E62">
        <v>89</v>
      </c>
      <c r="F62" s="155" t="s">
        <v>39</v>
      </c>
      <c r="G62" t="s">
        <v>36</v>
      </c>
      <c r="H62" t="s">
        <v>37</v>
      </c>
      <c r="J62" t="str">
        <f t="shared" si="0"/>
        <v>=Hemani!R89C10</v>
      </c>
      <c r="M62" s="1"/>
      <c r="N62" s="1"/>
      <c r="P62" s="1"/>
    </row>
    <row r="63" spans="1:13">
      <c r="A63" s="103">
        <v>11894</v>
      </c>
      <c r="B63" s="104" t="s">
        <v>100</v>
      </c>
      <c r="D63" s="155" t="s">
        <v>35</v>
      </c>
      <c r="G63" t="s">
        <v>36</v>
      </c>
      <c r="H63" t="s">
        <v>37</v>
      </c>
      <c r="J63" t="str">
        <f t="shared" si="0"/>
        <v>=RC10</v>
      </c>
      <c r="M63" s="1"/>
    </row>
    <row r="64" spans="1:13">
      <c r="A64" s="103">
        <v>12552</v>
      </c>
      <c r="B64" s="104" t="s">
        <v>101</v>
      </c>
      <c r="D64" s="155" t="s">
        <v>35</v>
      </c>
      <c r="G64" t="s">
        <v>36</v>
      </c>
      <c r="H64" t="s">
        <v>37</v>
      </c>
      <c r="J64" t="str">
        <f t="shared" si="0"/>
        <v>=RC10</v>
      </c>
      <c r="M64" s="1"/>
    </row>
    <row r="65" spans="1:13">
      <c r="A65" s="103">
        <v>13108</v>
      </c>
      <c r="B65" s="104" t="s">
        <v>102</v>
      </c>
      <c r="D65" s="155" t="s">
        <v>35</v>
      </c>
      <c r="G65" t="s">
        <v>36</v>
      </c>
      <c r="H65" t="s">
        <v>37</v>
      </c>
      <c r="J65" t="str">
        <f t="shared" si="0"/>
        <v>=RC10</v>
      </c>
      <c r="M65" s="1"/>
    </row>
    <row r="66" spans="1:16">
      <c r="A66" s="103">
        <v>12634</v>
      </c>
      <c r="B66" s="104" t="s">
        <v>103</v>
      </c>
      <c r="C66" s="99" t="e">
        <f>#REF!</f>
        <v>#REF!</v>
      </c>
      <c r="D66" s="155" t="s">
        <v>35</v>
      </c>
      <c r="E66">
        <v>91</v>
      </c>
      <c r="F66" s="155" t="s">
        <v>39</v>
      </c>
      <c r="G66" t="s">
        <v>36</v>
      </c>
      <c r="H66" t="s">
        <v>37</v>
      </c>
      <c r="J66" t="str">
        <f t="shared" si="0"/>
        <v>=Hemani!R91C10</v>
      </c>
      <c r="M66" s="1"/>
      <c r="N66" s="1"/>
      <c r="P66" s="1"/>
    </row>
    <row r="67" spans="1:16">
      <c r="A67" s="103">
        <v>13385</v>
      </c>
      <c r="B67" s="104" t="s">
        <v>104</v>
      </c>
      <c r="C67" s="99" t="e">
        <f>#REF!</f>
        <v>#REF!</v>
      </c>
      <c r="D67" s="155" t="s">
        <v>35</v>
      </c>
      <c r="E67">
        <v>92</v>
      </c>
      <c r="F67" s="155" t="s">
        <v>39</v>
      </c>
      <c r="G67" t="s">
        <v>36</v>
      </c>
      <c r="H67" t="s">
        <v>37</v>
      </c>
      <c r="J67" t="str">
        <f t="shared" ref="J67:J131" si="1">CONCATENATE(H67,F67,D67,E67,G67)</f>
        <v>=Hemani!R92C10</v>
      </c>
      <c r="M67" s="1"/>
      <c r="N67" s="1"/>
      <c r="P67" s="1"/>
    </row>
    <row r="68" spans="1:13">
      <c r="A68" s="103">
        <v>13110</v>
      </c>
      <c r="B68" s="104" t="s">
        <v>105</v>
      </c>
      <c r="D68" s="155" t="s">
        <v>35</v>
      </c>
      <c r="G68" t="s">
        <v>36</v>
      </c>
      <c r="H68" t="s">
        <v>37</v>
      </c>
      <c r="J68" t="str">
        <f t="shared" si="1"/>
        <v>=RC10</v>
      </c>
      <c r="M68" s="1"/>
    </row>
    <row r="69" spans="1:16">
      <c r="A69" s="103">
        <v>11921</v>
      </c>
      <c r="B69" s="104" t="s">
        <v>106</v>
      </c>
      <c r="C69" s="99" t="e">
        <f>#REF!</f>
        <v>#REF!</v>
      </c>
      <c r="D69" s="155" t="s">
        <v>35</v>
      </c>
      <c r="E69">
        <v>93</v>
      </c>
      <c r="F69" s="155" t="s">
        <v>39</v>
      </c>
      <c r="G69" t="s">
        <v>36</v>
      </c>
      <c r="H69" t="s">
        <v>37</v>
      </c>
      <c r="J69" t="str">
        <f t="shared" si="1"/>
        <v>=Hemani!R93C10</v>
      </c>
      <c r="M69" s="1"/>
      <c r="N69" s="1"/>
      <c r="P69" s="1"/>
    </row>
    <row r="70" spans="1:16">
      <c r="A70" s="103">
        <v>13667</v>
      </c>
      <c r="B70" s="104" t="s">
        <v>107</v>
      </c>
      <c r="C70" s="99" t="e">
        <f>#REF!</f>
        <v>#REF!</v>
      </c>
      <c r="D70" s="155" t="s">
        <v>35</v>
      </c>
      <c r="E70">
        <v>94</v>
      </c>
      <c r="F70" s="155" t="s">
        <v>39</v>
      </c>
      <c r="G70" t="s">
        <v>36</v>
      </c>
      <c r="H70" t="s">
        <v>37</v>
      </c>
      <c r="J70" t="str">
        <f t="shared" si="1"/>
        <v>=Hemani!R94C10</v>
      </c>
      <c r="M70" s="1"/>
      <c r="N70" s="1"/>
      <c r="P70" s="1"/>
    </row>
    <row r="71" spans="1:16">
      <c r="A71" s="103">
        <v>13398</v>
      </c>
      <c r="B71" s="104" t="s">
        <v>108</v>
      </c>
      <c r="C71" s="99" t="e">
        <f>#REF!</f>
        <v>#REF!</v>
      </c>
      <c r="D71" s="155" t="s">
        <v>35</v>
      </c>
      <c r="E71">
        <v>95</v>
      </c>
      <c r="F71" s="155" t="s">
        <v>39</v>
      </c>
      <c r="G71" t="s">
        <v>36</v>
      </c>
      <c r="H71" t="s">
        <v>37</v>
      </c>
      <c r="J71" t="str">
        <f t="shared" si="1"/>
        <v>=Hemani!R95C10</v>
      </c>
      <c r="M71" s="1"/>
      <c r="N71" s="1"/>
      <c r="P71" s="1"/>
    </row>
    <row r="72" spans="1:16">
      <c r="A72" s="103">
        <v>12022</v>
      </c>
      <c r="B72" s="104" t="s">
        <v>109</v>
      </c>
      <c r="C72" s="99" t="e">
        <f>#REF!</f>
        <v>#REF!</v>
      </c>
      <c r="D72" s="155" t="s">
        <v>35</v>
      </c>
      <c r="E72">
        <v>96</v>
      </c>
      <c r="F72" s="155" t="s">
        <v>39</v>
      </c>
      <c r="G72" t="s">
        <v>36</v>
      </c>
      <c r="H72" t="s">
        <v>37</v>
      </c>
      <c r="J72" t="str">
        <f t="shared" si="1"/>
        <v>=Hemani!R96C10</v>
      </c>
      <c r="M72" s="1"/>
      <c r="N72" s="1"/>
      <c r="P72" s="1"/>
    </row>
    <row r="73" spans="1:13">
      <c r="A73" s="103">
        <v>12631</v>
      </c>
      <c r="B73" s="104" t="s">
        <v>110</v>
      </c>
      <c r="C73" s="99" t="e">
        <f>#REF!</f>
        <v>#REF!</v>
      </c>
      <c r="D73" s="155" t="s">
        <v>35</v>
      </c>
      <c r="E73">
        <v>98</v>
      </c>
      <c r="F73" s="155" t="s">
        <v>39</v>
      </c>
      <c r="G73" t="s">
        <v>36</v>
      </c>
      <c r="H73" t="s">
        <v>37</v>
      </c>
      <c r="J73" t="str">
        <f t="shared" si="1"/>
        <v>=Hemani!R98C10</v>
      </c>
      <c r="M73" s="1"/>
    </row>
    <row r="74" spans="1:16">
      <c r="A74" s="103">
        <v>5989</v>
      </c>
      <c r="B74" s="104" t="s">
        <v>111</v>
      </c>
      <c r="C74" s="99" t="e">
        <f>#REF!</f>
        <v>#REF!</v>
      </c>
      <c r="D74" s="155" t="s">
        <v>35</v>
      </c>
      <c r="E74">
        <v>99</v>
      </c>
      <c r="F74" s="155" t="s">
        <v>39</v>
      </c>
      <c r="G74" t="s">
        <v>36</v>
      </c>
      <c r="H74" t="s">
        <v>37</v>
      </c>
      <c r="J74" t="str">
        <f t="shared" si="1"/>
        <v>=Hemani!R99C10</v>
      </c>
      <c r="M74" s="1"/>
      <c r="N74" s="1"/>
      <c r="P74" s="1"/>
    </row>
    <row r="75" spans="1:16">
      <c r="A75" s="103">
        <v>13655</v>
      </c>
      <c r="B75" s="104" t="s">
        <v>112</v>
      </c>
      <c r="C75" s="99" t="e">
        <f>#REF!</f>
        <v>#REF!</v>
      </c>
      <c r="D75" s="155" t="s">
        <v>35</v>
      </c>
      <c r="E75">
        <v>100</v>
      </c>
      <c r="F75" s="155" t="s">
        <v>39</v>
      </c>
      <c r="G75" t="s">
        <v>36</v>
      </c>
      <c r="H75" t="s">
        <v>37</v>
      </c>
      <c r="J75" t="str">
        <f t="shared" si="1"/>
        <v>=Hemani!R100C10</v>
      </c>
      <c r="M75" s="1"/>
      <c r="N75" s="1"/>
      <c r="P75" s="1"/>
    </row>
    <row r="76" spans="1:16">
      <c r="A76" s="103">
        <v>12633</v>
      </c>
      <c r="B76" s="104" t="s">
        <v>113</v>
      </c>
      <c r="C76" s="99" t="e">
        <f>#REF!</f>
        <v>#REF!</v>
      </c>
      <c r="D76" s="155" t="s">
        <v>35</v>
      </c>
      <c r="E76">
        <v>101</v>
      </c>
      <c r="F76" s="155" t="s">
        <v>39</v>
      </c>
      <c r="G76" t="s">
        <v>36</v>
      </c>
      <c r="H76" t="s">
        <v>37</v>
      </c>
      <c r="J76" t="str">
        <f t="shared" si="1"/>
        <v>=Hemani!R101C10</v>
      </c>
      <c r="M76" s="1"/>
      <c r="N76" s="1"/>
      <c r="P76" s="1"/>
    </row>
    <row r="77" spans="1:16">
      <c r="A77" s="103">
        <v>13665</v>
      </c>
      <c r="B77" s="104" t="s">
        <v>114</v>
      </c>
      <c r="C77" s="99" t="e">
        <f>#REF!</f>
        <v>#REF!</v>
      </c>
      <c r="D77" s="155" t="s">
        <v>35</v>
      </c>
      <c r="E77">
        <v>102</v>
      </c>
      <c r="F77" s="155" t="s">
        <v>39</v>
      </c>
      <c r="G77" t="s">
        <v>36</v>
      </c>
      <c r="H77" t="s">
        <v>37</v>
      </c>
      <c r="J77" t="str">
        <f t="shared" si="1"/>
        <v>=Hemani!R102C10</v>
      </c>
      <c r="M77" s="1"/>
      <c r="N77" s="1"/>
      <c r="P77" s="1"/>
    </row>
    <row r="78" spans="1:16">
      <c r="A78" s="103">
        <v>5990</v>
      </c>
      <c r="B78" s="104" t="s">
        <v>115</v>
      </c>
      <c r="C78" s="99" t="e">
        <f>#REF!</f>
        <v>#REF!</v>
      </c>
      <c r="D78" s="155" t="s">
        <v>35</v>
      </c>
      <c r="E78">
        <v>103</v>
      </c>
      <c r="F78" s="155" t="s">
        <v>39</v>
      </c>
      <c r="G78" t="s">
        <v>36</v>
      </c>
      <c r="H78" t="s">
        <v>37</v>
      </c>
      <c r="J78" t="str">
        <f t="shared" si="1"/>
        <v>=Hemani!R103C10</v>
      </c>
      <c r="M78" s="1"/>
      <c r="N78" s="1"/>
      <c r="P78" s="1"/>
    </row>
    <row r="79" spans="1:16">
      <c r="A79" s="103">
        <v>12635</v>
      </c>
      <c r="B79" s="104" t="s">
        <v>116</v>
      </c>
      <c r="C79" s="99" t="e">
        <f>#REF!</f>
        <v>#REF!</v>
      </c>
      <c r="D79" s="155" t="s">
        <v>35</v>
      </c>
      <c r="E79">
        <v>104</v>
      </c>
      <c r="F79" s="155" t="s">
        <v>39</v>
      </c>
      <c r="G79" t="s">
        <v>36</v>
      </c>
      <c r="H79" t="s">
        <v>37</v>
      </c>
      <c r="J79" t="str">
        <f t="shared" si="1"/>
        <v>=Hemani!R104C10</v>
      </c>
      <c r="M79" s="1"/>
      <c r="N79" s="1"/>
      <c r="P79" s="1"/>
    </row>
    <row r="80" spans="1:13">
      <c r="A80" s="103">
        <v>12993</v>
      </c>
      <c r="B80" s="104" t="s">
        <v>117</v>
      </c>
      <c r="D80" s="155" t="s">
        <v>35</v>
      </c>
      <c r="G80" t="s">
        <v>36</v>
      </c>
      <c r="H80" t="s">
        <v>37</v>
      </c>
      <c r="J80" t="str">
        <f t="shared" si="1"/>
        <v>=RC10</v>
      </c>
      <c r="M80" s="1"/>
    </row>
    <row r="81" spans="1:16">
      <c r="A81" s="103">
        <v>11918</v>
      </c>
      <c r="B81" s="104" t="s">
        <v>118</v>
      </c>
      <c r="C81" s="99" t="e">
        <f>#REF!</f>
        <v>#REF!</v>
      </c>
      <c r="D81" s="155" t="s">
        <v>35</v>
      </c>
      <c r="E81">
        <v>105</v>
      </c>
      <c r="F81" s="155" t="s">
        <v>39</v>
      </c>
      <c r="G81" t="s">
        <v>36</v>
      </c>
      <c r="H81" t="s">
        <v>37</v>
      </c>
      <c r="J81" t="str">
        <f t="shared" si="1"/>
        <v>=Hemani!R105C10</v>
      </c>
      <c r="M81" s="1"/>
      <c r="N81" s="1"/>
      <c r="P81" s="1"/>
    </row>
    <row r="82" spans="1:16">
      <c r="A82" s="103">
        <v>12637</v>
      </c>
      <c r="B82" s="104" t="s">
        <v>119</v>
      </c>
      <c r="C82" s="99" t="e">
        <f>#REF!</f>
        <v>#REF!</v>
      </c>
      <c r="D82" s="155" t="s">
        <v>35</v>
      </c>
      <c r="E82">
        <v>106</v>
      </c>
      <c r="F82" s="155" t="s">
        <v>39</v>
      </c>
      <c r="G82" t="s">
        <v>36</v>
      </c>
      <c r="H82" t="s">
        <v>37</v>
      </c>
      <c r="J82" t="str">
        <f t="shared" si="1"/>
        <v>=Hemani!R106C10</v>
      </c>
      <c r="M82" s="1"/>
      <c r="N82" s="1"/>
      <c r="P82" s="1"/>
    </row>
    <row r="83" spans="1:16">
      <c r="A83" s="103">
        <v>12629</v>
      </c>
      <c r="B83" s="104" t="s">
        <v>120</v>
      </c>
      <c r="C83" s="99" t="e">
        <f>#REF!</f>
        <v>#REF!</v>
      </c>
      <c r="D83" s="155" t="s">
        <v>35</v>
      </c>
      <c r="E83">
        <v>107</v>
      </c>
      <c r="F83" s="155" t="s">
        <v>39</v>
      </c>
      <c r="G83" t="s">
        <v>36</v>
      </c>
      <c r="H83" t="s">
        <v>37</v>
      </c>
      <c r="J83" t="str">
        <f t="shared" si="1"/>
        <v>=Hemani!R107C10</v>
      </c>
      <c r="M83" s="1"/>
      <c r="N83" s="1"/>
      <c r="P83" s="1"/>
    </row>
    <row r="84" spans="1:16">
      <c r="A84" s="103">
        <v>13656</v>
      </c>
      <c r="B84" s="104" t="s">
        <v>121</v>
      </c>
      <c r="C84" s="99" t="e">
        <f>#REF!</f>
        <v>#REF!</v>
      </c>
      <c r="D84" s="155" t="s">
        <v>35</v>
      </c>
      <c r="E84">
        <v>108</v>
      </c>
      <c r="F84" s="155" t="s">
        <v>39</v>
      </c>
      <c r="G84" t="s">
        <v>36</v>
      </c>
      <c r="H84" t="s">
        <v>37</v>
      </c>
      <c r="J84" t="str">
        <f t="shared" si="1"/>
        <v>=Hemani!R108C10</v>
      </c>
      <c r="M84" s="1"/>
      <c r="N84" s="1"/>
      <c r="P84" s="1"/>
    </row>
    <row r="85" spans="1:16">
      <c r="A85" s="103">
        <v>12630</v>
      </c>
      <c r="B85" s="104" t="s">
        <v>122</v>
      </c>
      <c r="C85" s="99" t="e">
        <f>#REF!</f>
        <v>#REF!</v>
      </c>
      <c r="D85" s="155" t="s">
        <v>35</v>
      </c>
      <c r="E85">
        <v>109</v>
      </c>
      <c r="F85" s="155" t="s">
        <v>39</v>
      </c>
      <c r="G85" t="s">
        <v>36</v>
      </c>
      <c r="H85" t="s">
        <v>37</v>
      </c>
      <c r="J85" t="str">
        <f t="shared" si="1"/>
        <v>=Hemani!R109C10</v>
      </c>
      <c r="M85" s="1"/>
      <c r="N85" s="1"/>
      <c r="P85" s="1"/>
    </row>
    <row r="86" spans="1:13">
      <c r="A86" s="103">
        <v>5991</v>
      </c>
      <c r="B86" s="104" t="s">
        <v>123</v>
      </c>
      <c r="D86" s="155" t="s">
        <v>35</v>
      </c>
      <c r="G86" t="s">
        <v>36</v>
      </c>
      <c r="H86" t="s">
        <v>37</v>
      </c>
      <c r="J86" t="str">
        <f t="shared" si="1"/>
        <v>=RC10</v>
      </c>
      <c r="M86" s="1"/>
    </row>
    <row r="87" spans="1:16">
      <c r="A87" s="103">
        <v>13112</v>
      </c>
      <c r="B87" s="104" t="s">
        <v>124</v>
      </c>
      <c r="C87" s="99" t="e">
        <f>#REF!</f>
        <v>#REF!</v>
      </c>
      <c r="D87" s="155" t="s">
        <v>35</v>
      </c>
      <c r="E87">
        <v>110</v>
      </c>
      <c r="F87" s="155" t="s">
        <v>39</v>
      </c>
      <c r="G87" t="s">
        <v>36</v>
      </c>
      <c r="H87" t="s">
        <v>37</v>
      </c>
      <c r="J87" t="str">
        <f t="shared" si="1"/>
        <v>=Hemani!R110C10</v>
      </c>
      <c r="M87" s="1"/>
      <c r="N87" s="1"/>
      <c r="P87" s="1"/>
    </row>
    <row r="88" spans="1:16">
      <c r="A88" s="103">
        <v>13386</v>
      </c>
      <c r="B88" s="104" t="s">
        <v>125</v>
      </c>
      <c r="C88" s="99" t="e">
        <f>#REF!</f>
        <v>#REF!</v>
      </c>
      <c r="D88" s="155" t="s">
        <v>35</v>
      </c>
      <c r="E88">
        <v>111</v>
      </c>
      <c r="F88" s="155" t="s">
        <v>39</v>
      </c>
      <c r="G88" t="s">
        <v>36</v>
      </c>
      <c r="H88" t="s">
        <v>37</v>
      </c>
      <c r="J88" t="str">
        <f t="shared" si="1"/>
        <v>=Hemani!R111C10</v>
      </c>
      <c r="M88" s="1"/>
      <c r="N88" s="1"/>
      <c r="P88" s="1"/>
    </row>
    <row r="89" spans="1:16">
      <c r="A89" s="103">
        <v>5992</v>
      </c>
      <c r="B89" s="104" t="s">
        <v>126</v>
      </c>
      <c r="C89" s="99" t="e">
        <f>#REF!</f>
        <v>#REF!</v>
      </c>
      <c r="D89" s="155" t="s">
        <v>35</v>
      </c>
      <c r="E89">
        <v>116</v>
      </c>
      <c r="F89" s="155" t="s">
        <v>39</v>
      </c>
      <c r="G89" t="s">
        <v>36</v>
      </c>
      <c r="H89" t="s">
        <v>37</v>
      </c>
      <c r="J89" t="str">
        <f t="shared" si="1"/>
        <v>=Hemani!R116C10</v>
      </c>
      <c r="M89" s="1"/>
      <c r="N89" s="1"/>
      <c r="P89" s="1"/>
    </row>
    <row r="90" spans="1:16">
      <c r="A90" s="103">
        <v>11895</v>
      </c>
      <c r="B90" s="104" t="s">
        <v>127</v>
      </c>
      <c r="C90" s="99" t="e">
        <f>#REF!</f>
        <v>#REF!</v>
      </c>
      <c r="D90" s="155" t="s">
        <v>35</v>
      </c>
      <c r="E90">
        <v>113</v>
      </c>
      <c r="F90" s="155" t="s">
        <v>39</v>
      </c>
      <c r="G90" t="s">
        <v>36</v>
      </c>
      <c r="H90" t="s">
        <v>37</v>
      </c>
      <c r="J90" t="str">
        <f t="shared" si="1"/>
        <v>=Hemani!R113C10</v>
      </c>
      <c r="M90" s="1"/>
      <c r="N90" s="1"/>
      <c r="P90" s="1"/>
    </row>
    <row r="91" spans="1:16">
      <c r="A91" s="103">
        <v>12553</v>
      </c>
      <c r="B91" s="104" t="s">
        <v>128</v>
      </c>
      <c r="C91" s="99" t="e">
        <f>#REF!</f>
        <v>#REF!</v>
      </c>
      <c r="D91" s="155" t="s">
        <v>35</v>
      </c>
      <c r="E91">
        <v>114</v>
      </c>
      <c r="F91" s="155" t="s">
        <v>39</v>
      </c>
      <c r="G91" t="s">
        <v>36</v>
      </c>
      <c r="H91" t="s">
        <v>37</v>
      </c>
      <c r="J91" t="str">
        <f t="shared" si="1"/>
        <v>=Hemani!R114C10</v>
      </c>
      <c r="M91" s="1"/>
      <c r="N91" s="1"/>
      <c r="P91" s="1"/>
    </row>
    <row r="92" spans="1:16">
      <c r="A92" s="103">
        <v>13113</v>
      </c>
      <c r="B92" s="104" t="s">
        <v>129</v>
      </c>
      <c r="C92" s="99" t="e">
        <f>#REF!</f>
        <v>#REF!</v>
      </c>
      <c r="D92" s="155" t="s">
        <v>35</v>
      </c>
      <c r="E92">
        <v>115</v>
      </c>
      <c r="F92" s="155" t="s">
        <v>39</v>
      </c>
      <c r="G92" t="s">
        <v>36</v>
      </c>
      <c r="H92" t="s">
        <v>37</v>
      </c>
      <c r="J92" t="str">
        <f t="shared" si="1"/>
        <v>=Hemani!R115C10</v>
      </c>
      <c r="M92" s="1"/>
      <c r="N92" s="1"/>
      <c r="P92" s="1"/>
    </row>
    <row r="93" spans="1:13">
      <c r="A93" s="103">
        <v>5993</v>
      </c>
      <c r="B93" s="104" t="s">
        <v>130</v>
      </c>
      <c r="D93" s="155" t="s">
        <v>35</v>
      </c>
      <c r="G93" t="s">
        <v>36</v>
      </c>
      <c r="H93" t="s">
        <v>37</v>
      </c>
      <c r="J93" t="str">
        <f t="shared" si="1"/>
        <v>=RC10</v>
      </c>
      <c r="M93" s="1"/>
    </row>
    <row r="94" spans="1:16">
      <c r="A94" s="103">
        <v>13114</v>
      </c>
      <c r="B94" s="104" t="s">
        <v>131</v>
      </c>
      <c r="C94" s="99" t="e">
        <f>#REF!</f>
        <v>#REF!</v>
      </c>
      <c r="D94" s="155" t="s">
        <v>35</v>
      </c>
      <c r="E94">
        <v>117</v>
      </c>
      <c r="F94" s="155" t="s">
        <v>39</v>
      </c>
      <c r="G94" t="s">
        <v>36</v>
      </c>
      <c r="H94" t="s">
        <v>37</v>
      </c>
      <c r="J94" t="str">
        <f t="shared" si="1"/>
        <v>=Hemani!R117C10</v>
      </c>
      <c r="M94" s="1"/>
      <c r="N94" s="1"/>
      <c r="P94" s="1"/>
    </row>
    <row r="95" spans="1:16">
      <c r="A95" s="103">
        <v>12745</v>
      </c>
      <c r="B95" s="104" t="s">
        <v>132</v>
      </c>
      <c r="C95" s="99" t="e">
        <f>#REF!</f>
        <v>#REF!</v>
      </c>
      <c r="D95" s="155" t="s">
        <v>35</v>
      </c>
      <c r="E95">
        <v>118</v>
      </c>
      <c r="F95" s="155" t="s">
        <v>39</v>
      </c>
      <c r="G95" t="s">
        <v>36</v>
      </c>
      <c r="H95" t="s">
        <v>37</v>
      </c>
      <c r="J95" t="str">
        <f t="shared" si="1"/>
        <v>=Hemani!R118C10</v>
      </c>
      <c r="M95" s="1"/>
      <c r="N95" s="1"/>
      <c r="P95" s="1"/>
    </row>
    <row r="96" spans="1:16">
      <c r="A96" s="103">
        <v>12632</v>
      </c>
      <c r="B96" s="104" t="s">
        <v>133</v>
      </c>
      <c r="C96" s="99" t="e">
        <f>#REF!</f>
        <v>#REF!</v>
      </c>
      <c r="D96" s="155" t="s">
        <v>35</v>
      </c>
      <c r="E96">
        <v>119</v>
      </c>
      <c r="F96" s="155" t="s">
        <v>39</v>
      </c>
      <c r="G96" t="s">
        <v>36</v>
      </c>
      <c r="H96" t="s">
        <v>37</v>
      </c>
      <c r="J96" t="str">
        <f t="shared" si="1"/>
        <v>=Hemani!R119C10</v>
      </c>
      <c r="M96" s="1"/>
      <c r="N96" s="1"/>
      <c r="P96" s="1"/>
    </row>
    <row r="97" spans="1:13">
      <c r="A97" s="103">
        <v>13036</v>
      </c>
      <c r="B97" s="104" t="s">
        <v>134</v>
      </c>
      <c r="C97" s="99" t="e">
        <f>#REF!</f>
        <v>#REF!</v>
      </c>
      <c r="D97" s="155" t="s">
        <v>35</v>
      </c>
      <c r="E97">
        <v>120</v>
      </c>
      <c r="F97" s="155" t="s">
        <v>39</v>
      </c>
      <c r="G97" t="s">
        <v>36</v>
      </c>
      <c r="H97" t="s">
        <v>37</v>
      </c>
      <c r="J97" t="str">
        <f t="shared" si="1"/>
        <v>=Hemani!R120C10</v>
      </c>
      <c r="M97" s="1"/>
    </row>
    <row r="98" spans="1:13">
      <c r="A98" s="103">
        <v>5994</v>
      </c>
      <c r="B98" s="104" t="s">
        <v>135</v>
      </c>
      <c r="D98" s="155" t="s">
        <v>35</v>
      </c>
      <c r="G98" t="s">
        <v>36</v>
      </c>
      <c r="H98" t="s">
        <v>37</v>
      </c>
      <c r="J98" t="str">
        <f t="shared" si="1"/>
        <v>=RC10</v>
      </c>
      <c r="M98" s="1"/>
    </row>
    <row r="99" spans="1:16">
      <c r="A99" s="103">
        <v>13387</v>
      </c>
      <c r="B99" s="104" t="s">
        <v>136</v>
      </c>
      <c r="C99" s="99" t="e">
        <f>#REF!</f>
        <v>#REF!</v>
      </c>
      <c r="D99" s="155" t="s">
        <v>35</v>
      </c>
      <c r="E99">
        <v>121</v>
      </c>
      <c r="F99" s="155" t="s">
        <v>39</v>
      </c>
      <c r="G99" t="s">
        <v>36</v>
      </c>
      <c r="H99" t="s">
        <v>37</v>
      </c>
      <c r="J99" t="str">
        <f t="shared" si="1"/>
        <v>=Hemani!R121C10</v>
      </c>
      <c r="M99" s="1"/>
      <c r="N99" s="1"/>
      <c r="P99" s="1"/>
    </row>
    <row r="100" spans="1:16">
      <c r="A100" s="103">
        <v>13895</v>
      </c>
      <c r="B100" s="104" t="s">
        <v>137</v>
      </c>
      <c r="C100" s="99" t="e">
        <f>#REF!</f>
        <v>#REF!</v>
      </c>
      <c r="D100" s="155" t="s">
        <v>35</v>
      </c>
      <c r="E100">
        <v>122</v>
      </c>
      <c r="F100" s="155" t="s">
        <v>39</v>
      </c>
      <c r="G100" t="s">
        <v>36</v>
      </c>
      <c r="H100" t="s">
        <v>37</v>
      </c>
      <c r="J100" t="str">
        <f t="shared" si="1"/>
        <v>=Hemani!R122C10</v>
      </c>
      <c r="M100" s="1"/>
      <c r="N100" s="1"/>
      <c r="P100" s="1"/>
    </row>
    <row r="101" spans="1:16">
      <c r="A101" s="103">
        <v>12787</v>
      </c>
      <c r="B101" s="104" t="s">
        <v>138</v>
      </c>
      <c r="C101" s="99" t="e">
        <f>#REF!</f>
        <v>#REF!</v>
      </c>
      <c r="D101" s="155" t="s">
        <v>35</v>
      </c>
      <c r="E101">
        <v>123</v>
      </c>
      <c r="F101" s="155" t="s">
        <v>39</v>
      </c>
      <c r="G101" t="s">
        <v>36</v>
      </c>
      <c r="H101" t="s">
        <v>37</v>
      </c>
      <c r="J101" t="str">
        <f t="shared" si="1"/>
        <v>=Hemani!R123C10</v>
      </c>
      <c r="M101" s="1"/>
      <c r="N101" s="1"/>
      <c r="P101" s="1"/>
    </row>
    <row r="102" spans="1:16">
      <c r="A102" s="103">
        <v>13388</v>
      </c>
      <c r="B102" s="104" t="s">
        <v>139</v>
      </c>
      <c r="C102" s="99" t="e">
        <f>#REF!</f>
        <v>#REF!</v>
      </c>
      <c r="D102" s="155" t="s">
        <v>35</v>
      </c>
      <c r="E102">
        <v>124</v>
      </c>
      <c r="F102" s="155" t="s">
        <v>39</v>
      </c>
      <c r="G102" t="s">
        <v>36</v>
      </c>
      <c r="H102" t="s">
        <v>37</v>
      </c>
      <c r="J102" t="str">
        <f t="shared" si="1"/>
        <v>=Hemani!R124C10</v>
      </c>
      <c r="M102" s="1"/>
      <c r="N102" s="1"/>
      <c r="P102" s="1"/>
    </row>
    <row r="103" spans="1:16">
      <c r="A103" s="103">
        <v>6078</v>
      </c>
      <c r="B103" s="104" t="s">
        <v>140</v>
      </c>
      <c r="C103" s="99" t="e">
        <f>#REF!</f>
        <v>#REF!</v>
      </c>
      <c r="D103" s="155" t="s">
        <v>35</v>
      </c>
      <c r="E103">
        <v>125</v>
      </c>
      <c r="F103" s="155" t="s">
        <v>39</v>
      </c>
      <c r="G103" t="s">
        <v>36</v>
      </c>
      <c r="H103" t="s">
        <v>37</v>
      </c>
      <c r="J103" t="str">
        <f t="shared" si="1"/>
        <v>=Hemani!R125C10</v>
      </c>
      <c r="M103" s="1"/>
      <c r="N103" s="1"/>
      <c r="P103" s="1"/>
    </row>
    <row r="104" spans="1:16">
      <c r="A104" s="103">
        <v>13116</v>
      </c>
      <c r="B104" s="104" t="s">
        <v>141</v>
      </c>
      <c r="C104" s="99" t="e">
        <f>#REF!</f>
        <v>#REF!</v>
      </c>
      <c r="D104" s="155" t="s">
        <v>35</v>
      </c>
      <c r="E104">
        <v>127</v>
      </c>
      <c r="F104" s="155" t="s">
        <v>39</v>
      </c>
      <c r="G104" t="s">
        <v>36</v>
      </c>
      <c r="H104" t="s">
        <v>37</v>
      </c>
      <c r="J104" t="str">
        <f t="shared" si="1"/>
        <v>=Hemani!R127C10</v>
      </c>
      <c r="M104" s="1"/>
      <c r="N104" s="1"/>
      <c r="P104" s="1"/>
    </row>
    <row r="105" spans="1:16">
      <c r="A105" s="103">
        <v>13115</v>
      </c>
      <c r="B105" s="104" t="s">
        <v>142</v>
      </c>
      <c r="C105" s="99" t="e">
        <f>#REF!</f>
        <v>#REF!</v>
      </c>
      <c r="D105" s="155" t="s">
        <v>35</v>
      </c>
      <c r="E105">
        <v>128</v>
      </c>
      <c r="F105" s="155" t="s">
        <v>39</v>
      </c>
      <c r="G105" t="s">
        <v>36</v>
      </c>
      <c r="H105" t="s">
        <v>37</v>
      </c>
      <c r="J105" t="str">
        <f t="shared" si="1"/>
        <v>=Hemani!R128C10</v>
      </c>
      <c r="M105" s="1"/>
      <c r="N105" s="1"/>
      <c r="P105" s="1"/>
    </row>
    <row r="106" spans="1:16">
      <c r="A106" s="103">
        <v>13395</v>
      </c>
      <c r="B106" s="104" t="s">
        <v>143</v>
      </c>
      <c r="C106" s="99" t="e">
        <f>#REF!</f>
        <v>#REF!</v>
      </c>
      <c r="D106" s="155" t="s">
        <v>35</v>
      </c>
      <c r="E106">
        <v>130</v>
      </c>
      <c r="F106" s="155" t="s">
        <v>39</v>
      </c>
      <c r="G106" t="s">
        <v>36</v>
      </c>
      <c r="H106" t="s">
        <v>37</v>
      </c>
      <c r="J106" t="str">
        <f t="shared" si="1"/>
        <v>=Hemani!R130C10</v>
      </c>
      <c r="M106" s="1"/>
      <c r="N106" s="1"/>
      <c r="P106" s="1"/>
    </row>
    <row r="107" spans="1:16">
      <c r="A107" s="103">
        <v>11902</v>
      </c>
      <c r="B107" s="104" t="s">
        <v>144</v>
      </c>
      <c r="C107" s="99" t="e">
        <f>#REF!</f>
        <v>#REF!</v>
      </c>
      <c r="D107" s="155" t="s">
        <v>35</v>
      </c>
      <c r="E107">
        <v>131</v>
      </c>
      <c r="F107" s="155" t="s">
        <v>39</v>
      </c>
      <c r="G107" t="s">
        <v>36</v>
      </c>
      <c r="H107" t="s">
        <v>37</v>
      </c>
      <c r="J107" t="str">
        <f t="shared" si="1"/>
        <v>=Hemani!R131C10</v>
      </c>
      <c r="M107" s="1"/>
      <c r="N107" s="1"/>
      <c r="P107" s="1"/>
    </row>
    <row r="108" spans="1:13">
      <c r="A108" s="103">
        <v>5995</v>
      </c>
      <c r="B108" s="104" t="s">
        <v>145</v>
      </c>
      <c r="C108" s="99" t="e">
        <f>#REF!</f>
        <v>#REF!</v>
      </c>
      <c r="D108" s="155" t="s">
        <v>35</v>
      </c>
      <c r="E108">
        <v>129</v>
      </c>
      <c r="F108" s="155" t="s">
        <v>39</v>
      </c>
      <c r="G108" t="s">
        <v>36</v>
      </c>
      <c r="H108" t="s">
        <v>37</v>
      </c>
      <c r="J108" t="str">
        <f t="shared" si="1"/>
        <v>=Hemani!R129C10</v>
      </c>
      <c r="M108" s="1"/>
    </row>
    <row r="109" spans="1:13">
      <c r="A109" s="103">
        <v>12551</v>
      </c>
      <c r="B109" s="104" t="s">
        <v>146</v>
      </c>
      <c r="D109" s="155" t="s">
        <v>35</v>
      </c>
      <c r="G109" t="s">
        <v>36</v>
      </c>
      <c r="H109" t="s">
        <v>37</v>
      </c>
      <c r="J109" t="str">
        <f t="shared" si="1"/>
        <v>=RC10</v>
      </c>
      <c r="M109" s="1"/>
    </row>
    <row r="110" spans="1:13">
      <c r="A110" s="103">
        <v>14398</v>
      </c>
      <c r="B110" s="104" t="s">
        <v>147</v>
      </c>
      <c r="D110" s="155" t="s">
        <v>35</v>
      </c>
      <c r="G110" t="s">
        <v>36</v>
      </c>
      <c r="H110" t="s">
        <v>37</v>
      </c>
      <c r="J110" t="str">
        <f t="shared" si="1"/>
        <v>=RC10</v>
      </c>
      <c r="M110" s="1"/>
    </row>
    <row r="111" spans="1:13">
      <c r="A111" s="103">
        <v>13661</v>
      </c>
      <c r="B111" s="104" t="s">
        <v>148</v>
      </c>
      <c r="C111" s="99" t="e">
        <f>#REF!</f>
        <v>#REF!</v>
      </c>
      <c r="D111" s="155" t="s">
        <v>35</v>
      </c>
      <c r="E111">
        <v>136</v>
      </c>
      <c r="F111" s="155" t="s">
        <v>39</v>
      </c>
      <c r="G111" t="s">
        <v>36</v>
      </c>
      <c r="H111" t="s">
        <v>37</v>
      </c>
      <c r="J111" t="str">
        <f t="shared" si="1"/>
        <v>=Hemani!R136C10</v>
      </c>
      <c r="M111" s="1"/>
    </row>
    <row r="112" spans="1:16">
      <c r="A112" s="103">
        <v>13663</v>
      </c>
      <c r="B112" s="104" t="s">
        <v>149</v>
      </c>
      <c r="C112" s="99" t="e">
        <f>#REF!</f>
        <v>#REF!</v>
      </c>
      <c r="D112" s="155" t="s">
        <v>35</v>
      </c>
      <c r="E112">
        <v>132</v>
      </c>
      <c r="F112" s="155" t="s">
        <v>39</v>
      </c>
      <c r="G112" t="s">
        <v>36</v>
      </c>
      <c r="H112" t="s">
        <v>37</v>
      </c>
      <c r="J112" t="str">
        <f t="shared" si="1"/>
        <v>=Hemani!R132C10</v>
      </c>
      <c r="M112" s="1"/>
      <c r="N112" s="1"/>
      <c r="P112" s="1"/>
    </row>
    <row r="113" spans="1:16">
      <c r="A113" s="103">
        <v>6079</v>
      </c>
      <c r="B113" s="104" t="s">
        <v>150</v>
      </c>
      <c r="C113" s="99" t="e">
        <f>#REF!</f>
        <v>#REF!</v>
      </c>
      <c r="D113" s="155" t="s">
        <v>35</v>
      </c>
      <c r="E113">
        <v>133</v>
      </c>
      <c r="F113" s="155" t="s">
        <v>39</v>
      </c>
      <c r="G113" t="s">
        <v>36</v>
      </c>
      <c r="H113" t="s">
        <v>37</v>
      </c>
      <c r="J113" t="str">
        <f t="shared" si="1"/>
        <v>=Hemani!R133C10</v>
      </c>
      <c r="M113" s="1"/>
      <c r="N113" s="1"/>
      <c r="P113" s="1"/>
    </row>
    <row r="114" customFormat="1" spans="1:16">
      <c r="A114" s="103">
        <v>14612</v>
      </c>
      <c r="B114" s="104" t="s">
        <v>151</v>
      </c>
      <c r="C114" s="99" t="e">
        <f>#REF!</f>
        <v>#REF!</v>
      </c>
      <c r="E114">
        <v>134</v>
      </c>
      <c r="F114" s="155" t="s">
        <v>39</v>
      </c>
      <c r="M114" s="1"/>
      <c r="N114" s="1"/>
      <c r="P114" s="1"/>
    </row>
    <row r="115" spans="1:16">
      <c r="A115" s="103">
        <v>12628</v>
      </c>
      <c r="B115" s="104" t="s">
        <v>152</v>
      </c>
      <c r="C115" s="99" t="e">
        <f>#REF!</f>
        <v>#REF!</v>
      </c>
      <c r="D115" s="155" t="s">
        <v>35</v>
      </c>
      <c r="E115">
        <v>135</v>
      </c>
      <c r="F115" s="155" t="s">
        <v>39</v>
      </c>
      <c r="G115" t="s">
        <v>36</v>
      </c>
      <c r="H115" t="s">
        <v>37</v>
      </c>
      <c r="J115" t="str">
        <f t="shared" si="1"/>
        <v>=Hemani!R135C10</v>
      </c>
      <c r="M115" s="1"/>
      <c r="N115" s="1"/>
      <c r="P115" s="1"/>
    </row>
    <row r="116" spans="1:16">
      <c r="A116" s="103">
        <v>12789</v>
      </c>
      <c r="B116" s="104" t="s">
        <v>153</v>
      </c>
      <c r="C116" s="99" t="e">
        <f>#REF!</f>
        <v>#REF!</v>
      </c>
      <c r="D116" s="155" t="s">
        <v>35</v>
      </c>
      <c r="E116">
        <v>137</v>
      </c>
      <c r="F116" s="155" t="s">
        <v>39</v>
      </c>
      <c r="G116" t="s">
        <v>36</v>
      </c>
      <c r="H116" t="s">
        <v>37</v>
      </c>
      <c r="J116" t="str">
        <f t="shared" si="1"/>
        <v>=Hemani!R137C10</v>
      </c>
      <c r="M116" s="1"/>
      <c r="N116" s="1"/>
      <c r="P116" s="1"/>
    </row>
    <row r="117" spans="1:16">
      <c r="A117" s="103">
        <v>12788</v>
      </c>
      <c r="B117" s="104" t="s">
        <v>154</v>
      </c>
      <c r="C117" s="99" t="e">
        <f>#REF!</f>
        <v>#REF!</v>
      </c>
      <c r="D117" s="155" t="s">
        <v>35</v>
      </c>
      <c r="E117">
        <v>138</v>
      </c>
      <c r="F117" s="155" t="s">
        <v>39</v>
      </c>
      <c r="G117" t="s">
        <v>36</v>
      </c>
      <c r="H117" t="s">
        <v>37</v>
      </c>
      <c r="J117" t="str">
        <f t="shared" si="1"/>
        <v>=Hemani!R138C10</v>
      </c>
      <c r="M117" s="1"/>
      <c r="N117" s="1"/>
      <c r="P117" s="1"/>
    </row>
    <row r="118" spans="1:13">
      <c r="A118" s="103">
        <v>13109</v>
      </c>
      <c r="B118" s="104" t="s">
        <v>155</v>
      </c>
      <c r="C118" s="99" t="e">
        <f>#REF!</f>
        <v>#REF!</v>
      </c>
      <c r="D118" s="155" t="s">
        <v>35</v>
      </c>
      <c r="E118">
        <v>140</v>
      </c>
      <c r="F118" s="155" t="s">
        <v>39</v>
      </c>
      <c r="G118" t="s">
        <v>36</v>
      </c>
      <c r="H118" t="s">
        <v>37</v>
      </c>
      <c r="J118" t="str">
        <f t="shared" si="1"/>
        <v>=Hemani!R140C10</v>
      </c>
      <c r="M118" s="1"/>
    </row>
    <row r="119" spans="1:16">
      <c r="A119" s="103">
        <v>6080</v>
      </c>
      <c r="B119" s="104" t="s">
        <v>156</v>
      </c>
      <c r="C119" s="99" t="e">
        <f>#REF!</f>
        <v>#REF!</v>
      </c>
      <c r="D119" s="155" t="s">
        <v>35</v>
      </c>
      <c r="E119">
        <v>141</v>
      </c>
      <c r="F119" s="155" t="s">
        <v>39</v>
      </c>
      <c r="G119" t="s">
        <v>36</v>
      </c>
      <c r="H119" t="s">
        <v>37</v>
      </c>
      <c r="J119" t="str">
        <f t="shared" si="1"/>
        <v>=Hemani!R141C10</v>
      </c>
      <c r="M119" s="1"/>
      <c r="N119" s="1"/>
      <c r="P119" s="1"/>
    </row>
    <row r="120" spans="1:16">
      <c r="A120" s="103">
        <v>13666</v>
      </c>
      <c r="B120" s="104" t="s">
        <v>157</v>
      </c>
      <c r="C120" s="99" t="e">
        <f>#REF!</f>
        <v>#REF!</v>
      </c>
      <c r="D120" s="155" t="s">
        <v>35</v>
      </c>
      <c r="E120">
        <v>142</v>
      </c>
      <c r="F120" s="155" t="s">
        <v>39</v>
      </c>
      <c r="G120" t="s">
        <v>36</v>
      </c>
      <c r="H120" t="s">
        <v>37</v>
      </c>
      <c r="J120" t="str">
        <f t="shared" si="1"/>
        <v>=Hemani!R142C10</v>
      </c>
      <c r="M120" s="1"/>
      <c r="N120" s="1"/>
      <c r="P120" s="1"/>
    </row>
    <row r="121" spans="1:16">
      <c r="A121" s="103">
        <v>12636</v>
      </c>
      <c r="B121" s="104" t="s">
        <v>158</v>
      </c>
      <c r="C121" s="99" t="e">
        <f>#REF!</f>
        <v>#REF!</v>
      </c>
      <c r="D121" s="155" t="s">
        <v>35</v>
      </c>
      <c r="E121">
        <v>143</v>
      </c>
      <c r="F121" s="155" t="s">
        <v>39</v>
      </c>
      <c r="G121" t="s">
        <v>36</v>
      </c>
      <c r="H121" t="s">
        <v>37</v>
      </c>
      <c r="J121" t="str">
        <f t="shared" si="1"/>
        <v>=Hemani!R143C10</v>
      </c>
      <c r="M121" s="1"/>
      <c r="N121" s="1"/>
      <c r="P121" s="1"/>
    </row>
    <row r="122" spans="1:16">
      <c r="A122" s="103">
        <v>12746</v>
      </c>
      <c r="B122" s="104" t="s">
        <v>159</v>
      </c>
      <c r="C122" s="99" t="e">
        <f>#REF!</f>
        <v>#REF!</v>
      </c>
      <c r="D122" s="155" t="s">
        <v>35</v>
      </c>
      <c r="E122">
        <v>144</v>
      </c>
      <c r="F122" s="155" t="s">
        <v>39</v>
      </c>
      <c r="G122" t="s">
        <v>36</v>
      </c>
      <c r="H122" t="s">
        <v>37</v>
      </c>
      <c r="J122" t="str">
        <f t="shared" si="1"/>
        <v>=Hemani!R144C10</v>
      </c>
      <c r="M122" s="1"/>
      <c r="N122" s="1"/>
      <c r="P122" s="1"/>
    </row>
    <row r="123" spans="1:16">
      <c r="A123" s="103">
        <v>13659</v>
      </c>
      <c r="B123" s="104" t="s">
        <v>160</v>
      </c>
      <c r="C123" s="99" t="e">
        <f>#REF!</f>
        <v>#REF!</v>
      </c>
      <c r="D123" s="155" t="s">
        <v>35</v>
      </c>
      <c r="E123">
        <v>145</v>
      </c>
      <c r="F123" s="155" t="s">
        <v>39</v>
      </c>
      <c r="G123" t="s">
        <v>36</v>
      </c>
      <c r="H123" t="s">
        <v>37</v>
      </c>
      <c r="J123" t="str">
        <f t="shared" si="1"/>
        <v>=Hemani!R145C10</v>
      </c>
      <c r="M123" s="1"/>
      <c r="N123" s="1"/>
      <c r="P123" s="1"/>
    </row>
    <row r="124" spans="1:16">
      <c r="A124" s="103">
        <v>13250</v>
      </c>
      <c r="B124" s="104" t="s">
        <v>161</v>
      </c>
      <c r="C124" s="99" t="e">
        <f>#REF!</f>
        <v>#REF!</v>
      </c>
      <c r="D124" s="155" t="s">
        <v>35</v>
      </c>
      <c r="E124">
        <v>146</v>
      </c>
      <c r="F124" s="155" t="s">
        <v>39</v>
      </c>
      <c r="G124" t="s">
        <v>36</v>
      </c>
      <c r="H124" t="s">
        <v>37</v>
      </c>
      <c r="J124" t="str">
        <f t="shared" si="1"/>
        <v>=Hemani!R146C10</v>
      </c>
      <c r="M124" s="1"/>
      <c r="N124" s="1"/>
      <c r="P124" s="1"/>
    </row>
    <row r="125" spans="1:16">
      <c r="A125" s="103">
        <v>12785</v>
      </c>
      <c r="B125" s="104" t="s">
        <v>162</v>
      </c>
      <c r="C125" s="99" t="e">
        <f>#REF!</f>
        <v>#REF!</v>
      </c>
      <c r="D125" s="155" t="s">
        <v>35</v>
      </c>
      <c r="E125">
        <v>150</v>
      </c>
      <c r="F125" s="155" t="s">
        <v>39</v>
      </c>
      <c r="G125" t="s">
        <v>36</v>
      </c>
      <c r="H125" t="s">
        <v>37</v>
      </c>
      <c r="J125" t="str">
        <f t="shared" si="1"/>
        <v>=Hemani!R150C10</v>
      </c>
      <c r="M125" s="1"/>
      <c r="N125" s="1"/>
      <c r="P125" s="1"/>
    </row>
    <row r="126" spans="1:16">
      <c r="A126" s="103">
        <v>14006</v>
      </c>
      <c r="B126" s="104" t="s">
        <v>163</v>
      </c>
      <c r="C126" s="99" t="e">
        <f>#REF!</f>
        <v>#REF!</v>
      </c>
      <c r="D126" s="155" t="s">
        <v>35</v>
      </c>
      <c r="E126">
        <v>148</v>
      </c>
      <c r="F126" s="155" t="s">
        <v>39</v>
      </c>
      <c r="G126" t="s">
        <v>36</v>
      </c>
      <c r="H126" t="s">
        <v>37</v>
      </c>
      <c r="J126" t="str">
        <f t="shared" si="1"/>
        <v>=Hemani!R148C10</v>
      </c>
      <c r="M126" s="1"/>
      <c r="N126" s="1"/>
      <c r="P126" s="1"/>
    </row>
    <row r="127" spans="1:16">
      <c r="A127" s="103">
        <v>12786</v>
      </c>
      <c r="B127" s="104" t="s">
        <v>164</v>
      </c>
      <c r="C127" s="99" t="e">
        <f>#REF!</f>
        <v>#REF!</v>
      </c>
      <c r="D127" s="155" t="s">
        <v>35</v>
      </c>
      <c r="E127">
        <v>149</v>
      </c>
      <c r="F127" s="155" t="s">
        <v>39</v>
      </c>
      <c r="G127" t="s">
        <v>36</v>
      </c>
      <c r="H127" t="s">
        <v>37</v>
      </c>
      <c r="J127" t="str">
        <f t="shared" si="1"/>
        <v>=Hemani!R149C10</v>
      </c>
      <c r="M127" s="1"/>
      <c r="N127" s="1"/>
      <c r="P127" s="1"/>
    </row>
    <row r="128" spans="1:16">
      <c r="A128" s="103">
        <v>11920</v>
      </c>
      <c r="B128" s="104" t="s">
        <v>165</v>
      </c>
      <c r="C128" s="99" t="e">
        <f>#REF!</f>
        <v>#REF!</v>
      </c>
      <c r="D128" s="155" t="s">
        <v>35</v>
      </c>
      <c r="E128">
        <v>151</v>
      </c>
      <c r="F128" s="155" t="s">
        <v>39</v>
      </c>
      <c r="G128" t="s">
        <v>36</v>
      </c>
      <c r="H128" t="s">
        <v>37</v>
      </c>
      <c r="J128" t="str">
        <f t="shared" si="1"/>
        <v>=Hemani!R151C10</v>
      </c>
      <c r="M128" s="1"/>
      <c r="N128" s="1"/>
      <c r="P128" s="1"/>
    </row>
    <row r="129" spans="1:16">
      <c r="A129" s="103">
        <v>12638</v>
      </c>
      <c r="B129" s="104" t="s">
        <v>166</v>
      </c>
      <c r="C129" s="99" t="e">
        <f>#REF!</f>
        <v>#REF!</v>
      </c>
      <c r="D129" s="155" t="s">
        <v>35</v>
      </c>
      <c r="E129">
        <v>154</v>
      </c>
      <c r="F129" s="155" t="s">
        <v>39</v>
      </c>
      <c r="G129" t="s">
        <v>36</v>
      </c>
      <c r="H129" t="s">
        <v>37</v>
      </c>
      <c r="J129" t="str">
        <f t="shared" si="1"/>
        <v>=Hemani!R154C10</v>
      </c>
      <c r="M129" s="1"/>
      <c r="N129" s="1"/>
      <c r="P129" s="1"/>
    </row>
    <row r="130" spans="1:13">
      <c r="A130" s="103">
        <v>11929</v>
      </c>
      <c r="B130" s="104" t="s">
        <v>167</v>
      </c>
      <c r="C130" s="99" t="e">
        <f>#REF!</f>
        <v>#REF!</v>
      </c>
      <c r="D130" s="155" t="s">
        <v>35</v>
      </c>
      <c r="E130">
        <v>155</v>
      </c>
      <c r="F130" s="155" t="s">
        <v>39</v>
      </c>
      <c r="G130" t="s">
        <v>36</v>
      </c>
      <c r="H130" t="s">
        <v>37</v>
      </c>
      <c r="J130" t="str">
        <f t="shared" si="1"/>
        <v>=Hemani!R155C10</v>
      </c>
      <c r="M130" s="1"/>
    </row>
    <row r="131" spans="1:16">
      <c r="A131" s="103">
        <v>13662</v>
      </c>
      <c r="B131" s="104" t="s">
        <v>168</v>
      </c>
      <c r="C131" s="99" t="e">
        <f>#REF!</f>
        <v>#REF!</v>
      </c>
      <c r="D131" s="155" t="s">
        <v>35</v>
      </c>
      <c r="E131">
        <v>156</v>
      </c>
      <c r="F131" s="155" t="s">
        <v>39</v>
      </c>
      <c r="G131" t="s">
        <v>36</v>
      </c>
      <c r="H131" t="s">
        <v>37</v>
      </c>
      <c r="J131" t="str">
        <f t="shared" si="1"/>
        <v>=Hemani!R156C10</v>
      </c>
      <c r="M131" s="1"/>
      <c r="N131" s="1"/>
      <c r="P131" s="1"/>
    </row>
    <row r="132" spans="1:16">
      <c r="A132" s="103">
        <v>13657</v>
      </c>
      <c r="B132" s="104" t="s">
        <v>169</v>
      </c>
      <c r="C132" s="99" t="e">
        <f>#REF!</f>
        <v>#REF!</v>
      </c>
      <c r="D132" s="155" t="s">
        <v>35</v>
      </c>
      <c r="E132">
        <v>157</v>
      </c>
      <c r="F132" s="155" t="s">
        <v>39</v>
      </c>
      <c r="G132" t="s">
        <v>36</v>
      </c>
      <c r="H132" t="s">
        <v>37</v>
      </c>
      <c r="J132" t="str">
        <f t="shared" ref="J132:J195" si="2">CONCATENATE(H132,F132,D132,E132,G132)</f>
        <v>=Hemani!R157C10</v>
      </c>
      <c r="M132" s="1"/>
      <c r="N132" s="1"/>
      <c r="P132" s="1"/>
    </row>
    <row r="133" spans="1:16">
      <c r="A133" s="103">
        <v>13251</v>
      </c>
      <c r="B133" s="104" t="s">
        <v>170</v>
      </c>
      <c r="C133" s="99" t="e">
        <f>#REF!</f>
        <v>#REF!</v>
      </c>
      <c r="D133" s="155" t="s">
        <v>35</v>
      </c>
      <c r="E133">
        <v>158</v>
      </c>
      <c r="F133" s="155" t="s">
        <v>39</v>
      </c>
      <c r="G133" t="s">
        <v>36</v>
      </c>
      <c r="H133" t="s">
        <v>37</v>
      </c>
      <c r="J133" t="str">
        <f t="shared" si="2"/>
        <v>=Hemani!R158C10</v>
      </c>
      <c r="M133" s="1"/>
      <c r="N133" s="1"/>
      <c r="P133" s="1"/>
    </row>
    <row r="134" spans="1:13">
      <c r="A134" s="103">
        <v>11922</v>
      </c>
      <c r="B134" s="104" t="s">
        <v>171</v>
      </c>
      <c r="C134" s="99" t="e">
        <f>#REF!</f>
        <v>#REF!</v>
      </c>
      <c r="D134" s="155" t="s">
        <v>35</v>
      </c>
      <c r="E134">
        <v>160</v>
      </c>
      <c r="F134" s="155" t="s">
        <v>39</v>
      </c>
      <c r="G134" t="s">
        <v>36</v>
      </c>
      <c r="H134" t="s">
        <v>37</v>
      </c>
      <c r="J134" t="str">
        <f t="shared" si="2"/>
        <v>=Hemani!R160C10</v>
      </c>
      <c r="M134" s="1"/>
    </row>
    <row r="135" spans="1:16">
      <c r="A135" s="103">
        <v>13117</v>
      </c>
      <c r="B135" s="104" t="s">
        <v>172</v>
      </c>
      <c r="C135" s="99" t="e">
        <f>#REF!</f>
        <v>#REF!</v>
      </c>
      <c r="D135" s="155" t="s">
        <v>35</v>
      </c>
      <c r="E135">
        <v>159</v>
      </c>
      <c r="F135" s="155" t="s">
        <v>39</v>
      </c>
      <c r="G135" t="s">
        <v>36</v>
      </c>
      <c r="H135" t="s">
        <v>37</v>
      </c>
      <c r="J135" t="str">
        <f t="shared" si="2"/>
        <v>=Hemani!R159C10</v>
      </c>
      <c r="M135" s="1"/>
      <c r="N135" s="1"/>
      <c r="P135" s="1"/>
    </row>
    <row r="136" spans="1:13">
      <c r="A136" s="103">
        <v>12536</v>
      </c>
      <c r="B136" s="104" t="s">
        <v>173</v>
      </c>
      <c r="D136" s="155" t="s">
        <v>35</v>
      </c>
      <c r="G136" t="s">
        <v>36</v>
      </c>
      <c r="H136" t="s">
        <v>37</v>
      </c>
      <c r="J136" t="str">
        <f t="shared" si="2"/>
        <v>=RC10</v>
      </c>
      <c r="M136" s="1"/>
    </row>
    <row r="137" spans="1:16">
      <c r="A137" s="103">
        <v>12537</v>
      </c>
      <c r="B137" s="104" t="s">
        <v>174</v>
      </c>
      <c r="C137" s="99" t="e">
        <f>#REF!</f>
        <v>#REF!</v>
      </c>
      <c r="D137" s="155" t="s">
        <v>35</v>
      </c>
      <c r="E137">
        <v>153</v>
      </c>
      <c r="F137" s="155" t="s">
        <v>39</v>
      </c>
      <c r="G137" t="s">
        <v>36</v>
      </c>
      <c r="H137" t="s">
        <v>37</v>
      </c>
      <c r="J137" t="str">
        <f t="shared" si="2"/>
        <v>=Hemani!R153C10</v>
      </c>
      <c r="M137" s="1"/>
      <c r="N137" s="1"/>
      <c r="P137" s="1"/>
    </row>
    <row r="138" spans="1:16">
      <c r="A138" s="103">
        <v>13118</v>
      </c>
      <c r="B138" s="104" t="s">
        <v>175</v>
      </c>
      <c r="C138" s="99" t="e">
        <f>#REF!</f>
        <v>#REF!</v>
      </c>
      <c r="D138" s="155" t="s">
        <v>35</v>
      </c>
      <c r="E138">
        <v>152</v>
      </c>
      <c r="F138" s="155" t="s">
        <v>39</v>
      </c>
      <c r="G138" t="s">
        <v>36</v>
      </c>
      <c r="H138" t="s">
        <v>37</v>
      </c>
      <c r="J138" t="str">
        <f t="shared" si="2"/>
        <v>=Hemani!R152C10</v>
      </c>
      <c r="M138" s="1"/>
      <c r="N138" s="1"/>
      <c r="P138" s="1"/>
    </row>
    <row r="139" spans="1:13">
      <c r="A139" s="100">
        <v>14311</v>
      </c>
      <c r="B139" s="101" t="s">
        <v>176</v>
      </c>
      <c r="D139" s="155" t="s">
        <v>35</v>
      </c>
      <c r="G139" t="s">
        <v>36</v>
      </c>
      <c r="H139" t="s">
        <v>37</v>
      </c>
      <c r="J139" t="str">
        <f t="shared" si="2"/>
        <v>=RC10</v>
      </c>
      <c r="M139" s="1"/>
    </row>
    <row r="140" spans="1:16">
      <c r="A140" s="103">
        <v>13669</v>
      </c>
      <c r="B140" s="104" t="s">
        <v>177</v>
      </c>
      <c r="C140" s="99" t="e">
        <f>#REF!</f>
        <v>#REF!</v>
      </c>
      <c r="D140" s="155" t="s">
        <v>35</v>
      </c>
      <c r="E140">
        <v>174</v>
      </c>
      <c r="F140" s="155" t="s">
        <v>39</v>
      </c>
      <c r="G140" t="s">
        <v>36</v>
      </c>
      <c r="H140" t="s">
        <v>37</v>
      </c>
      <c r="J140" t="str">
        <f t="shared" si="2"/>
        <v>=Hemani!R174C10</v>
      </c>
      <c r="M140" s="1"/>
      <c r="N140" s="1"/>
      <c r="P140" s="1"/>
    </row>
    <row r="141" spans="1:16">
      <c r="A141" s="103">
        <v>5977</v>
      </c>
      <c r="B141" s="104" t="s">
        <v>178</v>
      </c>
      <c r="C141" s="99" t="e">
        <f>#REF!</f>
        <v>#REF!</v>
      </c>
      <c r="D141" s="155" t="s">
        <v>35</v>
      </c>
      <c r="E141">
        <v>169</v>
      </c>
      <c r="F141" s="155" t="s">
        <v>39</v>
      </c>
      <c r="G141" t="s">
        <v>36</v>
      </c>
      <c r="H141" t="s">
        <v>37</v>
      </c>
      <c r="J141" t="str">
        <f t="shared" si="2"/>
        <v>=Hemani!R169C10</v>
      </c>
      <c r="M141" s="1"/>
      <c r="N141" s="1"/>
      <c r="P141" s="1"/>
    </row>
    <row r="142" spans="1:16">
      <c r="A142" s="103">
        <v>13119</v>
      </c>
      <c r="B142" s="104" t="s">
        <v>179</v>
      </c>
      <c r="C142" s="99" t="e">
        <f>#REF!</f>
        <v>#REF!</v>
      </c>
      <c r="D142" s="155" t="s">
        <v>35</v>
      </c>
      <c r="E142">
        <v>170</v>
      </c>
      <c r="F142" s="155" t="s">
        <v>39</v>
      </c>
      <c r="G142" t="s">
        <v>36</v>
      </c>
      <c r="H142" t="s">
        <v>37</v>
      </c>
      <c r="J142" t="str">
        <f t="shared" si="2"/>
        <v>=Hemani!R170C10</v>
      </c>
      <c r="M142" s="1"/>
      <c r="N142" s="1"/>
      <c r="P142" s="1"/>
    </row>
    <row r="143" spans="1:13">
      <c r="A143" s="103">
        <v>6068</v>
      </c>
      <c r="B143" s="104" t="s">
        <v>180</v>
      </c>
      <c r="D143" s="155" t="s">
        <v>35</v>
      </c>
      <c r="G143" t="s">
        <v>36</v>
      </c>
      <c r="H143" t="s">
        <v>37</v>
      </c>
      <c r="J143" t="str">
        <f t="shared" si="2"/>
        <v>=RC10</v>
      </c>
      <c r="M143" s="1"/>
    </row>
    <row r="144" spans="1:16">
      <c r="A144" s="103">
        <v>6069</v>
      </c>
      <c r="B144" s="104" t="s">
        <v>181</v>
      </c>
      <c r="C144" s="99" t="e">
        <f>#REF!</f>
        <v>#REF!</v>
      </c>
      <c r="D144" s="155" t="s">
        <v>35</v>
      </c>
      <c r="E144">
        <v>168</v>
      </c>
      <c r="F144" s="155" t="s">
        <v>39</v>
      </c>
      <c r="G144" t="s">
        <v>36</v>
      </c>
      <c r="H144" t="s">
        <v>37</v>
      </c>
      <c r="J144" t="str">
        <f t="shared" si="2"/>
        <v>=Hemani!R168C10</v>
      </c>
      <c r="M144" s="1"/>
      <c r="N144" s="1"/>
      <c r="P144" s="1"/>
    </row>
    <row r="145" spans="1:16">
      <c r="A145" s="103">
        <v>5978</v>
      </c>
      <c r="B145" s="104" t="s">
        <v>182</v>
      </c>
      <c r="C145" s="99" t="e">
        <f>#REF!</f>
        <v>#REF!</v>
      </c>
      <c r="D145" s="155" t="s">
        <v>35</v>
      </c>
      <c r="E145">
        <v>171</v>
      </c>
      <c r="F145" s="155" t="s">
        <v>39</v>
      </c>
      <c r="G145" t="s">
        <v>36</v>
      </c>
      <c r="H145" t="s">
        <v>37</v>
      </c>
      <c r="J145" t="str">
        <f t="shared" si="2"/>
        <v>=Hemani!R171C10</v>
      </c>
      <c r="M145" s="1"/>
      <c r="N145" s="1"/>
      <c r="P145" s="1"/>
    </row>
    <row r="146" spans="1:16">
      <c r="A146" s="103">
        <v>13384</v>
      </c>
      <c r="B146" s="104" t="s">
        <v>183</v>
      </c>
      <c r="C146" s="99" t="e">
        <f>#REF!</f>
        <v>#REF!</v>
      </c>
      <c r="D146" s="155" t="s">
        <v>35</v>
      </c>
      <c r="E146">
        <v>172</v>
      </c>
      <c r="F146" s="155" t="s">
        <v>39</v>
      </c>
      <c r="G146" t="s">
        <v>36</v>
      </c>
      <c r="H146" t="s">
        <v>37</v>
      </c>
      <c r="J146" t="str">
        <f t="shared" si="2"/>
        <v>=Hemani!R172C10</v>
      </c>
      <c r="M146" s="1"/>
      <c r="N146" s="1"/>
      <c r="P146" s="1"/>
    </row>
    <row r="147" spans="1:16">
      <c r="A147" s="103">
        <v>5976</v>
      </c>
      <c r="B147" s="104" t="s">
        <v>184</v>
      </c>
      <c r="C147" s="99" t="e">
        <f>#REF!</f>
        <v>#REF!</v>
      </c>
      <c r="D147" s="155" t="s">
        <v>35</v>
      </c>
      <c r="E147">
        <v>173</v>
      </c>
      <c r="F147" s="155" t="s">
        <v>39</v>
      </c>
      <c r="G147" t="s">
        <v>36</v>
      </c>
      <c r="H147" t="s">
        <v>37</v>
      </c>
      <c r="J147" t="str">
        <f t="shared" si="2"/>
        <v>=Hemani!R173C10</v>
      </c>
      <c r="M147" s="1"/>
      <c r="N147" s="1"/>
      <c r="P147" s="1"/>
    </row>
    <row r="148" spans="1:16">
      <c r="A148" s="103">
        <v>13308</v>
      </c>
      <c r="B148" s="104" t="s">
        <v>185</v>
      </c>
      <c r="C148" s="99" t="e">
        <f>#REF!</f>
        <v>#REF!</v>
      </c>
      <c r="D148" s="155" t="s">
        <v>35</v>
      </c>
      <c r="E148">
        <v>161</v>
      </c>
      <c r="F148" s="155" t="s">
        <v>39</v>
      </c>
      <c r="G148" t="s">
        <v>36</v>
      </c>
      <c r="H148" t="s">
        <v>37</v>
      </c>
      <c r="J148" t="str">
        <f t="shared" si="2"/>
        <v>=Hemani!R161C10</v>
      </c>
      <c r="M148" s="1"/>
      <c r="N148" s="1"/>
      <c r="P148" s="1"/>
    </row>
    <row r="149" spans="1:16">
      <c r="A149" s="103">
        <v>12791</v>
      </c>
      <c r="B149" s="104" t="s">
        <v>186</v>
      </c>
      <c r="C149" s="99" t="e">
        <f>#REF!</f>
        <v>#REF!</v>
      </c>
      <c r="D149" s="155" t="s">
        <v>35</v>
      </c>
      <c r="E149">
        <v>164</v>
      </c>
      <c r="F149" s="155" t="s">
        <v>39</v>
      </c>
      <c r="G149" t="s">
        <v>36</v>
      </c>
      <c r="H149" t="s">
        <v>37</v>
      </c>
      <c r="J149" t="str">
        <f t="shared" si="2"/>
        <v>=Hemani!R164C10</v>
      </c>
      <c r="M149" s="1"/>
      <c r="N149" s="1"/>
      <c r="P149" s="1"/>
    </row>
    <row r="150" spans="1:16">
      <c r="A150" s="103">
        <v>12790</v>
      </c>
      <c r="B150" s="104" t="s">
        <v>187</v>
      </c>
      <c r="C150" s="99" t="e">
        <f>#REF!</f>
        <v>#REF!</v>
      </c>
      <c r="D150" s="155" t="s">
        <v>35</v>
      </c>
      <c r="E150">
        <v>166</v>
      </c>
      <c r="F150" s="155" t="s">
        <v>39</v>
      </c>
      <c r="G150" t="s">
        <v>36</v>
      </c>
      <c r="H150" t="s">
        <v>37</v>
      </c>
      <c r="J150" t="str">
        <f t="shared" si="2"/>
        <v>=Hemani!R166C10</v>
      </c>
      <c r="M150" s="1"/>
      <c r="N150" s="1"/>
      <c r="P150" s="1"/>
    </row>
    <row r="151" spans="1:13">
      <c r="A151" s="100">
        <v>13236</v>
      </c>
      <c r="B151" s="101" t="s">
        <v>188</v>
      </c>
      <c r="D151" s="155" t="s">
        <v>35</v>
      </c>
      <c r="G151" t="s">
        <v>36</v>
      </c>
      <c r="H151" t="s">
        <v>37</v>
      </c>
      <c r="J151" t="str">
        <f t="shared" si="2"/>
        <v>=RC10</v>
      </c>
      <c r="M151" s="1"/>
    </row>
    <row r="152" spans="1:16">
      <c r="A152" s="103">
        <v>13237</v>
      </c>
      <c r="B152" s="104" t="s">
        <v>189</v>
      </c>
      <c r="C152" s="99" t="e">
        <f>#REF!</f>
        <v>#REF!</v>
      </c>
      <c r="D152" s="155" t="s">
        <v>35</v>
      </c>
      <c r="E152">
        <v>177</v>
      </c>
      <c r="F152" s="155" t="s">
        <v>39</v>
      </c>
      <c r="G152" t="s">
        <v>36</v>
      </c>
      <c r="H152" t="s">
        <v>37</v>
      </c>
      <c r="J152" t="str">
        <f t="shared" si="2"/>
        <v>=Hemani!R177C10</v>
      </c>
      <c r="M152" s="1"/>
      <c r="P152" s="1"/>
    </row>
    <row r="153" spans="1:16">
      <c r="A153" s="103">
        <v>13310</v>
      </c>
      <c r="B153" s="104" t="s">
        <v>190</v>
      </c>
      <c r="C153" s="99" t="e">
        <f>#REF!</f>
        <v>#REF!</v>
      </c>
      <c r="D153" s="155" t="s">
        <v>35</v>
      </c>
      <c r="E153">
        <v>178</v>
      </c>
      <c r="F153" s="155" t="s">
        <v>39</v>
      </c>
      <c r="G153" t="s">
        <v>36</v>
      </c>
      <c r="H153" t="s">
        <v>37</v>
      </c>
      <c r="J153" t="str">
        <f t="shared" si="2"/>
        <v>=Hemani!R178C10</v>
      </c>
      <c r="M153" s="1"/>
      <c r="P153" s="1"/>
    </row>
    <row r="154" spans="1:16">
      <c r="A154" s="103">
        <v>13238</v>
      </c>
      <c r="B154" s="104" t="s">
        <v>191</v>
      </c>
      <c r="C154" s="99" t="e">
        <f>#REF!</f>
        <v>#REF!</v>
      </c>
      <c r="D154" s="155" t="s">
        <v>35</v>
      </c>
      <c r="E154">
        <v>176</v>
      </c>
      <c r="F154" s="155" t="s">
        <v>39</v>
      </c>
      <c r="G154" t="s">
        <v>36</v>
      </c>
      <c r="H154" t="s">
        <v>37</v>
      </c>
      <c r="J154" t="str">
        <f t="shared" si="2"/>
        <v>=Hemani!R176C10</v>
      </c>
      <c r="M154" s="1"/>
      <c r="P154" s="1"/>
    </row>
    <row r="155" spans="1:13">
      <c r="A155" s="100">
        <v>12377</v>
      </c>
      <c r="B155" s="101" t="s">
        <v>192</v>
      </c>
      <c r="D155" s="155" t="s">
        <v>35</v>
      </c>
      <c r="G155" t="s">
        <v>36</v>
      </c>
      <c r="H155" t="s">
        <v>37</v>
      </c>
      <c r="J155" t="str">
        <f t="shared" si="2"/>
        <v>=RC10</v>
      </c>
      <c r="M155" s="1"/>
    </row>
    <row r="156" spans="1:13">
      <c r="A156" s="100">
        <v>12378</v>
      </c>
      <c r="B156" s="101" t="s">
        <v>193</v>
      </c>
      <c r="D156" s="155" t="s">
        <v>35</v>
      </c>
      <c r="G156" t="s">
        <v>36</v>
      </c>
      <c r="H156" t="s">
        <v>37</v>
      </c>
      <c r="J156" t="str">
        <f t="shared" si="2"/>
        <v>=RC10</v>
      </c>
      <c r="M156" s="1"/>
    </row>
    <row r="157" spans="1:13">
      <c r="A157" s="103">
        <v>12522</v>
      </c>
      <c r="B157" s="104" t="s">
        <v>194</v>
      </c>
      <c r="C157" s="99" t="e">
        <f>#REF!</f>
        <v>#REF!</v>
      </c>
      <c r="D157" s="155" t="s">
        <v>35</v>
      </c>
      <c r="E157">
        <v>193</v>
      </c>
      <c r="F157" s="155" t="s">
        <v>39</v>
      </c>
      <c r="G157" t="s">
        <v>36</v>
      </c>
      <c r="H157" t="s">
        <v>37</v>
      </c>
      <c r="J157" t="str">
        <f t="shared" si="2"/>
        <v>=Hemani!R193C10</v>
      </c>
      <c r="M157" s="1"/>
    </row>
    <row r="158" spans="1:13">
      <c r="A158" s="103">
        <v>12328</v>
      </c>
      <c r="B158" s="104" t="s">
        <v>195</v>
      </c>
      <c r="D158" s="155" t="s">
        <v>35</v>
      </c>
      <c r="G158" t="s">
        <v>36</v>
      </c>
      <c r="H158" t="s">
        <v>37</v>
      </c>
      <c r="J158" t="str">
        <f t="shared" si="2"/>
        <v>=RC10</v>
      </c>
      <c r="M158" s="1"/>
    </row>
    <row r="159" spans="1:13">
      <c r="A159" s="103">
        <v>12330</v>
      </c>
      <c r="B159" s="104" t="s">
        <v>196</v>
      </c>
      <c r="D159" s="155" t="s">
        <v>35</v>
      </c>
      <c r="G159" t="s">
        <v>36</v>
      </c>
      <c r="H159" t="s">
        <v>37</v>
      </c>
      <c r="J159" t="str">
        <f t="shared" si="2"/>
        <v>=RC10</v>
      </c>
      <c r="M159" s="1"/>
    </row>
    <row r="160" ht="22.5" spans="1:13">
      <c r="A160" s="103">
        <v>12329</v>
      </c>
      <c r="B160" s="104" t="s">
        <v>197</v>
      </c>
      <c r="D160" s="155" t="s">
        <v>35</v>
      </c>
      <c r="G160" t="s">
        <v>36</v>
      </c>
      <c r="H160" t="s">
        <v>37</v>
      </c>
      <c r="J160" t="str">
        <f t="shared" si="2"/>
        <v>=RC10</v>
      </c>
      <c r="M160" s="1"/>
    </row>
    <row r="161" spans="1:16">
      <c r="A161" s="103">
        <v>12333</v>
      </c>
      <c r="B161" s="104" t="s">
        <v>198</v>
      </c>
      <c r="C161" s="99" t="e">
        <f>#REF!</f>
        <v>#REF!</v>
      </c>
      <c r="D161" s="155" t="s">
        <v>35</v>
      </c>
      <c r="E161">
        <v>194</v>
      </c>
      <c r="F161" s="155" t="s">
        <v>39</v>
      </c>
      <c r="G161" t="s">
        <v>36</v>
      </c>
      <c r="H161" t="s">
        <v>37</v>
      </c>
      <c r="J161" t="str">
        <f t="shared" si="2"/>
        <v>=Hemani!R194C10</v>
      </c>
      <c r="M161" s="1"/>
      <c r="P161" s="1"/>
    </row>
    <row r="162" spans="1:13">
      <c r="A162" s="103">
        <v>12334</v>
      </c>
      <c r="B162" s="104" t="s">
        <v>199</v>
      </c>
      <c r="D162" s="155" t="s">
        <v>35</v>
      </c>
      <c r="G162" t="s">
        <v>36</v>
      </c>
      <c r="H162" t="s">
        <v>37</v>
      </c>
      <c r="J162" t="str">
        <f t="shared" si="2"/>
        <v>=RC10</v>
      </c>
      <c r="M162" s="1"/>
    </row>
    <row r="163" spans="1:13">
      <c r="A163" s="103">
        <v>12335</v>
      </c>
      <c r="B163" s="104" t="s">
        <v>200</v>
      </c>
      <c r="D163" s="155" t="s">
        <v>35</v>
      </c>
      <c r="G163" t="s">
        <v>36</v>
      </c>
      <c r="H163" t="s">
        <v>37</v>
      </c>
      <c r="J163" t="str">
        <f t="shared" si="2"/>
        <v>=RC10</v>
      </c>
      <c r="M163" s="1"/>
    </row>
    <row r="164" spans="1:13">
      <c r="A164" s="103">
        <v>12336</v>
      </c>
      <c r="B164" s="104" t="s">
        <v>201</v>
      </c>
      <c r="D164" s="155" t="s">
        <v>35</v>
      </c>
      <c r="G164" t="s">
        <v>36</v>
      </c>
      <c r="H164" t="s">
        <v>37</v>
      </c>
      <c r="J164" t="str">
        <f t="shared" si="2"/>
        <v>=RC10</v>
      </c>
      <c r="M164" s="1"/>
    </row>
    <row r="165" ht="22.5" spans="1:13">
      <c r="A165" s="103">
        <v>12337</v>
      </c>
      <c r="B165" s="104" t="s">
        <v>202</v>
      </c>
      <c r="D165" s="155" t="s">
        <v>35</v>
      </c>
      <c r="G165" t="s">
        <v>36</v>
      </c>
      <c r="H165" t="s">
        <v>37</v>
      </c>
      <c r="J165" t="str">
        <f t="shared" si="2"/>
        <v>=RC10</v>
      </c>
      <c r="M165" s="1"/>
    </row>
    <row r="166" ht="22.5" spans="1:13">
      <c r="A166" s="103">
        <v>12338</v>
      </c>
      <c r="B166" s="104" t="s">
        <v>203</v>
      </c>
      <c r="C166" s="99" t="e">
        <f>#REF!</f>
        <v>#REF!</v>
      </c>
      <c r="D166" s="155" t="s">
        <v>35</v>
      </c>
      <c r="E166">
        <v>191</v>
      </c>
      <c r="F166" s="155" t="s">
        <v>39</v>
      </c>
      <c r="G166" t="s">
        <v>36</v>
      </c>
      <c r="H166" t="s">
        <v>37</v>
      </c>
      <c r="J166" t="str">
        <f t="shared" si="2"/>
        <v>=Hemani!R191C10</v>
      </c>
      <c r="M166" s="1"/>
    </row>
    <row r="167" spans="1:13">
      <c r="A167" s="103">
        <v>12332</v>
      </c>
      <c r="B167" s="104" t="s">
        <v>204</v>
      </c>
      <c r="C167" s="99" t="e">
        <f>#REF!</f>
        <v>#REF!</v>
      </c>
      <c r="D167" s="155" t="s">
        <v>35</v>
      </c>
      <c r="E167">
        <v>192</v>
      </c>
      <c r="F167" s="155" t="s">
        <v>39</v>
      </c>
      <c r="G167" t="s">
        <v>36</v>
      </c>
      <c r="H167" t="s">
        <v>37</v>
      </c>
      <c r="J167" t="str">
        <f t="shared" si="2"/>
        <v>=Hemani!R192C10</v>
      </c>
      <c r="M167" s="1"/>
    </row>
    <row r="168" spans="1:13">
      <c r="A168" s="103">
        <v>12331</v>
      </c>
      <c r="B168" s="104" t="s">
        <v>205</v>
      </c>
      <c r="D168" s="155" t="s">
        <v>35</v>
      </c>
      <c r="G168" t="s">
        <v>36</v>
      </c>
      <c r="H168" t="s">
        <v>37</v>
      </c>
      <c r="J168" t="str">
        <f t="shared" si="2"/>
        <v>=RC10</v>
      </c>
      <c r="M168" s="1"/>
    </row>
    <row r="169" spans="1:13">
      <c r="A169" s="100">
        <v>13605</v>
      </c>
      <c r="B169" s="101" t="s">
        <v>206</v>
      </c>
      <c r="D169" s="155" t="s">
        <v>35</v>
      </c>
      <c r="G169" t="s">
        <v>36</v>
      </c>
      <c r="H169" t="s">
        <v>37</v>
      </c>
      <c r="J169" t="str">
        <f t="shared" si="2"/>
        <v>=RC10</v>
      </c>
      <c r="M169" s="1"/>
    </row>
    <row r="170" ht="22.5" spans="1:16">
      <c r="A170" s="103">
        <v>13606</v>
      </c>
      <c r="B170" s="104" t="s">
        <v>207</v>
      </c>
      <c r="C170" s="99" t="e">
        <f>#REF!</f>
        <v>#REF!</v>
      </c>
      <c r="D170" s="155" t="s">
        <v>35</v>
      </c>
      <c r="E170">
        <v>190</v>
      </c>
      <c r="F170" s="155" t="s">
        <v>39</v>
      </c>
      <c r="G170" t="s">
        <v>36</v>
      </c>
      <c r="H170" t="s">
        <v>37</v>
      </c>
      <c r="J170" t="str">
        <f t="shared" si="2"/>
        <v>=Hemani!R190C10</v>
      </c>
      <c r="M170" s="1"/>
      <c r="P170" s="1"/>
    </row>
    <row r="171" spans="1:13">
      <c r="A171" s="103">
        <v>13611</v>
      </c>
      <c r="B171" s="104" t="s">
        <v>208</v>
      </c>
      <c r="D171" s="155" t="s">
        <v>35</v>
      </c>
      <c r="G171" t="s">
        <v>36</v>
      </c>
      <c r="H171" t="s">
        <v>37</v>
      </c>
      <c r="J171" t="str">
        <f t="shared" si="2"/>
        <v>=RC10</v>
      </c>
      <c r="M171" s="1"/>
    </row>
    <row r="172" spans="1:13">
      <c r="A172" s="103">
        <v>13615</v>
      </c>
      <c r="B172" s="104" t="s">
        <v>209</v>
      </c>
      <c r="D172" s="155" t="s">
        <v>35</v>
      </c>
      <c r="G172" t="s">
        <v>36</v>
      </c>
      <c r="H172" t="s">
        <v>37</v>
      </c>
      <c r="J172" t="str">
        <f t="shared" si="2"/>
        <v>=RC10</v>
      </c>
      <c r="M172" s="1"/>
    </row>
    <row r="173" spans="1:13">
      <c r="A173" s="103">
        <v>12886</v>
      </c>
      <c r="B173" s="104" t="s">
        <v>210</v>
      </c>
      <c r="C173" s="99" t="e">
        <f>#REF!</f>
        <v>#REF!</v>
      </c>
      <c r="D173" s="155" t="s">
        <v>35</v>
      </c>
      <c r="E173">
        <v>205</v>
      </c>
      <c r="F173" s="155" t="s">
        <v>39</v>
      </c>
      <c r="G173" t="s">
        <v>36</v>
      </c>
      <c r="H173" t="s">
        <v>37</v>
      </c>
      <c r="J173" t="str">
        <f t="shared" si="2"/>
        <v>=Hemani!R205C10</v>
      </c>
      <c r="M173" s="1"/>
    </row>
    <row r="174" spans="1:13">
      <c r="A174" s="103">
        <v>12543</v>
      </c>
      <c r="B174" s="104" t="s">
        <v>211</v>
      </c>
      <c r="D174" s="155" t="s">
        <v>35</v>
      </c>
      <c r="G174" t="s">
        <v>36</v>
      </c>
      <c r="H174" t="s">
        <v>37</v>
      </c>
      <c r="J174" t="str">
        <f t="shared" si="2"/>
        <v>=RC10</v>
      </c>
      <c r="M174" s="1"/>
    </row>
    <row r="175" spans="1:13">
      <c r="A175" s="103">
        <v>11632</v>
      </c>
      <c r="B175" s="104" t="s">
        <v>212</v>
      </c>
      <c r="C175" s="99" t="e">
        <f>#REF!</f>
        <v>#REF!</v>
      </c>
      <c r="D175" s="155" t="s">
        <v>35</v>
      </c>
      <c r="E175">
        <v>206</v>
      </c>
      <c r="F175" s="155" t="s">
        <v>39</v>
      </c>
      <c r="G175" t="s">
        <v>36</v>
      </c>
      <c r="H175" t="s">
        <v>37</v>
      </c>
      <c r="J175" t="str">
        <f t="shared" si="2"/>
        <v>=Hemani!R206C10</v>
      </c>
      <c r="M175" s="1"/>
    </row>
    <row r="176" spans="1:13">
      <c r="A176" s="103">
        <v>13120</v>
      </c>
      <c r="B176" s="104" t="s">
        <v>213</v>
      </c>
      <c r="D176" s="155" t="s">
        <v>35</v>
      </c>
      <c r="G176" t="s">
        <v>36</v>
      </c>
      <c r="H176" t="s">
        <v>37</v>
      </c>
      <c r="J176" t="str">
        <f t="shared" si="2"/>
        <v>=RC10</v>
      </c>
      <c r="M176" s="1"/>
    </row>
    <row r="177" spans="1:13">
      <c r="A177" s="103">
        <v>12542</v>
      </c>
      <c r="B177" s="104" t="s">
        <v>214</v>
      </c>
      <c r="D177" s="155" t="s">
        <v>35</v>
      </c>
      <c r="G177" t="s">
        <v>36</v>
      </c>
      <c r="H177" t="s">
        <v>37</v>
      </c>
      <c r="J177" t="str">
        <f t="shared" si="2"/>
        <v>=RC10</v>
      </c>
      <c r="M177" s="1"/>
    </row>
    <row r="178" spans="1:13">
      <c r="A178" s="103">
        <v>12544</v>
      </c>
      <c r="B178" s="104" t="s">
        <v>215</v>
      </c>
      <c r="C178" s="99" t="e">
        <f>#REF!</f>
        <v>#REF!</v>
      </c>
      <c r="D178" s="155" t="s">
        <v>35</v>
      </c>
      <c r="E178">
        <v>204</v>
      </c>
      <c r="F178" s="155" t="s">
        <v>39</v>
      </c>
      <c r="G178" t="s">
        <v>36</v>
      </c>
      <c r="H178" t="s">
        <v>37</v>
      </c>
      <c r="J178" t="str">
        <f t="shared" si="2"/>
        <v>=Hemani!R204C10</v>
      </c>
      <c r="M178" s="1"/>
    </row>
    <row r="179" spans="1:16">
      <c r="A179" s="103">
        <v>12326</v>
      </c>
      <c r="B179" s="104" t="s">
        <v>216</v>
      </c>
      <c r="C179" s="99" t="e">
        <f>#REF!</f>
        <v>#REF!</v>
      </c>
      <c r="D179" s="155" t="s">
        <v>35</v>
      </c>
      <c r="E179">
        <v>203</v>
      </c>
      <c r="F179" s="155" t="s">
        <v>39</v>
      </c>
      <c r="G179" t="s">
        <v>36</v>
      </c>
      <c r="H179" t="s">
        <v>37</v>
      </c>
      <c r="J179" t="str">
        <f t="shared" si="2"/>
        <v>=Hemani!R203C10</v>
      </c>
      <c r="M179" s="1"/>
      <c r="P179" s="1"/>
    </row>
    <row r="180" spans="1:16">
      <c r="A180" s="103">
        <v>11914</v>
      </c>
      <c r="B180" s="104" t="s">
        <v>217</v>
      </c>
      <c r="C180" s="99" t="e">
        <f>#REF!</f>
        <v>#REF!</v>
      </c>
      <c r="D180" s="155" t="s">
        <v>35</v>
      </c>
      <c r="E180">
        <v>201</v>
      </c>
      <c r="F180" s="155" t="s">
        <v>39</v>
      </c>
      <c r="G180" t="s">
        <v>36</v>
      </c>
      <c r="H180" t="s">
        <v>37</v>
      </c>
      <c r="J180" t="str">
        <f t="shared" si="2"/>
        <v>=Hemani!R201C10</v>
      </c>
      <c r="M180" s="1"/>
      <c r="P180" s="1"/>
    </row>
    <row r="181" spans="1:16">
      <c r="A181" s="103">
        <v>13670</v>
      </c>
      <c r="B181" s="104" t="s">
        <v>218</v>
      </c>
      <c r="C181" s="99" t="e">
        <f>#REF!</f>
        <v>#REF!</v>
      </c>
      <c r="D181" s="155" t="s">
        <v>35</v>
      </c>
      <c r="E181">
        <v>195</v>
      </c>
      <c r="F181" s="155" t="s">
        <v>39</v>
      </c>
      <c r="G181" t="s">
        <v>36</v>
      </c>
      <c r="H181" t="s">
        <v>37</v>
      </c>
      <c r="J181" t="str">
        <f t="shared" si="2"/>
        <v>=Hemani!R195C10</v>
      </c>
      <c r="M181" s="1"/>
      <c r="P181" s="1"/>
    </row>
    <row r="182" spans="1:16">
      <c r="A182" s="103">
        <v>13671</v>
      </c>
      <c r="B182" s="104" t="s">
        <v>219</v>
      </c>
      <c r="C182" s="99" t="e">
        <f>#REF!</f>
        <v>#REF!</v>
      </c>
      <c r="D182" s="155" t="s">
        <v>35</v>
      </c>
      <c r="E182">
        <v>196</v>
      </c>
      <c r="F182" s="155" t="s">
        <v>39</v>
      </c>
      <c r="G182" t="s">
        <v>36</v>
      </c>
      <c r="H182" t="s">
        <v>37</v>
      </c>
      <c r="J182" t="str">
        <f t="shared" si="2"/>
        <v>=Hemani!R196C10</v>
      </c>
      <c r="M182" s="1"/>
      <c r="P182" s="1"/>
    </row>
    <row r="183" spans="1:16">
      <c r="A183" s="103">
        <v>13672</v>
      </c>
      <c r="B183" s="104" t="s">
        <v>220</v>
      </c>
      <c r="C183" s="99" t="e">
        <f>#REF!</f>
        <v>#REF!</v>
      </c>
      <c r="D183" s="155" t="s">
        <v>35</v>
      </c>
      <c r="E183">
        <v>197</v>
      </c>
      <c r="F183" s="155" t="s">
        <v>39</v>
      </c>
      <c r="G183" t="s">
        <v>36</v>
      </c>
      <c r="H183" t="s">
        <v>37</v>
      </c>
      <c r="J183" t="str">
        <f t="shared" si="2"/>
        <v>=Hemani!R197C10</v>
      </c>
      <c r="M183" s="1"/>
      <c r="P183" s="1"/>
    </row>
    <row r="184" spans="1:13">
      <c r="A184" s="103">
        <v>11923</v>
      </c>
      <c r="B184" s="104" t="s">
        <v>221</v>
      </c>
      <c r="D184" s="155" t="s">
        <v>35</v>
      </c>
      <c r="G184" t="s">
        <v>36</v>
      </c>
      <c r="H184" t="s">
        <v>37</v>
      </c>
      <c r="J184" t="str">
        <f t="shared" si="2"/>
        <v>=RC10</v>
      </c>
      <c r="M184" s="1"/>
    </row>
    <row r="185" spans="1:13">
      <c r="A185" s="103">
        <v>12911</v>
      </c>
      <c r="B185" s="104" t="s">
        <v>222</v>
      </c>
      <c r="D185" s="155" t="s">
        <v>35</v>
      </c>
      <c r="G185" t="s">
        <v>36</v>
      </c>
      <c r="H185" t="s">
        <v>37</v>
      </c>
      <c r="J185" t="str">
        <f t="shared" si="2"/>
        <v>=RC10</v>
      </c>
      <c r="M185" s="1"/>
    </row>
    <row r="186" spans="1:13">
      <c r="A186" s="103">
        <v>13312</v>
      </c>
      <c r="B186" s="104" t="s">
        <v>223</v>
      </c>
      <c r="C186" s="99" t="e">
        <f>#REF!</f>
        <v>#REF!</v>
      </c>
      <c r="D186" s="155" t="s">
        <v>35</v>
      </c>
      <c r="E186">
        <v>207</v>
      </c>
      <c r="F186" s="155" t="s">
        <v>39</v>
      </c>
      <c r="G186" t="s">
        <v>36</v>
      </c>
      <c r="H186" t="s">
        <v>37</v>
      </c>
      <c r="J186" t="str">
        <f t="shared" si="2"/>
        <v>=Hemani!R207C10</v>
      </c>
      <c r="M186" s="1"/>
    </row>
    <row r="187" spans="1:13">
      <c r="A187" s="103">
        <v>13300</v>
      </c>
      <c r="B187" s="104" t="s">
        <v>224</v>
      </c>
      <c r="C187" s="99" t="e">
        <f>#REF!</f>
        <v>#REF!</v>
      </c>
      <c r="D187" s="155" t="s">
        <v>35</v>
      </c>
      <c r="E187">
        <v>208</v>
      </c>
      <c r="F187" s="155" t="s">
        <v>39</v>
      </c>
      <c r="G187" t="s">
        <v>36</v>
      </c>
      <c r="H187" t="s">
        <v>37</v>
      </c>
      <c r="J187" t="str">
        <f t="shared" si="2"/>
        <v>=Hemani!R208C10</v>
      </c>
      <c r="M187" s="1"/>
    </row>
    <row r="188" spans="1:16">
      <c r="A188" s="103">
        <v>11913</v>
      </c>
      <c r="B188" s="104" t="s">
        <v>225</v>
      </c>
      <c r="C188" s="99" t="e">
        <f>#REF!</f>
        <v>#REF!</v>
      </c>
      <c r="D188" s="155" t="s">
        <v>35</v>
      </c>
      <c r="E188">
        <v>200</v>
      </c>
      <c r="F188" s="155" t="s">
        <v>39</v>
      </c>
      <c r="G188" t="s">
        <v>36</v>
      </c>
      <c r="H188" t="s">
        <v>37</v>
      </c>
      <c r="J188" t="str">
        <f t="shared" si="2"/>
        <v>=Hemani!R200C10</v>
      </c>
      <c r="M188" s="1"/>
      <c r="P188" s="1"/>
    </row>
    <row r="189" spans="1:13">
      <c r="A189" s="103">
        <v>11916</v>
      </c>
      <c r="B189" s="104" t="s">
        <v>226</v>
      </c>
      <c r="D189" s="155" t="s">
        <v>35</v>
      </c>
      <c r="G189" t="s">
        <v>36</v>
      </c>
      <c r="H189" t="s">
        <v>37</v>
      </c>
      <c r="J189" t="str">
        <f t="shared" si="2"/>
        <v>=RC10</v>
      </c>
      <c r="M189" s="1"/>
    </row>
    <row r="190" spans="1:16">
      <c r="A190" s="103">
        <v>6085</v>
      </c>
      <c r="B190" s="104" t="s">
        <v>227</v>
      </c>
      <c r="C190" s="99" t="e">
        <f>#REF!</f>
        <v>#REF!</v>
      </c>
      <c r="D190" s="155" t="s">
        <v>35</v>
      </c>
      <c r="E190">
        <v>198</v>
      </c>
      <c r="F190" s="155" t="s">
        <v>39</v>
      </c>
      <c r="G190" t="s">
        <v>36</v>
      </c>
      <c r="H190" t="s">
        <v>37</v>
      </c>
      <c r="J190" t="str">
        <f t="shared" si="2"/>
        <v>=Hemani!R198C10</v>
      </c>
      <c r="M190" s="1"/>
      <c r="P190" s="1"/>
    </row>
    <row r="191" spans="1:13">
      <c r="A191" s="103">
        <v>6002</v>
      </c>
      <c r="B191" s="104" t="s">
        <v>228</v>
      </c>
      <c r="C191" s="99" t="e">
        <f>#REF!</f>
        <v>#REF!</v>
      </c>
      <c r="D191" s="155" t="s">
        <v>35</v>
      </c>
      <c r="E191">
        <v>199</v>
      </c>
      <c r="F191" s="155" t="s">
        <v>39</v>
      </c>
      <c r="G191" t="s">
        <v>36</v>
      </c>
      <c r="H191" t="s">
        <v>37</v>
      </c>
      <c r="J191" t="str">
        <f t="shared" si="2"/>
        <v>=Hemani!R199C10</v>
      </c>
      <c r="M191" s="1"/>
    </row>
    <row r="192" spans="1:16">
      <c r="A192" s="103">
        <v>12545</v>
      </c>
      <c r="B192" s="104" t="s">
        <v>229</v>
      </c>
      <c r="D192" s="155" t="s">
        <v>35</v>
      </c>
      <c r="E192">
        <v>128</v>
      </c>
      <c r="F192" s="155" t="s">
        <v>39</v>
      </c>
      <c r="G192" t="s">
        <v>36</v>
      </c>
      <c r="H192" t="s">
        <v>37</v>
      </c>
      <c r="J192" t="str">
        <f t="shared" si="2"/>
        <v>=Hemani!R128C10</v>
      </c>
      <c r="M192" s="1"/>
      <c r="P192" s="1"/>
    </row>
    <row r="193" spans="1:13">
      <c r="A193" s="103">
        <v>6003</v>
      </c>
      <c r="B193" s="104" t="s">
        <v>230</v>
      </c>
      <c r="D193" s="155" t="s">
        <v>35</v>
      </c>
      <c r="G193" t="s">
        <v>36</v>
      </c>
      <c r="H193" t="s">
        <v>37</v>
      </c>
      <c r="J193" t="str">
        <f t="shared" si="2"/>
        <v>=RC10</v>
      </c>
      <c r="M193" s="1"/>
    </row>
    <row r="194" spans="1:13">
      <c r="A194" s="100">
        <v>13641</v>
      </c>
      <c r="B194" s="101" t="s">
        <v>231</v>
      </c>
      <c r="D194" s="155" t="s">
        <v>35</v>
      </c>
      <c r="G194" t="s">
        <v>36</v>
      </c>
      <c r="H194" t="s">
        <v>37</v>
      </c>
      <c r="J194" t="str">
        <f t="shared" si="2"/>
        <v>=RC10</v>
      </c>
      <c r="M194" s="1"/>
    </row>
    <row r="195" spans="1:16">
      <c r="A195" s="103">
        <v>13642</v>
      </c>
      <c r="B195" s="104" t="s">
        <v>232</v>
      </c>
      <c r="C195" s="99" t="e">
        <f>#REF!</f>
        <v>#REF!</v>
      </c>
      <c r="D195" s="155" t="s">
        <v>35</v>
      </c>
      <c r="E195">
        <v>213</v>
      </c>
      <c r="F195" s="155" t="s">
        <v>39</v>
      </c>
      <c r="G195" t="s">
        <v>36</v>
      </c>
      <c r="H195" t="s">
        <v>37</v>
      </c>
      <c r="J195" t="str">
        <f t="shared" si="2"/>
        <v>=Hemani!R213C10</v>
      </c>
      <c r="M195" s="1"/>
      <c r="P195" s="1"/>
    </row>
    <row r="196" spans="1:16">
      <c r="A196" s="103">
        <v>13646</v>
      </c>
      <c r="B196" s="104" t="s">
        <v>233</v>
      </c>
      <c r="C196" s="99" t="e">
        <f>#REF!</f>
        <v>#REF!</v>
      </c>
      <c r="D196" s="155" t="s">
        <v>35</v>
      </c>
      <c r="E196">
        <v>211</v>
      </c>
      <c r="F196" s="155" t="s">
        <v>39</v>
      </c>
      <c r="G196" t="s">
        <v>36</v>
      </c>
      <c r="H196" t="s">
        <v>37</v>
      </c>
      <c r="J196" t="str">
        <f t="shared" ref="J196:J259" si="3">CONCATENATE(H196,F196,D196,E196,G196)</f>
        <v>=Hemani!R211C10</v>
      </c>
      <c r="M196" s="1"/>
      <c r="P196" s="1"/>
    </row>
    <row r="197" ht="22.5" spans="1:16">
      <c r="A197" s="103">
        <v>13647</v>
      </c>
      <c r="B197" s="104" t="s">
        <v>234</v>
      </c>
      <c r="C197" s="99" t="e">
        <f>#REF!</f>
        <v>#REF!</v>
      </c>
      <c r="D197" s="155" t="s">
        <v>35</v>
      </c>
      <c r="E197">
        <v>210</v>
      </c>
      <c r="F197" s="155" t="s">
        <v>39</v>
      </c>
      <c r="G197" t="s">
        <v>36</v>
      </c>
      <c r="H197" t="s">
        <v>37</v>
      </c>
      <c r="J197" t="str">
        <f t="shared" si="3"/>
        <v>=Hemani!R210C10</v>
      </c>
      <c r="M197" s="1"/>
      <c r="P197" s="1"/>
    </row>
    <row r="198" spans="1:16">
      <c r="A198" s="103">
        <v>13643</v>
      </c>
      <c r="B198" s="104" t="s">
        <v>235</v>
      </c>
      <c r="C198" s="99" t="e">
        <f>#REF!</f>
        <v>#REF!</v>
      </c>
      <c r="D198" s="155" t="s">
        <v>35</v>
      </c>
      <c r="E198">
        <v>214</v>
      </c>
      <c r="F198" s="155" t="s">
        <v>39</v>
      </c>
      <c r="G198" t="s">
        <v>36</v>
      </c>
      <c r="H198" t="s">
        <v>37</v>
      </c>
      <c r="J198" t="str">
        <f t="shared" si="3"/>
        <v>=Hemani!R214C10</v>
      </c>
      <c r="M198" s="1"/>
      <c r="P198" s="1"/>
    </row>
    <row r="199" spans="1:16">
      <c r="A199" s="103">
        <v>13644</v>
      </c>
      <c r="B199" s="104" t="s">
        <v>236</v>
      </c>
      <c r="C199" s="99" t="e">
        <f>#REF!</f>
        <v>#REF!</v>
      </c>
      <c r="D199" s="155" t="s">
        <v>35</v>
      </c>
      <c r="E199">
        <v>215</v>
      </c>
      <c r="F199" s="155" t="s">
        <v>39</v>
      </c>
      <c r="G199" t="s">
        <v>36</v>
      </c>
      <c r="H199" t="s">
        <v>37</v>
      </c>
      <c r="J199" t="str">
        <f t="shared" si="3"/>
        <v>=Hemani!R215C10</v>
      </c>
      <c r="M199" s="1"/>
      <c r="P199" s="1"/>
    </row>
    <row r="200" spans="1:16">
      <c r="A200" s="103">
        <v>13645</v>
      </c>
      <c r="B200" s="104" t="s">
        <v>237</v>
      </c>
      <c r="C200" s="99" t="e">
        <f>#REF!</f>
        <v>#REF!</v>
      </c>
      <c r="D200" s="155" t="s">
        <v>35</v>
      </c>
      <c r="E200">
        <v>212</v>
      </c>
      <c r="F200" s="155" t="s">
        <v>39</v>
      </c>
      <c r="G200" t="s">
        <v>36</v>
      </c>
      <c r="H200" t="s">
        <v>37</v>
      </c>
      <c r="J200" t="str">
        <f t="shared" si="3"/>
        <v>=Hemani!R212C10</v>
      </c>
      <c r="M200" s="1"/>
      <c r="P200" s="1"/>
    </row>
    <row r="201" spans="1:13">
      <c r="A201" s="100">
        <v>12924</v>
      </c>
      <c r="B201" s="101" t="s">
        <v>238</v>
      </c>
      <c r="D201" s="155" t="s">
        <v>35</v>
      </c>
      <c r="G201" t="s">
        <v>36</v>
      </c>
      <c r="H201" t="s">
        <v>37</v>
      </c>
      <c r="J201" t="str">
        <f t="shared" si="3"/>
        <v>=RC10</v>
      </c>
      <c r="M201" s="1"/>
    </row>
    <row r="202" spans="1:16">
      <c r="A202" s="103">
        <v>13038</v>
      </c>
      <c r="B202" s="104" t="s">
        <v>239</v>
      </c>
      <c r="C202" s="99" t="e">
        <f>#REF!</f>
        <v>#REF!</v>
      </c>
      <c r="D202" s="155" t="s">
        <v>35</v>
      </c>
      <c r="E202">
        <v>218</v>
      </c>
      <c r="F202" s="155" t="s">
        <v>39</v>
      </c>
      <c r="G202" t="s">
        <v>36</v>
      </c>
      <c r="H202" t="s">
        <v>37</v>
      </c>
      <c r="J202" t="str">
        <f t="shared" si="3"/>
        <v>=Hemani!R218C10</v>
      </c>
      <c r="M202" s="1"/>
      <c r="P202" s="1"/>
    </row>
    <row r="203" spans="1:16">
      <c r="A203" s="103">
        <v>12806</v>
      </c>
      <c r="B203" s="104" t="s">
        <v>240</v>
      </c>
      <c r="C203" s="99" t="e">
        <f>#REF!</f>
        <v>#REF!</v>
      </c>
      <c r="D203" s="155" t="s">
        <v>35</v>
      </c>
      <c r="E203">
        <v>219</v>
      </c>
      <c r="F203" s="155" t="s">
        <v>39</v>
      </c>
      <c r="G203" t="s">
        <v>36</v>
      </c>
      <c r="H203" t="s">
        <v>37</v>
      </c>
      <c r="J203" t="str">
        <f t="shared" si="3"/>
        <v>=Hemani!R219C10</v>
      </c>
      <c r="M203" s="1"/>
      <c r="P203" s="1"/>
    </row>
    <row r="204" spans="1:16">
      <c r="A204" s="103">
        <v>12919</v>
      </c>
      <c r="B204" s="104" t="s">
        <v>241</v>
      </c>
      <c r="C204" s="99" t="e">
        <f>#REF!</f>
        <v>#REF!</v>
      </c>
      <c r="D204" s="155" t="s">
        <v>35</v>
      </c>
      <c r="E204">
        <v>220</v>
      </c>
      <c r="F204" s="155" t="s">
        <v>39</v>
      </c>
      <c r="G204" t="s">
        <v>36</v>
      </c>
      <c r="H204" t="s">
        <v>37</v>
      </c>
      <c r="J204" t="str">
        <f t="shared" si="3"/>
        <v>=Hemani!R220C10</v>
      </c>
      <c r="M204" s="1"/>
      <c r="P204" s="1"/>
    </row>
    <row r="205" spans="1:16">
      <c r="A205" s="103">
        <v>13039</v>
      </c>
      <c r="B205" s="104" t="s">
        <v>242</v>
      </c>
      <c r="C205" s="99" t="e">
        <f>#REF!</f>
        <v>#REF!</v>
      </c>
      <c r="D205" s="155" t="s">
        <v>35</v>
      </c>
      <c r="E205">
        <v>221</v>
      </c>
      <c r="F205" s="155" t="s">
        <v>39</v>
      </c>
      <c r="G205" t="s">
        <v>36</v>
      </c>
      <c r="H205" t="s">
        <v>37</v>
      </c>
      <c r="J205" t="str">
        <f t="shared" si="3"/>
        <v>=Hemani!R221C10</v>
      </c>
      <c r="M205" s="1"/>
      <c r="P205" s="1"/>
    </row>
    <row r="206" spans="1:16">
      <c r="A206" s="103">
        <v>13245</v>
      </c>
      <c r="B206" s="104" t="s">
        <v>243</v>
      </c>
      <c r="C206" s="99" t="e">
        <f>#REF!</f>
        <v>#REF!</v>
      </c>
      <c r="D206" s="155" t="s">
        <v>35</v>
      </c>
      <c r="E206">
        <v>222</v>
      </c>
      <c r="F206" s="155" t="s">
        <v>39</v>
      </c>
      <c r="G206" t="s">
        <v>36</v>
      </c>
      <c r="H206" t="s">
        <v>37</v>
      </c>
      <c r="J206" t="str">
        <f t="shared" si="3"/>
        <v>=Hemani!R222C10</v>
      </c>
      <c r="M206" s="1"/>
      <c r="P206" s="1"/>
    </row>
    <row r="207" spans="1:16">
      <c r="A207" s="103">
        <v>13377</v>
      </c>
      <c r="B207" s="104" t="s">
        <v>244</v>
      </c>
      <c r="C207" s="99" t="e">
        <f>#REF!</f>
        <v>#REF!</v>
      </c>
      <c r="D207" s="155" t="s">
        <v>35</v>
      </c>
      <c r="E207">
        <v>223</v>
      </c>
      <c r="F207" s="155" t="s">
        <v>39</v>
      </c>
      <c r="G207" t="s">
        <v>36</v>
      </c>
      <c r="H207" t="s">
        <v>37</v>
      </c>
      <c r="J207" t="str">
        <f t="shared" si="3"/>
        <v>=Hemani!R223C10</v>
      </c>
      <c r="M207" s="1"/>
      <c r="P207" s="1"/>
    </row>
    <row r="208" spans="1:16">
      <c r="A208" s="103">
        <v>14008</v>
      </c>
      <c r="B208" s="104" t="s">
        <v>245</v>
      </c>
      <c r="C208" s="99" t="e">
        <f>#REF!</f>
        <v>#REF!</v>
      </c>
      <c r="D208" s="155" t="s">
        <v>35</v>
      </c>
      <c r="E208">
        <v>224</v>
      </c>
      <c r="F208" s="155" t="s">
        <v>39</v>
      </c>
      <c r="G208" t="s">
        <v>36</v>
      </c>
      <c r="H208" t="s">
        <v>37</v>
      </c>
      <c r="J208" t="str">
        <f t="shared" si="3"/>
        <v>=Hemani!R224C10</v>
      </c>
      <c r="M208" s="1"/>
      <c r="P208" s="1"/>
    </row>
    <row r="209" ht="22.5" spans="1:13">
      <c r="A209" s="103">
        <v>12803</v>
      </c>
      <c r="B209" s="104" t="s">
        <v>246</v>
      </c>
      <c r="D209" s="155" t="s">
        <v>35</v>
      </c>
      <c r="G209" t="s">
        <v>36</v>
      </c>
      <c r="H209" t="s">
        <v>37</v>
      </c>
      <c r="J209" t="str">
        <f t="shared" si="3"/>
        <v>=RC10</v>
      </c>
      <c r="M209" s="1"/>
    </row>
    <row r="210" spans="1:16">
      <c r="A210" s="103">
        <v>12500</v>
      </c>
      <c r="B210" s="104" t="s">
        <v>247</v>
      </c>
      <c r="C210" s="99" t="e">
        <f>#REF!</f>
        <v>#REF!</v>
      </c>
      <c r="D210" s="155" t="s">
        <v>35</v>
      </c>
      <c r="E210">
        <v>217</v>
      </c>
      <c r="F210" s="155" t="s">
        <v>39</v>
      </c>
      <c r="G210" t="s">
        <v>36</v>
      </c>
      <c r="H210" t="s">
        <v>37</v>
      </c>
      <c r="J210" t="str">
        <f t="shared" si="3"/>
        <v>=Hemani!R217C10</v>
      </c>
      <c r="M210" s="1"/>
      <c r="P210" s="1"/>
    </row>
    <row r="211" spans="1:13">
      <c r="A211" s="100">
        <v>12922</v>
      </c>
      <c r="B211" s="101" t="s">
        <v>248</v>
      </c>
      <c r="D211" s="155" t="s">
        <v>35</v>
      </c>
      <c r="G211" t="s">
        <v>36</v>
      </c>
      <c r="H211" t="s">
        <v>37</v>
      </c>
      <c r="J211" t="str">
        <f t="shared" si="3"/>
        <v>=RC10</v>
      </c>
      <c r="M211" s="1"/>
    </row>
    <row r="212" spans="1:16">
      <c r="A212" s="103">
        <v>11896</v>
      </c>
      <c r="B212" s="104" t="s">
        <v>249</v>
      </c>
      <c r="C212" s="99" t="e">
        <f>#REF!</f>
        <v>#REF!</v>
      </c>
      <c r="D212" s="155" t="s">
        <v>35</v>
      </c>
      <c r="E212">
        <v>228</v>
      </c>
      <c r="F212" s="155" t="s">
        <v>39</v>
      </c>
      <c r="G212" t="s">
        <v>36</v>
      </c>
      <c r="H212" t="s">
        <v>37</v>
      </c>
      <c r="J212" t="str">
        <f t="shared" si="3"/>
        <v>=Hemani!R228C10</v>
      </c>
      <c r="M212" s="1"/>
      <c r="P212" s="1"/>
    </row>
    <row r="213" spans="1:13">
      <c r="A213" s="103">
        <v>11897</v>
      </c>
      <c r="B213" s="104" t="s">
        <v>250</v>
      </c>
      <c r="C213" s="99" t="e">
        <f>#REF!</f>
        <v>#REF!</v>
      </c>
      <c r="D213" s="155" t="s">
        <v>35</v>
      </c>
      <c r="E213">
        <v>229</v>
      </c>
      <c r="F213" s="155" t="s">
        <v>39</v>
      </c>
      <c r="G213" t="s">
        <v>36</v>
      </c>
      <c r="H213" t="s">
        <v>37</v>
      </c>
      <c r="J213" t="str">
        <f t="shared" si="3"/>
        <v>=Hemani!R229C10</v>
      </c>
      <c r="M213" s="1"/>
    </row>
    <row r="214" spans="1:16">
      <c r="A214" s="103">
        <v>13121</v>
      </c>
      <c r="B214" s="104" t="s">
        <v>251</v>
      </c>
      <c r="C214" s="99" t="e">
        <f>#REF!</f>
        <v>#REF!</v>
      </c>
      <c r="D214" s="155" t="s">
        <v>35</v>
      </c>
      <c r="E214">
        <v>230</v>
      </c>
      <c r="F214" s="155" t="s">
        <v>39</v>
      </c>
      <c r="G214" t="s">
        <v>36</v>
      </c>
      <c r="H214" t="s">
        <v>37</v>
      </c>
      <c r="J214" t="str">
        <f t="shared" si="3"/>
        <v>=Hemani!R230C10</v>
      </c>
      <c r="M214" s="1"/>
      <c r="P214" s="1"/>
    </row>
    <row r="215" ht="22.5" spans="1:13">
      <c r="A215" s="103">
        <v>12801</v>
      </c>
      <c r="B215" s="104" t="s">
        <v>252</v>
      </c>
      <c r="D215" s="155" t="s">
        <v>35</v>
      </c>
      <c r="G215" t="s">
        <v>36</v>
      </c>
      <c r="H215" t="s">
        <v>37</v>
      </c>
      <c r="J215" t="str">
        <f t="shared" si="3"/>
        <v>=RC10</v>
      </c>
      <c r="M215" s="1"/>
    </row>
    <row r="216" ht="22.5" spans="1:16">
      <c r="A216" s="103">
        <v>12802</v>
      </c>
      <c r="B216" s="104" t="s">
        <v>253</v>
      </c>
      <c r="C216" s="99" t="e">
        <f>#REF!</f>
        <v>#REF!</v>
      </c>
      <c r="D216" s="155" t="s">
        <v>35</v>
      </c>
      <c r="E216">
        <v>231</v>
      </c>
      <c r="F216" s="155" t="s">
        <v>39</v>
      </c>
      <c r="G216" t="s">
        <v>36</v>
      </c>
      <c r="H216" t="s">
        <v>37</v>
      </c>
      <c r="J216" t="str">
        <f t="shared" si="3"/>
        <v>=Hemani!R231C10</v>
      </c>
      <c r="M216" s="1"/>
      <c r="P216" s="1"/>
    </row>
    <row r="217" ht="22.5" spans="1:13">
      <c r="A217" s="103">
        <v>13246</v>
      </c>
      <c r="B217" s="104" t="s">
        <v>254</v>
      </c>
      <c r="C217" s="99" t="e">
        <f>#REF!</f>
        <v>#REF!</v>
      </c>
      <c r="D217" s="155" t="s">
        <v>35</v>
      </c>
      <c r="E217">
        <v>236</v>
      </c>
      <c r="F217" s="155" t="s">
        <v>39</v>
      </c>
      <c r="G217" t="s">
        <v>36</v>
      </c>
      <c r="H217" t="s">
        <v>37</v>
      </c>
      <c r="J217" t="str">
        <f t="shared" si="3"/>
        <v>=Hemani!R236C10</v>
      </c>
      <c r="M217" s="1"/>
    </row>
    <row r="218" spans="1:16">
      <c r="A218" s="103">
        <v>12541</v>
      </c>
      <c r="B218" s="104" t="s">
        <v>255</v>
      </c>
      <c r="C218" s="99" t="e">
        <f>#REF!</f>
        <v>#REF!</v>
      </c>
      <c r="D218" s="155" t="s">
        <v>35</v>
      </c>
      <c r="E218">
        <v>232</v>
      </c>
      <c r="F218" s="155" t="s">
        <v>39</v>
      </c>
      <c r="G218" t="s">
        <v>36</v>
      </c>
      <c r="H218" t="s">
        <v>37</v>
      </c>
      <c r="J218" t="str">
        <f t="shared" si="3"/>
        <v>=Hemani!R232C10</v>
      </c>
      <c r="M218" s="1"/>
      <c r="P218" s="1"/>
    </row>
    <row r="219" spans="1:13">
      <c r="A219" s="103">
        <v>14277</v>
      </c>
      <c r="B219" s="104" t="s">
        <v>256</v>
      </c>
      <c r="C219" s="99" t="e">
        <f>#REF!</f>
        <v>#REF!</v>
      </c>
      <c r="D219" s="155" t="s">
        <v>35</v>
      </c>
      <c r="E219">
        <v>237</v>
      </c>
      <c r="F219" s="155" t="s">
        <v>39</v>
      </c>
      <c r="G219" t="s">
        <v>36</v>
      </c>
      <c r="H219" t="s">
        <v>37</v>
      </c>
      <c r="J219" t="str">
        <f t="shared" si="3"/>
        <v>=Hemani!R237C10</v>
      </c>
      <c r="M219" s="1"/>
    </row>
    <row r="220" spans="1:16">
      <c r="A220" s="103">
        <v>11309</v>
      </c>
      <c r="B220" s="104" t="s">
        <v>257</v>
      </c>
      <c r="C220" s="99" t="e">
        <f>#REF!</f>
        <v>#REF!</v>
      </c>
      <c r="D220" s="155" t="s">
        <v>35</v>
      </c>
      <c r="E220">
        <v>233</v>
      </c>
      <c r="F220" s="155" t="s">
        <v>39</v>
      </c>
      <c r="G220" t="s">
        <v>36</v>
      </c>
      <c r="H220" t="s">
        <v>37</v>
      </c>
      <c r="J220" t="str">
        <f t="shared" si="3"/>
        <v>=Hemani!R233C10</v>
      </c>
      <c r="M220" s="1"/>
      <c r="P220" s="1"/>
    </row>
    <row r="221" ht="22.5" spans="1:16">
      <c r="A221" s="103">
        <v>12961</v>
      </c>
      <c r="B221" s="104" t="s">
        <v>258</v>
      </c>
      <c r="C221" s="99" t="e">
        <f>#REF!</f>
        <v>#REF!</v>
      </c>
      <c r="D221" s="155" t="s">
        <v>35</v>
      </c>
      <c r="E221">
        <v>235</v>
      </c>
      <c r="F221" s="155" t="s">
        <v>39</v>
      </c>
      <c r="G221" t="s">
        <v>36</v>
      </c>
      <c r="H221" t="s">
        <v>37</v>
      </c>
      <c r="J221" t="str">
        <f t="shared" si="3"/>
        <v>=Hemani!R235C10</v>
      </c>
      <c r="M221" s="1"/>
      <c r="P221" s="1"/>
    </row>
    <row r="222" spans="1:13">
      <c r="A222" s="103">
        <v>13460</v>
      </c>
      <c r="B222" s="104" t="s">
        <v>259</v>
      </c>
      <c r="D222" s="155" t="s">
        <v>35</v>
      </c>
      <c r="G222" t="s">
        <v>36</v>
      </c>
      <c r="H222" t="s">
        <v>37</v>
      </c>
      <c r="J222" t="str">
        <f t="shared" si="3"/>
        <v>=RC10</v>
      </c>
      <c r="M222" s="1"/>
    </row>
    <row r="223" spans="1:13">
      <c r="A223" s="100">
        <v>12871</v>
      </c>
      <c r="B223" s="101" t="s">
        <v>260</v>
      </c>
      <c r="D223" s="155" t="s">
        <v>35</v>
      </c>
      <c r="G223" t="s">
        <v>36</v>
      </c>
      <c r="H223" t="s">
        <v>37</v>
      </c>
      <c r="J223" t="str">
        <f t="shared" si="3"/>
        <v>=RC10</v>
      </c>
      <c r="M223" s="1"/>
    </row>
    <row r="224" spans="1:13">
      <c r="A224" s="103">
        <v>11903</v>
      </c>
      <c r="B224" s="104" t="s">
        <v>261</v>
      </c>
      <c r="D224" s="155" t="s">
        <v>35</v>
      </c>
      <c r="G224" t="s">
        <v>36</v>
      </c>
      <c r="H224" t="s">
        <v>37</v>
      </c>
      <c r="J224" t="str">
        <f t="shared" si="3"/>
        <v>=RC10</v>
      </c>
      <c r="M224" s="1"/>
    </row>
    <row r="225" spans="1:13">
      <c r="A225" s="103">
        <v>11905</v>
      </c>
      <c r="B225" s="104" t="s">
        <v>262</v>
      </c>
      <c r="D225" s="155" t="s">
        <v>35</v>
      </c>
      <c r="G225" t="s">
        <v>36</v>
      </c>
      <c r="H225" t="s">
        <v>37</v>
      </c>
      <c r="J225" t="str">
        <f t="shared" si="3"/>
        <v>=RC10</v>
      </c>
      <c r="M225" s="1"/>
    </row>
    <row r="226" spans="1:13">
      <c r="A226" s="103">
        <v>13035</v>
      </c>
      <c r="B226" s="104" t="s">
        <v>263</v>
      </c>
      <c r="D226" s="155" t="s">
        <v>35</v>
      </c>
      <c r="G226" t="s">
        <v>36</v>
      </c>
      <c r="H226" t="s">
        <v>37</v>
      </c>
      <c r="J226" t="str">
        <f t="shared" si="3"/>
        <v>=RC10</v>
      </c>
      <c r="M226" s="1"/>
    </row>
    <row r="227" spans="1:13">
      <c r="A227" s="103">
        <v>11904</v>
      </c>
      <c r="B227" s="104" t="s">
        <v>264</v>
      </c>
      <c r="D227" s="155" t="s">
        <v>35</v>
      </c>
      <c r="G227" t="s">
        <v>36</v>
      </c>
      <c r="H227" t="s">
        <v>37</v>
      </c>
      <c r="J227" t="str">
        <f t="shared" si="3"/>
        <v>=RC10</v>
      </c>
      <c r="M227" s="1"/>
    </row>
    <row r="228" spans="1:13">
      <c r="A228" s="103">
        <v>11906</v>
      </c>
      <c r="B228" s="104" t="s">
        <v>265</v>
      </c>
      <c r="D228" s="155" t="s">
        <v>35</v>
      </c>
      <c r="G228" t="s">
        <v>36</v>
      </c>
      <c r="H228" t="s">
        <v>37</v>
      </c>
      <c r="J228" t="str">
        <f t="shared" si="3"/>
        <v>=RC10</v>
      </c>
      <c r="M228" s="1"/>
    </row>
    <row r="229" spans="1:13">
      <c r="A229" s="103">
        <v>12934</v>
      </c>
      <c r="B229" s="104" t="s">
        <v>266</v>
      </c>
      <c r="D229" s="155" t="s">
        <v>35</v>
      </c>
      <c r="G229" t="s">
        <v>36</v>
      </c>
      <c r="H229" t="s">
        <v>37</v>
      </c>
      <c r="J229" t="str">
        <f t="shared" si="3"/>
        <v>=RC10</v>
      </c>
      <c r="M229" s="1"/>
    </row>
    <row r="230" spans="1:13">
      <c r="A230" s="103">
        <v>12874</v>
      </c>
      <c r="B230" s="104" t="s">
        <v>267</v>
      </c>
      <c r="D230" s="155" t="s">
        <v>35</v>
      </c>
      <c r="G230" t="s">
        <v>36</v>
      </c>
      <c r="H230" t="s">
        <v>37</v>
      </c>
      <c r="J230" t="str">
        <f t="shared" si="3"/>
        <v>=RC10</v>
      </c>
      <c r="M230" s="1"/>
    </row>
    <row r="231" spans="1:13">
      <c r="A231" s="103">
        <v>12873</v>
      </c>
      <c r="B231" s="104" t="s">
        <v>268</v>
      </c>
      <c r="D231" s="155" t="s">
        <v>35</v>
      </c>
      <c r="G231" t="s">
        <v>36</v>
      </c>
      <c r="H231" t="s">
        <v>37</v>
      </c>
      <c r="J231" t="str">
        <f t="shared" si="3"/>
        <v>=RC10</v>
      </c>
      <c r="M231" s="1"/>
    </row>
    <row r="232" spans="1:13">
      <c r="A232" s="103">
        <v>12872</v>
      </c>
      <c r="B232" s="104" t="s">
        <v>269</v>
      </c>
      <c r="D232" s="155" t="s">
        <v>35</v>
      </c>
      <c r="G232" t="s">
        <v>36</v>
      </c>
      <c r="H232" t="s">
        <v>37</v>
      </c>
      <c r="J232" t="str">
        <f t="shared" si="3"/>
        <v>=RC10</v>
      </c>
      <c r="M232" s="1"/>
    </row>
    <row r="233" spans="1:13">
      <c r="A233" s="103">
        <v>11911</v>
      </c>
      <c r="B233" s="104" t="s">
        <v>270</v>
      </c>
      <c r="D233" s="155" t="s">
        <v>35</v>
      </c>
      <c r="G233" t="s">
        <v>36</v>
      </c>
      <c r="H233" t="s">
        <v>37</v>
      </c>
      <c r="J233" t="str">
        <f t="shared" si="3"/>
        <v>=RC10</v>
      </c>
      <c r="M233" s="1"/>
    </row>
    <row r="234" spans="1:13">
      <c r="A234" s="103">
        <v>11907</v>
      </c>
      <c r="B234" s="104" t="s">
        <v>271</v>
      </c>
      <c r="D234" s="155" t="s">
        <v>35</v>
      </c>
      <c r="G234" t="s">
        <v>36</v>
      </c>
      <c r="H234" t="s">
        <v>37</v>
      </c>
      <c r="J234" t="str">
        <f t="shared" si="3"/>
        <v>=RC10</v>
      </c>
      <c r="M234" s="1"/>
    </row>
    <row r="235" spans="1:13">
      <c r="A235" s="103">
        <v>11908</v>
      </c>
      <c r="B235" s="104" t="s">
        <v>272</v>
      </c>
      <c r="D235" s="155" t="s">
        <v>35</v>
      </c>
      <c r="G235" t="s">
        <v>36</v>
      </c>
      <c r="H235" t="s">
        <v>37</v>
      </c>
      <c r="J235" t="str">
        <f t="shared" si="3"/>
        <v>=RC10</v>
      </c>
      <c r="M235" s="1"/>
    </row>
    <row r="236" spans="1:13">
      <c r="A236" s="103">
        <v>11910</v>
      </c>
      <c r="B236" s="104" t="s">
        <v>273</v>
      </c>
      <c r="D236" s="155" t="s">
        <v>35</v>
      </c>
      <c r="G236" t="s">
        <v>36</v>
      </c>
      <c r="H236" t="s">
        <v>37</v>
      </c>
      <c r="J236" t="str">
        <f t="shared" si="3"/>
        <v>=RC10</v>
      </c>
      <c r="M236" s="1"/>
    </row>
    <row r="237" spans="1:13">
      <c r="A237" s="103">
        <v>11909</v>
      </c>
      <c r="B237" s="104" t="s">
        <v>274</v>
      </c>
      <c r="D237" s="155" t="s">
        <v>35</v>
      </c>
      <c r="G237" t="s">
        <v>36</v>
      </c>
      <c r="H237" t="s">
        <v>37</v>
      </c>
      <c r="J237" t="str">
        <f t="shared" si="3"/>
        <v>=RC10</v>
      </c>
      <c r="M237" s="1"/>
    </row>
    <row r="238" spans="1:13">
      <c r="A238" s="103">
        <v>13037</v>
      </c>
      <c r="B238" s="104" t="s">
        <v>275</v>
      </c>
      <c r="D238" s="155" t="s">
        <v>35</v>
      </c>
      <c r="G238" t="s">
        <v>36</v>
      </c>
      <c r="H238" t="s">
        <v>37</v>
      </c>
      <c r="J238" t="str">
        <f t="shared" si="3"/>
        <v>=RC10</v>
      </c>
      <c r="M238" s="1"/>
    </row>
    <row r="239" spans="1:13">
      <c r="A239" s="100">
        <v>13103</v>
      </c>
      <c r="B239" s="101" t="s">
        <v>276</v>
      </c>
      <c r="D239" s="155" t="s">
        <v>35</v>
      </c>
      <c r="G239" t="s">
        <v>36</v>
      </c>
      <c r="H239" t="s">
        <v>37</v>
      </c>
      <c r="J239" t="str">
        <f t="shared" si="3"/>
        <v>=RC10</v>
      </c>
      <c r="M239" s="1"/>
    </row>
    <row r="240" spans="1:13">
      <c r="A240" s="100">
        <v>14310</v>
      </c>
      <c r="B240" s="101" t="s">
        <v>277</v>
      </c>
      <c r="D240" s="155" t="s">
        <v>35</v>
      </c>
      <c r="G240" t="s">
        <v>36</v>
      </c>
      <c r="H240" t="s">
        <v>37</v>
      </c>
      <c r="J240" t="str">
        <f t="shared" si="3"/>
        <v>=RC10</v>
      </c>
      <c r="M240" s="1"/>
    </row>
    <row r="241" spans="1:16">
      <c r="A241" s="103">
        <v>13104</v>
      </c>
      <c r="B241" s="104" t="s">
        <v>278</v>
      </c>
      <c r="C241" s="99" t="e">
        <f>#REF!</f>
        <v>#REF!</v>
      </c>
      <c r="D241" s="155" t="s">
        <v>35</v>
      </c>
      <c r="E241">
        <v>241</v>
      </c>
      <c r="F241" s="155" t="s">
        <v>39</v>
      </c>
      <c r="G241" t="s">
        <v>36</v>
      </c>
      <c r="H241" t="s">
        <v>37</v>
      </c>
      <c r="J241" t="str">
        <f t="shared" si="3"/>
        <v>=Hemani!R241C10</v>
      </c>
      <c r="M241" s="1"/>
      <c r="P241" s="1"/>
    </row>
    <row r="242" spans="1:16">
      <c r="A242" s="103">
        <v>13105</v>
      </c>
      <c r="B242" s="104" t="s">
        <v>279</v>
      </c>
      <c r="C242" s="99" t="e">
        <f>#REF!</f>
        <v>#REF!</v>
      </c>
      <c r="D242" s="155" t="s">
        <v>35</v>
      </c>
      <c r="E242">
        <v>242</v>
      </c>
      <c r="F242" s="155" t="s">
        <v>39</v>
      </c>
      <c r="G242" t="s">
        <v>36</v>
      </c>
      <c r="H242" t="s">
        <v>37</v>
      </c>
      <c r="J242" t="str">
        <f t="shared" si="3"/>
        <v>=Hemani!R242C10</v>
      </c>
      <c r="M242" s="1"/>
      <c r="P242" s="1"/>
    </row>
    <row r="243" spans="1:16">
      <c r="A243" s="103">
        <v>13106</v>
      </c>
      <c r="B243" s="104" t="s">
        <v>280</v>
      </c>
      <c r="C243" s="99" t="e">
        <f>#REF!</f>
        <v>#REF!</v>
      </c>
      <c r="D243" s="155" t="s">
        <v>35</v>
      </c>
      <c r="E243">
        <v>243</v>
      </c>
      <c r="F243" s="155" t="s">
        <v>39</v>
      </c>
      <c r="G243" t="s">
        <v>36</v>
      </c>
      <c r="H243" t="s">
        <v>37</v>
      </c>
      <c r="J243" t="str">
        <f t="shared" si="3"/>
        <v>=Hemani!R243C10</v>
      </c>
      <c r="M243" s="1"/>
      <c r="P243" s="1"/>
    </row>
    <row r="244" ht="22.5" spans="1:13">
      <c r="A244" s="103">
        <v>6081</v>
      </c>
      <c r="B244" s="104" t="s">
        <v>281</v>
      </c>
      <c r="D244" s="155" t="s">
        <v>35</v>
      </c>
      <c r="G244" t="s">
        <v>36</v>
      </c>
      <c r="H244" t="s">
        <v>37</v>
      </c>
      <c r="J244" t="str">
        <f t="shared" si="3"/>
        <v>=RC10</v>
      </c>
      <c r="M244" s="1"/>
    </row>
    <row r="245" spans="1:16">
      <c r="A245" s="103">
        <v>13392</v>
      </c>
      <c r="B245" s="104" t="s">
        <v>282</v>
      </c>
      <c r="C245" s="99" t="e">
        <f>#REF!</f>
        <v>#REF!</v>
      </c>
      <c r="D245" s="155" t="s">
        <v>35</v>
      </c>
      <c r="E245">
        <v>244</v>
      </c>
      <c r="F245" s="155" t="s">
        <v>39</v>
      </c>
      <c r="G245" t="s">
        <v>36</v>
      </c>
      <c r="H245" t="s">
        <v>37</v>
      </c>
      <c r="J245" t="str">
        <f t="shared" si="3"/>
        <v>=Hemani!R244C10</v>
      </c>
      <c r="M245" s="1"/>
      <c r="P245" s="1"/>
    </row>
    <row r="246" spans="1:16">
      <c r="A246" s="103">
        <v>13389</v>
      </c>
      <c r="B246" s="104" t="s">
        <v>283</v>
      </c>
      <c r="C246" s="99" t="e">
        <f>#REF!</f>
        <v>#REF!</v>
      </c>
      <c r="D246" s="155" t="s">
        <v>35</v>
      </c>
      <c r="E246">
        <v>245</v>
      </c>
      <c r="F246" s="155" t="s">
        <v>39</v>
      </c>
      <c r="G246" t="s">
        <v>36</v>
      </c>
      <c r="H246" t="s">
        <v>37</v>
      </c>
      <c r="J246" t="str">
        <f t="shared" si="3"/>
        <v>=Hemani!R245C10</v>
      </c>
      <c r="M246" s="1"/>
      <c r="P246" s="1"/>
    </row>
    <row r="247" ht="22.5" spans="1:13">
      <c r="A247" s="103">
        <v>5996</v>
      </c>
      <c r="B247" s="104" t="s">
        <v>284</v>
      </c>
      <c r="C247" s="99" t="e">
        <f>#REF!</f>
        <v>#REF!</v>
      </c>
      <c r="D247" s="155" t="s">
        <v>35</v>
      </c>
      <c r="E247">
        <v>247</v>
      </c>
      <c r="F247" s="155" t="s">
        <v>39</v>
      </c>
      <c r="G247" t="s">
        <v>36</v>
      </c>
      <c r="H247" t="s">
        <v>37</v>
      </c>
      <c r="J247" t="str">
        <f t="shared" si="3"/>
        <v>=Hemani!R247C10</v>
      </c>
      <c r="M247" s="1"/>
    </row>
    <row r="248" ht="22.5" spans="1:16">
      <c r="A248" s="103">
        <v>12548</v>
      </c>
      <c r="B248" s="104" t="s">
        <v>285</v>
      </c>
      <c r="C248" s="99" t="e">
        <f>#REF!</f>
        <v>#REF!</v>
      </c>
      <c r="D248" s="155" t="s">
        <v>35</v>
      </c>
      <c r="E248">
        <v>246</v>
      </c>
      <c r="F248" s="155" t="s">
        <v>39</v>
      </c>
      <c r="G248" t="s">
        <v>36</v>
      </c>
      <c r="H248" t="s">
        <v>37</v>
      </c>
      <c r="J248" t="str">
        <f t="shared" si="3"/>
        <v>=Hemani!R246C10</v>
      </c>
      <c r="M248" s="1"/>
      <c r="P248" s="1"/>
    </row>
    <row r="249" ht="22.5" spans="1:16">
      <c r="A249" s="103">
        <v>14005</v>
      </c>
      <c r="B249" s="104" t="s">
        <v>286</v>
      </c>
      <c r="C249" s="99" t="e">
        <f>#REF!</f>
        <v>#REF!</v>
      </c>
      <c r="D249" s="155" t="s">
        <v>35</v>
      </c>
      <c r="E249">
        <v>248</v>
      </c>
      <c r="F249" s="155" t="s">
        <v>39</v>
      </c>
      <c r="G249" t="s">
        <v>36</v>
      </c>
      <c r="H249" t="s">
        <v>37</v>
      </c>
      <c r="J249" t="str">
        <f t="shared" si="3"/>
        <v>=Hemani!R248C10</v>
      </c>
      <c r="M249" s="1"/>
      <c r="P249" s="1"/>
    </row>
    <row r="250" spans="1:16">
      <c r="A250" s="103">
        <v>12532</v>
      </c>
      <c r="B250" s="104" t="s">
        <v>287</v>
      </c>
      <c r="C250" s="99" t="e">
        <f>#REF!</f>
        <v>#REF!</v>
      </c>
      <c r="D250" s="155" t="s">
        <v>35</v>
      </c>
      <c r="E250">
        <v>249</v>
      </c>
      <c r="F250" s="155" t="s">
        <v>39</v>
      </c>
      <c r="G250" t="s">
        <v>36</v>
      </c>
      <c r="H250" t="s">
        <v>37</v>
      </c>
      <c r="J250" t="str">
        <f t="shared" si="3"/>
        <v>=Hemani!R249C10</v>
      </c>
      <c r="M250" s="1"/>
      <c r="P250" s="1"/>
    </row>
    <row r="251" spans="1:16">
      <c r="A251" s="103">
        <v>14339</v>
      </c>
      <c r="B251" s="104" t="s">
        <v>288</v>
      </c>
      <c r="C251" s="99" t="e">
        <f>#REF!</f>
        <v>#REF!</v>
      </c>
      <c r="D251" s="155" t="s">
        <v>35</v>
      </c>
      <c r="E251">
        <v>164</v>
      </c>
      <c r="F251" s="155" t="s">
        <v>39</v>
      </c>
      <c r="G251" t="s">
        <v>36</v>
      </c>
      <c r="H251" t="s">
        <v>37</v>
      </c>
      <c r="J251" t="str">
        <f t="shared" si="3"/>
        <v>=Hemani!R164C10</v>
      </c>
      <c r="M251" s="1"/>
      <c r="P251" s="1"/>
    </row>
    <row r="252" spans="1:13">
      <c r="A252" s="103">
        <v>13249</v>
      </c>
      <c r="B252" s="104" t="s">
        <v>289</v>
      </c>
      <c r="C252" s="99" t="e">
        <f>#REF!</f>
        <v>#REF!</v>
      </c>
      <c r="D252" s="155" t="s">
        <v>35</v>
      </c>
      <c r="E252">
        <v>250</v>
      </c>
      <c r="F252" s="155" t="s">
        <v>39</v>
      </c>
      <c r="G252" t="s">
        <v>36</v>
      </c>
      <c r="H252" t="s">
        <v>37</v>
      </c>
      <c r="J252" t="str">
        <f t="shared" si="3"/>
        <v>=Hemani!R250C10</v>
      </c>
      <c r="M252" s="1"/>
    </row>
    <row r="253" ht="22.5" spans="1:13">
      <c r="A253" s="103">
        <v>11928</v>
      </c>
      <c r="B253" s="104" t="s">
        <v>290</v>
      </c>
      <c r="D253" s="155" t="s">
        <v>35</v>
      </c>
      <c r="G253" t="s">
        <v>36</v>
      </c>
      <c r="H253" t="s">
        <v>37</v>
      </c>
      <c r="J253" t="str">
        <f t="shared" si="3"/>
        <v>=RC10</v>
      </c>
      <c r="M253" s="1"/>
    </row>
    <row r="254" ht="22.5" spans="1:16">
      <c r="A254" s="103">
        <v>12533</v>
      </c>
      <c r="B254" s="104" t="s">
        <v>291</v>
      </c>
      <c r="C254" s="99" t="e">
        <f>#REF!</f>
        <v>#REF!</v>
      </c>
      <c r="D254" s="155" t="s">
        <v>35</v>
      </c>
      <c r="E254">
        <v>259</v>
      </c>
      <c r="F254" s="155" t="s">
        <v>39</v>
      </c>
      <c r="G254" t="s">
        <v>36</v>
      </c>
      <c r="H254" t="s">
        <v>37</v>
      </c>
      <c r="J254" t="str">
        <f t="shared" si="3"/>
        <v>=Hemani!R259C10</v>
      </c>
      <c r="M254" s="1"/>
      <c r="P254" s="1"/>
    </row>
    <row r="255" spans="1:16">
      <c r="A255" s="103">
        <v>13393</v>
      </c>
      <c r="B255" s="104" t="s">
        <v>292</v>
      </c>
      <c r="C255" s="99" t="e">
        <f>#REF!</f>
        <v>#REF!</v>
      </c>
      <c r="D255" s="155" t="s">
        <v>35</v>
      </c>
      <c r="E255">
        <v>258</v>
      </c>
      <c r="F255" s="155" t="s">
        <v>39</v>
      </c>
      <c r="G255" t="s">
        <v>36</v>
      </c>
      <c r="H255" t="s">
        <v>37</v>
      </c>
      <c r="J255" t="str">
        <f t="shared" si="3"/>
        <v>=Hemani!R258C10</v>
      </c>
      <c r="M255" s="1"/>
      <c r="P255" s="1"/>
    </row>
    <row r="256" ht="22.5" spans="1:13">
      <c r="A256" s="103">
        <v>6082</v>
      </c>
      <c r="B256" s="104" t="s">
        <v>293</v>
      </c>
      <c r="D256" s="155" t="s">
        <v>35</v>
      </c>
      <c r="G256" t="s">
        <v>36</v>
      </c>
      <c r="H256" t="s">
        <v>37</v>
      </c>
      <c r="J256" t="str">
        <f t="shared" si="3"/>
        <v>=RC10</v>
      </c>
      <c r="M256" s="1"/>
    </row>
    <row r="257" spans="1:16">
      <c r="A257" s="103">
        <v>12534</v>
      </c>
      <c r="B257" s="104" t="s">
        <v>294</v>
      </c>
      <c r="C257" s="99" t="e">
        <f>#REF!</f>
        <v>#REF!</v>
      </c>
      <c r="D257" s="155" t="s">
        <v>35</v>
      </c>
      <c r="E257">
        <v>260</v>
      </c>
      <c r="F257" s="155" t="s">
        <v>39</v>
      </c>
      <c r="G257" t="s">
        <v>36</v>
      </c>
      <c r="H257" t="s">
        <v>37</v>
      </c>
      <c r="J257" t="str">
        <f t="shared" si="3"/>
        <v>=Hemani!R260C10</v>
      </c>
      <c r="M257" s="1"/>
      <c r="P257" s="1"/>
    </row>
    <row r="258" spans="1:13">
      <c r="A258" s="103">
        <v>12528</v>
      </c>
      <c r="B258" s="104" t="s">
        <v>295</v>
      </c>
      <c r="D258" s="155" t="s">
        <v>35</v>
      </c>
      <c r="G258" t="s">
        <v>36</v>
      </c>
      <c r="H258" t="s">
        <v>37</v>
      </c>
      <c r="J258" t="str">
        <f t="shared" si="3"/>
        <v>=RC10</v>
      </c>
      <c r="M258" s="1"/>
    </row>
    <row r="259" spans="1:13">
      <c r="A259" s="103">
        <v>12530</v>
      </c>
      <c r="B259" s="104" t="s">
        <v>296</v>
      </c>
      <c r="D259" s="155" t="s">
        <v>35</v>
      </c>
      <c r="G259" t="s">
        <v>36</v>
      </c>
      <c r="H259" t="s">
        <v>37</v>
      </c>
      <c r="J259" t="str">
        <f t="shared" si="3"/>
        <v>=RC10</v>
      </c>
      <c r="M259" s="1"/>
    </row>
    <row r="260" spans="1:16">
      <c r="A260" s="103">
        <v>12531</v>
      </c>
      <c r="B260" s="104" t="s">
        <v>297</v>
      </c>
      <c r="C260" s="99" t="e">
        <f>#REF!</f>
        <v>#REF!</v>
      </c>
      <c r="D260" s="155" t="s">
        <v>35</v>
      </c>
      <c r="E260">
        <v>261</v>
      </c>
      <c r="F260" s="155" t="s">
        <v>39</v>
      </c>
      <c r="G260" t="s">
        <v>36</v>
      </c>
      <c r="H260" t="s">
        <v>37</v>
      </c>
      <c r="J260" t="str">
        <f t="shared" ref="J260:J323" si="4">CONCATENATE(H260,F260,D260,E260,G260)</f>
        <v>=Hemani!R261C10</v>
      </c>
      <c r="M260" s="1"/>
      <c r="P260" s="1"/>
    </row>
    <row r="261" spans="1:16">
      <c r="A261" s="103">
        <v>12020</v>
      </c>
      <c r="B261" s="104" t="s">
        <v>298</v>
      </c>
      <c r="C261" s="99" t="e">
        <f>#REF!</f>
        <v>#REF!</v>
      </c>
      <c r="D261" s="155" t="s">
        <v>35</v>
      </c>
      <c r="E261">
        <v>264</v>
      </c>
      <c r="F261" s="155" t="s">
        <v>39</v>
      </c>
      <c r="G261" t="s">
        <v>36</v>
      </c>
      <c r="H261" t="s">
        <v>37</v>
      </c>
      <c r="J261" t="str">
        <f t="shared" si="4"/>
        <v>=Hemani!R264C10</v>
      </c>
      <c r="M261" s="1"/>
      <c r="P261" s="1"/>
    </row>
    <row r="262" spans="1:13">
      <c r="A262" s="103">
        <v>12529</v>
      </c>
      <c r="B262" s="104" t="s">
        <v>299</v>
      </c>
      <c r="D262" s="155" t="s">
        <v>35</v>
      </c>
      <c r="G262" t="s">
        <v>36</v>
      </c>
      <c r="H262" t="s">
        <v>37</v>
      </c>
      <c r="J262" t="str">
        <f t="shared" si="4"/>
        <v>=RC10</v>
      </c>
      <c r="M262" s="1"/>
    </row>
    <row r="263" spans="1:13">
      <c r="A263" s="100">
        <v>14309</v>
      </c>
      <c r="B263" s="101" t="s">
        <v>300</v>
      </c>
      <c r="D263" s="155" t="s">
        <v>35</v>
      </c>
      <c r="G263" t="s">
        <v>36</v>
      </c>
      <c r="H263" t="s">
        <v>37</v>
      </c>
      <c r="J263" t="str">
        <f t="shared" si="4"/>
        <v>=RC10</v>
      </c>
      <c r="M263" s="1"/>
    </row>
    <row r="264" spans="1:16">
      <c r="A264" s="103">
        <v>6095</v>
      </c>
      <c r="B264" s="104" t="s">
        <v>301</v>
      </c>
      <c r="C264" s="99" t="e">
        <f>#REF!</f>
        <v>#REF!</v>
      </c>
      <c r="D264" s="155" t="s">
        <v>35</v>
      </c>
      <c r="E264">
        <v>252</v>
      </c>
      <c r="F264" s="155" t="s">
        <v>39</v>
      </c>
      <c r="G264" t="s">
        <v>36</v>
      </c>
      <c r="H264" t="s">
        <v>37</v>
      </c>
      <c r="J264" t="str">
        <f t="shared" si="4"/>
        <v>=Hemani!R252C10</v>
      </c>
      <c r="M264" s="1"/>
      <c r="P264" s="1"/>
    </row>
    <row r="265" ht="22.5" spans="1:13">
      <c r="A265" s="103">
        <v>12743</v>
      </c>
      <c r="B265" s="104" t="s">
        <v>302</v>
      </c>
      <c r="C265" s="99" t="e">
        <f>#REF!</f>
        <v>#REF!</v>
      </c>
      <c r="D265" s="155" t="s">
        <v>35</v>
      </c>
      <c r="E265">
        <v>257</v>
      </c>
      <c r="F265" s="155" t="s">
        <v>39</v>
      </c>
      <c r="G265" t="s">
        <v>36</v>
      </c>
      <c r="H265" t="s">
        <v>37</v>
      </c>
      <c r="J265" t="str">
        <f t="shared" si="4"/>
        <v>=Hemani!R257C10</v>
      </c>
      <c r="M265" s="1"/>
    </row>
    <row r="266" ht="22.5" spans="1:16">
      <c r="A266" s="103">
        <v>6097</v>
      </c>
      <c r="B266" s="104" t="s">
        <v>303</v>
      </c>
      <c r="C266" s="99" t="e">
        <f>#REF!</f>
        <v>#REF!</v>
      </c>
      <c r="D266" s="155" t="s">
        <v>35</v>
      </c>
      <c r="E266">
        <v>253</v>
      </c>
      <c r="F266" s="155" t="s">
        <v>39</v>
      </c>
      <c r="G266" t="s">
        <v>36</v>
      </c>
      <c r="H266" t="s">
        <v>37</v>
      </c>
      <c r="J266" t="str">
        <f t="shared" si="4"/>
        <v>=Hemani!R253C10</v>
      </c>
      <c r="M266" s="1"/>
      <c r="P266" s="1"/>
    </row>
    <row r="267" ht="22.5" spans="1:16">
      <c r="A267" s="103">
        <v>6098</v>
      </c>
      <c r="B267" s="104" t="s">
        <v>304</v>
      </c>
      <c r="C267" s="99" t="e">
        <f>#REF!</f>
        <v>#REF!</v>
      </c>
      <c r="D267" s="155" t="s">
        <v>35</v>
      </c>
      <c r="E267">
        <v>254</v>
      </c>
      <c r="F267" s="155" t="s">
        <v>39</v>
      </c>
      <c r="G267" t="s">
        <v>36</v>
      </c>
      <c r="H267" t="s">
        <v>37</v>
      </c>
      <c r="J267" t="str">
        <f t="shared" si="4"/>
        <v>=Hemani!R254C10</v>
      </c>
      <c r="M267" s="1"/>
      <c r="P267" s="1"/>
    </row>
    <row r="268" ht="22.5" spans="1:16">
      <c r="A268" s="103">
        <v>6099</v>
      </c>
      <c r="B268" s="104" t="s">
        <v>305</v>
      </c>
      <c r="C268" s="99" t="e">
        <f>#REF!</f>
        <v>#REF!</v>
      </c>
      <c r="D268" s="155" t="s">
        <v>35</v>
      </c>
      <c r="E268">
        <v>255</v>
      </c>
      <c r="F268" s="155" t="s">
        <v>39</v>
      </c>
      <c r="G268" t="s">
        <v>36</v>
      </c>
      <c r="H268" t="s">
        <v>37</v>
      </c>
      <c r="J268" t="str">
        <f t="shared" si="4"/>
        <v>=Hemani!R255C10</v>
      </c>
      <c r="M268" s="1"/>
      <c r="P268" s="1"/>
    </row>
    <row r="269" spans="1:16">
      <c r="A269" s="103">
        <v>13306</v>
      </c>
      <c r="B269" s="104" t="s">
        <v>306</v>
      </c>
      <c r="C269" s="99" t="e">
        <f>#REF!</f>
        <v>#REF!</v>
      </c>
      <c r="D269" s="155" t="s">
        <v>35</v>
      </c>
      <c r="E269">
        <v>256</v>
      </c>
      <c r="F269" s="155" t="s">
        <v>39</v>
      </c>
      <c r="G269" t="s">
        <v>36</v>
      </c>
      <c r="H269" t="s">
        <v>37</v>
      </c>
      <c r="J269" t="str">
        <f t="shared" si="4"/>
        <v>=Hemani!R256C10</v>
      </c>
      <c r="M269" s="1"/>
      <c r="P269" s="1"/>
    </row>
    <row r="270" ht="22.5" spans="1:13">
      <c r="A270" s="103">
        <v>13650</v>
      </c>
      <c r="B270" s="104" t="s">
        <v>307</v>
      </c>
      <c r="D270" s="155" t="s">
        <v>35</v>
      </c>
      <c r="G270" t="s">
        <v>36</v>
      </c>
      <c r="H270" t="s">
        <v>37</v>
      </c>
      <c r="J270" t="str">
        <f t="shared" si="4"/>
        <v>=RC10</v>
      </c>
      <c r="M270" s="1"/>
    </row>
    <row r="271" ht="22.5" spans="1:13">
      <c r="A271" s="103">
        <v>12744</v>
      </c>
      <c r="B271" s="104" t="s">
        <v>308</v>
      </c>
      <c r="D271" s="155" t="s">
        <v>35</v>
      </c>
      <c r="G271" t="s">
        <v>36</v>
      </c>
      <c r="H271" t="s">
        <v>37</v>
      </c>
      <c r="J271" t="str">
        <f t="shared" si="4"/>
        <v>=RC10</v>
      </c>
      <c r="M271" s="1"/>
    </row>
    <row r="272" spans="1:13">
      <c r="A272" s="100">
        <v>12655</v>
      </c>
      <c r="B272" s="101" t="s">
        <v>309</v>
      </c>
      <c r="D272" s="155" t="s">
        <v>35</v>
      </c>
      <c r="G272" t="s">
        <v>36</v>
      </c>
      <c r="H272" t="s">
        <v>37</v>
      </c>
      <c r="J272" t="str">
        <f t="shared" si="4"/>
        <v>=RC10</v>
      </c>
      <c r="M272" s="1"/>
    </row>
    <row r="273" spans="1:13">
      <c r="A273" s="103">
        <v>11917</v>
      </c>
      <c r="B273" s="104" t="s">
        <v>310</v>
      </c>
      <c r="D273" s="155" t="s">
        <v>35</v>
      </c>
      <c r="G273" t="s">
        <v>36</v>
      </c>
      <c r="H273" t="s">
        <v>37</v>
      </c>
      <c r="J273" t="str">
        <f t="shared" si="4"/>
        <v>=RC10</v>
      </c>
      <c r="M273" s="1"/>
    </row>
    <row r="274" spans="1:13">
      <c r="A274" s="103">
        <v>5988</v>
      </c>
      <c r="B274" s="104" t="s">
        <v>311</v>
      </c>
      <c r="D274" s="155" t="s">
        <v>35</v>
      </c>
      <c r="G274" t="s">
        <v>36</v>
      </c>
      <c r="H274" t="s">
        <v>37</v>
      </c>
      <c r="J274" t="str">
        <f t="shared" si="4"/>
        <v>=RC10</v>
      </c>
      <c r="M274" s="1"/>
    </row>
    <row r="275" spans="1:13">
      <c r="A275" s="103">
        <v>12932</v>
      </c>
      <c r="B275" s="104" t="s">
        <v>312</v>
      </c>
      <c r="D275" s="155" t="s">
        <v>35</v>
      </c>
      <c r="G275" t="s">
        <v>36</v>
      </c>
      <c r="H275" t="s">
        <v>37</v>
      </c>
      <c r="J275" t="str">
        <f t="shared" si="4"/>
        <v>=RC10</v>
      </c>
      <c r="M275" s="1"/>
    </row>
    <row r="276" spans="1:13">
      <c r="A276" s="103">
        <v>12931</v>
      </c>
      <c r="B276" s="104" t="s">
        <v>313</v>
      </c>
      <c r="D276" s="155" t="s">
        <v>35</v>
      </c>
      <c r="G276" t="s">
        <v>36</v>
      </c>
      <c r="H276" t="s">
        <v>37</v>
      </c>
      <c r="J276" t="str">
        <f t="shared" si="4"/>
        <v>=RC10</v>
      </c>
      <c r="M276" s="1"/>
    </row>
    <row r="277" spans="1:13">
      <c r="A277" s="103">
        <v>12933</v>
      </c>
      <c r="B277" s="104" t="s">
        <v>314</v>
      </c>
      <c r="D277" s="155" t="s">
        <v>35</v>
      </c>
      <c r="G277" t="s">
        <v>36</v>
      </c>
      <c r="H277" t="s">
        <v>37</v>
      </c>
      <c r="J277" t="str">
        <f t="shared" si="4"/>
        <v>=RC10</v>
      </c>
      <c r="M277" s="1"/>
    </row>
    <row r="278" spans="1:16">
      <c r="A278" s="103">
        <v>6001</v>
      </c>
      <c r="B278" s="104" t="s">
        <v>315</v>
      </c>
      <c r="C278" s="99" t="e">
        <f>#REF!</f>
        <v>#REF!</v>
      </c>
      <c r="D278" s="155" t="s">
        <v>35</v>
      </c>
      <c r="E278">
        <v>270</v>
      </c>
      <c r="F278" s="155" t="s">
        <v>39</v>
      </c>
      <c r="G278" t="s">
        <v>36</v>
      </c>
      <c r="H278" t="s">
        <v>37</v>
      </c>
      <c r="J278" t="str">
        <f t="shared" si="4"/>
        <v>=Hemani!R270C10</v>
      </c>
      <c r="M278" s="1"/>
      <c r="P278" s="1"/>
    </row>
    <row r="279" spans="1:16">
      <c r="A279" s="103">
        <v>12547</v>
      </c>
      <c r="B279" s="104" t="s">
        <v>316</v>
      </c>
      <c r="C279" s="99" t="e">
        <f>#REF!</f>
        <v>#REF!</v>
      </c>
      <c r="D279" s="155" t="s">
        <v>35</v>
      </c>
      <c r="E279">
        <v>268</v>
      </c>
      <c r="F279" s="155" t="s">
        <v>39</v>
      </c>
      <c r="G279" t="s">
        <v>36</v>
      </c>
      <c r="H279" t="s">
        <v>37</v>
      </c>
      <c r="J279" t="str">
        <f t="shared" si="4"/>
        <v>=Hemani!R268C10</v>
      </c>
      <c r="M279" s="1"/>
      <c r="P279" s="1"/>
    </row>
    <row r="280" spans="1:16">
      <c r="A280" s="103">
        <v>6000</v>
      </c>
      <c r="B280" s="104" t="s">
        <v>317</v>
      </c>
      <c r="C280" s="99" t="e">
        <f>#REF!</f>
        <v>#REF!</v>
      </c>
      <c r="D280" s="155" t="s">
        <v>35</v>
      </c>
      <c r="E280">
        <v>271</v>
      </c>
      <c r="F280" s="155" t="s">
        <v>39</v>
      </c>
      <c r="G280" t="s">
        <v>36</v>
      </c>
      <c r="H280" t="s">
        <v>37</v>
      </c>
      <c r="J280" t="str">
        <f t="shared" si="4"/>
        <v>=Hemani!R271C10</v>
      </c>
      <c r="M280" s="1"/>
      <c r="P280" s="1"/>
    </row>
    <row r="281" spans="1:16">
      <c r="A281" s="103">
        <v>6004</v>
      </c>
      <c r="B281" s="104" t="s">
        <v>318</v>
      </c>
      <c r="C281" s="99" t="e">
        <f>#REF!</f>
        <v>#REF!</v>
      </c>
      <c r="D281" s="155" t="s">
        <v>35</v>
      </c>
      <c r="E281">
        <v>272</v>
      </c>
      <c r="F281" s="155" t="s">
        <v>39</v>
      </c>
      <c r="G281" t="s">
        <v>36</v>
      </c>
      <c r="H281" t="s">
        <v>37</v>
      </c>
      <c r="J281" t="str">
        <f t="shared" si="4"/>
        <v>=Hemani!R272C10</v>
      </c>
      <c r="M281" s="1"/>
      <c r="P281" s="1"/>
    </row>
    <row r="282" spans="1:16">
      <c r="A282" s="103">
        <v>13639</v>
      </c>
      <c r="B282" s="104" t="s">
        <v>319</v>
      </c>
      <c r="C282" s="99" t="e">
        <f>#REF!</f>
        <v>#REF!</v>
      </c>
      <c r="D282" s="155" t="s">
        <v>35</v>
      </c>
      <c r="E282">
        <v>273</v>
      </c>
      <c r="F282" s="155" t="s">
        <v>39</v>
      </c>
      <c r="G282" t="s">
        <v>36</v>
      </c>
      <c r="H282" t="s">
        <v>37</v>
      </c>
      <c r="J282" t="str">
        <f t="shared" si="4"/>
        <v>=Hemani!R273C10</v>
      </c>
      <c r="M282" s="1"/>
      <c r="P282" s="1"/>
    </row>
    <row r="283" spans="1:13">
      <c r="A283" s="103">
        <v>13033</v>
      </c>
      <c r="B283" s="104" t="s">
        <v>320</v>
      </c>
      <c r="D283" s="155" t="s">
        <v>35</v>
      </c>
      <c r="G283" t="s">
        <v>36</v>
      </c>
      <c r="H283" t="s">
        <v>37</v>
      </c>
      <c r="J283" t="str">
        <f t="shared" si="4"/>
        <v>=RC10</v>
      </c>
      <c r="M283" s="1"/>
    </row>
    <row r="284" spans="1:13">
      <c r="A284" s="103">
        <v>12540</v>
      </c>
      <c r="B284" s="104" t="s">
        <v>321</v>
      </c>
      <c r="D284" s="155" t="s">
        <v>35</v>
      </c>
      <c r="G284" t="s">
        <v>36</v>
      </c>
      <c r="H284" t="s">
        <v>37</v>
      </c>
      <c r="J284" t="str">
        <f t="shared" si="4"/>
        <v>=RC10</v>
      </c>
      <c r="M284" s="1"/>
    </row>
    <row r="285" spans="1:16">
      <c r="A285" s="103">
        <v>12539</v>
      </c>
      <c r="B285" s="104" t="s">
        <v>322</v>
      </c>
      <c r="C285" s="99" t="e">
        <f>#REF!</f>
        <v>#REF!</v>
      </c>
      <c r="D285" s="155" t="s">
        <v>35</v>
      </c>
      <c r="E285">
        <v>275</v>
      </c>
      <c r="F285" s="155" t="s">
        <v>39</v>
      </c>
      <c r="G285" t="s">
        <v>36</v>
      </c>
      <c r="H285" t="s">
        <v>37</v>
      </c>
      <c r="J285" t="str">
        <f t="shared" si="4"/>
        <v>=Hemani!R275C10</v>
      </c>
      <c r="M285" s="1"/>
      <c r="P285" s="1"/>
    </row>
    <row r="286" spans="1:13">
      <c r="A286" s="103">
        <v>12538</v>
      </c>
      <c r="B286" s="104" t="s">
        <v>323</v>
      </c>
      <c r="D286" s="155" t="s">
        <v>35</v>
      </c>
      <c r="G286" t="s">
        <v>36</v>
      </c>
      <c r="H286" t="s">
        <v>37</v>
      </c>
      <c r="J286" t="str">
        <f t="shared" si="4"/>
        <v>=RC10</v>
      </c>
      <c r="M286" s="1"/>
    </row>
    <row r="287" ht="22.5" spans="1:16">
      <c r="A287" s="103">
        <v>6005</v>
      </c>
      <c r="B287" s="104" t="s">
        <v>324</v>
      </c>
      <c r="C287" s="99" t="e">
        <f>#REF!</f>
        <v>#REF!</v>
      </c>
      <c r="D287" s="155" t="s">
        <v>35</v>
      </c>
      <c r="E287">
        <v>274</v>
      </c>
      <c r="F287" s="155" t="s">
        <v>39</v>
      </c>
      <c r="G287" t="s">
        <v>36</v>
      </c>
      <c r="H287" t="s">
        <v>37</v>
      </c>
      <c r="J287" t="str">
        <f t="shared" si="4"/>
        <v>=Hemani!R274C10</v>
      </c>
      <c r="M287" s="1"/>
      <c r="P287" s="1"/>
    </row>
    <row r="288" spans="1:13">
      <c r="A288" s="100">
        <v>12991</v>
      </c>
      <c r="B288" s="101" t="s">
        <v>325</v>
      </c>
      <c r="D288" s="155" t="s">
        <v>35</v>
      </c>
      <c r="G288" t="s">
        <v>36</v>
      </c>
      <c r="H288" t="s">
        <v>37</v>
      </c>
      <c r="J288" t="str">
        <f t="shared" si="4"/>
        <v>=RC10</v>
      </c>
      <c r="M288" s="1"/>
    </row>
    <row r="289" spans="1:16">
      <c r="A289" s="103">
        <v>13635</v>
      </c>
      <c r="B289" s="104" t="s">
        <v>326</v>
      </c>
      <c r="C289" s="99" t="e">
        <f>#REF!</f>
        <v>#REF!</v>
      </c>
      <c r="D289" s="155" t="s">
        <v>35</v>
      </c>
      <c r="E289">
        <v>277</v>
      </c>
      <c r="F289" s="155" t="s">
        <v>39</v>
      </c>
      <c r="G289" t="s">
        <v>36</v>
      </c>
      <c r="H289" t="s">
        <v>37</v>
      </c>
      <c r="J289" t="str">
        <f t="shared" si="4"/>
        <v>=Hemani!R277C10</v>
      </c>
      <c r="M289" s="1"/>
      <c r="P289" s="1"/>
    </row>
    <row r="290" spans="1:16">
      <c r="A290" s="103">
        <v>13631</v>
      </c>
      <c r="B290" s="104" t="s">
        <v>327</v>
      </c>
      <c r="C290" s="99" t="e">
        <f>#REF!</f>
        <v>#REF!</v>
      </c>
      <c r="D290" s="155" t="s">
        <v>35</v>
      </c>
      <c r="E290">
        <v>280</v>
      </c>
      <c r="F290" s="155" t="s">
        <v>39</v>
      </c>
      <c r="G290" t="s">
        <v>36</v>
      </c>
      <c r="H290" t="s">
        <v>37</v>
      </c>
      <c r="J290" t="str">
        <f t="shared" si="4"/>
        <v>=Hemani!R280C10</v>
      </c>
      <c r="M290" s="1"/>
      <c r="P290" s="1"/>
    </row>
    <row r="291" spans="1:16">
      <c r="A291" s="103">
        <v>13630</v>
      </c>
      <c r="B291" s="104" t="s">
        <v>328</v>
      </c>
      <c r="C291" s="99" t="e">
        <f>#REF!</f>
        <v>#REF!</v>
      </c>
      <c r="D291" s="155" t="s">
        <v>35</v>
      </c>
      <c r="E291">
        <v>281</v>
      </c>
      <c r="F291" s="155" t="s">
        <v>39</v>
      </c>
      <c r="G291" t="s">
        <v>36</v>
      </c>
      <c r="H291" t="s">
        <v>37</v>
      </c>
      <c r="J291" t="str">
        <f t="shared" si="4"/>
        <v>=Hemani!R281C10</v>
      </c>
      <c r="M291" s="1"/>
      <c r="P291" s="1"/>
    </row>
    <row r="292" spans="1:16">
      <c r="A292" s="103">
        <v>13632</v>
      </c>
      <c r="B292" s="104" t="s">
        <v>329</v>
      </c>
      <c r="C292" s="99" t="e">
        <f>#REF!</f>
        <v>#REF!</v>
      </c>
      <c r="D292" s="155" t="s">
        <v>35</v>
      </c>
      <c r="E292">
        <v>282</v>
      </c>
      <c r="F292" s="155" t="s">
        <v>39</v>
      </c>
      <c r="G292" t="s">
        <v>36</v>
      </c>
      <c r="H292" t="s">
        <v>37</v>
      </c>
      <c r="J292" t="str">
        <f t="shared" si="4"/>
        <v>=Hemani!R282C10</v>
      </c>
      <c r="M292" s="1"/>
      <c r="P292" s="1"/>
    </row>
    <row r="293" ht="22.5" spans="1:13">
      <c r="A293" s="103">
        <v>12421</v>
      </c>
      <c r="B293" s="104" t="s">
        <v>330</v>
      </c>
      <c r="D293" s="155" t="s">
        <v>35</v>
      </c>
      <c r="G293" t="s">
        <v>36</v>
      </c>
      <c r="H293" t="s">
        <v>37</v>
      </c>
      <c r="J293" t="str">
        <f t="shared" si="4"/>
        <v>=RC10</v>
      </c>
      <c r="M293" s="1"/>
    </row>
    <row r="294" spans="1:16">
      <c r="A294" s="103">
        <v>12849</v>
      </c>
      <c r="B294" s="104" t="s">
        <v>331</v>
      </c>
      <c r="C294" s="99" t="e">
        <f>#REF!</f>
        <v>#REF!</v>
      </c>
      <c r="D294" s="155" t="s">
        <v>35</v>
      </c>
      <c r="E294">
        <v>283</v>
      </c>
      <c r="F294" s="155" t="s">
        <v>39</v>
      </c>
      <c r="G294" t="s">
        <v>36</v>
      </c>
      <c r="H294" t="s">
        <v>37</v>
      </c>
      <c r="J294" t="str">
        <f t="shared" si="4"/>
        <v>=Hemani!R283C10</v>
      </c>
      <c r="M294" s="1"/>
      <c r="P294" s="1"/>
    </row>
    <row r="295" spans="1:16">
      <c r="A295" s="103">
        <v>12971</v>
      </c>
      <c r="B295" s="104" t="s">
        <v>332</v>
      </c>
      <c r="C295" s="99" t="e">
        <f>#REF!</f>
        <v>#REF!</v>
      </c>
      <c r="D295" s="155" t="s">
        <v>35</v>
      </c>
      <c r="E295">
        <v>285</v>
      </c>
      <c r="F295" s="155" t="s">
        <v>39</v>
      </c>
      <c r="G295" t="s">
        <v>36</v>
      </c>
      <c r="H295" t="s">
        <v>37</v>
      </c>
      <c r="J295" t="str">
        <f t="shared" si="4"/>
        <v>=Hemani!R285C10</v>
      </c>
      <c r="M295" s="1"/>
      <c r="P295" s="1"/>
    </row>
    <row r="296" spans="1:16">
      <c r="A296" s="103">
        <v>12896</v>
      </c>
      <c r="B296" s="104" t="s">
        <v>333</v>
      </c>
      <c r="C296" s="99" t="e">
        <f>#REF!</f>
        <v>#REF!</v>
      </c>
      <c r="D296" s="155" t="s">
        <v>35</v>
      </c>
      <c r="E296">
        <v>286</v>
      </c>
      <c r="F296" s="155" t="s">
        <v>39</v>
      </c>
      <c r="G296" t="s">
        <v>36</v>
      </c>
      <c r="H296" t="s">
        <v>37</v>
      </c>
      <c r="J296" t="str">
        <f t="shared" si="4"/>
        <v>=Hemani!R286C10</v>
      </c>
      <c r="M296" s="1"/>
      <c r="P296" s="1"/>
    </row>
    <row r="297" spans="1:16">
      <c r="A297" s="103">
        <v>13950</v>
      </c>
      <c r="B297" s="104" t="s">
        <v>334</v>
      </c>
      <c r="C297" s="99" t="e">
        <f>#REF!</f>
        <v>#REF!</v>
      </c>
      <c r="D297" s="155" t="s">
        <v>35</v>
      </c>
      <c r="E297">
        <v>287</v>
      </c>
      <c r="F297" s="155" t="s">
        <v>39</v>
      </c>
      <c r="G297" t="s">
        <v>36</v>
      </c>
      <c r="H297" t="s">
        <v>37</v>
      </c>
      <c r="J297" t="str">
        <f t="shared" si="4"/>
        <v>=Hemani!R287C10</v>
      </c>
      <c r="M297" s="1"/>
      <c r="P297" s="1"/>
    </row>
    <row r="298" spans="1:13">
      <c r="A298" s="103">
        <v>13128</v>
      </c>
      <c r="B298" s="104" t="s">
        <v>335</v>
      </c>
      <c r="C298" s="99" t="e">
        <f>#REF!</f>
        <v>#REF!</v>
      </c>
      <c r="D298" s="155" t="s">
        <v>35</v>
      </c>
      <c r="E298">
        <v>284</v>
      </c>
      <c r="F298" s="155" t="s">
        <v>39</v>
      </c>
      <c r="G298" t="s">
        <v>36</v>
      </c>
      <c r="H298" t="s">
        <v>37</v>
      </c>
      <c r="J298" t="str">
        <f t="shared" si="4"/>
        <v>=Hemani!R284C10</v>
      </c>
      <c r="M298" s="1"/>
    </row>
    <row r="299" spans="1:16">
      <c r="A299" s="103">
        <v>12994</v>
      </c>
      <c r="B299" s="104" t="s">
        <v>336</v>
      </c>
      <c r="C299" s="99" t="e">
        <f>#REF!</f>
        <v>#REF!</v>
      </c>
      <c r="D299" s="155" t="s">
        <v>35</v>
      </c>
      <c r="E299">
        <v>288</v>
      </c>
      <c r="F299" s="155" t="s">
        <v>39</v>
      </c>
      <c r="G299" t="s">
        <v>36</v>
      </c>
      <c r="H299" t="s">
        <v>37</v>
      </c>
      <c r="J299" t="str">
        <f t="shared" si="4"/>
        <v>=Hemani!R288C10</v>
      </c>
      <c r="M299" s="1"/>
      <c r="P299" s="1"/>
    </row>
    <row r="300" spans="1:13">
      <c r="A300" s="103">
        <v>13127</v>
      </c>
      <c r="B300" s="104" t="s">
        <v>337</v>
      </c>
      <c r="D300" s="155" t="s">
        <v>35</v>
      </c>
      <c r="G300" t="s">
        <v>36</v>
      </c>
      <c r="H300" t="s">
        <v>37</v>
      </c>
      <c r="J300" t="str">
        <f t="shared" si="4"/>
        <v>=RC10</v>
      </c>
      <c r="M300" s="1"/>
    </row>
    <row r="301" spans="1:16">
      <c r="A301" s="103">
        <v>11898</v>
      </c>
      <c r="B301" s="104" t="s">
        <v>338</v>
      </c>
      <c r="C301" s="99" t="e">
        <f>#REF!</f>
        <v>#REF!</v>
      </c>
      <c r="D301" s="155" t="s">
        <v>35</v>
      </c>
      <c r="E301">
        <v>289</v>
      </c>
      <c r="F301" s="155" t="s">
        <v>39</v>
      </c>
      <c r="G301" t="s">
        <v>36</v>
      </c>
      <c r="H301" t="s">
        <v>37</v>
      </c>
      <c r="J301" t="str">
        <f t="shared" si="4"/>
        <v>=Hemani!R289C10</v>
      </c>
      <c r="M301" s="1"/>
      <c r="P301" s="1"/>
    </row>
    <row r="302" spans="1:13">
      <c r="A302" s="103">
        <v>11899</v>
      </c>
      <c r="B302" s="104" t="s">
        <v>339</v>
      </c>
      <c r="D302" s="155" t="s">
        <v>35</v>
      </c>
      <c r="G302" t="s">
        <v>36</v>
      </c>
      <c r="H302" t="s">
        <v>37</v>
      </c>
      <c r="J302" t="str">
        <f t="shared" si="4"/>
        <v>=RC10</v>
      </c>
      <c r="M302" s="1"/>
    </row>
    <row r="303" spans="1:16">
      <c r="A303" s="103">
        <v>12626</v>
      </c>
      <c r="B303" s="104" t="s">
        <v>340</v>
      </c>
      <c r="C303" s="99" t="e">
        <f>#REF!</f>
        <v>#REF!</v>
      </c>
      <c r="D303" s="155" t="s">
        <v>35</v>
      </c>
      <c r="E303">
        <v>291</v>
      </c>
      <c r="F303" s="155" t="s">
        <v>39</v>
      </c>
      <c r="G303" t="s">
        <v>36</v>
      </c>
      <c r="H303" t="s">
        <v>37</v>
      </c>
      <c r="J303" t="str">
        <f t="shared" si="4"/>
        <v>=Hemani!R291C10</v>
      </c>
      <c r="M303" s="1"/>
      <c r="P303" s="1"/>
    </row>
    <row r="304" spans="1:13">
      <c r="A304" s="103">
        <v>12758</v>
      </c>
      <c r="B304" s="104" t="s">
        <v>341</v>
      </c>
      <c r="C304" s="99" t="e">
        <f>#REF!</f>
        <v>#REF!</v>
      </c>
      <c r="D304" s="155" t="s">
        <v>35</v>
      </c>
      <c r="E304">
        <v>292</v>
      </c>
      <c r="F304" s="155" t="s">
        <v>39</v>
      </c>
      <c r="G304" t="s">
        <v>36</v>
      </c>
      <c r="H304" t="s">
        <v>37</v>
      </c>
      <c r="J304" t="str">
        <f t="shared" si="4"/>
        <v>=Hemani!R292C10</v>
      </c>
      <c r="M304" s="1"/>
    </row>
    <row r="305" spans="1:16">
      <c r="A305" s="103">
        <v>13040</v>
      </c>
      <c r="B305" s="104" t="s">
        <v>342</v>
      </c>
      <c r="C305" s="99" t="e">
        <f>#REF!</f>
        <v>#REF!</v>
      </c>
      <c r="D305" s="155" t="s">
        <v>35</v>
      </c>
      <c r="E305">
        <v>293</v>
      </c>
      <c r="F305" s="155" t="s">
        <v>39</v>
      </c>
      <c r="G305" t="s">
        <v>36</v>
      </c>
      <c r="H305" t="s">
        <v>37</v>
      </c>
      <c r="J305" t="str">
        <f t="shared" si="4"/>
        <v>=Hemani!R293C10</v>
      </c>
      <c r="M305" s="1"/>
      <c r="P305" s="1"/>
    </row>
    <row r="306" spans="1:16">
      <c r="A306" s="103">
        <v>12550</v>
      </c>
      <c r="B306" s="104" t="s">
        <v>343</v>
      </c>
      <c r="C306" s="99" t="e">
        <f>#REF!</f>
        <v>#REF!</v>
      </c>
      <c r="D306" s="155" t="s">
        <v>35</v>
      </c>
      <c r="E306">
        <v>290</v>
      </c>
      <c r="F306" s="155" t="s">
        <v>39</v>
      </c>
      <c r="G306" t="s">
        <v>36</v>
      </c>
      <c r="H306" t="s">
        <v>37</v>
      </c>
      <c r="J306" t="str">
        <f t="shared" si="4"/>
        <v>=Hemani!R290C10</v>
      </c>
      <c r="M306" s="1"/>
      <c r="P306" s="1"/>
    </row>
    <row r="307" spans="1:13">
      <c r="A307" s="103">
        <v>13034</v>
      </c>
      <c r="B307" s="104" t="s">
        <v>344</v>
      </c>
      <c r="D307" s="155" t="s">
        <v>35</v>
      </c>
      <c r="G307" t="s">
        <v>36</v>
      </c>
      <c r="H307" t="s">
        <v>37</v>
      </c>
      <c r="J307" t="str">
        <f t="shared" si="4"/>
        <v>=RC10</v>
      </c>
      <c r="M307" s="1"/>
    </row>
    <row r="308" spans="1:13">
      <c r="A308" s="103">
        <v>12549</v>
      </c>
      <c r="B308" s="104" t="s">
        <v>345</v>
      </c>
      <c r="D308" s="155" t="s">
        <v>35</v>
      </c>
      <c r="G308" t="s">
        <v>36</v>
      </c>
      <c r="H308" t="s">
        <v>37</v>
      </c>
      <c r="J308" t="str">
        <f t="shared" si="4"/>
        <v>=RC10</v>
      </c>
      <c r="M308" s="1"/>
    </row>
    <row r="309" spans="1:16">
      <c r="A309" s="103">
        <v>13283</v>
      </c>
      <c r="B309" s="104" t="s">
        <v>346</v>
      </c>
      <c r="C309" s="99" t="e">
        <f>#REF!</f>
        <v>#REF!</v>
      </c>
      <c r="D309" s="155" t="s">
        <v>35</v>
      </c>
      <c r="E309">
        <v>279</v>
      </c>
      <c r="F309" s="155" t="s">
        <v>39</v>
      </c>
      <c r="G309" t="s">
        <v>36</v>
      </c>
      <c r="H309" t="s">
        <v>37</v>
      </c>
      <c r="J309" t="str">
        <f t="shared" si="4"/>
        <v>=Hemani!R279C10</v>
      </c>
      <c r="M309" s="1"/>
      <c r="P309" s="1"/>
    </row>
    <row r="310" spans="1:13">
      <c r="A310" s="100">
        <v>12793</v>
      </c>
      <c r="B310" s="101" t="s">
        <v>347</v>
      </c>
      <c r="D310" s="155" t="s">
        <v>35</v>
      </c>
      <c r="G310" t="s">
        <v>36</v>
      </c>
      <c r="H310" t="s">
        <v>37</v>
      </c>
      <c r="J310" t="str">
        <f t="shared" si="4"/>
        <v>=RC10</v>
      </c>
      <c r="M310" s="1"/>
    </row>
    <row r="311" spans="1:16">
      <c r="A311" s="103">
        <v>13618</v>
      </c>
      <c r="B311" s="104" t="s">
        <v>348</v>
      </c>
      <c r="C311" s="99" t="e">
        <f>#REF!</f>
        <v>#REF!</v>
      </c>
      <c r="D311" s="155" t="s">
        <v>35</v>
      </c>
      <c r="E311">
        <v>295</v>
      </c>
      <c r="F311" s="155" t="s">
        <v>39</v>
      </c>
      <c r="G311" t="s">
        <v>36</v>
      </c>
      <c r="H311" t="s">
        <v>37</v>
      </c>
      <c r="J311" t="str">
        <f t="shared" si="4"/>
        <v>=Hemani!R295C10</v>
      </c>
      <c r="M311" s="1"/>
      <c r="P311" s="1"/>
    </row>
    <row r="312" spans="1:16">
      <c r="A312" s="103">
        <v>13617</v>
      </c>
      <c r="B312" s="104" t="s">
        <v>349</v>
      </c>
      <c r="C312" s="99" t="e">
        <f>#REF!</f>
        <v>#REF!</v>
      </c>
      <c r="D312" s="155" t="s">
        <v>35</v>
      </c>
      <c r="E312">
        <v>296</v>
      </c>
      <c r="F312" s="155" t="s">
        <v>39</v>
      </c>
      <c r="G312" t="s">
        <v>36</v>
      </c>
      <c r="H312" t="s">
        <v>37</v>
      </c>
      <c r="J312" t="str">
        <f t="shared" si="4"/>
        <v>=Hemani!R296C10</v>
      </c>
      <c r="M312" s="1"/>
      <c r="P312" s="1"/>
    </row>
    <row r="313" spans="1:16">
      <c r="A313" s="103">
        <v>12796</v>
      </c>
      <c r="B313" s="104" t="s">
        <v>350</v>
      </c>
      <c r="C313" s="99" t="e">
        <f>#REF!</f>
        <v>#REF!</v>
      </c>
      <c r="D313" s="155" t="s">
        <v>35</v>
      </c>
      <c r="E313">
        <v>297</v>
      </c>
      <c r="F313" s="155" t="s">
        <v>39</v>
      </c>
      <c r="G313" t="s">
        <v>36</v>
      </c>
      <c r="H313" t="s">
        <v>37</v>
      </c>
      <c r="J313" t="str">
        <f t="shared" si="4"/>
        <v>=Hemani!R297C10</v>
      </c>
      <c r="M313" s="1"/>
      <c r="P313" s="1"/>
    </row>
    <row r="314" spans="1:16">
      <c r="A314" s="103">
        <v>12795</v>
      </c>
      <c r="B314" s="104" t="s">
        <v>351</v>
      </c>
      <c r="C314" s="99" t="e">
        <f>#REF!</f>
        <v>#REF!</v>
      </c>
      <c r="D314" s="155" t="s">
        <v>35</v>
      </c>
      <c r="E314">
        <v>298</v>
      </c>
      <c r="F314" s="155" t="s">
        <v>39</v>
      </c>
      <c r="G314" t="s">
        <v>36</v>
      </c>
      <c r="H314" t="s">
        <v>37</v>
      </c>
      <c r="J314" t="str">
        <f t="shared" si="4"/>
        <v>=Hemani!R298C10</v>
      </c>
      <c r="M314" s="1"/>
      <c r="P314" s="1"/>
    </row>
    <row r="315" spans="1:16">
      <c r="A315" s="103">
        <v>12794</v>
      </c>
      <c r="B315" s="104" t="s">
        <v>352</v>
      </c>
      <c r="C315" s="99" t="e">
        <f>#REF!</f>
        <v>#REF!</v>
      </c>
      <c r="D315" s="155" t="s">
        <v>35</v>
      </c>
      <c r="E315">
        <v>299</v>
      </c>
      <c r="F315" s="155" t="s">
        <v>39</v>
      </c>
      <c r="G315" t="s">
        <v>36</v>
      </c>
      <c r="H315" t="s">
        <v>37</v>
      </c>
      <c r="J315" t="str">
        <f t="shared" si="4"/>
        <v>=Hemani!R299C10</v>
      </c>
      <c r="M315" s="1"/>
      <c r="P315" s="1"/>
    </row>
    <row r="316" ht="22.5" spans="1:16">
      <c r="A316" s="103">
        <v>14009</v>
      </c>
      <c r="B316" s="104" t="s">
        <v>353</v>
      </c>
      <c r="C316" s="99" t="e">
        <f>#REF!</f>
        <v>#REF!</v>
      </c>
      <c r="D316" s="155" t="s">
        <v>35</v>
      </c>
      <c r="E316">
        <v>300</v>
      </c>
      <c r="F316" s="155" t="s">
        <v>39</v>
      </c>
      <c r="G316" t="s">
        <v>36</v>
      </c>
      <c r="H316" t="s">
        <v>37</v>
      </c>
      <c r="J316" t="str">
        <f t="shared" si="4"/>
        <v>=Hemani!R300C10</v>
      </c>
      <c r="M316" s="1"/>
      <c r="P316" s="1"/>
    </row>
    <row r="317" spans="1:16">
      <c r="A317" s="103">
        <v>12799</v>
      </c>
      <c r="B317" s="104" t="s">
        <v>354</v>
      </c>
      <c r="C317" s="99" t="e">
        <f>#REF!</f>
        <v>#REF!</v>
      </c>
      <c r="D317" s="155" t="s">
        <v>35</v>
      </c>
      <c r="E317">
        <v>301</v>
      </c>
      <c r="F317" s="155" t="s">
        <v>39</v>
      </c>
      <c r="G317" t="s">
        <v>36</v>
      </c>
      <c r="H317" t="s">
        <v>37</v>
      </c>
      <c r="J317" t="str">
        <f t="shared" si="4"/>
        <v>=Hemani!R301C10</v>
      </c>
      <c r="M317" s="1"/>
      <c r="P317" s="1"/>
    </row>
    <row r="318" spans="1:16">
      <c r="A318" s="103">
        <v>12800</v>
      </c>
      <c r="B318" s="104" t="s">
        <v>355</v>
      </c>
      <c r="C318" s="99" t="e">
        <f>#REF!</f>
        <v>#REF!</v>
      </c>
      <c r="D318" s="155" t="s">
        <v>35</v>
      </c>
      <c r="E318">
        <v>302</v>
      </c>
      <c r="F318" s="155" t="s">
        <v>39</v>
      </c>
      <c r="G318" t="s">
        <v>36</v>
      </c>
      <c r="H318" t="s">
        <v>37</v>
      </c>
      <c r="J318" t="str">
        <f t="shared" si="4"/>
        <v>=Hemani!R302C10</v>
      </c>
      <c r="M318" s="1"/>
      <c r="P318" s="1"/>
    </row>
    <row r="319" spans="1:16">
      <c r="A319" s="103">
        <v>12797</v>
      </c>
      <c r="B319" s="104" t="s">
        <v>356</v>
      </c>
      <c r="C319" s="99" t="e">
        <f>#REF!</f>
        <v>#REF!</v>
      </c>
      <c r="D319" s="155" t="s">
        <v>35</v>
      </c>
      <c r="E319">
        <v>303</v>
      </c>
      <c r="F319" s="155" t="s">
        <v>39</v>
      </c>
      <c r="G319" t="s">
        <v>36</v>
      </c>
      <c r="H319" t="s">
        <v>37</v>
      </c>
      <c r="J319" t="str">
        <f t="shared" si="4"/>
        <v>=Hemani!R303C10</v>
      </c>
      <c r="M319" s="1"/>
      <c r="P319" s="1"/>
    </row>
    <row r="320" spans="1:16">
      <c r="A320" s="103">
        <v>12798</v>
      </c>
      <c r="B320" s="104" t="s">
        <v>357</v>
      </c>
      <c r="C320" s="99" t="e">
        <f>#REF!</f>
        <v>#REF!</v>
      </c>
      <c r="D320" s="155" t="s">
        <v>35</v>
      </c>
      <c r="E320">
        <v>304</v>
      </c>
      <c r="F320" s="155" t="s">
        <v>39</v>
      </c>
      <c r="G320" t="s">
        <v>36</v>
      </c>
      <c r="H320" t="s">
        <v>37</v>
      </c>
      <c r="J320" t="str">
        <f t="shared" si="4"/>
        <v>=Hemani!R304C10</v>
      </c>
      <c r="M320" s="1"/>
      <c r="P320" s="1"/>
    </row>
    <row r="321" spans="1:13">
      <c r="A321" s="100">
        <v>13620</v>
      </c>
      <c r="B321" s="101" t="s">
        <v>358</v>
      </c>
      <c r="D321" s="155" t="s">
        <v>35</v>
      </c>
      <c r="G321" t="s">
        <v>36</v>
      </c>
      <c r="H321" t="s">
        <v>37</v>
      </c>
      <c r="J321" t="str">
        <f t="shared" si="4"/>
        <v>=RC10</v>
      </c>
      <c r="M321" s="1"/>
    </row>
    <row r="322" ht="22.5" spans="1:16">
      <c r="A322" s="103">
        <v>13175</v>
      </c>
      <c r="B322" s="104" t="s">
        <v>359</v>
      </c>
      <c r="C322" s="99" t="e">
        <f>#REF!</f>
        <v>#REF!</v>
      </c>
      <c r="D322" s="155" t="s">
        <v>35</v>
      </c>
      <c r="E322">
        <v>306</v>
      </c>
      <c r="F322" s="155" t="s">
        <v>39</v>
      </c>
      <c r="G322" t="s">
        <v>36</v>
      </c>
      <c r="H322" t="s">
        <v>37</v>
      </c>
      <c r="J322" t="str">
        <f t="shared" si="4"/>
        <v>=Hemani!R306C10</v>
      </c>
      <c r="M322" s="1"/>
      <c r="P322" s="1"/>
    </row>
    <row r="323" spans="1:16">
      <c r="A323" s="103">
        <v>13621</v>
      </c>
      <c r="B323" s="104" t="s">
        <v>360</v>
      </c>
      <c r="C323" s="99" t="e">
        <f>#REF!</f>
        <v>#REF!</v>
      </c>
      <c r="D323" s="155" t="s">
        <v>35</v>
      </c>
      <c r="E323">
        <v>307</v>
      </c>
      <c r="F323" s="155" t="s">
        <v>39</v>
      </c>
      <c r="G323" t="s">
        <v>36</v>
      </c>
      <c r="H323" t="s">
        <v>37</v>
      </c>
      <c r="J323" t="str">
        <f t="shared" si="4"/>
        <v>=Hemani!R307C10</v>
      </c>
      <c r="M323" s="1"/>
      <c r="P323" s="1"/>
    </row>
    <row r="324" ht="22.5" spans="1:16">
      <c r="A324" s="103">
        <v>13626</v>
      </c>
      <c r="B324" s="104" t="s">
        <v>361</v>
      </c>
      <c r="C324" s="99" t="e">
        <f>#REF!</f>
        <v>#REF!</v>
      </c>
      <c r="D324" s="155" t="s">
        <v>35</v>
      </c>
      <c r="E324">
        <v>308</v>
      </c>
      <c r="F324" s="155" t="s">
        <v>39</v>
      </c>
      <c r="G324" t="s">
        <v>36</v>
      </c>
      <c r="H324" t="s">
        <v>37</v>
      </c>
      <c r="J324" t="str">
        <f t="shared" ref="J324:J387" si="5">CONCATENATE(H324,F324,D324,E324,G324)</f>
        <v>=Hemani!R308C10</v>
      </c>
      <c r="M324" s="1"/>
      <c r="P324" s="1"/>
    </row>
    <row r="325" spans="1:16">
      <c r="A325" s="103">
        <v>13627</v>
      </c>
      <c r="B325" s="104" t="s">
        <v>362</v>
      </c>
      <c r="C325" s="99" t="e">
        <f>#REF!</f>
        <v>#REF!</v>
      </c>
      <c r="D325" s="155" t="s">
        <v>35</v>
      </c>
      <c r="E325">
        <v>309</v>
      </c>
      <c r="F325" s="155" t="s">
        <v>39</v>
      </c>
      <c r="G325" t="s">
        <v>36</v>
      </c>
      <c r="H325" t="s">
        <v>37</v>
      </c>
      <c r="J325" t="str">
        <f t="shared" si="5"/>
        <v>=Hemani!R309C10</v>
      </c>
      <c r="M325" s="1"/>
      <c r="P325" s="1"/>
    </row>
    <row r="326" spans="1:16">
      <c r="A326" s="103">
        <v>13625</v>
      </c>
      <c r="B326" s="104" t="s">
        <v>363</v>
      </c>
      <c r="C326" s="99" t="e">
        <f>#REF!</f>
        <v>#REF!</v>
      </c>
      <c r="D326" s="155" t="s">
        <v>35</v>
      </c>
      <c r="E326">
        <v>305</v>
      </c>
      <c r="F326" s="155" t="s">
        <v>39</v>
      </c>
      <c r="G326" t="s">
        <v>36</v>
      </c>
      <c r="H326" t="s">
        <v>37</v>
      </c>
      <c r="J326" t="str">
        <f t="shared" si="5"/>
        <v>=Hemani!R305C10</v>
      </c>
      <c r="M326" s="1"/>
      <c r="P326" s="1"/>
    </row>
    <row r="327" spans="1:16">
      <c r="A327" s="103">
        <v>13624</v>
      </c>
      <c r="B327" s="104" t="s">
        <v>364</v>
      </c>
      <c r="C327" s="99" t="e">
        <f>#REF!</f>
        <v>#REF!</v>
      </c>
      <c r="D327" s="155" t="s">
        <v>35</v>
      </c>
      <c r="E327">
        <v>310</v>
      </c>
      <c r="F327" s="155" t="s">
        <v>39</v>
      </c>
      <c r="G327" t="s">
        <v>36</v>
      </c>
      <c r="H327" t="s">
        <v>37</v>
      </c>
      <c r="J327" t="str">
        <f t="shared" si="5"/>
        <v>=Hemani!R310C10</v>
      </c>
      <c r="M327" s="1"/>
      <c r="P327" s="1"/>
    </row>
    <row r="328" spans="1:16">
      <c r="A328" s="103">
        <v>13176</v>
      </c>
      <c r="B328" s="104" t="s">
        <v>365</v>
      </c>
      <c r="C328" s="99" t="e">
        <f>#REF!</f>
        <v>#REF!</v>
      </c>
      <c r="D328" s="155" t="s">
        <v>35</v>
      </c>
      <c r="E328">
        <v>311</v>
      </c>
      <c r="F328" s="155" t="s">
        <v>39</v>
      </c>
      <c r="G328" t="s">
        <v>36</v>
      </c>
      <c r="H328" t="s">
        <v>37</v>
      </c>
      <c r="J328" t="str">
        <f t="shared" si="5"/>
        <v>=Hemani!R311C10</v>
      </c>
      <c r="M328" s="1"/>
      <c r="P328" s="1"/>
    </row>
    <row r="329" spans="1:16">
      <c r="A329" s="103">
        <v>13390</v>
      </c>
      <c r="B329" s="104" t="s">
        <v>366</v>
      </c>
      <c r="C329" s="99" t="e">
        <f>#REF!</f>
        <v>#REF!</v>
      </c>
      <c r="D329" s="155" t="s">
        <v>35</v>
      </c>
      <c r="E329">
        <v>312</v>
      </c>
      <c r="F329" s="155" t="s">
        <v>39</v>
      </c>
      <c r="G329" t="s">
        <v>36</v>
      </c>
      <c r="H329" t="s">
        <v>37</v>
      </c>
      <c r="J329" t="str">
        <f t="shared" si="5"/>
        <v>=Hemani!R312C10</v>
      </c>
      <c r="M329" s="1"/>
      <c r="P329" s="1"/>
    </row>
    <row r="330" spans="1:16">
      <c r="A330" s="103">
        <v>13391</v>
      </c>
      <c r="B330" s="104" t="s">
        <v>367</v>
      </c>
      <c r="C330" s="99" t="e">
        <f>#REF!</f>
        <v>#REF!</v>
      </c>
      <c r="D330" s="155" t="s">
        <v>35</v>
      </c>
      <c r="E330">
        <v>313</v>
      </c>
      <c r="F330" s="155" t="s">
        <v>39</v>
      </c>
      <c r="G330" t="s">
        <v>36</v>
      </c>
      <c r="H330" t="s">
        <v>37</v>
      </c>
      <c r="J330" t="str">
        <f t="shared" si="5"/>
        <v>=Hemani!R313C10</v>
      </c>
      <c r="M330" s="1"/>
      <c r="P330" s="1"/>
    </row>
    <row r="331" spans="1:16">
      <c r="A331" s="103">
        <v>13394</v>
      </c>
      <c r="B331" s="104" t="s">
        <v>368</v>
      </c>
      <c r="C331" s="99" t="e">
        <f>#REF!</f>
        <v>#REF!</v>
      </c>
      <c r="D331" s="155" t="s">
        <v>35</v>
      </c>
      <c r="E331">
        <v>314</v>
      </c>
      <c r="F331" s="155" t="s">
        <v>39</v>
      </c>
      <c r="G331" t="s">
        <v>36</v>
      </c>
      <c r="H331" t="s">
        <v>37</v>
      </c>
      <c r="J331" t="str">
        <f t="shared" si="5"/>
        <v>=Hemani!R314C10</v>
      </c>
      <c r="M331" s="1"/>
      <c r="P331" s="1"/>
    </row>
    <row r="332" ht="22.5" spans="1:16">
      <c r="A332" s="103">
        <v>13174</v>
      </c>
      <c r="B332" s="104" t="s">
        <v>369</v>
      </c>
      <c r="C332" s="99" t="e">
        <f>#REF!</f>
        <v>#REF!</v>
      </c>
      <c r="D332" s="155" t="s">
        <v>35</v>
      </c>
      <c r="E332">
        <v>315</v>
      </c>
      <c r="F332" s="155" t="s">
        <v>39</v>
      </c>
      <c r="G332" t="s">
        <v>36</v>
      </c>
      <c r="H332" t="s">
        <v>37</v>
      </c>
      <c r="J332" t="str">
        <f t="shared" si="5"/>
        <v>=Hemani!R315C10</v>
      </c>
      <c r="M332" s="1"/>
      <c r="P332" s="1"/>
    </row>
    <row r="333" spans="1:16">
      <c r="A333" s="103">
        <v>13651</v>
      </c>
      <c r="B333" s="104" t="s">
        <v>370</v>
      </c>
      <c r="C333" s="99" t="e">
        <f>#REF!</f>
        <v>#REF!</v>
      </c>
      <c r="D333" s="155" t="s">
        <v>35</v>
      </c>
      <c r="E333">
        <v>316</v>
      </c>
      <c r="F333" s="155" t="s">
        <v>39</v>
      </c>
      <c r="G333" t="s">
        <v>36</v>
      </c>
      <c r="H333" t="s">
        <v>37</v>
      </c>
      <c r="J333" t="str">
        <f t="shared" si="5"/>
        <v>=Hemani!R316C10</v>
      </c>
      <c r="M333" s="1"/>
      <c r="P333" s="1"/>
    </row>
    <row r="334" spans="1:13">
      <c r="A334" s="100">
        <v>12117</v>
      </c>
      <c r="B334" s="101" t="s">
        <v>371</v>
      </c>
      <c r="D334" s="155" t="s">
        <v>35</v>
      </c>
      <c r="G334" t="s">
        <v>36</v>
      </c>
      <c r="H334" t="s">
        <v>37</v>
      </c>
      <c r="J334" t="str">
        <f t="shared" si="5"/>
        <v>=RC10</v>
      </c>
      <c r="M334" s="1"/>
    </row>
    <row r="335" spans="1:13">
      <c r="A335" s="100">
        <v>13262</v>
      </c>
      <c r="B335" s="101" t="s">
        <v>372</v>
      </c>
      <c r="D335" s="155" t="s">
        <v>35</v>
      </c>
      <c r="G335" t="s">
        <v>36</v>
      </c>
      <c r="H335" t="s">
        <v>37</v>
      </c>
      <c r="J335" t="str">
        <f t="shared" si="5"/>
        <v>=RC10</v>
      </c>
      <c r="M335" s="1"/>
    </row>
    <row r="336" spans="1:16">
      <c r="A336" s="103">
        <v>13959</v>
      </c>
      <c r="B336" s="104" t="s">
        <v>373</v>
      </c>
      <c r="C336" s="99" t="e">
        <f>#REF!</f>
        <v>#REF!</v>
      </c>
      <c r="D336" s="155" t="s">
        <v>35</v>
      </c>
      <c r="E336">
        <v>3</v>
      </c>
      <c r="F336" s="155" t="s">
        <v>374</v>
      </c>
      <c r="G336" t="s">
        <v>36</v>
      </c>
      <c r="H336" t="s">
        <v>37</v>
      </c>
      <c r="J336" t="str">
        <f t="shared" si="5"/>
        <v>=Остальные!R3C10</v>
      </c>
      <c r="M336" s="1"/>
      <c r="P336" s="1"/>
    </row>
    <row r="337" spans="1:16">
      <c r="A337" s="103">
        <v>13960</v>
      </c>
      <c r="B337" s="104" t="s">
        <v>375</v>
      </c>
      <c r="C337" s="99" t="e">
        <f>#REF!</f>
        <v>#REF!</v>
      </c>
      <c r="D337" s="155" t="s">
        <v>35</v>
      </c>
      <c r="E337">
        <v>4</v>
      </c>
      <c r="F337" s="155" t="s">
        <v>374</v>
      </c>
      <c r="G337" t="s">
        <v>36</v>
      </c>
      <c r="H337" t="s">
        <v>37</v>
      </c>
      <c r="J337" t="str">
        <f t="shared" si="5"/>
        <v>=Остальные!R4C10</v>
      </c>
      <c r="M337" s="1"/>
      <c r="P337" s="1"/>
    </row>
    <row r="338" spans="1:13">
      <c r="A338" s="103">
        <v>13890</v>
      </c>
      <c r="B338" s="104" t="s">
        <v>376</v>
      </c>
      <c r="C338" s="99" t="e">
        <f>#REF!</f>
        <v>#REF!</v>
      </c>
      <c r="D338" s="155" t="s">
        <v>35</v>
      </c>
      <c r="G338" t="s">
        <v>36</v>
      </c>
      <c r="H338" t="s">
        <v>37</v>
      </c>
      <c r="J338" t="str">
        <f t="shared" si="5"/>
        <v>=RC10</v>
      </c>
      <c r="M338" s="1"/>
    </row>
    <row r="339" spans="1:16">
      <c r="A339" s="103">
        <v>13263</v>
      </c>
      <c r="B339" s="104" t="s">
        <v>377</v>
      </c>
      <c r="C339" s="99" t="e">
        <f>#REF!</f>
        <v>#REF!</v>
      </c>
      <c r="D339" s="155" t="s">
        <v>35</v>
      </c>
      <c r="E339">
        <v>11</v>
      </c>
      <c r="F339" s="155" t="s">
        <v>374</v>
      </c>
      <c r="G339" t="s">
        <v>36</v>
      </c>
      <c r="H339" t="s">
        <v>37</v>
      </c>
      <c r="J339" t="str">
        <f t="shared" si="5"/>
        <v>=Остальные!R11C10</v>
      </c>
      <c r="M339" s="1"/>
      <c r="P339" s="1"/>
    </row>
    <row r="340" spans="1:16">
      <c r="A340" s="103">
        <v>13889</v>
      </c>
      <c r="B340" s="104" t="s">
        <v>378</v>
      </c>
      <c r="C340" s="99" t="e">
        <f>#REF!</f>
        <v>#REF!</v>
      </c>
      <c r="D340" s="155" t="s">
        <v>35</v>
      </c>
      <c r="E340">
        <v>10</v>
      </c>
      <c r="F340" s="155" t="s">
        <v>374</v>
      </c>
      <c r="G340" t="s">
        <v>36</v>
      </c>
      <c r="H340" t="s">
        <v>37</v>
      </c>
      <c r="J340" t="str">
        <f t="shared" si="5"/>
        <v>=Остальные!R10C10</v>
      </c>
      <c r="M340" s="1"/>
      <c r="P340" s="1"/>
    </row>
    <row r="341" spans="1:16">
      <c r="A341" s="103">
        <v>13886</v>
      </c>
      <c r="B341" s="104" t="s">
        <v>379</v>
      </c>
      <c r="C341" s="99" t="e">
        <f>#REF!</f>
        <v>#REF!</v>
      </c>
      <c r="D341" s="155" t="s">
        <v>35</v>
      </c>
      <c r="E341">
        <v>5</v>
      </c>
      <c r="F341" s="155" t="s">
        <v>374</v>
      </c>
      <c r="G341" t="s">
        <v>36</v>
      </c>
      <c r="H341" t="s">
        <v>37</v>
      </c>
      <c r="J341" t="str">
        <f t="shared" si="5"/>
        <v>=Остальные!R5C10</v>
      </c>
      <c r="M341" s="1"/>
      <c r="P341" s="1"/>
    </row>
    <row r="342" spans="1:16">
      <c r="A342" s="103">
        <v>13961</v>
      </c>
      <c r="B342" s="104" t="s">
        <v>380</v>
      </c>
      <c r="C342" s="99" t="e">
        <f>#REF!</f>
        <v>#REF!</v>
      </c>
      <c r="D342" s="155" t="s">
        <v>35</v>
      </c>
      <c r="E342">
        <v>6</v>
      </c>
      <c r="F342" s="155" t="s">
        <v>374</v>
      </c>
      <c r="G342" t="s">
        <v>36</v>
      </c>
      <c r="H342" t="s">
        <v>37</v>
      </c>
      <c r="J342" t="str">
        <f t="shared" si="5"/>
        <v>=Остальные!R6C10</v>
      </c>
      <c r="M342" s="1"/>
      <c r="P342" s="1"/>
    </row>
    <row r="343" spans="1:16">
      <c r="A343" s="103">
        <v>13962</v>
      </c>
      <c r="B343" s="104" t="s">
        <v>381</v>
      </c>
      <c r="C343" s="99" t="e">
        <f>#REF!</f>
        <v>#REF!</v>
      </c>
      <c r="D343" s="155" t="s">
        <v>35</v>
      </c>
      <c r="E343">
        <v>7</v>
      </c>
      <c r="F343" s="155" t="s">
        <v>374</v>
      </c>
      <c r="G343" t="s">
        <v>36</v>
      </c>
      <c r="H343" t="s">
        <v>37</v>
      </c>
      <c r="J343" t="str">
        <f t="shared" si="5"/>
        <v>=Остальные!R7C10</v>
      </c>
      <c r="M343" s="1"/>
      <c r="P343" s="1"/>
    </row>
    <row r="344" spans="1:13">
      <c r="A344" s="103">
        <v>13888</v>
      </c>
      <c r="B344" s="104" t="s">
        <v>382</v>
      </c>
      <c r="C344" s="99" t="e">
        <f>#REF!</f>
        <v>#REF!</v>
      </c>
      <c r="D344" s="155" t="s">
        <v>35</v>
      </c>
      <c r="G344" t="s">
        <v>36</v>
      </c>
      <c r="H344" t="s">
        <v>37</v>
      </c>
      <c r="J344" t="str">
        <f t="shared" si="5"/>
        <v>=RC10</v>
      </c>
      <c r="M344" s="1"/>
    </row>
    <row r="345" spans="1:13">
      <c r="A345" s="103">
        <v>13963</v>
      </c>
      <c r="B345" s="104" t="s">
        <v>383</v>
      </c>
      <c r="D345" s="155" t="s">
        <v>35</v>
      </c>
      <c r="G345" t="s">
        <v>36</v>
      </c>
      <c r="H345" t="s">
        <v>37</v>
      </c>
      <c r="J345" t="str">
        <f t="shared" si="5"/>
        <v>=RC10</v>
      </c>
      <c r="M345" s="1"/>
    </row>
    <row r="346" spans="1:16">
      <c r="A346" s="103">
        <v>13887</v>
      </c>
      <c r="B346" s="104" t="s">
        <v>384</v>
      </c>
      <c r="C346" s="99" t="e">
        <f>#REF!</f>
        <v>#REF!</v>
      </c>
      <c r="D346" s="155" t="s">
        <v>35</v>
      </c>
      <c r="E346">
        <v>9</v>
      </c>
      <c r="F346" s="155" t="s">
        <v>374</v>
      </c>
      <c r="G346" t="s">
        <v>36</v>
      </c>
      <c r="H346" t="s">
        <v>37</v>
      </c>
      <c r="J346" t="str">
        <f t="shared" si="5"/>
        <v>=Остальные!R9C10</v>
      </c>
      <c r="M346" s="1"/>
      <c r="P346" s="1"/>
    </row>
    <row r="347" spans="1:13">
      <c r="A347" s="100">
        <v>5974</v>
      </c>
      <c r="B347" s="101" t="s">
        <v>385</v>
      </c>
      <c r="D347" s="155" t="s">
        <v>35</v>
      </c>
      <c r="G347" t="s">
        <v>36</v>
      </c>
      <c r="H347" t="s">
        <v>37</v>
      </c>
      <c r="J347" t="str">
        <f t="shared" si="5"/>
        <v>=RC10</v>
      </c>
      <c r="M347" s="1"/>
    </row>
    <row r="348" ht="22.5" spans="1:16">
      <c r="A348" s="103">
        <v>6032</v>
      </c>
      <c r="B348" s="104" t="s">
        <v>386</v>
      </c>
      <c r="C348" s="99">
        <f>Haramain!$J$3</f>
        <v>0</v>
      </c>
      <c r="D348" s="155" t="s">
        <v>35</v>
      </c>
      <c r="E348">
        <v>3</v>
      </c>
      <c r="F348" s="155" t="s">
        <v>387</v>
      </c>
      <c r="G348" t="s">
        <v>36</v>
      </c>
      <c r="H348" t="s">
        <v>37</v>
      </c>
      <c r="J348" t="str">
        <f t="shared" si="5"/>
        <v>=Haramain!R3C10</v>
      </c>
      <c r="M348" s="1"/>
      <c r="P348" s="1"/>
    </row>
    <row r="349" spans="1:13">
      <c r="A349" s="103">
        <v>13371</v>
      </c>
      <c r="B349" s="104" t="s">
        <v>388</v>
      </c>
      <c r="D349" s="155" t="s">
        <v>35</v>
      </c>
      <c r="G349" t="s">
        <v>36</v>
      </c>
      <c r="H349" t="s">
        <v>37</v>
      </c>
      <c r="J349" t="str">
        <f t="shared" si="5"/>
        <v>=RC10</v>
      </c>
      <c r="M349" s="1"/>
    </row>
    <row r="350" spans="1:16">
      <c r="A350" s="103">
        <v>13495</v>
      </c>
      <c r="B350" s="104" t="s">
        <v>389</v>
      </c>
      <c r="C350" s="99">
        <f>Haramain!$J$4</f>
        <v>0</v>
      </c>
      <c r="D350" s="155" t="s">
        <v>35</v>
      </c>
      <c r="E350">
        <v>4</v>
      </c>
      <c r="F350" s="155" t="s">
        <v>387</v>
      </c>
      <c r="G350" t="s">
        <v>36</v>
      </c>
      <c r="H350" t="s">
        <v>37</v>
      </c>
      <c r="J350" t="str">
        <f t="shared" si="5"/>
        <v>=Haramain!R4C10</v>
      </c>
      <c r="M350" s="1"/>
      <c r="P350" s="1"/>
    </row>
    <row r="351" spans="1:13">
      <c r="A351" s="100">
        <v>14317</v>
      </c>
      <c r="B351" s="101" t="s">
        <v>390</v>
      </c>
      <c r="D351" s="155" t="s">
        <v>35</v>
      </c>
      <c r="G351" t="s">
        <v>36</v>
      </c>
      <c r="H351" t="s">
        <v>37</v>
      </c>
      <c r="J351" t="str">
        <f t="shared" si="5"/>
        <v>=RC10</v>
      </c>
      <c r="M351" s="1"/>
    </row>
    <row r="352" spans="1:16">
      <c r="A352" s="103">
        <v>14002</v>
      </c>
      <c r="B352" s="104" t="s">
        <v>391</v>
      </c>
      <c r="C352" s="99">
        <f>Haramain!$J$6</f>
        <v>0</v>
      </c>
      <c r="D352" s="155" t="s">
        <v>35</v>
      </c>
      <c r="E352">
        <v>6</v>
      </c>
      <c r="F352" s="155" t="s">
        <v>387</v>
      </c>
      <c r="G352" t="s">
        <v>36</v>
      </c>
      <c r="H352" t="s">
        <v>37</v>
      </c>
      <c r="J352" t="str">
        <f t="shared" si="5"/>
        <v>=Haramain!R6C10</v>
      </c>
      <c r="M352" s="1"/>
      <c r="P352" s="1"/>
    </row>
    <row r="353" spans="1:16">
      <c r="A353" s="103">
        <v>14004</v>
      </c>
      <c r="B353" s="104" t="s">
        <v>392</v>
      </c>
      <c r="C353" s="99">
        <f>Haramain!$J$7</f>
        <v>0</v>
      </c>
      <c r="D353" s="155" t="s">
        <v>35</v>
      </c>
      <c r="E353">
        <v>7</v>
      </c>
      <c r="F353" s="155" t="s">
        <v>387</v>
      </c>
      <c r="G353" t="s">
        <v>36</v>
      </c>
      <c r="H353" t="s">
        <v>37</v>
      </c>
      <c r="J353" t="str">
        <f t="shared" si="5"/>
        <v>=Haramain!R7C10</v>
      </c>
      <c r="M353" s="1"/>
      <c r="P353" s="1"/>
    </row>
    <row r="354" spans="1:16">
      <c r="A354" s="103">
        <v>14003</v>
      </c>
      <c r="B354" s="104" t="s">
        <v>393</v>
      </c>
      <c r="C354" s="99">
        <f>Haramain!$J$8</f>
        <v>0</v>
      </c>
      <c r="D354" s="155" t="s">
        <v>35</v>
      </c>
      <c r="E354">
        <v>8</v>
      </c>
      <c r="F354" s="155" t="s">
        <v>387</v>
      </c>
      <c r="G354" t="s">
        <v>36</v>
      </c>
      <c r="H354" t="s">
        <v>37</v>
      </c>
      <c r="J354" t="str">
        <f t="shared" si="5"/>
        <v>=Haramain!R8C10</v>
      </c>
      <c r="M354" s="1"/>
      <c r="P354" s="1"/>
    </row>
    <row r="355" spans="1:13">
      <c r="A355" s="100">
        <v>6150</v>
      </c>
      <c r="B355" s="101" t="s">
        <v>394</v>
      </c>
      <c r="D355" s="155" t="s">
        <v>35</v>
      </c>
      <c r="G355" t="s">
        <v>36</v>
      </c>
      <c r="H355" t="s">
        <v>37</v>
      </c>
      <c r="J355" t="str">
        <f t="shared" si="5"/>
        <v>=RC10</v>
      </c>
      <c r="M355" s="1"/>
    </row>
    <row r="356" spans="1:13">
      <c r="A356" s="100">
        <v>12699</v>
      </c>
      <c r="B356" s="101" t="s">
        <v>395</v>
      </c>
      <c r="D356" s="155" t="s">
        <v>35</v>
      </c>
      <c r="G356" t="s">
        <v>36</v>
      </c>
      <c r="H356" t="s">
        <v>37</v>
      </c>
      <c r="J356" t="str">
        <f t="shared" si="5"/>
        <v>=RC10</v>
      </c>
      <c r="M356" s="1"/>
    </row>
    <row r="357" ht="22.5" spans="1:16">
      <c r="A357" s="103">
        <v>6153</v>
      </c>
      <c r="B357" s="104" t="s">
        <v>396</v>
      </c>
      <c r="C357" s="99">
        <f>Haramain!$J$10</f>
        <v>0</v>
      </c>
      <c r="D357" s="155" t="s">
        <v>35</v>
      </c>
      <c r="E357">
        <v>10</v>
      </c>
      <c r="F357" s="155" t="s">
        <v>387</v>
      </c>
      <c r="G357" t="s">
        <v>36</v>
      </c>
      <c r="H357" t="s">
        <v>37</v>
      </c>
      <c r="J357" t="str">
        <f t="shared" si="5"/>
        <v>=Haramain!R10C10</v>
      </c>
      <c r="M357" s="1"/>
      <c r="P357" s="1"/>
    </row>
    <row r="358" ht="22.5" spans="1:16">
      <c r="A358" s="103">
        <v>6037</v>
      </c>
      <c r="B358" s="104" t="s">
        <v>397</v>
      </c>
      <c r="C358" s="99">
        <f>Haramain!$J$11</f>
        <v>0</v>
      </c>
      <c r="D358" s="155" t="s">
        <v>35</v>
      </c>
      <c r="E358">
        <v>11</v>
      </c>
      <c r="F358" s="155" t="s">
        <v>387</v>
      </c>
      <c r="G358" t="s">
        <v>36</v>
      </c>
      <c r="H358" t="s">
        <v>37</v>
      </c>
      <c r="J358" t="str">
        <f t="shared" si="5"/>
        <v>=Haramain!R11C10</v>
      </c>
      <c r="M358" s="1"/>
      <c r="P358" s="1"/>
    </row>
    <row r="359" ht="22.5" spans="1:16">
      <c r="A359" s="103">
        <v>6038</v>
      </c>
      <c r="B359" s="104" t="s">
        <v>398</v>
      </c>
      <c r="C359" s="99">
        <f>Haramain!$J$12</f>
        <v>0</v>
      </c>
      <c r="D359" s="155" t="s">
        <v>35</v>
      </c>
      <c r="E359">
        <v>12</v>
      </c>
      <c r="F359" s="155" t="s">
        <v>387</v>
      </c>
      <c r="G359" t="s">
        <v>36</v>
      </c>
      <c r="H359" t="s">
        <v>37</v>
      </c>
      <c r="J359" t="str">
        <f t="shared" si="5"/>
        <v>=Haramain!R12C10</v>
      </c>
      <c r="M359" s="1"/>
      <c r="P359" s="1"/>
    </row>
    <row r="360" ht="22.5" spans="1:16">
      <c r="A360" s="103">
        <v>6156</v>
      </c>
      <c r="B360" s="104" t="s">
        <v>399</v>
      </c>
      <c r="C360" s="99">
        <f>Haramain!$J$13</f>
        <v>0</v>
      </c>
      <c r="D360" s="155" t="s">
        <v>35</v>
      </c>
      <c r="E360">
        <v>13</v>
      </c>
      <c r="F360" s="155" t="s">
        <v>387</v>
      </c>
      <c r="G360" t="s">
        <v>36</v>
      </c>
      <c r="H360" t="s">
        <v>37</v>
      </c>
      <c r="J360" t="str">
        <f t="shared" si="5"/>
        <v>=Haramain!R13C10</v>
      </c>
      <c r="M360" s="1"/>
      <c r="P360" s="1"/>
    </row>
    <row r="361" ht="22.5" spans="1:16">
      <c r="A361" s="103">
        <v>6155</v>
      </c>
      <c r="B361" s="104" t="s">
        <v>400</v>
      </c>
      <c r="C361" s="99">
        <f>Haramain!$J$14</f>
        <v>0</v>
      </c>
      <c r="D361" s="155" t="s">
        <v>35</v>
      </c>
      <c r="E361">
        <v>14</v>
      </c>
      <c r="F361" s="155" t="s">
        <v>387</v>
      </c>
      <c r="G361" t="s">
        <v>36</v>
      </c>
      <c r="H361" t="s">
        <v>37</v>
      </c>
      <c r="J361" t="str">
        <f t="shared" si="5"/>
        <v>=Haramain!R14C10</v>
      </c>
      <c r="M361" s="1"/>
      <c r="P361" s="1"/>
    </row>
    <row r="362" ht="22.5" spans="1:16">
      <c r="A362" s="103">
        <v>6034</v>
      </c>
      <c r="B362" s="104" t="s">
        <v>401</v>
      </c>
      <c r="C362" s="99">
        <f>Haramain!$J$15</f>
        <v>0</v>
      </c>
      <c r="D362" s="155" t="s">
        <v>35</v>
      </c>
      <c r="E362">
        <v>15</v>
      </c>
      <c r="F362" s="155" t="s">
        <v>387</v>
      </c>
      <c r="G362" t="s">
        <v>36</v>
      </c>
      <c r="H362" t="s">
        <v>37</v>
      </c>
      <c r="J362" t="str">
        <f t="shared" si="5"/>
        <v>=Haramain!R15C10</v>
      </c>
      <c r="M362" s="1"/>
      <c r="P362" s="1"/>
    </row>
    <row r="363" ht="22.5" spans="1:16">
      <c r="A363" s="103">
        <v>6151</v>
      </c>
      <c r="B363" s="104" t="s">
        <v>402</v>
      </c>
      <c r="C363" s="99">
        <f>Haramain!$J$16</f>
        <v>0</v>
      </c>
      <c r="D363" s="155" t="s">
        <v>35</v>
      </c>
      <c r="E363">
        <v>16</v>
      </c>
      <c r="F363" s="155" t="s">
        <v>387</v>
      </c>
      <c r="G363" t="s">
        <v>36</v>
      </c>
      <c r="H363" t="s">
        <v>37</v>
      </c>
      <c r="J363" t="str">
        <f t="shared" si="5"/>
        <v>=Haramain!R16C10</v>
      </c>
      <c r="M363" s="1"/>
      <c r="P363" s="1"/>
    </row>
    <row r="364" ht="22.5" spans="1:13">
      <c r="A364" s="103">
        <v>6152</v>
      </c>
      <c r="B364" s="104" t="s">
        <v>403</v>
      </c>
      <c r="D364" s="155" t="s">
        <v>35</v>
      </c>
      <c r="G364" t="s">
        <v>36</v>
      </c>
      <c r="H364" t="s">
        <v>37</v>
      </c>
      <c r="J364" t="str">
        <f t="shared" si="5"/>
        <v>=RC10</v>
      </c>
      <c r="M364" s="1"/>
    </row>
    <row r="365" ht="22.5" spans="1:16">
      <c r="A365" s="103">
        <v>6154</v>
      </c>
      <c r="B365" s="104" t="s">
        <v>404</v>
      </c>
      <c r="C365" s="99">
        <f>Haramain!$J$17</f>
        <v>0</v>
      </c>
      <c r="D365" s="155" t="s">
        <v>35</v>
      </c>
      <c r="E365">
        <v>17</v>
      </c>
      <c r="F365" s="155" t="s">
        <v>387</v>
      </c>
      <c r="G365" t="s">
        <v>36</v>
      </c>
      <c r="H365" t="s">
        <v>37</v>
      </c>
      <c r="J365" t="str">
        <f t="shared" si="5"/>
        <v>=Haramain!R17C10</v>
      </c>
      <c r="M365" s="1"/>
      <c r="P365" s="1"/>
    </row>
    <row r="366" ht="22.5" spans="1:16">
      <c r="A366" s="103">
        <v>6035</v>
      </c>
      <c r="B366" s="104" t="s">
        <v>405</v>
      </c>
      <c r="C366" s="99">
        <f>Haramain!$J$18</f>
        <v>0</v>
      </c>
      <c r="D366" s="155" t="s">
        <v>35</v>
      </c>
      <c r="E366">
        <v>18</v>
      </c>
      <c r="F366" s="155" t="s">
        <v>387</v>
      </c>
      <c r="G366" t="s">
        <v>36</v>
      </c>
      <c r="H366" t="s">
        <v>37</v>
      </c>
      <c r="J366" t="str">
        <f t="shared" si="5"/>
        <v>=Haramain!R18C10</v>
      </c>
      <c r="M366" s="1"/>
      <c r="P366" s="1"/>
    </row>
    <row r="367" ht="22.5" spans="1:16">
      <c r="A367" s="103">
        <v>6036</v>
      </c>
      <c r="B367" s="104" t="s">
        <v>406</v>
      </c>
      <c r="C367" s="99">
        <f>Haramain!$J$19</f>
        <v>0</v>
      </c>
      <c r="D367" s="155" t="s">
        <v>35</v>
      </c>
      <c r="E367">
        <v>19</v>
      </c>
      <c r="F367" s="155" t="s">
        <v>387</v>
      </c>
      <c r="G367" t="s">
        <v>36</v>
      </c>
      <c r="H367" t="s">
        <v>37</v>
      </c>
      <c r="J367" t="str">
        <f t="shared" si="5"/>
        <v>=Haramain!R19C10</v>
      </c>
      <c r="M367" s="1"/>
      <c r="P367" s="1"/>
    </row>
    <row r="368" ht="22.5" spans="1:16">
      <c r="A368" s="103">
        <v>6033</v>
      </c>
      <c r="B368" s="104" t="s">
        <v>407</v>
      </c>
      <c r="C368" s="99">
        <f>Haramain!$J$20</f>
        <v>0</v>
      </c>
      <c r="D368" s="155" t="s">
        <v>35</v>
      </c>
      <c r="E368">
        <v>20</v>
      </c>
      <c r="F368" s="155" t="s">
        <v>387</v>
      </c>
      <c r="G368" t="s">
        <v>36</v>
      </c>
      <c r="H368" t="s">
        <v>37</v>
      </c>
      <c r="J368" t="str">
        <f t="shared" si="5"/>
        <v>=Haramain!R20C10</v>
      </c>
      <c r="M368" s="1"/>
      <c r="P368" s="1"/>
    </row>
    <row r="369" ht="22.5" spans="1:16">
      <c r="A369" s="103">
        <v>11888</v>
      </c>
      <c r="B369" s="104" t="s">
        <v>408</v>
      </c>
      <c r="C369" s="99">
        <f>Haramain!$J$34</f>
        <v>0</v>
      </c>
      <c r="D369" s="155" t="s">
        <v>35</v>
      </c>
      <c r="E369">
        <v>32</v>
      </c>
      <c r="F369" s="155" t="s">
        <v>387</v>
      </c>
      <c r="G369" t="s">
        <v>36</v>
      </c>
      <c r="H369" t="s">
        <v>37</v>
      </c>
      <c r="J369" t="str">
        <f t="shared" si="5"/>
        <v>=Haramain!R32C10</v>
      </c>
      <c r="M369" s="1"/>
      <c r="P369" s="1"/>
    </row>
    <row r="370" spans="1:16">
      <c r="A370" s="103">
        <v>12370</v>
      </c>
      <c r="B370" s="104" t="s">
        <v>409</v>
      </c>
      <c r="C370" s="99">
        <f>Haramain!$J$21</f>
        <v>0</v>
      </c>
      <c r="D370" s="155" t="s">
        <v>35</v>
      </c>
      <c r="E370">
        <v>21</v>
      </c>
      <c r="F370" s="155" t="s">
        <v>387</v>
      </c>
      <c r="G370" t="s">
        <v>36</v>
      </c>
      <c r="H370" t="s">
        <v>37</v>
      </c>
      <c r="J370" t="str">
        <f t="shared" si="5"/>
        <v>=Haramain!R21C10</v>
      </c>
      <c r="M370" s="1"/>
      <c r="P370" s="1"/>
    </row>
    <row r="371" spans="1:13">
      <c r="A371" s="103">
        <v>6044</v>
      </c>
      <c r="B371" s="104" t="s">
        <v>410</v>
      </c>
      <c r="D371" s="155" t="s">
        <v>35</v>
      </c>
      <c r="G371" t="s">
        <v>36</v>
      </c>
      <c r="H371" t="s">
        <v>37</v>
      </c>
      <c r="J371" t="str">
        <f t="shared" si="5"/>
        <v>=RC10</v>
      </c>
      <c r="M371" s="1"/>
    </row>
    <row r="372" spans="1:16">
      <c r="A372" s="103">
        <v>14282</v>
      </c>
      <c r="B372" s="104" t="s">
        <v>411</v>
      </c>
      <c r="C372" s="99">
        <f>Haramain!$J$22</f>
        <v>0</v>
      </c>
      <c r="D372" s="155" t="s">
        <v>35</v>
      </c>
      <c r="E372">
        <v>22</v>
      </c>
      <c r="F372" s="155" t="s">
        <v>387</v>
      </c>
      <c r="G372" t="s">
        <v>36</v>
      </c>
      <c r="H372" t="s">
        <v>37</v>
      </c>
      <c r="J372" t="str">
        <f t="shared" si="5"/>
        <v>=Haramain!R22C10</v>
      </c>
      <c r="M372" s="1"/>
      <c r="P372" s="1"/>
    </row>
    <row r="373" spans="1:16">
      <c r="A373" s="103">
        <v>13894</v>
      </c>
      <c r="B373" s="104" t="s">
        <v>412</v>
      </c>
      <c r="C373" s="99">
        <f>Haramain!$J$23</f>
        <v>0</v>
      </c>
      <c r="D373" s="155" t="s">
        <v>35</v>
      </c>
      <c r="E373">
        <v>23</v>
      </c>
      <c r="F373" s="155" t="s">
        <v>387</v>
      </c>
      <c r="G373" t="s">
        <v>36</v>
      </c>
      <c r="H373" t="s">
        <v>37</v>
      </c>
      <c r="J373" t="str">
        <f t="shared" si="5"/>
        <v>=Haramain!R23C10</v>
      </c>
      <c r="M373" s="1"/>
      <c r="P373" s="1"/>
    </row>
    <row r="374" spans="1:16">
      <c r="A374" s="103">
        <v>9675</v>
      </c>
      <c r="B374" s="104" t="s">
        <v>413</v>
      </c>
      <c r="C374" s="99">
        <f>Haramain!$J$24</f>
        <v>0</v>
      </c>
      <c r="D374" s="155" t="s">
        <v>35</v>
      </c>
      <c r="E374">
        <v>24</v>
      </c>
      <c r="F374" s="155" t="s">
        <v>387</v>
      </c>
      <c r="G374" t="s">
        <v>36</v>
      </c>
      <c r="H374" t="s">
        <v>37</v>
      </c>
      <c r="J374" t="str">
        <f t="shared" si="5"/>
        <v>=Haramain!R24C10</v>
      </c>
      <c r="M374" s="1"/>
      <c r="P374" s="1"/>
    </row>
    <row r="375" ht="22.5" spans="1:16">
      <c r="A375" s="103">
        <v>6041</v>
      </c>
      <c r="B375" s="104" t="s">
        <v>414</v>
      </c>
      <c r="C375" s="99">
        <f>Haramain!$J$25</f>
        <v>0</v>
      </c>
      <c r="D375" s="155" t="s">
        <v>35</v>
      </c>
      <c r="E375">
        <v>25</v>
      </c>
      <c r="F375" s="155" t="s">
        <v>387</v>
      </c>
      <c r="G375" t="s">
        <v>36</v>
      </c>
      <c r="H375" t="s">
        <v>37</v>
      </c>
      <c r="J375" t="str">
        <f t="shared" si="5"/>
        <v>=Haramain!R25C10</v>
      </c>
      <c r="M375" s="1"/>
      <c r="P375" s="1"/>
    </row>
    <row r="376" spans="1:16">
      <c r="A376" s="103">
        <v>9674</v>
      </c>
      <c r="B376" s="104" t="s">
        <v>415</v>
      </c>
      <c r="C376" s="99">
        <f>Haramain!$J$26</f>
        <v>0</v>
      </c>
      <c r="D376" s="155" t="s">
        <v>35</v>
      </c>
      <c r="E376">
        <v>26</v>
      </c>
      <c r="F376" s="155" t="s">
        <v>387</v>
      </c>
      <c r="G376" t="s">
        <v>36</v>
      </c>
      <c r="H376" t="s">
        <v>37</v>
      </c>
      <c r="J376" t="str">
        <f t="shared" si="5"/>
        <v>=Haramain!R26C10</v>
      </c>
      <c r="M376" s="1"/>
      <c r="P376" s="1"/>
    </row>
    <row r="377" ht="22.5" spans="1:16">
      <c r="A377" s="103">
        <v>6040</v>
      </c>
      <c r="B377" s="104" t="s">
        <v>416</v>
      </c>
      <c r="C377" s="99">
        <f>Haramain!$J$27</f>
        <v>0</v>
      </c>
      <c r="D377" s="155" t="s">
        <v>35</v>
      </c>
      <c r="E377">
        <v>27</v>
      </c>
      <c r="F377" s="155" t="s">
        <v>387</v>
      </c>
      <c r="G377" t="s">
        <v>36</v>
      </c>
      <c r="H377" t="s">
        <v>37</v>
      </c>
      <c r="J377" t="str">
        <f t="shared" si="5"/>
        <v>=Haramain!R27C10</v>
      </c>
      <c r="M377" s="1"/>
      <c r="P377" s="1"/>
    </row>
    <row r="378" spans="1:16">
      <c r="A378" s="103">
        <v>12525</v>
      </c>
      <c r="B378" s="104" t="s">
        <v>417</v>
      </c>
      <c r="C378" s="99">
        <f>Haramain!$J$28</f>
        <v>0</v>
      </c>
      <c r="D378" s="155" t="s">
        <v>35</v>
      </c>
      <c r="E378">
        <v>28</v>
      </c>
      <c r="F378" s="155" t="s">
        <v>387</v>
      </c>
      <c r="G378" t="s">
        <v>36</v>
      </c>
      <c r="H378" t="s">
        <v>37</v>
      </c>
      <c r="J378" t="str">
        <f t="shared" si="5"/>
        <v>=Haramain!R28C10</v>
      </c>
      <c r="M378" s="1"/>
      <c r="P378" s="1"/>
    </row>
    <row r="379" spans="1:16">
      <c r="A379" s="103">
        <v>6043</v>
      </c>
      <c r="B379" s="104" t="s">
        <v>418</v>
      </c>
      <c r="C379" s="99">
        <f>Haramain!$J$29</f>
        <v>0</v>
      </c>
      <c r="D379" s="155" t="s">
        <v>35</v>
      </c>
      <c r="E379">
        <v>29</v>
      </c>
      <c r="F379" s="155" t="s">
        <v>387</v>
      </c>
      <c r="G379" t="s">
        <v>36</v>
      </c>
      <c r="H379" t="s">
        <v>37</v>
      </c>
      <c r="J379" t="str">
        <f t="shared" si="5"/>
        <v>=Haramain!R29C10</v>
      </c>
      <c r="M379" s="1"/>
      <c r="P379" s="1"/>
    </row>
    <row r="380" spans="1:13">
      <c r="A380" s="103">
        <v>6042</v>
      </c>
      <c r="B380" s="104" t="s">
        <v>419</v>
      </c>
      <c r="D380" s="155" t="s">
        <v>35</v>
      </c>
      <c r="G380" t="s">
        <v>36</v>
      </c>
      <c r="H380" t="s">
        <v>37</v>
      </c>
      <c r="J380" t="str">
        <f t="shared" si="5"/>
        <v>=RC10</v>
      </c>
      <c r="M380" s="1"/>
    </row>
    <row r="381" spans="1:13">
      <c r="A381" s="103">
        <v>11607</v>
      </c>
      <c r="B381" s="104" t="s">
        <v>420</v>
      </c>
      <c r="D381" s="155" t="s">
        <v>35</v>
      </c>
      <c r="G381" t="s">
        <v>36</v>
      </c>
      <c r="H381" t="s">
        <v>37</v>
      </c>
      <c r="J381" t="str">
        <f t="shared" si="5"/>
        <v>=RC10</v>
      </c>
      <c r="M381" s="1"/>
    </row>
    <row r="382" spans="1:16">
      <c r="A382" s="103">
        <v>6047</v>
      </c>
      <c r="B382" s="104" t="s">
        <v>421</v>
      </c>
      <c r="C382" s="99">
        <f>Haramain!$J$30</f>
        <v>0</v>
      </c>
      <c r="D382" s="155" t="s">
        <v>35</v>
      </c>
      <c r="E382">
        <v>30</v>
      </c>
      <c r="F382" s="155" t="s">
        <v>387</v>
      </c>
      <c r="G382" t="s">
        <v>36</v>
      </c>
      <c r="H382" t="s">
        <v>37</v>
      </c>
      <c r="J382" t="str">
        <f t="shared" si="5"/>
        <v>=Haramain!R30C10</v>
      </c>
      <c r="M382" s="1"/>
      <c r="P382" s="1"/>
    </row>
    <row r="383" spans="1:13">
      <c r="A383" s="103">
        <v>6049</v>
      </c>
      <c r="B383" s="104" t="s">
        <v>422</v>
      </c>
      <c r="C383" s="99">
        <f>Haramain!J31</f>
        <v>0</v>
      </c>
      <c r="D383" s="155" t="s">
        <v>35</v>
      </c>
      <c r="G383" t="s">
        <v>36</v>
      </c>
      <c r="H383" t="s">
        <v>37</v>
      </c>
      <c r="J383" t="str">
        <f t="shared" si="5"/>
        <v>=RC10</v>
      </c>
      <c r="M383" s="1"/>
    </row>
    <row r="384" spans="1:13">
      <c r="A384" s="103">
        <v>6045</v>
      </c>
      <c r="B384" s="104" t="s">
        <v>423</v>
      </c>
      <c r="C384" s="99">
        <f>Haramain!J32</f>
        <v>0</v>
      </c>
      <c r="D384" s="155" t="s">
        <v>35</v>
      </c>
      <c r="G384" t="s">
        <v>36</v>
      </c>
      <c r="H384" t="s">
        <v>37</v>
      </c>
      <c r="J384" t="str">
        <f t="shared" si="5"/>
        <v>=RC10</v>
      </c>
      <c r="M384" s="1"/>
    </row>
    <row r="385" spans="1:13">
      <c r="A385" s="103">
        <v>6048</v>
      </c>
      <c r="B385" s="104" t="s">
        <v>424</v>
      </c>
      <c r="D385" s="155" t="s">
        <v>35</v>
      </c>
      <c r="G385" t="s">
        <v>36</v>
      </c>
      <c r="H385" t="s">
        <v>37</v>
      </c>
      <c r="J385" t="str">
        <f t="shared" si="5"/>
        <v>=RC10</v>
      </c>
      <c r="M385" s="1"/>
    </row>
    <row r="386" spans="1:13">
      <c r="A386" s="103">
        <v>6046</v>
      </c>
      <c r="B386" s="104" t="s">
        <v>425</v>
      </c>
      <c r="D386" s="155" t="s">
        <v>35</v>
      </c>
      <c r="G386" t="s">
        <v>36</v>
      </c>
      <c r="H386" t="s">
        <v>37</v>
      </c>
      <c r="J386" t="str">
        <f t="shared" si="5"/>
        <v>=RC10</v>
      </c>
      <c r="M386" s="1"/>
    </row>
    <row r="387" spans="1:13">
      <c r="A387" s="100">
        <v>12703</v>
      </c>
      <c r="B387" s="101" t="s">
        <v>426</v>
      </c>
      <c r="D387" s="155" t="s">
        <v>35</v>
      </c>
      <c r="G387" t="s">
        <v>36</v>
      </c>
      <c r="H387" t="s">
        <v>37</v>
      </c>
      <c r="J387" t="str">
        <f t="shared" si="5"/>
        <v>=RC10</v>
      </c>
      <c r="M387" s="1"/>
    </row>
    <row r="388" spans="1:16">
      <c r="A388" s="103">
        <v>13885</v>
      </c>
      <c r="B388" s="104" t="s">
        <v>427</v>
      </c>
      <c r="C388" s="99">
        <f>Haramain!$J$35</f>
        <v>0</v>
      </c>
      <c r="D388" s="155" t="s">
        <v>35</v>
      </c>
      <c r="E388">
        <v>33</v>
      </c>
      <c r="F388" s="155" t="s">
        <v>387</v>
      </c>
      <c r="G388" t="s">
        <v>36</v>
      </c>
      <c r="H388" t="s">
        <v>37</v>
      </c>
      <c r="J388" t="str">
        <f t="shared" ref="J388:J451" si="6">CONCATENATE(H388,F388,D388,E388,G388)</f>
        <v>=Haramain!R33C10</v>
      </c>
      <c r="M388" s="1"/>
      <c r="P388" s="1"/>
    </row>
    <row r="389" spans="1:13">
      <c r="A389" s="103">
        <v>13366</v>
      </c>
      <c r="B389" s="104" t="s">
        <v>428</v>
      </c>
      <c r="D389" s="155" t="s">
        <v>35</v>
      </c>
      <c r="G389" t="s">
        <v>36</v>
      </c>
      <c r="H389" t="s">
        <v>37</v>
      </c>
      <c r="J389" t="str">
        <f t="shared" si="6"/>
        <v>=RC10</v>
      </c>
      <c r="M389" s="1"/>
    </row>
    <row r="390" ht="22.5" spans="1:16">
      <c r="A390" s="103">
        <v>12470</v>
      </c>
      <c r="B390" s="104" t="s">
        <v>429</v>
      </c>
      <c r="C390" s="99">
        <f>Haramain!$J$36</f>
        <v>0</v>
      </c>
      <c r="D390" s="155" t="s">
        <v>35</v>
      </c>
      <c r="E390">
        <v>34</v>
      </c>
      <c r="F390" s="155" t="s">
        <v>387</v>
      </c>
      <c r="G390" t="s">
        <v>36</v>
      </c>
      <c r="H390" t="s">
        <v>37</v>
      </c>
      <c r="J390" t="str">
        <f t="shared" si="6"/>
        <v>=Haramain!R34C10</v>
      </c>
      <c r="M390" s="1"/>
      <c r="P390" s="1"/>
    </row>
    <row r="391" spans="1:16">
      <c r="A391" s="103">
        <v>13999</v>
      </c>
      <c r="B391" s="104" t="s">
        <v>430</v>
      </c>
      <c r="C391" s="99">
        <f>Haramain!$J$37</f>
        <v>0</v>
      </c>
      <c r="D391" s="155" t="s">
        <v>35</v>
      </c>
      <c r="E391">
        <v>35</v>
      </c>
      <c r="F391" s="155" t="s">
        <v>387</v>
      </c>
      <c r="G391" t="s">
        <v>36</v>
      </c>
      <c r="H391" t="s">
        <v>37</v>
      </c>
      <c r="J391" t="str">
        <f t="shared" si="6"/>
        <v>=Haramain!R35C10</v>
      </c>
      <c r="M391" s="1"/>
      <c r="P391" s="1"/>
    </row>
    <row r="392" spans="1:16">
      <c r="A392" s="103">
        <v>11256</v>
      </c>
      <c r="B392" s="104" t="s">
        <v>431</v>
      </c>
      <c r="C392" s="99">
        <f>Haramain!$J$38</f>
        <v>0</v>
      </c>
      <c r="D392" s="155" t="s">
        <v>35</v>
      </c>
      <c r="E392">
        <v>36</v>
      </c>
      <c r="F392" s="155" t="s">
        <v>387</v>
      </c>
      <c r="G392" t="s">
        <v>36</v>
      </c>
      <c r="H392" t="s">
        <v>37</v>
      </c>
      <c r="J392" t="str">
        <f t="shared" si="6"/>
        <v>=Haramain!R36C10</v>
      </c>
      <c r="M392" s="1"/>
      <c r="P392" s="1"/>
    </row>
    <row r="393" ht="22.5" spans="1:13">
      <c r="A393" s="103">
        <v>12698</v>
      </c>
      <c r="B393" s="104" t="s">
        <v>432</v>
      </c>
      <c r="C393" s="99">
        <f>Haramain!J40</f>
        <v>0</v>
      </c>
      <c r="D393" s="155" t="s">
        <v>35</v>
      </c>
      <c r="G393" t="s">
        <v>36</v>
      </c>
      <c r="H393" t="s">
        <v>37</v>
      </c>
      <c r="J393" t="str">
        <f t="shared" si="6"/>
        <v>=RC10</v>
      </c>
      <c r="M393" s="1"/>
    </row>
    <row r="394" ht="22.5" spans="1:16">
      <c r="A394" s="103">
        <v>12469</v>
      </c>
      <c r="B394" s="104" t="s">
        <v>433</v>
      </c>
      <c r="C394" s="99">
        <f>Haramain!$J$39</f>
        <v>0</v>
      </c>
      <c r="D394" s="155" t="s">
        <v>35</v>
      </c>
      <c r="E394">
        <v>37</v>
      </c>
      <c r="F394" s="155" t="s">
        <v>387</v>
      </c>
      <c r="G394" t="s">
        <v>36</v>
      </c>
      <c r="H394" t="s">
        <v>37</v>
      </c>
      <c r="J394" t="str">
        <f t="shared" si="6"/>
        <v>=Haramain!R37C10</v>
      </c>
      <c r="M394" s="1"/>
      <c r="P394" s="1"/>
    </row>
    <row r="395" spans="1:16">
      <c r="A395" s="103">
        <v>12708</v>
      </c>
      <c r="B395" s="104" t="s">
        <v>434</v>
      </c>
      <c r="C395" s="99">
        <f>Haramain!$J$41</f>
        <v>0</v>
      </c>
      <c r="D395" s="155" t="s">
        <v>35</v>
      </c>
      <c r="E395">
        <v>38</v>
      </c>
      <c r="F395" s="155" t="s">
        <v>387</v>
      </c>
      <c r="G395" t="s">
        <v>36</v>
      </c>
      <c r="H395" t="s">
        <v>37</v>
      </c>
      <c r="J395" t="str">
        <f t="shared" si="6"/>
        <v>=Haramain!R38C10</v>
      </c>
      <c r="M395" s="1"/>
      <c r="P395" s="1"/>
    </row>
    <row r="396" spans="1:16">
      <c r="A396" s="103">
        <v>13196</v>
      </c>
      <c r="B396" s="104" t="s">
        <v>435</v>
      </c>
      <c r="C396" s="99">
        <f>Haramain!$J$42</f>
        <v>0</v>
      </c>
      <c r="D396" s="155" t="s">
        <v>35</v>
      </c>
      <c r="E396">
        <v>39</v>
      </c>
      <c r="F396" s="155" t="s">
        <v>387</v>
      </c>
      <c r="G396" t="s">
        <v>36</v>
      </c>
      <c r="H396" t="s">
        <v>37</v>
      </c>
      <c r="J396" t="str">
        <f t="shared" si="6"/>
        <v>=Haramain!R39C10</v>
      </c>
      <c r="M396" s="1"/>
      <c r="P396" s="1"/>
    </row>
    <row r="397" spans="1:16">
      <c r="A397" s="103">
        <v>12465</v>
      </c>
      <c r="B397" s="104" t="s">
        <v>436</v>
      </c>
      <c r="C397" s="99">
        <f>Haramain!$J$43</f>
        <v>0</v>
      </c>
      <c r="D397" s="155" t="s">
        <v>35</v>
      </c>
      <c r="E397">
        <v>40</v>
      </c>
      <c r="F397" s="155" t="s">
        <v>387</v>
      </c>
      <c r="G397" t="s">
        <v>36</v>
      </c>
      <c r="H397" t="s">
        <v>37</v>
      </c>
      <c r="J397" t="str">
        <f t="shared" si="6"/>
        <v>=Haramain!R40C10</v>
      </c>
      <c r="M397" s="1"/>
      <c r="P397" s="1"/>
    </row>
    <row r="398" spans="1:16">
      <c r="A398" s="103">
        <v>6010</v>
      </c>
      <c r="B398" s="104" t="s">
        <v>437</v>
      </c>
      <c r="C398" s="99">
        <f>Haramain!$J$44</f>
        <v>0</v>
      </c>
      <c r="D398" s="155" t="s">
        <v>35</v>
      </c>
      <c r="E398">
        <v>41</v>
      </c>
      <c r="F398" s="155" t="s">
        <v>387</v>
      </c>
      <c r="G398" t="s">
        <v>36</v>
      </c>
      <c r="H398" t="s">
        <v>37</v>
      </c>
      <c r="J398" t="str">
        <f t="shared" si="6"/>
        <v>=Haramain!R41C10</v>
      </c>
      <c r="M398" s="1"/>
      <c r="P398" s="1"/>
    </row>
    <row r="399" spans="1:16">
      <c r="A399" s="103">
        <v>13122</v>
      </c>
      <c r="B399" s="104" t="s">
        <v>438</v>
      </c>
      <c r="C399" s="99">
        <f>Haramain!$J$45</f>
        <v>0</v>
      </c>
      <c r="D399" s="155" t="s">
        <v>35</v>
      </c>
      <c r="E399">
        <v>42</v>
      </c>
      <c r="F399" s="155" t="s">
        <v>387</v>
      </c>
      <c r="G399" t="s">
        <v>36</v>
      </c>
      <c r="H399" t="s">
        <v>37</v>
      </c>
      <c r="J399" t="str">
        <f t="shared" si="6"/>
        <v>=Haramain!R42C10</v>
      </c>
      <c r="M399" s="1"/>
      <c r="P399" s="1"/>
    </row>
    <row r="400" spans="1:16">
      <c r="A400" s="103">
        <v>12965</v>
      </c>
      <c r="B400" s="104" t="s">
        <v>439</v>
      </c>
      <c r="C400" s="99">
        <f>Haramain!$J$47</f>
        <v>0</v>
      </c>
      <c r="D400" s="155" t="s">
        <v>35</v>
      </c>
      <c r="E400">
        <v>43</v>
      </c>
      <c r="F400" s="155" t="s">
        <v>387</v>
      </c>
      <c r="G400" t="s">
        <v>36</v>
      </c>
      <c r="H400" t="s">
        <v>37</v>
      </c>
      <c r="J400" t="str">
        <f t="shared" si="6"/>
        <v>=Haramain!R43C10</v>
      </c>
      <c r="M400" s="1"/>
      <c r="P400" s="1"/>
    </row>
    <row r="401" spans="1:16">
      <c r="A401" s="103">
        <v>12966</v>
      </c>
      <c r="B401" s="104" t="s">
        <v>440</v>
      </c>
      <c r="C401" s="99">
        <f>Haramain!$J$48</f>
        <v>0</v>
      </c>
      <c r="D401" s="155" t="s">
        <v>35</v>
      </c>
      <c r="E401">
        <v>44</v>
      </c>
      <c r="F401" s="155" t="s">
        <v>387</v>
      </c>
      <c r="G401" t="s">
        <v>36</v>
      </c>
      <c r="H401" t="s">
        <v>37</v>
      </c>
      <c r="J401" t="str">
        <f t="shared" si="6"/>
        <v>=Haramain!R44C10</v>
      </c>
      <c r="M401" s="1"/>
      <c r="P401" s="1"/>
    </row>
    <row r="402" ht="22.5" spans="1:13">
      <c r="A402" s="103">
        <v>13367</v>
      </c>
      <c r="B402" s="104" t="s">
        <v>441</v>
      </c>
      <c r="D402" s="155" t="s">
        <v>35</v>
      </c>
      <c r="G402" t="s">
        <v>36</v>
      </c>
      <c r="H402" t="s">
        <v>37</v>
      </c>
      <c r="J402" t="str">
        <f t="shared" si="6"/>
        <v>=RC10</v>
      </c>
      <c r="M402" s="1"/>
    </row>
    <row r="403" spans="1:13">
      <c r="A403" s="103">
        <v>13368</v>
      </c>
      <c r="B403" s="104" t="s">
        <v>442</v>
      </c>
      <c r="C403" s="99">
        <f>Haramain!J51</f>
        <v>0</v>
      </c>
      <c r="D403" s="155" t="s">
        <v>35</v>
      </c>
      <c r="G403" t="s">
        <v>36</v>
      </c>
      <c r="H403" t="s">
        <v>37</v>
      </c>
      <c r="J403" t="str">
        <f t="shared" si="6"/>
        <v>=RC10</v>
      </c>
      <c r="M403" s="1"/>
    </row>
    <row r="404" spans="1:13">
      <c r="A404" s="103">
        <v>6030</v>
      </c>
      <c r="B404" s="104" t="s">
        <v>443</v>
      </c>
      <c r="C404" s="99">
        <f>Haramain!J46</f>
        <v>0</v>
      </c>
      <c r="D404" s="155" t="s">
        <v>35</v>
      </c>
      <c r="G404" t="s">
        <v>36</v>
      </c>
      <c r="H404" t="s">
        <v>37</v>
      </c>
      <c r="J404" t="str">
        <f t="shared" si="6"/>
        <v>=RC10</v>
      </c>
      <c r="M404" s="1"/>
    </row>
    <row r="405" ht="22.5" spans="1:16">
      <c r="A405" s="103">
        <v>11601</v>
      </c>
      <c r="B405" s="104" t="s">
        <v>444</v>
      </c>
      <c r="C405" s="99">
        <f>Haramain!$J$49</f>
        <v>0</v>
      </c>
      <c r="D405" s="155" t="s">
        <v>35</v>
      </c>
      <c r="E405">
        <v>45</v>
      </c>
      <c r="F405" s="155" t="s">
        <v>387</v>
      </c>
      <c r="G405" t="s">
        <v>36</v>
      </c>
      <c r="H405" t="s">
        <v>37</v>
      </c>
      <c r="J405" t="str">
        <f t="shared" si="6"/>
        <v>=Haramain!R45C10</v>
      </c>
      <c r="M405" s="1"/>
      <c r="P405" s="1"/>
    </row>
    <row r="406" spans="1:16">
      <c r="A406" s="103">
        <v>6022</v>
      </c>
      <c r="B406" s="104" t="s">
        <v>445</v>
      </c>
      <c r="C406" s="99">
        <f>Haramain!$J$50</f>
        <v>0</v>
      </c>
      <c r="D406" s="155" t="s">
        <v>35</v>
      </c>
      <c r="E406">
        <v>46</v>
      </c>
      <c r="F406" s="155" t="s">
        <v>387</v>
      </c>
      <c r="G406" t="s">
        <v>36</v>
      </c>
      <c r="H406" t="s">
        <v>37</v>
      </c>
      <c r="J406" t="str">
        <f t="shared" si="6"/>
        <v>=Haramain!R46C10</v>
      </c>
      <c r="M406" s="1"/>
      <c r="P406" s="1"/>
    </row>
    <row r="407" spans="1:13">
      <c r="A407" s="103">
        <v>6157</v>
      </c>
      <c r="B407" s="104" t="s">
        <v>446</v>
      </c>
      <c r="D407" s="155" t="s">
        <v>35</v>
      </c>
      <c r="G407" t="s">
        <v>36</v>
      </c>
      <c r="H407" t="s">
        <v>37</v>
      </c>
      <c r="J407" t="str">
        <f t="shared" si="6"/>
        <v>=RC10</v>
      </c>
      <c r="M407" s="1"/>
    </row>
    <row r="408" spans="1:13">
      <c r="A408" s="103">
        <v>6024</v>
      </c>
      <c r="B408" s="104" t="s">
        <v>447</v>
      </c>
      <c r="D408" s="155" t="s">
        <v>35</v>
      </c>
      <c r="G408" t="s">
        <v>36</v>
      </c>
      <c r="H408" t="s">
        <v>37</v>
      </c>
      <c r="J408" t="str">
        <f t="shared" si="6"/>
        <v>=RC10</v>
      </c>
      <c r="M408" s="1"/>
    </row>
    <row r="409" spans="1:16">
      <c r="A409" s="103">
        <v>13363</v>
      </c>
      <c r="B409" s="104" t="s">
        <v>448</v>
      </c>
      <c r="C409" s="99">
        <f>Haramain!$J$52</f>
        <v>0</v>
      </c>
      <c r="D409" s="155" t="s">
        <v>35</v>
      </c>
      <c r="E409">
        <v>47</v>
      </c>
      <c r="F409" s="155" t="s">
        <v>387</v>
      </c>
      <c r="G409" t="s">
        <v>36</v>
      </c>
      <c r="H409" t="s">
        <v>37</v>
      </c>
      <c r="J409" t="str">
        <f t="shared" si="6"/>
        <v>=Haramain!R47C10</v>
      </c>
      <c r="M409" s="1"/>
      <c r="P409" s="1"/>
    </row>
    <row r="410" spans="1:16">
      <c r="A410" s="103">
        <v>6015</v>
      </c>
      <c r="B410" s="104" t="s">
        <v>449</v>
      </c>
      <c r="C410" s="99">
        <f>Haramain!$J$53</f>
        <v>0</v>
      </c>
      <c r="D410" s="155" t="s">
        <v>35</v>
      </c>
      <c r="E410">
        <v>48</v>
      </c>
      <c r="F410" s="155" t="s">
        <v>387</v>
      </c>
      <c r="G410" t="s">
        <v>36</v>
      </c>
      <c r="H410" t="s">
        <v>37</v>
      </c>
      <c r="J410" t="str">
        <f t="shared" si="6"/>
        <v>=Haramain!R48C10</v>
      </c>
      <c r="M410" s="1"/>
      <c r="P410" s="1"/>
    </row>
    <row r="411" spans="1:16">
      <c r="A411" s="103">
        <v>12964</v>
      </c>
      <c r="B411" s="104" t="s">
        <v>450</v>
      </c>
      <c r="C411" s="99">
        <f>Haramain!$J$54</f>
        <v>0</v>
      </c>
      <c r="D411" s="155" t="s">
        <v>35</v>
      </c>
      <c r="E411">
        <v>49</v>
      </c>
      <c r="F411" s="155" t="s">
        <v>387</v>
      </c>
      <c r="G411" t="s">
        <v>36</v>
      </c>
      <c r="H411" t="s">
        <v>37</v>
      </c>
      <c r="J411" t="str">
        <f t="shared" si="6"/>
        <v>=Haramain!R49C10</v>
      </c>
      <c r="M411" s="1"/>
      <c r="P411" s="1"/>
    </row>
    <row r="412" spans="1:16">
      <c r="A412" s="103">
        <v>6018</v>
      </c>
      <c r="B412" s="104" t="s">
        <v>451</v>
      </c>
      <c r="C412" s="99">
        <f>Haramain!$J$55</f>
        <v>0</v>
      </c>
      <c r="D412" s="155" t="s">
        <v>35</v>
      </c>
      <c r="E412">
        <v>50</v>
      </c>
      <c r="F412" s="155" t="s">
        <v>387</v>
      </c>
      <c r="G412" t="s">
        <v>36</v>
      </c>
      <c r="H412" t="s">
        <v>37</v>
      </c>
      <c r="J412" t="str">
        <f t="shared" si="6"/>
        <v>=Haramain!R50C10</v>
      </c>
      <c r="M412" s="1"/>
      <c r="P412" s="1"/>
    </row>
    <row r="413" spans="1:16">
      <c r="A413" s="103">
        <v>12464</v>
      </c>
      <c r="B413" s="104" t="s">
        <v>452</v>
      </c>
      <c r="C413" s="99">
        <f>Haramain!$J$56</f>
        <v>0</v>
      </c>
      <c r="D413" s="155" t="s">
        <v>35</v>
      </c>
      <c r="E413">
        <v>51</v>
      </c>
      <c r="F413" s="155" t="s">
        <v>387</v>
      </c>
      <c r="G413" t="s">
        <v>36</v>
      </c>
      <c r="H413" t="s">
        <v>37</v>
      </c>
      <c r="J413" t="str">
        <f t="shared" si="6"/>
        <v>=Haramain!R51C10</v>
      </c>
      <c r="M413" s="1"/>
      <c r="P413" s="1"/>
    </row>
    <row r="414" spans="1:13">
      <c r="A414" s="103">
        <v>12666</v>
      </c>
      <c r="B414" s="104" t="s">
        <v>453</v>
      </c>
      <c r="C414" s="99">
        <f>Haramain!J58</f>
        <v>0</v>
      </c>
      <c r="D414" s="155" t="s">
        <v>35</v>
      </c>
      <c r="G414" t="s">
        <v>36</v>
      </c>
      <c r="H414" t="s">
        <v>37</v>
      </c>
      <c r="J414" t="str">
        <f t="shared" si="6"/>
        <v>=RC10</v>
      </c>
      <c r="M414" s="1"/>
    </row>
    <row r="415" spans="1:13">
      <c r="A415" s="103">
        <v>6012</v>
      </c>
      <c r="B415" s="104" t="s">
        <v>454</v>
      </c>
      <c r="D415" s="155" t="s">
        <v>35</v>
      </c>
      <c r="G415" t="s">
        <v>36</v>
      </c>
      <c r="H415" t="s">
        <v>37</v>
      </c>
      <c r="J415" t="str">
        <f t="shared" si="6"/>
        <v>=RC10</v>
      </c>
      <c r="M415" s="1"/>
    </row>
    <row r="416" spans="1:16">
      <c r="A416" s="103">
        <v>6008</v>
      </c>
      <c r="B416" s="104" t="s">
        <v>455</v>
      </c>
      <c r="C416" s="99">
        <f>Haramain!$J$57</f>
        <v>0</v>
      </c>
      <c r="D416" s="155" t="s">
        <v>35</v>
      </c>
      <c r="E416">
        <v>52</v>
      </c>
      <c r="F416" s="155" t="s">
        <v>387</v>
      </c>
      <c r="G416" t="s">
        <v>36</v>
      </c>
      <c r="H416" t="s">
        <v>37</v>
      </c>
      <c r="J416" t="str">
        <f t="shared" si="6"/>
        <v>=Haramain!R52C10</v>
      </c>
      <c r="M416" s="1"/>
      <c r="P416" s="1"/>
    </row>
    <row r="417" spans="1:16">
      <c r="A417" s="103">
        <v>6027</v>
      </c>
      <c r="B417" s="104" t="s">
        <v>456</v>
      </c>
      <c r="C417" s="99">
        <f>Haramain!$J$59</f>
        <v>0</v>
      </c>
      <c r="D417" s="155" t="s">
        <v>35</v>
      </c>
      <c r="E417">
        <v>53</v>
      </c>
      <c r="F417" s="155" t="s">
        <v>387</v>
      </c>
      <c r="G417" t="s">
        <v>36</v>
      </c>
      <c r="H417" t="s">
        <v>37</v>
      </c>
      <c r="J417" t="str">
        <f t="shared" si="6"/>
        <v>=Haramain!R53C10</v>
      </c>
      <c r="M417" s="1"/>
      <c r="P417" s="1"/>
    </row>
    <row r="418" spans="1:13">
      <c r="A418" s="103">
        <v>12118</v>
      </c>
      <c r="B418" s="104" t="s">
        <v>457</v>
      </c>
      <c r="D418" s="155" t="s">
        <v>35</v>
      </c>
      <c r="G418" t="s">
        <v>36</v>
      </c>
      <c r="H418" t="s">
        <v>37</v>
      </c>
      <c r="J418" t="str">
        <f t="shared" si="6"/>
        <v>=RC10</v>
      </c>
      <c r="M418" s="1"/>
    </row>
    <row r="419" spans="1:13">
      <c r="A419" s="100">
        <v>12704</v>
      </c>
      <c r="B419" s="101" t="s">
        <v>458</v>
      </c>
      <c r="D419" s="155" t="s">
        <v>35</v>
      </c>
      <c r="G419" t="s">
        <v>36</v>
      </c>
      <c r="H419" t="s">
        <v>37</v>
      </c>
      <c r="J419" t="str">
        <f t="shared" si="6"/>
        <v>=RC10</v>
      </c>
      <c r="M419" s="1"/>
    </row>
    <row r="420" spans="1:16">
      <c r="A420" s="103">
        <v>13364</v>
      </c>
      <c r="B420" s="104" t="s">
        <v>459</v>
      </c>
      <c r="C420" s="99">
        <f>Haramain!$J$61</f>
        <v>0</v>
      </c>
      <c r="D420" s="155" t="s">
        <v>35</v>
      </c>
      <c r="E420">
        <v>55</v>
      </c>
      <c r="F420" s="155" t="s">
        <v>387</v>
      </c>
      <c r="G420" t="s">
        <v>36</v>
      </c>
      <c r="H420" t="s">
        <v>37</v>
      </c>
      <c r="J420" t="str">
        <f t="shared" si="6"/>
        <v>=Haramain!R55C10</v>
      </c>
      <c r="M420" s="1"/>
      <c r="P420" s="1"/>
    </row>
    <row r="421" spans="1:16">
      <c r="A421" s="103">
        <v>12466</v>
      </c>
      <c r="B421" s="104" t="s">
        <v>460</v>
      </c>
      <c r="C421" s="99">
        <f>Haramain!$J$62</f>
        <v>0</v>
      </c>
      <c r="D421" s="155" t="s">
        <v>35</v>
      </c>
      <c r="E421">
        <v>56</v>
      </c>
      <c r="F421" s="155" t="s">
        <v>387</v>
      </c>
      <c r="G421" t="s">
        <v>36</v>
      </c>
      <c r="H421" t="s">
        <v>37</v>
      </c>
      <c r="J421" t="str">
        <f t="shared" si="6"/>
        <v>=Haramain!R56C10</v>
      </c>
      <c r="M421" s="1"/>
      <c r="P421" s="1"/>
    </row>
    <row r="422" spans="1:16">
      <c r="A422" s="103">
        <v>6051</v>
      </c>
      <c r="B422" s="104" t="s">
        <v>461</v>
      </c>
      <c r="C422" s="99">
        <f>Haramain!$J$63</f>
        <v>0</v>
      </c>
      <c r="D422" s="155" t="s">
        <v>35</v>
      </c>
      <c r="E422">
        <v>57</v>
      </c>
      <c r="F422" s="155" t="s">
        <v>387</v>
      </c>
      <c r="G422" t="s">
        <v>36</v>
      </c>
      <c r="H422" t="s">
        <v>37</v>
      </c>
      <c r="J422" t="str">
        <f t="shared" si="6"/>
        <v>=Haramain!R57C10</v>
      </c>
      <c r="M422" s="1"/>
      <c r="P422" s="1"/>
    </row>
    <row r="423" spans="1:16">
      <c r="A423" s="103">
        <v>11258</v>
      </c>
      <c r="B423" s="104" t="s">
        <v>462</v>
      </c>
      <c r="C423" s="99">
        <f>Haramain!$J$64</f>
        <v>0</v>
      </c>
      <c r="D423" s="155" t="s">
        <v>35</v>
      </c>
      <c r="E423">
        <v>58</v>
      </c>
      <c r="F423" s="155" t="s">
        <v>387</v>
      </c>
      <c r="G423" t="s">
        <v>36</v>
      </c>
      <c r="H423" t="s">
        <v>37</v>
      </c>
      <c r="J423" t="str">
        <f t="shared" si="6"/>
        <v>=Haramain!R58C10</v>
      </c>
      <c r="M423" s="1"/>
      <c r="P423" s="1"/>
    </row>
    <row r="424" spans="1:16">
      <c r="A424" s="103">
        <v>12656</v>
      </c>
      <c r="B424" s="104" t="s">
        <v>463</v>
      </c>
      <c r="C424" s="99">
        <f>Haramain!$J$65</f>
        <v>0</v>
      </c>
      <c r="D424" s="155" t="s">
        <v>35</v>
      </c>
      <c r="E424">
        <v>59</v>
      </c>
      <c r="F424" s="155" t="s">
        <v>387</v>
      </c>
      <c r="G424" t="s">
        <v>36</v>
      </c>
      <c r="H424" t="s">
        <v>37</v>
      </c>
      <c r="J424" t="str">
        <f t="shared" si="6"/>
        <v>=Haramain!R59C10</v>
      </c>
      <c r="M424" s="1"/>
      <c r="P424" s="1"/>
    </row>
    <row r="425" spans="1:16">
      <c r="A425" s="103">
        <v>12870</v>
      </c>
      <c r="B425" s="104" t="s">
        <v>464</v>
      </c>
      <c r="C425" s="99">
        <f>Haramain!$J$66</f>
        <v>0</v>
      </c>
      <c r="D425" s="155" t="s">
        <v>35</v>
      </c>
      <c r="E425">
        <v>60</v>
      </c>
      <c r="F425" s="155" t="s">
        <v>387</v>
      </c>
      <c r="G425" t="s">
        <v>36</v>
      </c>
      <c r="H425" t="s">
        <v>37</v>
      </c>
      <c r="J425" t="str">
        <f t="shared" si="6"/>
        <v>=Haramain!R60C10</v>
      </c>
      <c r="M425" s="1"/>
      <c r="P425" s="1"/>
    </row>
    <row r="426" spans="1:16">
      <c r="A426" s="103">
        <v>12467</v>
      </c>
      <c r="B426" s="104" t="s">
        <v>465</v>
      </c>
      <c r="C426" s="99">
        <f>Haramain!$J$67</f>
        <v>0</v>
      </c>
      <c r="D426" s="155" t="s">
        <v>35</v>
      </c>
      <c r="E426">
        <v>61</v>
      </c>
      <c r="F426" s="155" t="s">
        <v>387</v>
      </c>
      <c r="G426" t="s">
        <v>36</v>
      </c>
      <c r="H426" t="s">
        <v>37</v>
      </c>
      <c r="J426" t="str">
        <f t="shared" si="6"/>
        <v>=Haramain!R61C10</v>
      </c>
      <c r="M426" s="1"/>
      <c r="P426" s="1"/>
    </row>
    <row r="427" ht="22.5" spans="1:16">
      <c r="A427" s="103">
        <v>6052</v>
      </c>
      <c r="B427" s="104" t="s">
        <v>466</v>
      </c>
      <c r="C427" s="99">
        <f>Haramain!$J$68</f>
        <v>0</v>
      </c>
      <c r="D427" s="155" t="s">
        <v>35</v>
      </c>
      <c r="E427">
        <v>62</v>
      </c>
      <c r="F427" s="155" t="s">
        <v>387</v>
      </c>
      <c r="G427" t="s">
        <v>36</v>
      </c>
      <c r="H427" t="s">
        <v>37</v>
      </c>
      <c r="J427" t="str">
        <f t="shared" si="6"/>
        <v>=Haramain!R62C10</v>
      </c>
      <c r="M427" s="1"/>
      <c r="P427" s="1"/>
    </row>
    <row r="428" spans="1:13">
      <c r="A428" s="103">
        <v>12471</v>
      </c>
      <c r="B428" s="104" t="s">
        <v>467</v>
      </c>
      <c r="C428" s="99">
        <f>Haramain!J69</f>
        <v>0</v>
      </c>
      <c r="D428" s="155" t="s">
        <v>35</v>
      </c>
      <c r="G428" t="s">
        <v>36</v>
      </c>
      <c r="H428" t="s">
        <v>37</v>
      </c>
      <c r="J428" t="str">
        <f t="shared" si="6"/>
        <v>=RC10</v>
      </c>
      <c r="M428" s="1"/>
    </row>
    <row r="429" ht="22.5" spans="1:16">
      <c r="A429" s="103">
        <v>6053</v>
      </c>
      <c r="B429" s="104" t="s">
        <v>468</v>
      </c>
      <c r="C429" s="99">
        <f>Haramain!$J$70</f>
        <v>0</v>
      </c>
      <c r="D429" s="155" t="s">
        <v>35</v>
      </c>
      <c r="E429">
        <v>63</v>
      </c>
      <c r="F429" s="155" t="s">
        <v>387</v>
      </c>
      <c r="G429" t="s">
        <v>36</v>
      </c>
      <c r="H429" t="s">
        <v>37</v>
      </c>
      <c r="J429" t="str">
        <f t="shared" si="6"/>
        <v>=Haramain!R63C10</v>
      </c>
      <c r="M429" s="1"/>
      <c r="P429" s="1"/>
    </row>
    <row r="430" ht="22.5" spans="1:16">
      <c r="A430" s="103">
        <v>12712</v>
      </c>
      <c r="B430" s="104" t="s">
        <v>469</v>
      </c>
      <c r="C430" s="99">
        <f>Haramain!$J$71</f>
        <v>0</v>
      </c>
      <c r="D430" s="155" t="s">
        <v>35</v>
      </c>
      <c r="E430">
        <v>64</v>
      </c>
      <c r="F430" s="155" t="s">
        <v>387</v>
      </c>
      <c r="G430" t="s">
        <v>36</v>
      </c>
      <c r="H430" t="s">
        <v>37</v>
      </c>
      <c r="J430" t="str">
        <f t="shared" si="6"/>
        <v>=Haramain!R64C10</v>
      </c>
      <c r="M430" s="1"/>
      <c r="P430" s="1"/>
    </row>
    <row r="431" spans="1:16">
      <c r="A431" s="103">
        <v>12711</v>
      </c>
      <c r="B431" s="104" t="s">
        <v>470</v>
      </c>
      <c r="C431" s="99">
        <f>Haramain!$J$72</f>
        <v>0</v>
      </c>
      <c r="D431" s="155" t="s">
        <v>35</v>
      </c>
      <c r="E431">
        <v>65</v>
      </c>
      <c r="F431" s="155" t="s">
        <v>387</v>
      </c>
      <c r="G431" t="s">
        <v>36</v>
      </c>
      <c r="H431" t="s">
        <v>37</v>
      </c>
      <c r="J431" t="str">
        <f t="shared" si="6"/>
        <v>=Haramain!R65C10</v>
      </c>
      <c r="M431" s="1"/>
      <c r="P431" s="1"/>
    </row>
    <row r="432" ht="22.5" spans="1:16">
      <c r="A432" s="103">
        <v>6054</v>
      </c>
      <c r="B432" s="104" t="s">
        <v>471</v>
      </c>
      <c r="C432" s="99">
        <f>Haramain!$J$73</f>
        <v>0</v>
      </c>
      <c r="D432" s="155" t="s">
        <v>35</v>
      </c>
      <c r="E432">
        <v>66</v>
      </c>
      <c r="F432" s="155" t="s">
        <v>387</v>
      </c>
      <c r="G432" t="s">
        <v>36</v>
      </c>
      <c r="H432" t="s">
        <v>37</v>
      </c>
      <c r="J432" t="str">
        <f t="shared" si="6"/>
        <v>=Haramain!R66C10</v>
      </c>
      <c r="M432" s="1"/>
      <c r="P432" s="1"/>
    </row>
    <row r="433" ht="22.5" spans="1:16">
      <c r="A433" s="103">
        <v>13198</v>
      </c>
      <c r="B433" s="104" t="s">
        <v>472</v>
      </c>
      <c r="C433" s="99">
        <f>Haramain!$J$74</f>
        <v>0</v>
      </c>
      <c r="D433" s="155" t="s">
        <v>35</v>
      </c>
      <c r="E433">
        <v>67</v>
      </c>
      <c r="F433" s="155" t="s">
        <v>387</v>
      </c>
      <c r="G433" t="s">
        <v>36</v>
      </c>
      <c r="H433" t="s">
        <v>37</v>
      </c>
      <c r="J433" t="str">
        <f t="shared" si="6"/>
        <v>=Haramain!R67C10</v>
      </c>
      <c r="M433" s="1"/>
      <c r="P433" s="1"/>
    </row>
    <row r="434" spans="1:16">
      <c r="A434" s="103">
        <v>6055</v>
      </c>
      <c r="B434" s="104" t="s">
        <v>473</v>
      </c>
      <c r="C434" s="99">
        <f>Haramain!$J$75</f>
        <v>0</v>
      </c>
      <c r="D434" s="155" t="s">
        <v>35</v>
      </c>
      <c r="E434">
        <v>68</v>
      </c>
      <c r="F434" s="155" t="s">
        <v>387</v>
      </c>
      <c r="G434" t="s">
        <v>36</v>
      </c>
      <c r="H434" t="s">
        <v>37</v>
      </c>
      <c r="J434" t="str">
        <f t="shared" si="6"/>
        <v>=Haramain!R68C10</v>
      </c>
      <c r="M434" s="1"/>
      <c r="P434" s="1"/>
    </row>
    <row r="435" spans="1:16">
      <c r="A435" s="103">
        <v>12468</v>
      </c>
      <c r="B435" s="104" t="s">
        <v>474</v>
      </c>
      <c r="C435" s="99">
        <f>Haramain!$J$76</f>
        <v>0</v>
      </c>
      <c r="D435" s="155" t="s">
        <v>35</v>
      </c>
      <c r="E435">
        <v>69</v>
      </c>
      <c r="F435" s="155" t="s">
        <v>387</v>
      </c>
      <c r="G435" t="s">
        <v>36</v>
      </c>
      <c r="H435" t="s">
        <v>37</v>
      </c>
      <c r="J435" t="str">
        <f t="shared" si="6"/>
        <v>=Haramain!R69C10</v>
      </c>
      <c r="M435" s="1"/>
      <c r="P435" s="1"/>
    </row>
    <row r="436" ht="22.5" spans="1:16">
      <c r="A436" s="103">
        <v>13266</v>
      </c>
      <c r="B436" s="104" t="s">
        <v>475</v>
      </c>
      <c r="C436" s="99">
        <f>Haramain!$J$77</f>
        <v>0</v>
      </c>
      <c r="D436" s="155" t="s">
        <v>35</v>
      </c>
      <c r="E436">
        <v>70</v>
      </c>
      <c r="F436" s="155" t="s">
        <v>387</v>
      </c>
      <c r="G436" t="s">
        <v>36</v>
      </c>
      <c r="H436" t="s">
        <v>37</v>
      </c>
      <c r="J436" t="str">
        <f t="shared" si="6"/>
        <v>=Haramain!R70C10</v>
      </c>
      <c r="M436" s="1"/>
      <c r="P436" s="1"/>
    </row>
    <row r="437" ht="22.5" spans="1:16">
      <c r="A437" s="103">
        <v>13265</v>
      </c>
      <c r="B437" s="104" t="s">
        <v>476</v>
      </c>
      <c r="C437" s="99">
        <f>Haramain!$J$78</f>
        <v>0</v>
      </c>
      <c r="D437" s="155" t="s">
        <v>35</v>
      </c>
      <c r="E437">
        <v>71</v>
      </c>
      <c r="F437" s="155" t="s">
        <v>387</v>
      </c>
      <c r="G437" t="s">
        <v>36</v>
      </c>
      <c r="H437" t="s">
        <v>37</v>
      </c>
      <c r="J437" t="str">
        <f t="shared" si="6"/>
        <v>=Haramain!R71C10</v>
      </c>
      <c r="M437" s="1"/>
      <c r="P437" s="1"/>
    </row>
    <row r="438" ht="22.5" spans="1:16">
      <c r="A438" s="103">
        <v>6056</v>
      </c>
      <c r="B438" s="104" t="s">
        <v>477</v>
      </c>
      <c r="C438" s="99">
        <f>Haramain!$J$79</f>
        <v>0</v>
      </c>
      <c r="D438" s="155" t="s">
        <v>35</v>
      </c>
      <c r="E438">
        <v>72</v>
      </c>
      <c r="F438" s="155" t="s">
        <v>387</v>
      </c>
      <c r="G438" t="s">
        <v>36</v>
      </c>
      <c r="H438" t="s">
        <v>37</v>
      </c>
      <c r="J438" t="str">
        <f t="shared" si="6"/>
        <v>=Haramain!R72C10</v>
      </c>
      <c r="M438" s="1"/>
      <c r="P438" s="1"/>
    </row>
    <row r="439" spans="1:16">
      <c r="A439" s="103">
        <v>6057</v>
      </c>
      <c r="B439" s="104" t="s">
        <v>478</v>
      </c>
      <c r="C439" s="99">
        <f>Haramain!$J$80</f>
        <v>0</v>
      </c>
      <c r="D439" s="155" t="s">
        <v>35</v>
      </c>
      <c r="E439">
        <v>73</v>
      </c>
      <c r="F439" s="155" t="s">
        <v>387</v>
      </c>
      <c r="G439" t="s">
        <v>36</v>
      </c>
      <c r="H439" t="s">
        <v>37</v>
      </c>
      <c r="J439" t="str">
        <f t="shared" si="6"/>
        <v>=Haramain!R73C10</v>
      </c>
      <c r="M439" s="1"/>
      <c r="P439" s="1"/>
    </row>
    <row r="440" ht="22.5" spans="1:16">
      <c r="A440" s="103">
        <v>12463</v>
      </c>
      <c r="B440" s="104" t="s">
        <v>479</v>
      </c>
      <c r="C440" s="99">
        <f>Haramain!$J$81</f>
        <v>0</v>
      </c>
      <c r="D440" s="155" t="s">
        <v>35</v>
      </c>
      <c r="E440">
        <v>74</v>
      </c>
      <c r="F440" s="155" t="s">
        <v>387</v>
      </c>
      <c r="G440" t="s">
        <v>36</v>
      </c>
      <c r="H440" t="s">
        <v>37</v>
      </c>
      <c r="J440" t="str">
        <f t="shared" si="6"/>
        <v>=Haramain!R74C10</v>
      </c>
      <c r="M440" s="1"/>
      <c r="P440" s="1"/>
    </row>
    <row r="441" ht="22.5" spans="1:16">
      <c r="A441" s="103">
        <v>6059</v>
      </c>
      <c r="B441" s="104" t="s">
        <v>480</v>
      </c>
      <c r="C441" s="99">
        <f>Haramain!$J$82</f>
        <v>0</v>
      </c>
      <c r="D441" s="155" t="s">
        <v>35</v>
      </c>
      <c r="E441">
        <v>75</v>
      </c>
      <c r="F441" s="155" t="s">
        <v>387</v>
      </c>
      <c r="G441" t="s">
        <v>36</v>
      </c>
      <c r="H441" t="s">
        <v>37</v>
      </c>
      <c r="J441" t="str">
        <f t="shared" si="6"/>
        <v>=Haramain!R75C10</v>
      </c>
      <c r="M441" s="1"/>
      <c r="P441" s="1"/>
    </row>
    <row r="442" spans="1:16">
      <c r="A442" s="103">
        <v>6060</v>
      </c>
      <c r="B442" s="104" t="s">
        <v>481</v>
      </c>
      <c r="C442" s="99">
        <f>Haramain!$J$83</f>
        <v>0</v>
      </c>
      <c r="D442" s="155" t="s">
        <v>35</v>
      </c>
      <c r="E442">
        <v>76</v>
      </c>
      <c r="F442" s="155" t="s">
        <v>387</v>
      </c>
      <c r="G442" t="s">
        <v>36</v>
      </c>
      <c r="H442" t="s">
        <v>37</v>
      </c>
      <c r="J442" t="str">
        <f t="shared" si="6"/>
        <v>=Haramain!R76C10</v>
      </c>
      <c r="M442" s="1"/>
      <c r="P442" s="1"/>
    </row>
    <row r="443" spans="1:16">
      <c r="A443" s="103">
        <v>11254</v>
      </c>
      <c r="B443" s="104" t="s">
        <v>482</v>
      </c>
      <c r="C443" s="99">
        <f>Haramain!$J$84</f>
        <v>0</v>
      </c>
      <c r="D443" s="155" t="s">
        <v>35</v>
      </c>
      <c r="E443">
        <v>77</v>
      </c>
      <c r="F443" s="155" t="s">
        <v>387</v>
      </c>
      <c r="G443" t="s">
        <v>36</v>
      </c>
      <c r="H443" t="s">
        <v>37</v>
      </c>
      <c r="J443" t="str">
        <f t="shared" si="6"/>
        <v>=Haramain!R77C10</v>
      </c>
      <c r="M443" s="1"/>
      <c r="P443" s="1"/>
    </row>
    <row r="444" spans="1:16">
      <c r="A444" s="103">
        <v>11253</v>
      </c>
      <c r="B444" s="104" t="s">
        <v>483</v>
      </c>
      <c r="C444" s="99">
        <f>Haramain!$J$85</f>
        <v>0</v>
      </c>
      <c r="D444" s="155" t="s">
        <v>35</v>
      </c>
      <c r="E444">
        <v>78</v>
      </c>
      <c r="F444" s="155" t="s">
        <v>387</v>
      </c>
      <c r="G444" t="s">
        <v>36</v>
      </c>
      <c r="H444" t="s">
        <v>37</v>
      </c>
      <c r="J444" t="str">
        <f t="shared" si="6"/>
        <v>=Haramain!R78C10</v>
      </c>
      <c r="M444" s="1"/>
      <c r="P444" s="1"/>
    </row>
    <row r="445" spans="1:16">
      <c r="A445" s="103">
        <v>13902</v>
      </c>
      <c r="B445" s="104" t="s">
        <v>484</v>
      </c>
      <c r="C445" s="99">
        <f>Haramain!$J$86</f>
        <v>0</v>
      </c>
      <c r="D445" s="155" t="s">
        <v>35</v>
      </c>
      <c r="E445">
        <v>79</v>
      </c>
      <c r="F445" s="155" t="s">
        <v>387</v>
      </c>
      <c r="G445" t="s">
        <v>36</v>
      </c>
      <c r="H445" t="s">
        <v>37</v>
      </c>
      <c r="J445" t="str">
        <f t="shared" si="6"/>
        <v>=Haramain!R79C10</v>
      </c>
      <c r="M445" s="1"/>
      <c r="P445" s="1"/>
    </row>
    <row r="446" spans="1:16">
      <c r="A446" s="103">
        <v>11255</v>
      </c>
      <c r="B446" s="104" t="s">
        <v>485</v>
      </c>
      <c r="C446" s="99">
        <f>Haramain!$J$87</f>
        <v>0</v>
      </c>
      <c r="D446" s="155" t="s">
        <v>35</v>
      </c>
      <c r="E446">
        <v>80</v>
      </c>
      <c r="F446" s="155" t="s">
        <v>387</v>
      </c>
      <c r="G446" t="s">
        <v>36</v>
      </c>
      <c r="H446" t="s">
        <v>37</v>
      </c>
      <c r="J446" t="str">
        <f t="shared" si="6"/>
        <v>=Haramain!R80C10</v>
      </c>
      <c r="M446" s="1"/>
      <c r="P446" s="1"/>
    </row>
    <row r="447" spans="1:16">
      <c r="A447" s="103">
        <v>6050</v>
      </c>
      <c r="B447" s="104" t="s">
        <v>486</v>
      </c>
      <c r="C447" s="99">
        <f>Haramain!$J$88</f>
        <v>0</v>
      </c>
      <c r="D447" s="155" t="s">
        <v>35</v>
      </c>
      <c r="E447">
        <v>81</v>
      </c>
      <c r="F447" s="155" t="s">
        <v>387</v>
      </c>
      <c r="G447" t="s">
        <v>36</v>
      </c>
      <c r="H447" t="s">
        <v>37</v>
      </c>
      <c r="J447" t="str">
        <f t="shared" si="6"/>
        <v>=Haramain!R81C10</v>
      </c>
      <c r="M447" s="1"/>
      <c r="P447" s="1"/>
    </row>
    <row r="448" ht="22.5" spans="1:13">
      <c r="A448" s="103">
        <v>6061</v>
      </c>
      <c r="B448" s="104" t="s">
        <v>487</v>
      </c>
      <c r="D448" s="155" t="s">
        <v>35</v>
      </c>
      <c r="G448" t="s">
        <v>36</v>
      </c>
      <c r="H448" t="s">
        <v>37</v>
      </c>
      <c r="J448" t="str">
        <f t="shared" si="6"/>
        <v>=RC10</v>
      </c>
      <c r="M448" s="1"/>
    </row>
    <row r="449" spans="1:16">
      <c r="A449" s="103">
        <v>11890</v>
      </c>
      <c r="B449" s="104" t="s">
        <v>488</v>
      </c>
      <c r="C449" s="99">
        <f>Haramain!$J$89</f>
        <v>0</v>
      </c>
      <c r="D449" s="155" t="s">
        <v>35</v>
      </c>
      <c r="E449">
        <v>82</v>
      </c>
      <c r="F449" s="155" t="s">
        <v>387</v>
      </c>
      <c r="G449" t="s">
        <v>36</v>
      </c>
      <c r="H449" t="s">
        <v>37</v>
      </c>
      <c r="J449" t="str">
        <f t="shared" si="6"/>
        <v>=Haramain!R82C10</v>
      </c>
      <c r="M449" s="1"/>
      <c r="P449" s="1"/>
    </row>
    <row r="450" spans="1:16">
      <c r="A450" s="103">
        <v>13348</v>
      </c>
      <c r="B450" s="104" t="s">
        <v>489</v>
      </c>
      <c r="C450" s="99">
        <f>Haramain!$J$90</f>
        <v>0</v>
      </c>
      <c r="D450" s="155" t="s">
        <v>35</v>
      </c>
      <c r="E450">
        <v>83</v>
      </c>
      <c r="F450" s="155" t="s">
        <v>387</v>
      </c>
      <c r="G450" t="s">
        <v>36</v>
      </c>
      <c r="H450" t="s">
        <v>37</v>
      </c>
      <c r="J450" t="str">
        <f t="shared" si="6"/>
        <v>=Haramain!R83C10</v>
      </c>
      <c r="M450" s="1"/>
      <c r="P450" s="1"/>
    </row>
    <row r="451" spans="1:16">
      <c r="A451" s="103">
        <v>12705</v>
      </c>
      <c r="B451" s="104" t="s">
        <v>490</v>
      </c>
      <c r="C451" s="99">
        <f>Haramain!$J$91</f>
        <v>0</v>
      </c>
      <c r="D451" s="155" t="s">
        <v>35</v>
      </c>
      <c r="E451">
        <v>84</v>
      </c>
      <c r="F451" s="155" t="s">
        <v>387</v>
      </c>
      <c r="G451" t="s">
        <v>36</v>
      </c>
      <c r="H451" t="s">
        <v>37</v>
      </c>
      <c r="J451" t="str">
        <f t="shared" si="6"/>
        <v>=Haramain!R84C10</v>
      </c>
      <c r="M451" s="1"/>
      <c r="P451" s="1"/>
    </row>
    <row r="452" ht="22.5" spans="1:16">
      <c r="A452" s="103">
        <v>13357</v>
      </c>
      <c r="B452" s="104" t="s">
        <v>491</v>
      </c>
      <c r="C452" s="99">
        <f>Haramain!$J$92</f>
        <v>0</v>
      </c>
      <c r="D452" s="155" t="s">
        <v>35</v>
      </c>
      <c r="E452">
        <v>85</v>
      </c>
      <c r="F452" s="155" t="s">
        <v>387</v>
      </c>
      <c r="G452" t="s">
        <v>36</v>
      </c>
      <c r="H452" t="s">
        <v>37</v>
      </c>
      <c r="J452" t="str">
        <f t="shared" ref="J452:J515" si="7">CONCATENATE(H452,F452,D452,E452,G452)</f>
        <v>=Haramain!R85C10</v>
      </c>
      <c r="M452" s="1"/>
      <c r="P452" s="1"/>
    </row>
    <row r="453" spans="1:16">
      <c r="A453" s="103">
        <v>13350</v>
      </c>
      <c r="B453" s="104" t="s">
        <v>492</v>
      </c>
      <c r="C453" s="99">
        <f>Haramain!$J$93</f>
        <v>0</v>
      </c>
      <c r="D453" s="155" t="s">
        <v>35</v>
      </c>
      <c r="E453">
        <v>86</v>
      </c>
      <c r="F453" s="155" t="s">
        <v>387</v>
      </c>
      <c r="G453" t="s">
        <v>36</v>
      </c>
      <c r="H453" t="s">
        <v>37</v>
      </c>
      <c r="J453" t="str">
        <f t="shared" si="7"/>
        <v>=Haramain!R86C10</v>
      </c>
      <c r="M453" s="1"/>
      <c r="P453" s="1"/>
    </row>
    <row r="454" spans="1:16">
      <c r="A454" s="103">
        <v>13349</v>
      </c>
      <c r="B454" s="104" t="s">
        <v>493</v>
      </c>
      <c r="C454" s="99">
        <f>Haramain!$J$94</f>
        <v>0</v>
      </c>
      <c r="D454" s="155" t="s">
        <v>35</v>
      </c>
      <c r="E454">
        <v>87</v>
      </c>
      <c r="F454" s="155" t="s">
        <v>387</v>
      </c>
      <c r="G454" t="s">
        <v>36</v>
      </c>
      <c r="H454" t="s">
        <v>37</v>
      </c>
      <c r="J454" t="str">
        <f t="shared" si="7"/>
        <v>=Haramain!R87C10</v>
      </c>
      <c r="M454" s="1"/>
      <c r="P454" s="1"/>
    </row>
    <row r="455" spans="1:16">
      <c r="A455" s="103">
        <v>13358</v>
      </c>
      <c r="B455" s="104" t="s">
        <v>494</v>
      </c>
      <c r="C455" s="99">
        <f>Haramain!$J$95</f>
        <v>0</v>
      </c>
      <c r="D455" s="155" t="s">
        <v>35</v>
      </c>
      <c r="E455">
        <v>88</v>
      </c>
      <c r="F455" s="155" t="s">
        <v>387</v>
      </c>
      <c r="G455" t="s">
        <v>36</v>
      </c>
      <c r="H455" t="s">
        <v>37</v>
      </c>
      <c r="J455" t="str">
        <f t="shared" si="7"/>
        <v>=Haramain!R88C10</v>
      </c>
      <c r="M455" s="1"/>
      <c r="P455" s="1"/>
    </row>
    <row r="456" spans="1:13">
      <c r="A456" s="100">
        <v>12893</v>
      </c>
      <c r="B456" s="101" t="s">
        <v>495</v>
      </c>
      <c r="D456" s="155" t="s">
        <v>35</v>
      </c>
      <c r="G456" t="s">
        <v>36</v>
      </c>
      <c r="H456" t="s">
        <v>37</v>
      </c>
      <c r="J456" t="str">
        <f t="shared" si="7"/>
        <v>=RC10</v>
      </c>
      <c r="M456" s="1"/>
    </row>
    <row r="457" spans="1:16">
      <c r="A457" s="103">
        <v>14000</v>
      </c>
      <c r="B457" s="104" t="s">
        <v>496</v>
      </c>
      <c r="C457" s="99">
        <f>Haramain!$J$97</f>
        <v>0</v>
      </c>
      <c r="D457" s="155" t="s">
        <v>35</v>
      </c>
      <c r="E457">
        <v>90</v>
      </c>
      <c r="F457" s="155" t="s">
        <v>387</v>
      </c>
      <c r="G457" t="s">
        <v>36</v>
      </c>
      <c r="H457" t="s">
        <v>37</v>
      </c>
      <c r="J457" t="str">
        <f t="shared" si="7"/>
        <v>=Haramain!R90C10</v>
      </c>
      <c r="M457" s="1"/>
      <c r="P457" s="1"/>
    </row>
    <row r="458" spans="1:16">
      <c r="A458" s="103">
        <v>14001</v>
      </c>
      <c r="B458" s="104" t="s">
        <v>497</v>
      </c>
      <c r="C458" s="99">
        <f>Haramain!$J$98</f>
        <v>0</v>
      </c>
      <c r="D458" s="155" t="s">
        <v>35</v>
      </c>
      <c r="E458">
        <v>91</v>
      </c>
      <c r="F458" s="155" t="s">
        <v>387</v>
      </c>
      <c r="G458" t="s">
        <v>36</v>
      </c>
      <c r="H458" t="s">
        <v>37</v>
      </c>
      <c r="J458" t="str">
        <f t="shared" si="7"/>
        <v>=Haramain!R91C10</v>
      </c>
      <c r="M458" s="1"/>
      <c r="P458" s="1"/>
    </row>
    <row r="459" spans="1:13">
      <c r="A459" s="103">
        <v>12963</v>
      </c>
      <c r="B459" s="104" t="s">
        <v>498</v>
      </c>
      <c r="D459" s="155" t="s">
        <v>35</v>
      </c>
      <c r="G459" t="s">
        <v>36</v>
      </c>
      <c r="H459" t="s">
        <v>37</v>
      </c>
      <c r="J459" t="str">
        <f t="shared" si="7"/>
        <v>=RC10</v>
      </c>
      <c r="M459" s="1"/>
    </row>
    <row r="460" ht="22.5" spans="1:16">
      <c r="A460" s="103">
        <v>13264</v>
      </c>
      <c r="B460" s="104" t="s">
        <v>499</v>
      </c>
      <c r="C460" s="99">
        <f>Haramain!$J$99</f>
        <v>0</v>
      </c>
      <c r="D460" s="155" t="s">
        <v>35</v>
      </c>
      <c r="E460">
        <v>92</v>
      </c>
      <c r="F460" s="155" t="s">
        <v>387</v>
      </c>
      <c r="G460" t="s">
        <v>36</v>
      </c>
      <c r="H460" t="s">
        <v>37</v>
      </c>
      <c r="J460" t="str">
        <f t="shared" si="7"/>
        <v>=Haramain!R92C10</v>
      </c>
      <c r="M460" s="1"/>
      <c r="P460" s="1"/>
    </row>
    <row r="461" spans="1:16">
      <c r="A461" s="103">
        <v>13997</v>
      </c>
      <c r="B461" s="104" t="s">
        <v>500</v>
      </c>
      <c r="C461" s="99">
        <f>Haramain!$J$100</f>
        <v>0</v>
      </c>
      <c r="D461" s="155" t="s">
        <v>35</v>
      </c>
      <c r="E461">
        <v>93</v>
      </c>
      <c r="F461" s="155" t="s">
        <v>387</v>
      </c>
      <c r="G461" t="s">
        <v>36</v>
      </c>
      <c r="H461" t="s">
        <v>37</v>
      </c>
      <c r="J461" t="str">
        <f t="shared" si="7"/>
        <v>=Haramain!R93C10</v>
      </c>
      <c r="M461" s="1"/>
      <c r="P461" s="1"/>
    </row>
    <row r="462" spans="1:16">
      <c r="A462" s="103">
        <v>12887</v>
      </c>
      <c r="B462" s="104" t="s">
        <v>501</v>
      </c>
      <c r="C462" s="99">
        <f>Haramain!$J$101</f>
        <v>0</v>
      </c>
      <c r="D462" s="155" t="s">
        <v>35</v>
      </c>
      <c r="E462">
        <v>94</v>
      </c>
      <c r="F462" s="155" t="s">
        <v>387</v>
      </c>
      <c r="G462" t="s">
        <v>36</v>
      </c>
      <c r="H462" t="s">
        <v>37</v>
      </c>
      <c r="J462" t="str">
        <f t="shared" si="7"/>
        <v>=Haramain!R94C10</v>
      </c>
      <c r="M462" s="1"/>
      <c r="P462" s="1"/>
    </row>
    <row r="463" ht="22.5" spans="1:16">
      <c r="A463" s="103">
        <v>6062</v>
      </c>
      <c r="B463" s="104" t="s">
        <v>502</v>
      </c>
      <c r="C463" s="99">
        <f>Haramain!$J$102</f>
        <v>0</v>
      </c>
      <c r="D463" s="155" t="s">
        <v>35</v>
      </c>
      <c r="E463">
        <v>95</v>
      </c>
      <c r="F463" s="155" t="s">
        <v>387</v>
      </c>
      <c r="G463" t="s">
        <v>36</v>
      </c>
      <c r="H463" t="s">
        <v>37</v>
      </c>
      <c r="J463" t="str">
        <f t="shared" si="7"/>
        <v>=Haramain!R95C10</v>
      </c>
      <c r="M463" s="1"/>
      <c r="P463" s="1"/>
    </row>
    <row r="464" ht="22.5" spans="1:16">
      <c r="A464" s="103">
        <v>13361</v>
      </c>
      <c r="B464" s="104" t="s">
        <v>503</v>
      </c>
      <c r="C464" s="99">
        <f>Haramain!$J$103</f>
        <v>0</v>
      </c>
      <c r="D464" s="155" t="s">
        <v>35</v>
      </c>
      <c r="E464">
        <v>96</v>
      </c>
      <c r="F464" s="155" t="s">
        <v>387</v>
      </c>
      <c r="G464" t="s">
        <v>36</v>
      </c>
      <c r="H464" t="s">
        <v>37</v>
      </c>
      <c r="J464" t="str">
        <f t="shared" si="7"/>
        <v>=Haramain!R96C10</v>
      </c>
      <c r="M464" s="1"/>
      <c r="P464" s="1"/>
    </row>
    <row r="465" ht="22.5" spans="1:16">
      <c r="A465" s="103">
        <v>13267</v>
      </c>
      <c r="B465" s="104" t="s">
        <v>504</v>
      </c>
      <c r="C465" s="99">
        <f>Haramain!$J$104</f>
        <v>0</v>
      </c>
      <c r="D465" s="155" t="s">
        <v>35</v>
      </c>
      <c r="E465">
        <v>97</v>
      </c>
      <c r="F465" s="155" t="s">
        <v>387</v>
      </c>
      <c r="G465" t="s">
        <v>36</v>
      </c>
      <c r="H465" t="s">
        <v>37</v>
      </c>
      <c r="J465" t="str">
        <f t="shared" si="7"/>
        <v>=Haramain!R97C10</v>
      </c>
      <c r="M465" s="1"/>
      <c r="P465" s="1"/>
    </row>
    <row r="466" spans="1:13">
      <c r="A466" s="103">
        <v>12715</v>
      </c>
      <c r="B466" s="104" t="s">
        <v>505</v>
      </c>
      <c r="D466" s="155" t="s">
        <v>35</v>
      </c>
      <c r="G466" t="s">
        <v>36</v>
      </c>
      <c r="H466" t="s">
        <v>37</v>
      </c>
      <c r="J466" t="str">
        <f t="shared" si="7"/>
        <v>=RC10</v>
      </c>
      <c r="M466" s="1"/>
    </row>
    <row r="467" spans="1:16">
      <c r="A467" s="103">
        <v>13360</v>
      </c>
      <c r="B467" s="104" t="s">
        <v>506</v>
      </c>
      <c r="C467" s="99">
        <f>Haramain!$J$105</f>
        <v>0</v>
      </c>
      <c r="D467" s="155" t="s">
        <v>35</v>
      </c>
      <c r="E467">
        <v>98</v>
      </c>
      <c r="F467" s="155" t="s">
        <v>387</v>
      </c>
      <c r="G467" t="s">
        <v>36</v>
      </c>
      <c r="H467" t="s">
        <v>37</v>
      </c>
      <c r="J467" t="str">
        <f t="shared" si="7"/>
        <v>=Haramain!R98C10</v>
      </c>
      <c r="M467" s="1"/>
      <c r="P467" s="1"/>
    </row>
    <row r="468" spans="1:16">
      <c r="A468" s="103">
        <v>12288</v>
      </c>
      <c r="B468" s="104" t="s">
        <v>507</v>
      </c>
      <c r="C468" s="99">
        <f>Haramain!$J$106</f>
        <v>0</v>
      </c>
      <c r="D468" s="155" t="s">
        <v>35</v>
      </c>
      <c r="E468">
        <v>99</v>
      </c>
      <c r="F468" s="155" t="s">
        <v>387</v>
      </c>
      <c r="G468" t="s">
        <v>36</v>
      </c>
      <c r="H468" t="s">
        <v>37</v>
      </c>
      <c r="J468" t="str">
        <f t="shared" si="7"/>
        <v>=Haramain!R99C10</v>
      </c>
      <c r="M468" s="1"/>
      <c r="P468" s="1"/>
    </row>
    <row r="469" ht="22.5" spans="1:16">
      <c r="A469" s="103">
        <v>13901</v>
      </c>
      <c r="B469" s="104" t="s">
        <v>508</v>
      </c>
      <c r="C469" s="99">
        <f>Haramain!$J$108</f>
        <v>0</v>
      </c>
      <c r="D469" s="155" t="s">
        <v>35</v>
      </c>
      <c r="E469">
        <v>100</v>
      </c>
      <c r="F469" s="155" t="s">
        <v>387</v>
      </c>
      <c r="G469" t="s">
        <v>36</v>
      </c>
      <c r="H469" t="s">
        <v>37</v>
      </c>
      <c r="J469" t="str">
        <f t="shared" si="7"/>
        <v>=Haramain!R100C10</v>
      </c>
      <c r="M469" s="1"/>
      <c r="P469" s="1"/>
    </row>
    <row r="470" ht="22.5" spans="1:16">
      <c r="A470" s="103">
        <v>13900</v>
      </c>
      <c r="B470" s="104" t="s">
        <v>509</v>
      </c>
      <c r="C470" s="99">
        <f>Haramain!$J$109</f>
        <v>0</v>
      </c>
      <c r="D470" s="155" t="s">
        <v>35</v>
      </c>
      <c r="E470">
        <v>101</v>
      </c>
      <c r="F470" s="155" t="s">
        <v>387</v>
      </c>
      <c r="G470" t="s">
        <v>36</v>
      </c>
      <c r="H470" t="s">
        <v>37</v>
      </c>
      <c r="J470" t="str">
        <f t="shared" si="7"/>
        <v>=Haramain!R101C10</v>
      </c>
      <c r="M470" s="1"/>
      <c r="P470" s="1"/>
    </row>
    <row r="471" spans="1:16">
      <c r="A471" s="103">
        <v>12926</v>
      </c>
      <c r="B471" s="104" t="s">
        <v>510</v>
      </c>
      <c r="C471" s="99">
        <f>Haramain!$J$111</f>
        <v>0</v>
      </c>
      <c r="D471" s="155" t="s">
        <v>35</v>
      </c>
      <c r="E471">
        <v>102</v>
      </c>
      <c r="F471" s="155" t="s">
        <v>387</v>
      </c>
      <c r="G471" t="s">
        <v>36</v>
      </c>
      <c r="H471" t="s">
        <v>37</v>
      </c>
      <c r="J471" t="str">
        <f t="shared" si="7"/>
        <v>=Haramain!R102C10</v>
      </c>
      <c r="M471" s="1"/>
      <c r="P471" s="1"/>
    </row>
    <row r="472" spans="1:16">
      <c r="A472" s="103">
        <v>12907</v>
      </c>
      <c r="B472" s="104" t="s">
        <v>511</v>
      </c>
      <c r="C472" s="99">
        <f>Haramain!$J$112</f>
        <v>0</v>
      </c>
      <c r="D472" s="155" t="s">
        <v>35</v>
      </c>
      <c r="E472">
        <v>103</v>
      </c>
      <c r="F472" s="155" t="s">
        <v>387</v>
      </c>
      <c r="G472" t="s">
        <v>36</v>
      </c>
      <c r="H472" t="s">
        <v>37</v>
      </c>
      <c r="J472" t="str">
        <f t="shared" si="7"/>
        <v>=Haramain!R103C10</v>
      </c>
      <c r="M472" s="1"/>
      <c r="P472" s="1"/>
    </row>
    <row r="473" spans="1:16">
      <c r="A473" s="103">
        <v>13199</v>
      </c>
      <c r="B473" s="104" t="s">
        <v>512</v>
      </c>
      <c r="C473" s="99">
        <f>Haramain!$J$113</f>
        <v>0</v>
      </c>
      <c r="D473" s="155" t="s">
        <v>35</v>
      </c>
      <c r="E473">
        <v>104</v>
      </c>
      <c r="F473" s="155" t="s">
        <v>387</v>
      </c>
      <c r="G473" t="s">
        <v>36</v>
      </c>
      <c r="H473" t="s">
        <v>37</v>
      </c>
      <c r="J473" t="str">
        <f t="shared" si="7"/>
        <v>=Haramain!R104C10</v>
      </c>
      <c r="M473" s="1"/>
      <c r="P473" s="1"/>
    </row>
    <row r="474" ht="22.5" spans="1:16">
      <c r="A474" s="103">
        <v>12710</v>
      </c>
      <c r="B474" s="104" t="s">
        <v>513</v>
      </c>
      <c r="C474" s="99">
        <f>Haramain!$J$114</f>
        <v>0</v>
      </c>
      <c r="D474" s="155" t="s">
        <v>35</v>
      </c>
      <c r="E474">
        <v>105</v>
      </c>
      <c r="F474" s="155" t="s">
        <v>387</v>
      </c>
      <c r="G474" t="s">
        <v>36</v>
      </c>
      <c r="H474" t="s">
        <v>37</v>
      </c>
      <c r="J474" t="str">
        <f t="shared" si="7"/>
        <v>=Haramain!R105C10</v>
      </c>
      <c r="M474" s="1"/>
      <c r="P474" s="1"/>
    </row>
    <row r="475" ht="22.5" spans="1:16">
      <c r="A475" s="103">
        <v>12709</v>
      </c>
      <c r="B475" s="104" t="s">
        <v>514</v>
      </c>
      <c r="C475" s="99">
        <f>Haramain!$J$115</f>
        <v>0</v>
      </c>
      <c r="D475" s="155" t="s">
        <v>35</v>
      </c>
      <c r="E475">
        <v>106</v>
      </c>
      <c r="F475" s="155" t="s">
        <v>387</v>
      </c>
      <c r="G475" t="s">
        <v>36</v>
      </c>
      <c r="H475" t="s">
        <v>37</v>
      </c>
      <c r="J475" t="str">
        <f t="shared" si="7"/>
        <v>=Haramain!R106C10</v>
      </c>
      <c r="M475" s="1"/>
      <c r="P475" s="1"/>
    </row>
    <row r="476" spans="1:16">
      <c r="A476" s="103">
        <v>12473</v>
      </c>
      <c r="B476" s="104" t="s">
        <v>515</v>
      </c>
      <c r="C476" s="99">
        <f>Haramain!$J$116</f>
        <v>0</v>
      </c>
      <c r="D476" s="155" t="s">
        <v>35</v>
      </c>
      <c r="E476">
        <v>107</v>
      </c>
      <c r="F476" s="155" t="s">
        <v>387</v>
      </c>
      <c r="G476" t="s">
        <v>36</v>
      </c>
      <c r="H476" t="s">
        <v>37</v>
      </c>
      <c r="J476" t="str">
        <f t="shared" si="7"/>
        <v>=Haramain!R107C10</v>
      </c>
      <c r="M476" s="1"/>
      <c r="P476" s="1"/>
    </row>
    <row r="477" spans="1:16">
      <c r="A477" s="103">
        <v>12707</v>
      </c>
      <c r="B477" s="104" t="s">
        <v>516</v>
      </c>
      <c r="C477" s="99">
        <f>Haramain!$J$117</f>
        <v>0</v>
      </c>
      <c r="D477" s="155" t="s">
        <v>35</v>
      </c>
      <c r="E477">
        <v>108</v>
      </c>
      <c r="F477" s="155" t="s">
        <v>387</v>
      </c>
      <c r="G477" t="s">
        <v>36</v>
      </c>
      <c r="H477" t="s">
        <v>37</v>
      </c>
      <c r="J477" t="str">
        <f t="shared" si="7"/>
        <v>=Haramain!R108C10</v>
      </c>
      <c r="M477" s="1"/>
      <c r="P477" s="1"/>
    </row>
    <row r="478" spans="1:16">
      <c r="A478" s="103">
        <v>13194</v>
      </c>
      <c r="B478" s="104" t="s">
        <v>517</v>
      </c>
      <c r="C478" s="99">
        <f>Haramain!$J$118</f>
        <v>0</v>
      </c>
      <c r="D478" s="155" t="s">
        <v>35</v>
      </c>
      <c r="E478">
        <v>109</v>
      </c>
      <c r="F478" s="155" t="s">
        <v>387</v>
      </c>
      <c r="G478" t="s">
        <v>36</v>
      </c>
      <c r="H478" t="s">
        <v>37</v>
      </c>
      <c r="J478" t="str">
        <f t="shared" si="7"/>
        <v>=Haramain!R109C10</v>
      </c>
      <c r="M478" s="1"/>
      <c r="P478" s="1"/>
    </row>
    <row r="479" spans="1:16">
      <c r="A479" s="103">
        <v>12472</v>
      </c>
      <c r="B479" s="104" t="s">
        <v>518</v>
      </c>
      <c r="C479" s="99">
        <f>Haramain!$J$119</f>
        <v>0</v>
      </c>
      <c r="D479" s="155" t="s">
        <v>35</v>
      </c>
      <c r="E479">
        <v>110</v>
      </c>
      <c r="F479" s="155" t="s">
        <v>387</v>
      </c>
      <c r="G479" t="s">
        <v>36</v>
      </c>
      <c r="H479" t="s">
        <v>37</v>
      </c>
      <c r="J479" t="str">
        <f t="shared" si="7"/>
        <v>=Haramain!R110C10</v>
      </c>
      <c r="M479" s="1"/>
      <c r="P479" s="1"/>
    </row>
    <row r="480" spans="1:16">
      <c r="A480" s="103">
        <v>13352</v>
      </c>
      <c r="B480" s="104" t="s">
        <v>519</v>
      </c>
      <c r="C480" s="99">
        <f>Haramain!$J$126</f>
        <v>0</v>
      </c>
      <c r="D480" s="155" t="s">
        <v>35</v>
      </c>
      <c r="E480">
        <v>117</v>
      </c>
      <c r="F480" s="155" t="s">
        <v>387</v>
      </c>
      <c r="G480" t="s">
        <v>36</v>
      </c>
      <c r="H480" t="s">
        <v>37</v>
      </c>
      <c r="J480" t="str">
        <f t="shared" si="7"/>
        <v>=Haramain!R117C10</v>
      </c>
      <c r="M480" s="1"/>
      <c r="P480" s="1"/>
    </row>
    <row r="481" spans="1:16">
      <c r="A481" s="103">
        <v>13351</v>
      </c>
      <c r="B481" s="104" t="s">
        <v>520</v>
      </c>
      <c r="C481" s="99">
        <f>Haramain!$J$132</f>
        <v>0</v>
      </c>
      <c r="D481" s="155" t="s">
        <v>35</v>
      </c>
      <c r="E481">
        <v>122</v>
      </c>
      <c r="F481" s="155" t="s">
        <v>387</v>
      </c>
      <c r="G481" t="s">
        <v>36</v>
      </c>
      <c r="H481" t="s">
        <v>37</v>
      </c>
      <c r="J481" t="str">
        <f t="shared" si="7"/>
        <v>=Haramain!R122C10</v>
      </c>
      <c r="M481" s="1"/>
      <c r="P481" s="1"/>
    </row>
    <row r="482" spans="1:16">
      <c r="A482" s="103">
        <v>13359</v>
      </c>
      <c r="B482" s="104" t="s">
        <v>521</v>
      </c>
      <c r="C482" s="99">
        <f>Haramain!$J$120</f>
        <v>0</v>
      </c>
      <c r="D482" s="155" t="s">
        <v>35</v>
      </c>
      <c r="E482">
        <v>111</v>
      </c>
      <c r="F482" s="155" t="s">
        <v>387</v>
      </c>
      <c r="G482" t="s">
        <v>36</v>
      </c>
      <c r="H482" t="s">
        <v>37</v>
      </c>
      <c r="J482" t="str">
        <f t="shared" si="7"/>
        <v>=Haramain!R111C10</v>
      </c>
      <c r="M482" s="1"/>
      <c r="P482" s="1"/>
    </row>
    <row r="483" spans="1:13">
      <c r="A483" s="103">
        <v>13899</v>
      </c>
      <c r="B483" s="104" t="s">
        <v>522</v>
      </c>
      <c r="C483" s="99">
        <f>Haramain!J107</f>
        <v>0</v>
      </c>
      <c r="D483" s="155" t="s">
        <v>35</v>
      </c>
      <c r="G483" t="s">
        <v>36</v>
      </c>
      <c r="H483" t="s">
        <v>37</v>
      </c>
      <c r="J483" t="str">
        <f t="shared" si="7"/>
        <v>=RC10</v>
      </c>
      <c r="M483" s="1"/>
    </row>
    <row r="484" ht="22.5" spans="1:16">
      <c r="A484" s="103">
        <v>13369</v>
      </c>
      <c r="B484" s="104" t="s">
        <v>523</v>
      </c>
      <c r="C484" s="99">
        <f>Haramain!$J$121</f>
        <v>0</v>
      </c>
      <c r="D484" s="155" t="s">
        <v>35</v>
      </c>
      <c r="E484">
        <v>112</v>
      </c>
      <c r="F484" s="155" t="s">
        <v>387</v>
      </c>
      <c r="G484" t="s">
        <v>36</v>
      </c>
      <c r="H484" t="s">
        <v>37</v>
      </c>
      <c r="J484" t="str">
        <f t="shared" si="7"/>
        <v>=Haramain!R112C10</v>
      </c>
      <c r="M484" s="1"/>
      <c r="P484" s="1"/>
    </row>
    <row r="485" ht="22.5" spans="1:16">
      <c r="A485" s="103">
        <v>13370</v>
      </c>
      <c r="B485" s="104" t="s">
        <v>524</v>
      </c>
      <c r="C485" s="99">
        <f>Haramain!$J$122</f>
        <v>0</v>
      </c>
      <c r="D485" s="155" t="s">
        <v>35</v>
      </c>
      <c r="E485">
        <v>113</v>
      </c>
      <c r="F485" s="155" t="s">
        <v>387</v>
      </c>
      <c r="G485" t="s">
        <v>36</v>
      </c>
      <c r="H485" t="s">
        <v>37</v>
      </c>
      <c r="J485" t="str">
        <f t="shared" si="7"/>
        <v>=Haramain!R113C10</v>
      </c>
      <c r="M485" s="1"/>
      <c r="P485" s="1"/>
    </row>
    <row r="486" ht="22.5" spans="1:16">
      <c r="A486" s="103">
        <v>13347</v>
      </c>
      <c r="B486" s="104" t="s">
        <v>525</v>
      </c>
      <c r="C486" s="99">
        <f>Haramain!$J$123</f>
        <v>0</v>
      </c>
      <c r="D486" s="155" t="s">
        <v>35</v>
      </c>
      <c r="E486">
        <v>114</v>
      </c>
      <c r="F486" s="155" t="s">
        <v>387</v>
      </c>
      <c r="G486" t="s">
        <v>36</v>
      </c>
      <c r="H486" t="s">
        <v>37</v>
      </c>
      <c r="J486" t="str">
        <f t="shared" si="7"/>
        <v>=Haramain!R114C10</v>
      </c>
      <c r="M486" s="1"/>
      <c r="P486" s="1"/>
    </row>
    <row r="487" spans="1:16">
      <c r="A487" s="103">
        <v>13866</v>
      </c>
      <c r="B487" s="104" t="s">
        <v>526</v>
      </c>
      <c r="C487" s="99">
        <f>Haramain!$J$124</f>
        <v>0</v>
      </c>
      <c r="D487" s="155" t="s">
        <v>35</v>
      </c>
      <c r="E487">
        <v>115</v>
      </c>
      <c r="F487" s="155" t="s">
        <v>387</v>
      </c>
      <c r="G487" t="s">
        <v>36</v>
      </c>
      <c r="H487" t="s">
        <v>37</v>
      </c>
      <c r="J487" t="str">
        <f t="shared" si="7"/>
        <v>=Haramain!R115C10</v>
      </c>
      <c r="M487" s="1"/>
      <c r="P487" s="1"/>
    </row>
    <row r="488" spans="1:16">
      <c r="A488" s="103">
        <v>13353</v>
      </c>
      <c r="B488" s="104" t="s">
        <v>527</v>
      </c>
      <c r="C488" s="99">
        <f>Haramain!$J$127</f>
        <v>0</v>
      </c>
      <c r="D488" s="155" t="s">
        <v>35</v>
      </c>
      <c r="E488">
        <v>118</v>
      </c>
      <c r="F488" s="155" t="s">
        <v>387</v>
      </c>
      <c r="G488" t="s">
        <v>36</v>
      </c>
      <c r="H488" t="s">
        <v>37</v>
      </c>
      <c r="J488" t="str">
        <f t="shared" si="7"/>
        <v>=Haramain!R118C10</v>
      </c>
      <c r="M488" s="1"/>
      <c r="P488" s="1"/>
    </row>
    <row r="489" spans="1:13">
      <c r="A489" s="103">
        <v>13355</v>
      </c>
      <c r="B489" s="104" t="s">
        <v>528</v>
      </c>
      <c r="C489" s="99">
        <f>Haramain!J129</f>
        <v>0</v>
      </c>
      <c r="D489" s="155" t="s">
        <v>35</v>
      </c>
      <c r="G489" t="s">
        <v>36</v>
      </c>
      <c r="H489" t="s">
        <v>37</v>
      </c>
      <c r="J489" t="str">
        <f t="shared" si="7"/>
        <v>=RC10</v>
      </c>
      <c r="M489" s="1"/>
    </row>
    <row r="490" spans="1:16">
      <c r="A490" s="103">
        <v>13356</v>
      </c>
      <c r="B490" s="104" t="s">
        <v>529</v>
      </c>
      <c r="C490" s="99">
        <f>Haramain!$J$128</f>
        <v>0</v>
      </c>
      <c r="D490" s="155" t="s">
        <v>35</v>
      </c>
      <c r="E490">
        <v>119</v>
      </c>
      <c r="F490" s="155" t="s">
        <v>387</v>
      </c>
      <c r="G490" t="s">
        <v>36</v>
      </c>
      <c r="H490" t="s">
        <v>37</v>
      </c>
      <c r="J490" t="str">
        <f t="shared" si="7"/>
        <v>=Haramain!R119C10</v>
      </c>
      <c r="M490" s="1"/>
      <c r="P490" s="1"/>
    </row>
    <row r="491" spans="1:16">
      <c r="A491" s="103">
        <v>13354</v>
      </c>
      <c r="B491" s="104" t="s">
        <v>530</v>
      </c>
      <c r="C491" s="99">
        <f>Haramain!$J$130</f>
        <v>0</v>
      </c>
      <c r="D491" s="155" t="s">
        <v>35</v>
      </c>
      <c r="E491">
        <v>120</v>
      </c>
      <c r="F491" s="155" t="s">
        <v>387</v>
      </c>
      <c r="G491" t="s">
        <v>36</v>
      </c>
      <c r="H491" t="s">
        <v>37</v>
      </c>
      <c r="J491" t="str">
        <f t="shared" si="7"/>
        <v>=Haramain!R120C10</v>
      </c>
      <c r="M491" s="1"/>
      <c r="P491" s="1"/>
    </row>
    <row r="492" spans="1:16">
      <c r="A492" s="103">
        <v>13362</v>
      </c>
      <c r="B492" s="104" t="s">
        <v>531</v>
      </c>
      <c r="C492" s="99">
        <f>Haramain!$J$131</f>
        <v>0</v>
      </c>
      <c r="D492" s="155" t="s">
        <v>35</v>
      </c>
      <c r="E492">
        <v>121</v>
      </c>
      <c r="F492" s="155" t="s">
        <v>387</v>
      </c>
      <c r="G492" t="s">
        <v>36</v>
      </c>
      <c r="H492" t="s">
        <v>37</v>
      </c>
      <c r="J492" t="str">
        <f t="shared" si="7"/>
        <v>=Haramain!R121C10</v>
      </c>
      <c r="M492" s="1"/>
      <c r="P492" s="1"/>
    </row>
    <row r="493" spans="1:16">
      <c r="A493" s="103">
        <v>13998</v>
      </c>
      <c r="B493" s="104" t="s">
        <v>532</v>
      </c>
      <c r="C493" s="99">
        <f>Haramain!$J$125</f>
        <v>0</v>
      </c>
      <c r="D493" s="155" t="s">
        <v>35</v>
      </c>
      <c r="E493">
        <v>116</v>
      </c>
      <c r="F493" s="155" t="s">
        <v>387</v>
      </c>
      <c r="G493" t="s">
        <v>36</v>
      </c>
      <c r="H493" t="s">
        <v>37</v>
      </c>
      <c r="J493" t="str">
        <f t="shared" si="7"/>
        <v>=Haramain!R116C10</v>
      </c>
      <c r="M493" s="1"/>
      <c r="P493" s="1"/>
    </row>
    <row r="494" ht="22.5" spans="1:16">
      <c r="A494" s="103">
        <v>12783</v>
      </c>
      <c r="B494" s="104" t="s">
        <v>533</v>
      </c>
      <c r="C494" s="99">
        <f>Haramain!$J$133</f>
        <v>0</v>
      </c>
      <c r="D494" s="155" t="s">
        <v>35</v>
      </c>
      <c r="E494">
        <v>123</v>
      </c>
      <c r="F494" s="155" t="s">
        <v>387</v>
      </c>
      <c r="G494" t="s">
        <v>36</v>
      </c>
      <c r="H494" t="s">
        <v>37</v>
      </c>
      <c r="J494" t="str">
        <f t="shared" si="7"/>
        <v>=Haramain!R123C10</v>
      </c>
      <c r="M494" s="1"/>
      <c r="P494" s="1"/>
    </row>
    <row r="495" spans="1:16">
      <c r="A495" s="103">
        <v>12782</v>
      </c>
      <c r="B495" s="104" t="s">
        <v>534</v>
      </c>
      <c r="C495" s="99">
        <f>Haramain!$J$134</f>
        <v>0</v>
      </c>
      <c r="D495" s="155" t="s">
        <v>35</v>
      </c>
      <c r="E495">
        <v>124</v>
      </c>
      <c r="F495" s="155" t="s">
        <v>387</v>
      </c>
      <c r="G495" t="s">
        <v>36</v>
      </c>
      <c r="H495" t="s">
        <v>37</v>
      </c>
      <c r="J495" t="str">
        <f t="shared" si="7"/>
        <v>=Haramain!R124C10</v>
      </c>
      <c r="M495" s="1"/>
      <c r="P495" s="1"/>
    </row>
    <row r="496" spans="1:16">
      <c r="A496" s="103">
        <v>12781</v>
      </c>
      <c r="B496" s="104" t="s">
        <v>535</v>
      </c>
      <c r="C496" s="99">
        <f>Haramain!$J$135</f>
        <v>0</v>
      </c>
      <c r="D496" s="155" t="s">
        <v>35</v>
      </c>
      <c r="E496">
        <v>125</v>
      </c>
      <c r="F496" s="155" t="s">
        <v>387</v>
      </c>
      <c r="G496" t="s">
        <v>36</v>
      </c>
      <c r="H496" t="s">
        <v>37</v>
      </c>
      <c r="J496" t="str">
        <f t="shared" si="7"/>
        <v>=Haramain!R125C10</v>
      </c>
      <c r="M496" s="1"/>
      <c r="P496" s="1"/>
    </row>
    <row r="497" spans="1:13">
      <c r="A497" s="100">
        <v>11252</v>
      </c>
      <c r="B497" s="101" t="s">
        <v>536</v>
      </c>
      <c r="D497" s="155" t="s">
        <v>35</v>
      </c>
      <c r="G497" t="s">
        <v>36</v>
      </c>
      <c r="H497" t="s">
        <v>37</v>
      </c>
      <c r="J497" t="str">
        <f t="shared" si="7"/>
        <v>=RC10</v>
      </c>
      <c r="M497" s="1"/>
    </row>
    <row r="498" spans="1:13">
      <c r="A498" s="100">
        <v>12379</v>
      </c>
      <c r="B498" s="101" t="s">
        <v>537</v>
      </c>
      <c r="D498" s="155" t="s">
        <v>35</v>
      </c>
      <c r="G498" t="s">
        <v>36</v>
      </c>
      <c r="H498" t="s">
        <v>37</v>
      </c>
      <c r="J498" t="str">
        <f t="shared" si="7"/>
        <v>=RC10</v>
      </c>
      <c r="M498" s="1"/>
    </row>
    <row r="499" spans="1:13">
      <c r="A499" s="103">
        <v>12297</v>
      </c>
      <c r="B499" s="104" t="s">
        <v>538</v>
      </c>
      <c r="D499" s="155" t="s">
        <v>35</v>
      </c>
      <c r="G499" t="s">
        <v>36</v>
      </c>
      <c r="H499" t="s">
        <v>37</v>
      </c>
      <c r="J499" t="str">
        <f t="shared" si="7"/>
        <v>=RC10</v>
      </c>
      <c r="M499" s="1"/>
    </row>
    <row r="500" spans="1:13">
      <c r="A500" s="103">
        <v>12296</v>
      </c>
      <c r="B500" s="104" t="s">
        <v>539</v>
      </c>
      <c r="D500" s="155" t="s">
        <v>35</v>
      </c>
      <c r="G500" t="s">
        <v>36</v>
      </c>
      <c r="H500" t="s">
        <v>37</v>
      </c>
      <c r="J500" t="str">
        <f t="shared" si="7"/>
        <v>=RC10</v>
      </c>
      <c r="M500" s="1"/>
    </row>
    <row r="501" spans="1:13">
      <c r="A501" s="103">
        <v>12299</v>
      </c>
      <c r="B501" s="104" t="s">
        <v>540</v>
      </c>
      <c r="D501" s="155" t="s">
        <v>35</v>
      </c>
      <c r="G501" t="s">
        <v>36</v>
      </c>
      <c r="H501" t="s">
        <v>37</v>
      </c>
      <c r="J501" t="str">
        <f t="shared" si="7"/>
        <v>=RC10</v>
      </c>
      <c r="M501" s="1"/>
    </row>
    <row r="502" spans="1:13">
      <c r="A502" s="103">
        <v>12303</v>
      </c>
      <c r="B502" s="104" t="s">
        <v>541</v>
      </c>
      <c r="D502" s="155" t="s">
        <v>35</v>
      </c>
      <c r="G502" t="s">
        <v>36</v>
      </c>
      <c r="H502" t="s">
        <v>37</v>
      </c>
      <c r="J502" t="str">
        <f t="shared" si="7"/>
        <v>=RC10</v>
      </c>
      <c r="M502" s="1"/>
    </row>
    <row r="503" spans="1:13">
      <c r="A503" s="103">
        <v>12304</v>
      </c>
      <c r="B503" s="104" t="s">
        <v>542</v>
      </c>
      <c r="D503" s="155" t="s">
        <v>35</v>
      </c>
      <c r="G503" t="s">
        <v>36</v>
      </c>
      <c r="H503" t="s">
        <v>37</v>
      </c>
      <c r="J503" t="str">
        <f t="shared" si="7"/>
        <v>=RC10</v>
      </c>
      <c r="M503" s="1"/>
    </row>
    <row r="504" spans="1:13">
      <c r="A504" s="103">
        <v>12305</v>
      </c>
      <c r="B504" s="104" t="s">
        <v>543</v>
      </c>
      <c r="D504" s="155" t="s">
        <v>35</v>
      </c>
      <c r="G504" t="s">
        <v>36</v>
      </c>
      <c r="H504" t="s">
        <v>37</v>
      </c>
      <c r="J504" t="str">
        <f t="shared" si="7"/>
        <v>=RC10</v>
      </c>
      <c r="M504" s="1"/>
    </row>
    <row r="505" spans="1:16">
      <c r="A505" s="103">
        <v>14381</v>
      </c>
      <c r="B505" s="104" t="s">
        <v>544</v>
      </c>
      <c r="C505" s="99" t="e">
        <f>#REF!</f>
        <v>#REF!</v>
      </c>
      <c r="D505" s="155" t="s">
        <v>35</v>
      </c>
      <c r="E505">
        <v>112</v>
      </c>
      <c r="F505" s="155" t="s">
        <v>545</v>
      </c>
      <c r="G505" t="s">
        <v>36</v>
      </c>
      <c r="H505" t="s">
        <v>37</v>
      </c>
      <c r="J505" t="str">
        <f t="shared" si="7"/>
        <v>=Zaafaran!R112C10</v>
      </c>
      <c r="M505" s="1"/>
      <c r="P505" s="1"/>
    </row>
    <row r="506" spans="1:13">
      <c r="A506" s="103">
        <v>12306</v>
      </c>
      <c r="B506" s="104" t="s">
        <v>546</v>
      </c>
      <c r="D506" s="155" t="s">
        <v>35</v>
      </c>
      <c r="G506" t="s">
        <v>36</v>
      </c>
      <c r="H506" t="s">
        <v>37</v>
      </c>
      <c r="J506" t="str">
        <f t="shared" si="7"/>
        <v>=RC10</v>
      </c>
      <c r="M506" s="1"/>
    </row>
    <row r="507" spans="1:16">
      <c r="A507" s="103">
        <v>14378</v>
      </c>
      <c r="B507" s="104" t="s">
        <v>547</v>
      </c>
      <c r="C507" s="99" t="e">
        <f>#REF!</f>
        <v>#REF!</v>
      </c>
      <c r="D507" s="155" t="s">
        <v>35</v>
      </c>
      <c r="E507">
        <v>109</v>
      </c>
      <c r="F507" s="155" t="s">
        <v>545</v>
      </c>
      <c r="G507" t="s">
        <v>36</v>
      </c>
      <c r="H507" t="s">
        <v>37</v>
      </c>
      <c r="J507" t="str">
        <f t="shared" si="7"/>
        <v>=Zaafaran!R109C10</v>
      </c>
      <c r="M507" s="1"/>
      <c r="P507" s="1"/>
    </row>
    <row r="508" spans="1:16">
      <c r="A508" s="103">
        <v>14380</v>
      </c>
      <c r="B508" s="104" t="s">
        <v>548</v>
      </c>
      <c r="C508" s="99" t="e">
        <f>#REF!</f>
        <v>#REF!</v>
      </c>
      <c r="D508" s="155" t="s">
        <v>35</v>
      </c>
      <c r="E508">
        <v>111</v>
      </c>
      <c r="F508" s="155" t="s">
        <v>545</v>
      </c>
      <c r="G508" t="s">
        <v>36</v>
      </c>
      <c r="H508" t="s">
        <v>37</v>
      </c>
      <c r="J508" t="str">
        <f t="shared" si="7"/>
        <v>=Zaafaran!R111C10</v>
      </c>
      <c r="M508" s="1"/>
      <c r="P508" s="1"/>
    </row>
    <row r="509" spans="1:16">
      <c r="A509" s="103">
        <v>14379</v>
      </c>
      <c r="B509" s="104" t="s">
        <v>549</v>
      </c>
      <c r="C509" s="99" t="e">
        <f>#REF!</f>
        <v>#REF!</v>
      </c>
      <c r="D509" s="155" t="s">
        <v>35</v>
      </c>
      <c r="E509">
        <v>110</v>
      </c>
      <c r="F509" s="155" t="s">
        <v>545</v>
      </c>
      <c r="G509" t="s">
        <v>36</v>
      </c>
      <c r="H509" t="s">
        <v>37</v>
      </c>
      <c r="J509" t="str">
        <f t="shared" si="7"/>
        <v>=Zaafaran!R110C10</v>
      </c>
      <c r="M509" s="1"/>
      <c r="P509" s="1"/>
    </row>
    <row r="510" spans="1:13">
      <c r="A510" s="100">
        <v>12376</v>
      </c>
      <c r="B510" s="101" t="s">
        <v>550</v>
      </c>
      <c r="D510" s="155" t="s">
        <v>35</v>
      </c>
      <c r="G510" t="s">
        <v>36</v>
      </c>
      <c r="H510" t="s">
        <v>37</v>
      </c>
      <c r="J510" t="str">
        <f t="shared" si="7"/>
        <v>=RC10</v>
      </c>
      <c r="M510" s="1"/>
    </row>
    <row r="511" spans="1:13">
      <c r="A511" s="103">
        <v>11299</v>
      </c>
      <c r="B511" s="104" t="s">
        <v>551</v>
      </c>
      <c r="D511" s="155" t="s">
        <v>35</v>
      </c>
      <c r="G511" t="s">
        <v>36</v>
      </c>
      <c r="H511" t="s">
        <v>37</v>
      </c>
      <c r="J511" t="str">
        <f t="shared" si="7"/>
        <v>=RC10</v>
      </c>
      <c r="M511" s="1"/>
    </row>
    <row r="512" spans="1:16">
      <c r="A512" s="103">
        <v>11298</v>
      </c>
      <c r="B512" s="104" t="s">
        <v>552</v>
      </c>
      <c r="C512" s="99" t="e">
        <f>#REF!</f>
        <v>#REF!</v>
      </c>
      <c r="D512" s="155" t="s">
        <v>35</v>
      </c>
      <c r="E512">
        <v>12</v>
      </c>
      <c r="F512" s="155" t="s">
        <v>545</v>
      </c>
      <c r="G512" t="s">
        <v>36</v>
      </c>
      <c r="H512" t="s">
        <v>37</v>
      </c>
      <c r="J512" t="str">
        <f t="shared" si="7"/>
        <v>=Zaafaran!R12C10</v>
      </c>
      <c r="M512" s="1"/>
      <c r="P512" s="1"/>
    </row>
    <row r="513" spans="1:16">
      <c r="A513" s="103">
        <v>14385</v>
      </c>
      <c r="B513" s="104" t="s">
        <v>553</v>
      </c>
      <c r="C513" s="99" t="e">
        <f>#REF!</f>
        <v>#REF!</v>
      </c>
      <c r="D513" s="155" t="s">
        <v>35</v>
      </c>
      <c r="E513">
        <v>6</v>
      </c>
      <c r="F513" s="155" t="s">
        <v>545</v>
      </c>
      <c r="G513" t="s">
        <v>36</v>
      </c>
      <c r="H513" t="s">
        <v>37</v>
      </c>
      <c r="J513" t="str">
        <f t="shared" si="7"/>
        <v>=Zaafaran!R6C10</v>
      </c>
      <c r="M513" s="1"/>
      <c r="P513" s="1"/>
    </row>
    <row r="514" spans="1:16">
      <c r="A514" s="103">
        <v>11301</v>
      </c>
      <c r="B514" s="104" t="s">
        <v>554</v>
      </c>
      <c r="C514" s="99" t="e">
        <f>#REF!</f>
        <v>#REF!</v>
      </c>
      <c r="D514" s="155" t="s">
        <v>35</v>
      </c>
      <c r="E514">
        <v>9</v>
      </c>
      <c r="F514" s="155" t="s">
        <v>545</v>
      </c>
      <c r="G514" t="s">
        <v>36</v>
      </c>
      <c r="H514" t="s">
        <v>37</v>
      </c>
      <c r="J514" t="str">
        <f t="shared" si="7"/>
        <v>=Zaafaran!R9C10</v>
      </c>
      <c r="M514" s="1"/>
      <c r="P514" s="1"/>
    </row>
    <row r="515" spans="1:16">
      <c r="A515" s="103">
        <v>12323</v>
      </c>
      <c r="B515" s="104" t="s">
        <v>555</v>
      </c>
      <c r="C515" s="99" t="e">
        <f>#REF!</f>
        <v>#REF!</v>
      </c>
      <c r="D515" s="155" t="s">
        <v>35</v>
      </c>
      <c r="E515">
        <v>10</v>
      </c>
      <c r="F515" s="155" t="s">
        <v>545</v>
      </c>
      <c r="G515" t="s">
        <v>36</v>
      </c>
      <c r="H515" t="s">
        <v>37</v>
      </c>
      <c r="J515" t="str">
        <f t="shared" si="7"/>
        <v>=Zaafaran!R10C10</v>
      </c>
      <c r="M515" s="1"/>
      <c r="P515" s="1"/>
    </row>
    <row r="516" spans="1:16">
      <c r="A516" s="103">
        <v>12319</v>
      </c>
      <c r="B516" s="104" t="s">
        <v>556</v>
      </c>
      <c r="C516" s="99" t="e">
        <f>#REF!</f>
        <v>#REF!</v>
      </c>
      <c r="D516" s="155" t="s">
        <v>35</v>
      </c>
      <c r="E516">
        <v>7</v>
      </c>
      <c r="F516" s="155" t="s">
        <v>545</v>
      </c>
      <c r="G516" t="s">
        <v>36</v>
      </c>
      <c r="H516" t="s">
        <v>37</v>
      </c>
      <c r="J516" t="str">
        <f t="shared" ref="J516:J579" si="8">CONCATENATE(H516,F516,D516,E516,G516)</f>
        <v>=Zaafaran!R7C10</v>
      </c>
      <c r="M516" s="1"/>
      <c r="P516" s="1"/>
    </row>
    <row r="517" spans="1:16">
      <c r="A517" s="103">
        <v>14384</v>
      </c>
      <c r="B517" s="104" t="s">
        <v>557</v>
      </c>
      <c r="C517" s="99" t="e">
        <f>#REF!</f>
        <v>#REF!</v>
      </c>
      <c r="D517" s="155" t="s">
        <v>35</v>
      </c>
      <c r="E517">
        <v>5</v>
      </c>
      <c r="F517" s="155" t="s">
        <v>545</v>
      </c>
      <c r="G517" t="s">
        <v>36</v>
      </c>
      <c r="H517" t="s">
        <v>37</v>
      </c>
      <c r="J517" t="str">
        <f t="shared" si="8"/>
        <v>=Zaafaran!R5C10</v>
      </c>
      <c r="M517" s="1"/>
      <c r="P517" s="1"/>
    </row>
    <row r="518" spans="1:16">
      <c r="A518" s="103">
        <v>12910</v>
      </c>
      <c r="B518" s="104" t="s">
        <v>558</v>
      </c>
      <c r="C518" s="99" t="e">
        <f>#REF!</f>
        <v>#REF!</v>
      </c>
      <c r="D518" s="155" t="s">
        <v>35</v>
      </c>
      <c r="E518">
        <v>11</v>
      </c>
      <c r="F518" s="155" t="s">
        <v>545</v>
      </c>
      <c r="G518" t="s">
        <v>36</v>
      </c>
      <c r="H518" t="s">
        <v>37</v>
      </c>
      <c r="J518" t="str">
        <f t="shared" si="8"/>
        <v>=Zaafaran!R11C10</v>
      </c>
      <c r="M518" s="1"/>
      <c r="P518" s="1"/>
    </row>
    <row r="519" spans="1:16">
      <c r="A519" s="103">
        <v>13214</v>
      </c>
      <c r="B519" s="104" t="s">
        <v>559</v>
      </c>
      <c r="C519" s="99" t="e">
        <f>#REF!</f>
        <v>#REF!</v>
      </c>
      <c r="D519" s="155" t="s">
        <v>35</v>
      </c>
      <c r="E519">
        <v>20</v>
      </c>
      <c r="F519" s="155" t="s">
        <v>545</v>
      </c>
      <c r="G519" t="s">
        <v>36</v>
      </c>
      <c r="H519" t="s">
        <v>37</v>
      </c>
      <c r="J519" t="str">
        <f t="shared" si="8"/>
        <v>=Zaafaran!R20C10</v>
      </c>
      <c r="M519" s="1"/>
      <c r="P519" s="1"/>
    </row>
    <row r="520" spans="1:16">
      <c r="A520" s="103">
        <v>13213</v>
      </c>
      <c r="B520" s="104" t="s">
        <v>560</v>
      </c>
      <c r="C520" s="99" t="e">
        <f>#REF!</f>
        <v>#REF!</v>
      </c>
      <c r="D520" s="155" t="s">
        <v>35</v>
      </c>
      <c r="E520">
        <v>17</v>
      </c>
      <c r="F520" s="155" t="s">
        <v>545</v>
      </c>
      <c r="G520" t="s">
        <v>36</v>
      </c>
      <c r="H520" t="s">
        <v>37</v>
      </c>
      <c r="J520" t="str">
        <f t="shared" si="8"/>
        <v>=Zaafaran!R17C10</v>
      </c>
      <c r="M520" s="1"/>
      <c r="P520" s="1"/>
    </row>
    <row r="521" spans="1:16">
      <c r="A521" s="103">
        <v>13211</v>
      </c>
      <c r="B521" s="104" t="s">
        <v>561</v>
      </c>
      <c r="C521" s="99" t="e">
        <f>#REF!</f>
        <v>#REF!</v>
      </c>
      <c r="D521" s="155" t="s">
        <v>35</v>
      </c>
      <c r="E521">
        <v>18</v>
      </c>
      <c r="F521" s="155" t="s">
        <v>545</v>
      </c>
      <c r="G521" t="s">
        <v>36</v>
      </c>
      <c r="H521" t="s">
        <v>37</v>
      </c>
      <c r="J521" t="str">
        <f t="shared" si="8"/>
        <v>=Zaafaran!R18C10</v>
      </c>
      <c r="M521" s="1"/>
      <c r="P521" s="1"/>
    </row>
    <row r="522" spans="1:16">
      <c r="A522" s="103">
        <v>13212</v>
      </c>
      <c r="B522" s="104" t="s">
        <v>562</v>
      </c>
      <c r="C522" s="99" t="e">
        <f>#REF!</f>
        <v>#REF!</v>
      </c>
      <c r="D522" s="155" t="s">
        <v>35</v>
      </c>
      <c r="E522">
        <v>19</v>
      </c>
      <c r="F522" s="155" t="s">
        <v>545</v>
      </c>
      <c r="G522" t="s">
        <v>36</v>
      </c>
      <c r="H522" t="s">
        <v>37</v>
      </c>
      <c r="J522" t="str">
        <f t="shared" si="8"/>
        <v>=Zaafaran!R19C10</v>
      </c>
      <c r="M522" s="1"/>
      <c r="P522" s="1"/>
    </row>
    <row r="523" spans="1:16">
      <c r="A523" s="103">
        <v>14382</v>
      </c>
      <c r="B523" s="104" t="s">
        <v>563</v>
      </c>
      <c r="C523" s="99" t="e">
        <f>#REF!</f>
        <v>#REF!</v>
      </c>
      <c r="D523" s="155" t="s">
        <v>35</v>
      </c>
      <c r="E523">
        <v>3</v>
      </c>
      <c r="F523" s="155" t="s">
        <v>545</v>
      </c>
      <c r="G523" t="s">
        <v>36</v>
      </c>
      <c r="H523" t="s">
        <v>37</v>
      </c>
      <c r="J523" t="str">
        <f t="shared" si="8"/>
        <v>=Zaafaran!R3C10</v>
      </c>
      <c r="M523" s="1"/>
      <c r="P523" s="1"/>
    </row>
    <row r="524" ht="22.5" spans="1:16">
      <c r="A524" s="103">
        <v>12325</v>
      </c>
      <c r="B524" s="104" t="s">
        <v>564</v>
      </c>
      <c r="C524" s="99" t="e">
        <f>#REF!</f>
        <v>#REF!</v>
      </c>
      <c r="D524" s="155" t="s">
        <v>35</v>
      </c>
      <c r="E524">
        <v>13</v>
      </c>
      <c r="F524" s="155" t="s">
        <v>545</v>
      </c>
      <c r="G524" t="s">
        <v>36</v>
      </c>
      <c r="H524" t="s">
        <v>37</v>
      </c>
      <c r="J524" t="str">
        <f t="shared" si="8"/>
        <v>=Zaafaran!R13C10</v>
      </c>
      <c r="M524" s="1"/>
      <c r="P524" s="1"/>
    </row>
    <row r="525" spans="1:16">
      <c r="A525" s="103">
        <v>12527</v>
      </c>
      <c r="B525" s="104" t="s">
        <v>565</v>
      </c>
      <c r="C525" s="99" t="e">
        <f>#REF!</f>
        <v>#REF!</v>
      </c>
      <c r="D525" s="155" t="s">
        <v>35</v>
      </c>
      <c r="E525">
        <v>8</v>
      </c>
      <c r="F525" s="155" t="s">
        <v>545</v>
      </c>
      <c r="G525" t="s">
        <v>36</v>
      </c>
      <c r="H525" t="s">
        <v>37</v>
      </c>
      <c r="J525" t="str">
        <f t="shared" si="8"/>
        <v>=Zaafaran!R8C10</v>
      </c>
      <c r="M525" s="1"/>
      <c r="P525" s="1"/>
    </row>
    <row r="526" spans="1:13">
      <c r="A526" s="103">
        <v>11297</v>
      </c>
      <c r="B526" s="104" t="s">
        <v>566</v>
      </c>
      <c r="D526" s="155" t="s">
        <v>35</v>
      </c>
      <c r="G526" t="s">
        <v>36</v>
      </c>
      <c r="H526" t="s">
        <v>37</v>
      </c>
      <c r="J526" t="str">
        <f t="shared" si="8"/>
        <v>=RC10</v>
      </c>
      <c r="M526" s="1"/>
    </row>
    <row r="527" spans="1:16">
      <c r="A527" s="103">
        <v>14383</v>
      </c>
      <c r="B527" s="104" t="s">
        <v>567</v>
      </c>
      <c r="C527" s="99" t="e">
        <f>#REF!</f>
        <v>#REF!</v>
      </c>
      <c r="D527" s="155" t="s">
        <v>35</v>
      </c>
      <c r="E527">
        <v>4</v>
      </c>
      <c r="F527" s="155" t="s">
        <v>545</v>
      </c>
      <c r="G527" t="s">
        <v>36</v>
      </c>
      <c r="H527" t="s">
        <v>37</v>
      </c>
      <c r="J527" t="str">
        <f t="shared" si="8"/>
        <v>=Zaafaran!R4C10</v>
      </c>
      <c r="M527" s="1"/>
      <c r="P527" s="1"/>
    </row>
    <row r="528" spans="1:13">
      <c r="A528" s="103">
        <v>12606</v>
      </c>
      <c r="B528" s="104" t="s">
        <v>568</v>
      </c>
      <c r="D528" s="155" t="s">
        <v>35</v>
      </c>
      <c r="G528" t="s">
        <v>36</v>
      </c>
      <c r="H528" t="s">
        <v>37</v>
      </c>
      <c r="J528" t="str">
        <f t="shared" si="8"/>
        <v>=RC10</v>
      </c>
      <c r="M528" s="1"/>
    </row>
    <row r="529" spans="1:13">
      <c r="A529" s="103">
        <v>12814</v>
      </c>
      <c r="B529" s="104" t="s">
        <v>569</v>
      </c>
      <c r="D529" s="155" t="s">
        <v>35</v>
      </c>
      <c r="G529" t="s">
        <v>36</v>
      </c>
      <c r="H529" t="s">
        <v>37</v>
      </c>
      <c r="J529" t="str">
        <f t="shared" si="8"/>
        <v>=RC10</v>
      </c>
      <c r="M529" s="1"/>
    </row>
    <row r="530" spans="1:16">
      <c r="A530" s="103">
        <v>12491</v>
      </c>
      <c r="B530" s="104" t="s">
        <v>570</v>
      </c>
      <c r="C530" s="99" t="e">
        <f>#REF!</f>
        <v>#REF!</v>
      </c>
      <c r="D530" s="155" t="s">
        <v>35</v>
      </c>
      <c r="E530">
        <v>16</v>
      </c>
      <c r="F530" s="155" t="s">
        <v>545</v>
      </c>
      <c r="G530" t="s">
        <v>36</v>
      </c>
      <c r="H530" t="s">
        <v>37</v>
      </c>
      <c r="J530" t="str">
        <f t="shared" si="8"/>
        <v>=Zaafaran!R16C10</v>
      </c>
      <c r="M530" s="1"/>
      <c r="P530" s="1"/>
    </row>
    <row r="531" spans="1:16">
      <c r="A531" s="103">
        <v>12492</v>
      </c>
      <c r="B531" s="104" t="s">
        <v>571</v>
      </c>
      <c r="C531" s="99" t="e">
        <f>#REF!</f>
        <v>#REF!</v>
      </c>
      <c r="D531" s="155" t="s">
        <v>35</v>
      </c>
      <c r="E531">
        <v>21</v>
      </c>
      <c r="F531" s="155" t="s">
        <v>545</v>
      </c>
      <c r="G531" t="s">
        <v>36</v>
      </c>
      <c r="H531" t="s">
        <v>37</v>
      </c>
      <c r="J531" t="str">
        <f t="shared" si="8"/>
        <v>=Zaafaran!R21C10</v>
      </c>
      <c r="M531" s="1"/>
      <c r="P531" s="1"/>
    </row>
    <row r="532" spans="1:16">
      <c r="A532" s="103">
        <v>12490</v>
      </c>
      <c r="B532" s="104" t="s">
        <v>572</v>
      </c>
      <c r="C532" s="99" t="e">
        <f>#REF!</f>
        <v>#REF!</v>
      </c>
      <c r="D532" s="155" t="s">
        <v>35</v>
      </c>
      <c r="E532">
        <v>15</v>
      </c>
      <c r="F532" s="155" t="s">
        <v>545</v>
      </c>
      <c r="G532" t="s">
        <v>36</v>
      </c>
      <c r="H532" t="s">
        <v>37</v>
      </c>
      <c r="J532" t="str">
        <f t="shared" si="8"/>
        <v>=Zaafaran!R15C10</v>
      </c>
      <c r="M532" s="1"/>
      <c r="P532" s="1"/>
    </row>
    <row r="533" spans="1:13">
      <c r="A533" s="103">
        <v>12489</v>
      </c>
      <c r="B533" s="104" t="s">
        <v>573</v>
      </c>
      <c r="D533" s="155" t="s">
        <v>35</v>
      </c>
      <c r="G533" t="s">
        <v>36</v>
      </c>
      <c r="H533" t="s">
        <v>37</v>
      </c>
      <c r="J533" t="str">
        <f t="shared" si="8"/>
        <v>=RC10</v>
      </c>
      <c r="M533" s="1"/>
    </row>
    <row r="534" spans="1:13">
      <c r="A534" s="103">
        <v>13301</v>
      </c>
      <c r="B534" s="104" t="s">
        <v>574</v>
      </c>
      <c r="D534" s="155" t="s">
        <v>35</v>
      </c>
      <c r="G534" t="s">
        <v>36</v>
      </c>
      <c r="H534" t="s">
        <v>37</v>
      </c>
      <c r="J534" t="str">
        <f t="shared" si="8"/>
        <v>=RC10</v>
      </c>
      <c r="M534" s="1"/>
    </row>
    <row r="535" spans="1:13">
      <c r="A535" s="103">
        <v>12894</v>
      </c>
      <c r="B535" s="104" t="s">
        <v>575</v>
      </c>
      <c r="D535" s="155" t="s">
        <v>35</v>
      </c>
      <c r="G535" t="s">
        <v>36</v>
      </c>
      <c r="H535" t="s">
        <v>37</v>
      </c>
      <c r="J535" t="str">
        <f t="shared" si="8"/>
        <v>=RC10</v>
      </c>
      <c r="M535" s="1"/>
    </row>
    <row r="536" spans="1:13">
      <c r="A536" s="103">
        <v>12574</v>
      </c>
      <c r="B536" s="104" t="s">
        <v>576</v>
      </c>
      <c r="D536" s="155" t="s">
        <v>35</v>
      </c>
      <c r="G536" t="s">
        <v>36</v>
      </c>
      <c r="H536" t="s">
        <v>37</v>
      </c>
      <c r="J536" t="str">
        <f t="shared" si="8"/>
        <v>=RC10</v>
      </c>
      <c r="M536" s="1"/>
    </row>
    <row r="537" spans="1:13">
      <c r="A537" s="103">
        <v>12895</v>
      </c>
      <c r="B537" s="104" t="s">
        <v>577</v>
      </c>
      <c r="D537" s="155" t="s">
        <v>35</v>
      </c>
      <c r="G537" t="s">
        <v>36</v>
      </c>
      <c r="H537" t="s">
        <v>37</v>
      </c>
      <c r="J537" t="str">
        <f t="shared" si="8"/>
        <v>=RC10</v>
      </c>
      <c r="M537" s="1"/>
    </row>
    <row r="538" spans="1:13">
      <c r="A538" s="103">
        <v>12900</v>
      </c>
      <c r="B538" s="104" t="s">
        <v>578</v>
      </c>
      <c r="D538" s="155" t="s">
        <v>35</v>
      </c>
      <c r="G538" t="s">
        <v>36</v>
      </c>
      <c r="H538" t="s">
        <v>37</v>
      </c>
      <c r="J538" t="str">
        <f t="shared" si="8"/>
        <v>=RC10</v>
      </c>
      <c r="M538" s="1"/>
    </row>
    <row r="539" spans="1:13">
      <c r="A539" s="100">
        <v>12502</v>
      </c>
      <c r="B539" s="101" t="s">
        <v>579</v>
      </c>
      <c r="D539" s="155" t="s">
        <v>35</v>
      </c>
      <c r="G539" t="s">
        <v>36</v>
      </c>
      <c r="H539" t="s">
        <v>37</v>
      </c>
      <c r="J539" t="str">
        <f t="shared" si="8"/>
        <v>=RC10</v>
      </c>
      <c r="M539" s="1"/>
    </row>
    <row r="540" spans="1:13">
      <c r="A540" s="103">
        <v>12818</v>
      </c>
      <c r="B540" s="104" t="s">
        <v>580</v>
      </c>
      <c r="D540" s="155" t="s">
        <v>35</v>
      </c>
      <c r="G540" t="s">
        <v>36</v>
      </c>
      <c r="H540" t="s">
        <v>37</v>
      </c>
      <c r="J540" t="str">
        <f t="shared" si="8"/>
        <v>=RC10</v>
      </c>
      <c r="M540" s="1"/>
    </row>
    <row r="541" spans="1:13">
      <c r="A541" s="103">
        <v>12517</v>
      </c>
      <c r="B541" s="104" t="s">
        <v>581</v>
      </c>
      <c r="D541" s="155" t="s">
        <v>35</v>
      </c>
      <c r="G541" t="s">
        <v>36</v>
      </c>
      <c r="H541" t="s">
        <v>37</v>
      </c>
      <c r="J541" t="str">
        <f t="shared" si="8"/>
        <v>=RC10</v>
      </c>
      <c r="M541" s="1"/>
    </row>
    <row r="542" spans="1:16">
      <c r="A542" s="103">
        <v>12816</v>
      </c>
      <c r="B542" s="104" t="s">
        <v>582</v>
      </c>
      <c r="C542" s="99" t="e">
        <f>#REF!</f>
        <v>#REF!</v>
      </c>
      <c r="D542" s="155" t="s">
        <v>35</v>
      </c>
      <c r="E542">
        <v>26</v>
      </c>
      <c r="F542" s="155" t="s">
        <v>545</v>
      </c>
      <c r="G542" t="s">
        <v>36</v>
      </c>
      <c r="H542" t="s">
        <v>37</v>
      </c>
      <c r="J542" t="str">
        <f t="shared" si="8"/>
        <v>=Zaafaran!R26C10</v>
      </c>
      <c r="M542" s="1"/>
      <c r="P542" s="1"/>
    </row>
    <row r="543" spans="1:16">
      <c r="A543" s="103">
        <v>12819</v>
      </c>
      <c r="B543" s="104" t="s">
        <v>583</v>
      </c>
      <c r="C543" s="99" t="e">
        <f>#REF!</f>
        <v>#REF!</v>
      </c>
      <c r="D543" s="155" t="s">
        <v>35</v>
      </c>
      <c r="E543">
        <v>25</v>
      </c>
      <c r="F543" s="155" t="s">
        <v>545</v>
      </c>
      <c r="G543" t="s">
        <v>36</v>
      </c>
      <c r="H543" t="s">
        <v>37</v>
      </c>
      <c r="J543" t="str">
        <f t="shared" si="8"/>
        <v>=Zaafaran!R25C10</v>
      </c>
      <c r="M543" s="1"/>
      <c r="P543" s="1"/>
    </row>
    <row r="544" spans="1:16">
      <c r="A544" s="103">
        <v>12817</v>
      </c>
      <c r="B544" s="104" t="s">
        <v>584</v>
      </c>
      <c r="C544" s="99" t="e">
        <f>#REF!</f>
        <v>#REF!</v>
      </c>
      <c r="D544" s="155" t="s">
        <v>35</v>
      </c>
      <c r="E544">
        <v>23</v>
      </c>
      <c r="F544" s="155" t="s">
        <v>545</v>
      </c>
      <c r="G544" t="s">
        <v>36</v>
      </c>
      <c r="H544" t="s">
        <v>37</v>
      </c>
      <c r="J544" t="str">
        <f t="shared" si="8"/>
        <v>=Zaafaran!R23C10</v>
      </c>
      <c r="M544" s="1"/>
      <c r="P544" s="1"/>
    </row>
    <row r="545" spans="1:16">
      <c r="A545" s="103">
        <v>12519</v>
      </c>
      <c r="B545" s="104" t="s">
        <v>585</v>
      </c>
      <c r="C545" s="99" t="e">
        <f>#REF!</f>
        <v>#REF!</v>
      </c>
      <c r="D545" s="155" t="s">
        <v>35</v>
      </c>
      <c r="E545">
        <v>24</v>
      </c>
      <c r="F545" s="155" t="s">
        <v>545</v>
      </c>
      <c r="G545" t="s">
        <v>36</v>
      </c>
      <c r="H545" t="s">
        <v>37</v>
      </c>
      <c r="J545" t="str">
        <f t="shared" si="8"/>
        <v>=Zaafaran!R24C10</v>
      </c>
      <c r="M545" s="1"/>
      <c r="P545" s="1"/>
    </row>
    <row r="546" spans="1:16">
      <c r="A546" s="103">
        <v>12518</v>
      </c>
      <c r="B546" s="104" t="s">
        <v>586</v>
      </c>
      <c r="C546" s="99" t="e">
        <f>#REF!</f>
        <v>#REF!</v>
      </c>
      <c r="D546" s="155" t="s">
        <v>35</v>
      </c>
      <c r="E546">
        <v>27</v>
      </c>
      <c r="F546" s="155" t="s">
        <v>545</v>
      </c>
      <c r="G546" t="s">
        <v>36</v>
      </c>
      <c r="H546" t="s">
        <v>37</v>
      </c>
      <c r="J546" t="str">
        <f t="shared" si="8"/>
        <v>=Zaafaran!R27C10</v>
      </c>
      <c r="M546" s="1"/>
      <c r="P546" s="1"/>
    </row>
    <row r="547" spans="1:13">
      <c r="A547" s="103">
        <v>13932</v>
      </c>
      <c r="B547" s="104" t="s">
        <v>587</v>
      </c>
      <c r="D547" s="155" t="s">
        <v>35</v>
      </c>
      <c r="G547" t="s">
        <v>36</v>
      </c>
      <c r="H547" t="s">
        <v>37</v>
      </c>
      <c r="J547" t="str">
        <f t="shared" si="8"/>
        <v>=RC10</v>
      </c>
      <c r="M547" s="1"/>
    </row>
    <row r="548" spans="1:13">
      <c r="A548" s="103">
        <v>13931</v>
      </c>
      <c r="B548" s="104" t="s">
        <v>588</v>
      </c>
      <c r="D548" s="155" t="s">
        <v>35</v>
      </c>
      <c r="G548" t="s">
        <v>36</v>
      </c>
      <c r="H548" t="s">
        <v>37</v>
      </c>
      <c r="J548" t="str">
        <f t="shared" si="8"/>
        <v>=RC10</v>
      </c>
      <c r="M548" s="1"/>
    </row>
    <row r="549" spans="1:16">
      <c r="A549" s="103">
        <v>13920</v>
      </c>
      <c r="B549" s="104" t="s">
        <v>589</v>
      </c>
      <c r="C549" s="99" t="e">
        <f>#REF!</f>
        <v>#REF!</v>
      </c>
      <c r="D549" s="155" t="s">
        <v>35</v>
      </c>
      <c r="E549">
        <v>28</v>
      </c>
      <c r="F549" s="155" t="s">
        <v>545</v>
      </c>
      <c r="G549" t="s">
        <v>36</v>
      </c>
      <c r="H549" t="s">
        <v>37</v>
      </c>
      <c r="J549" t="str">
        <f t="shared" si="8"/>
        <v>=Zaafaran!R28C10</v>
      </c>
      <c r="M549" s="1"/>
      <c r="P549" s="1"/>
    </row>
    <row r="550" spans="1:13">
      <c r="A550" s="103">
        <v>13919</v>
      </c>
      <c r="B550" s="104" t="s">
        <v>590</v>
      </c>
      <c r="D550" s="155" t="s">
        <v>35</v>
      </c>
      <c r="G550" t="s">
        <v>36</v>
      </c>
      <c r="H550" t="s">
        <v>37</v>
      </c>
      <c r="J550" t="str">
        <f t="shared" si="8"/>
        <v>=RC10</v>
      </c>
      <c r="M550" s="1"/>
    </row>
    <row r="551" spans="1:16">
      <c r="A551" s="103">
        <v>13945</v>
      </c>
      <c r="B551" s="104" t="s">
        <v>591</v>
      </c>
      <c r="C551" s="99" t="e">
        <f>#REF!</f>
        <v>#REF!</v>
      </c>
      <c r="D551" s="155" t="s">
        <v>35</v>
      </c>
      <c r="E551">
        <v>32</v>
      </c>
      <c r="F551" s="155" t="s">
        <v>545</v>
      </c>
      <c r="G551" t="s">
        <v>36</v>
      </c>
      <c r="H551" t="s">
        <v>37</v>
      </c>
      <c r="J551" t="str">
        <f t="shared" si="8"/>
        <v>=Zaafaran!R32C10</v>
      </c>
      <c r="M551" s="1"/>
      <c r="P551" s="1"/>
    </row>
    <row r="552" spans="1:16">
      <c r="A552" s="103">
        <v>12503</v>
      </c>
      <c r="B552" s="104" t="s">
        <v>592</v>
      </c>
      <c r="C552" s="99" t="e">
        <f>#REF!</f>
        <v>#REF!</v>
      </c>
      <c r="D552" s="155" t="s">
        <v>35</v>
      </c>
      <c r="E552">
        <v>29</v>
      </c>
      <c r="F552" s="155" t="s">
        <v>545</v>
      </c>
      <c r="G552" t="s">
        <v>36</v>
      </c>
      <c r="H552" t="s">
        <v>37</v>
      </c>
      <c r="J552" t="str">
        <f t="shared" si="8"/>
        <v>=Zaafaran!R29C10</v>
      </c>
      <c r="M552" s="1"/>
      <c r="P552" s="1"/>
    </row>
    <row r="553" spans="1:13">
      <c r="A553" s="103">
        <v>13946</v>
      </c>
      <c r="B553" s="104" t="s">
        <v>593</v>
      </c>
      <c r="D553" s="155" t="s">
        <v>35</v>
      </c>
      <c r="G553" t="s">
        <v>36</v>
      </c>
      <c r="H553" t="s">
        <v>37</v>
      </c>
      <c r="J553" t="str">
        <f t="shared" si="8"/>
        <v>=RC10</v>
      </c>
      <c r="M553" s="1"/>
    </row>
    <row r="554" ht="22.5" spans="1:16">
      <c r="A554" s="103">
        <v>12508</v>
      </c>
      <c r="B554" s="104" t="s">
        <v>594</v>
      </c>
      <c r="C554" s="99" t="e">
        <f>#REF!</f>
        <v>#REF!</v>
      </c>
      <c r="D554" s="155" t="s">
        <v>35</v>
      </c>
      <c r="E554">
        <v>31</v>
      </c>
      <c r="F554" s="155" t="s">
        <v>545</v>
      </c>
      <c r="G554" t="s">
        <v>36</v>
      </c>
      <c r="H554" t="s">
        <v>37</v>
      </c>
      <c r="J554" t="str">
        <f t="shared" si="8"/>
        <v>=Zaafaran!R31C10</v>
      </c>
      <c r="M554" s="1"/>
      <c r="P554" s="1"/>
    </row>
    <row r="555" ht="22.5" spans="1:16">
      <c r="A555" s="103">
        <v>14038</v>
      </c>
      <c r="B555" s="104" t="s">
        <v>595</v>
      </c>
      <c r="C555" s="99" t="e">
        <f>#REF!</f>
        <v>#REF!</v>
      </c>
      <c r="D555" s="155" t="s">
        <v>35</v>
      </c>
      <c r="E555">
        <v>33</v>
      </c>
      <c r="F555" s="155" t="s">
        <v>545</v>
      </c>
      <c r="G555" t="s">
        <v>36</v>
      </c>
      <c r="H555" t="s">
        <v>37</v>
      </c>
      <c r="J555" t="str">
        <f t="shared" si="8"/>
        <v>=Zaafaran!R33C10</v>
      </c>
      <c r="M555" s="1"/>
      <c r="P555" s="1"/>
    </row>
    <row r="556" spans="1:13">
      <c r="A556" s="103">
        <v>12505</v>
      </c>
      <c r="B556" s="104" t="s">
        <v>596</v>
      </c>
      <c r="D556" s="155" t="s">
        <v>35</v>
      </c>
      <c r="G556" t="s">
        <v>36</v>
      </c>
      <c r="H556" t="s">
        <v>37</v>
      </c>
      <c r="J556" t="str">
        <f t="shared" si="8"/>
        <v>=RC10</v>
      </c>
      <c r="M556" s="1"/>
    </row>
    <row r="557" ht="22.5" spans="1:16">
      <c r="A557" s="103">
        <v>12506</v>
      </c>
      <c r="B557" s="104" t="s">
        <v>597</v>
      </c>
      <c r="C557" s="99" t="e">
        <f>#REF!</f>
        <v>#REF!</v>
      </c>
      <c r="D557" s="155" t="s">
        <v>35</v>
      </c>
      <c r="E557">
        <v>34</v>
      </c>
      <c r="F557" s="155" t="s">
        <v>545</v>
      </c>
      <c r="G557" t="s">
        <v>36</v>
      </c>
      <c r="H557" t="s">
        <v>37</v>
      </c>
      <c r="J557" t="str">
        <f t="shared" si="8"/>
        <v>=Zaafaran!R34C10</v>
      </c>
      <c r="M557" s="1"/>
      <c r="P557" s="1"/>
    </row>
    <row r="558" spans="1:13">
      <c r="A558" s="103">
        <v>14037</v>
      </c>
      <c r="B558" s="104" t="s">
        <v>598</v>
      </c>
      <c r="D558" s="155" t="s">
        <v>35</v>
      </c>
      <c r="G558" t="s">
        <v>36</v>
      </c>
      <c r="H558" t="s">
        <v>37</v>
      </c>
      <c r="J558" t="str">
        <f t="shared" si="8"/>
        <v>=RC10</v>
      </c>
      <c r="M558" s="1"/>
    </row>
    <row r="559" spans="1:16">
      <c r="A559" s="103">
        <v>12504</v>
      </c>
      <c r="B559" s="104" t="s">
        <v>599</v>
      </c>
      <c r="C559" s="99" t="e">
        <f>#REF!</f>
        <v>#REF!</v>
      </c>
      <c r="D559" s="155" t="s">
        <v>35</v>
      </c>
      <c r="E559">
        <v>30</v>
      </c>
      <c r="F559" s="155" t="s">
        <v>545</v>
      </c>
      <c r="G559" t="s">
        <v>36</v>
      </c>
      <c r="H559" t="s">
        <v>37</v>
      </c>
      <c r="J559" t="str">
        <f t="shared" si="8"/>
        <v>=Zaafaran!R30C10</v>
      </c>
      <c r="M559" s="1"/>
      <c r="P559" s="1"/>
    </row>
    <row r="560" ht="22.5" spans="1:13">
      <c r="A560" s="103">
        <v>12507</v>
      </c>
      <c r="B560" s="104" t="s">
        <v>600</v>
      </c>
      <c r="D560" s="155" t="s">
        <v>35</v>
      </c>
      <c r="G560" t="s">
        <v>36</v>
      </c>
      <c r="H560" t="s">
        <v>37</v>
      </c>
      <c r="J560" t="str">
        <f t="shared" si="8"/>
        <v>=RC10</v>
      </c>
      <c r="M560" s="1"/>
    </row>
    <row r="561" spans="1:13">
      <c r="A561" s="103">
        <v>12774</v>
      </c>
      <c r="B561" s="104" t="s">
        <v>601</v>
      </c>
      <c r="D561" s="155" t="s">
        <v>35</v>
      </c>
      <c r="G561" t="s">
        <v>36</v>
      </c>
      <c r="H561" t="s">
        <v>37</v>
      </c>
      <c r="J561" t="str">
        <f t="shared" si="8"/>
        <v>=RC10</v>
      </c>
      <c r="M561" s="1"/>
    </row>
    <row r="562" spans="1:13">
      <c r="A562" s="100">
        <v>12374</v>
      </c>
      <c r="B562" s="101" t="s">
        <v>602</v>
      </c>
      <c r="D562" s="155" t="s">
        <v>35</v>
      </c>
      <c r="G562" t="s">
        <v>36</v>
      </c>
      <c r="H562" t="s">
        <v>37</v>
      </c>
      <c r="J562" t="str">
        <f t="shared" si="8"/>
        <v>=RC10</v>
      </c>
      <c r="M562" s="1"/>
    </row>
    <row r="563" spans="1:13">
      <c r="A563" s="103">
        <v>11283</v>
      </c>
      <c r="B563" s="104" t="s">
        <v>603</v>
      </c>
      <c r="D563" s="155" t="s">
        <v>35</v>
      </c>
      <c r="G563" t="s">
        <v>36</v>
      </c>
      <c r="H563" t="s">
        <v>37</v>
      </c>
      <c r="J563" t="str">
        <f t="shared" si="8"/>
        <v>=RC10</v>
      </c>
      <c r="M563" s="1"/>
    </row>
    <row r="564" spans="1:16">
      <c r="A564" s="103">
        <v>11288</v>
      </c>
      <c r="B564" s="104" t="s">
        <v>604</v>
      </c>
      <c r="C564" s="99" t="e">
        <f>#REF!</f>
        <v>#REF!</v>
      </c>
      <c r="D564" s="155" t="s">
        <v>35</v>
      </c>
      <c r="E564">
        <v>38</v>
      </c>
      <c r="F564" s="155" t="s">
        <v>545</v>
      </c>
      <c r="G564" t="s">
        <v>36</v>
      </c>
      <c r="H564" t="s">
        <v>37</v>
      </c>
      <c r="J564" t="str">
        <f t="shared" si="8"/>
        <v>=Zaafaran!R38C10</v>
      </c>
      <c r="M564" s="1"/>
      <c r="P564" s="1"/>
    </row>
    <row r="565" spans="1:16">
      <c r="A565" s="103">
        <v>12291</v>
      </c>
      <c r="B565" s="104" t="s">
        <v>605</v>
      </c>
      <c r="C565" s="99" t="e">
        <f>#REF!</f>
        <v>#REF!</v>
      </c>
      <c r="D565" s="155" t="s">
        <v>35</v>
      </c>
      <c r="E565">
        <v>39</v>
      </c>
      <c r="F565" s="155" t="s">
        <v>545</v>
      </c>
      <c r="G565" t="s">
        <v>36</v>
      </c>
      <c r="H565" t="s">
        <v>37</v>
      </c>
      <c r="J565" t="str">
        <f t="shared" si="8"/>
        <v>=Zaafaran!R39C10</v>
      </c>
      <c r="M565" s="1"/>
      <c r="P565" s="1"/>
    </row>
    <row r="566" spans="1:16">
      <c r="A566" s="103">
        <v>12292</v>
      </c>
      <c r="B566" s="104" t="s">
        <v>606</v>
      </c>
      <c r="C566" s="99" t="e">
        <f>#REF!</f>
        <v>#REF!</v>
      </c>
      <c r="D566" s="155" t="s">
        <v>35</v>
      </c>
      <c r="E566">
        <v>36</v>
      </c>
      <c r="F566" s="155" t="s">
        <v>545</v>
      </c>
      <c r="G566" t="s">
        <v>36</v>
      </c>
      <c r="H566" t="s">
        <v>37</v>
      </c>
      <c r="J566" t="str">
        <f t="shared" si="8"/>
        <v>=Zaafaran!R36C10</v>
      </c>
      <c r="M566" s="1"/>
      <c r="P566" s="1"/>
    </row>
    <row r="567" spans="1:13">
      <c r="A567" s="103">
        <v>12293</v>
      </c>
      <c r="B567" s="104" t="s">
        <v>607</v>
      </c>
      <c r="D567" s="155" t="s">
        <v>35</v>
      </c>
      <c r="G567" t="s">
        <v>36</v>
      </c>
      <c r="H567" t="s">
        <v>37</v>
      </c>
      <c r="J567" t="str">
        <f t="shared" si="8"/>
        <v>=RC10</v>
      </c>
      <c r="M567" s="1"/>
    </row>
    <row r="568" spans="1:16">
      <c r="A568" s="103">
        <v>12225</v>
      </c>
      <c r="B568" s="104" t="s">
        <v>608</v>
      </c>
      <c r="C568" s="99" t="e">
        <f>#REF!</f>
        <v>#REF!</v>
      </c>
      <c r="D568" s="155" t="s">
        <v>35</v>
      </c>
      <c r="E568">
        <v>40</v>
      </c>
      <c r="F568" s="155" t="s">
        <v>545</v>
      </c>
      <c r="G568" t="s">
        <v>36</v>
      </c>
      <c r="H568" t="s">
        <v>37</v>
      </c>
      <c r="J568" t="str">
        <f t="shared" si="8"/>
        <v>=Zaafaran!R40C10</v>
      </c>
      <c r="M568" s="1"/>
      <c r="P568" s="1"/>
    </row>
    <row r="569" spans="1:13">
      <c r="A569" s="103">
        <v>11282</v>
      </c>
      <c r="B569" s="104" t="s">
        <v>609</v>
      </c>
      <c r="D569" s="155" t="s">
        <v>35</v>
      </c>
      <c r="G569" t="s">
        <v>36</v>
      </c>
      <c r="H569" t="s">
        <v>37</v>
      </c>
      <c r="J569" t="str">
        <f t="shared" si="8"/>
        <v>=RC10</v>
      </c>
      <c r="M569" s="1"/>
    </row>
    <row r="570" spans="1:13">
      <c r="A570" s="103">
        <v>11287</v>
      </c>
      <c r="B570" s="104" t="s">
        <v>610</v>
      </c>
      <c r="D570" s="155" t="s">
        <v>35</v>
      </c>
      <c r="G570" t="s">
        <v>36</v>
      </c>
      <c r="H570" t="s">
        <v>37</v>
      </c>
      <c r="J570" t="str">
        <f t="shared" si="8"/>
        <v>=RC10</v>
      </c>
      <c r="M570" s="1"/>
    </row>
    <row r="571" spans="1:13">
      <c r="A571" s="103">
        <v>11280</v>
      </c>
      <c r="B571" s="104" t="s">
        <v>611</v>
      </c>
      <c r="D571" s="155" t="s">
        <v>35</v>
      </c>
      <c r="G571" t="s">
        <v>36</v>
      </c>
      <c r="H571" t="s">
        <v>37</v>
      </c>
      <c r="J571" t="str">
        <f t="shared" si="8"/>
        <v>=RC10</v>
      </c>
      <c r="M571" s="1"/>
    </row>
    <row r="572" spans="1:16">
      <c r="A572" s="103">
        <v>11286</v>
      </c>
      <c r="B572" s="104" t="s">
        <v>612</v>
      </c>
      <c r="C572" s="99" t="e">
        <f>#REF!</f>
        <v>#REF!</v>
      </c>
      <c r="D572" s="155" t="s">
        <v>35</v>
      </c>
      <c r="E572">
        <v>41</v>
      </c>
      <c r="F572" s="155" t="s">
        <v>545</v>
      </c>
      <c r="G572" t="s">
        <v>36</v>
      </c>
      <c r="H572" t="s">
        <v>37</v>
      </c>
      <c r="J572" t="str">
        <f t="shared" si="8"/>
        <v>=Zaafaran!R41C10</v>
      </c>
      <c r="M572" s="1"/>
      <c r="P572" s="1"/>
    </row>
    <row r="573" spans="1:16">
      <c r="A573" s="103">
        <v>11279</v>
      </c>
      <c r="B573" s="104" t="s">
        <v>613</v>
      </c>
      <c r="C573" s="99" t="e">
        <f>#REF!</f>
        <v>#REF!</v>
      </c>
      <c r="D573" s="155" t="s">
        <v>35</v>
      </c>
      <c r="E573">
        <v>42</v>
      </c>
      <c r="F573" s="155" t="s">
        <v>545</v>
      </c>
      <c r="G573" t="s">
        <v>36</v>
      </c>
      <c r="H573" t="s">
        <v>37</v>
      </c>
      <c r="J573" t="str">
        <f t="shared" si="8"/>
        <v>=Zaafaran!R42C10</v>
      </c>
      <c r="M573" s="1"/>
      <c r="P573" s="1"/>
    </row>
    <row r="574" spans="1:16">
      <c r="A574" s="103">
        <v>12289</v>
      </c>
      <c r="B574" s="104" t="s">
        <v>614</v>
      </c>
      <c r="C574" s="99" t="e">
        <f>#REF!</f>
        <v>#REF!</v>
      </c>
      <c r="D574" s="155" t="s">
        <v>35</v>
      </c>
      <c r="E574">
        <v>43</v>
      </c>
      <c r="F574" s="155" t="s">
        <v>545</v>
      </c>
      <c r="G574" t="s">
        <v>36</v>
      </c>
      <c r="H574" t="s">
        <v>37</v>
      </c>
      <c r="J574" t="str">
        <f t="shared" si="8"/>
        <v>=Zaafaran!R43C10</v>
      </c>
      <c r="M574" s="1"/>
      <c r="P574" s="1"/>
    </row>
    <row r="575" spans="1:16">
      <c r="A575" s="103">
        <v>12227</v>
      </c>
      <c r="B575" s="104" t="s">
        <v>615</v>
      </c>
      <c r="C575" s="99" t="e">
        <f>#REF!</f>
        <v>#REF!</v>
      </c>
      <c r="D575" s="155" t="s">
        <v>35</v>
      </c>
      <c r="E575">
        <v>37</v>
      </c>
      <c r="F575" s="155" t="s">
        <v>545</v>
      </c>
      <c r="G575" t="s">
        <v>36</v>
      </c>
      <c r="H575" t="s">
        <v>37</v>
      </c>
      <c r="J575" t="str">
        <f t="shared" si="8"/>
        <v>=Zaafaran!R37C10</v>
      </c>
      <c r="M575" s="1"/>
      <c r="P575" s="1"/>
    </row>
    <row r="576" spans="1:13">
      <c r="A576" s="103">
        <v>11285</v>
      </c>
      <c r="B576" s="104" t="s">
        <v>616</v>
      </c>
      <c r="D576" s="155" t="s">
        <v>35</v>
      </c>
      <c r="G576" t="s">
        <v>36</v>
      </c>
      <c r="H576" t="s">
        <v>37</v>
      </c>
      <c r="J576" t="str">
        <f t="shared" si="8"/>
        <v>=RC10</v>
      </c>
      <c r="M576" s="1"/>
    </row>
    <row r="577" spans="1:16">
      <c r="A577" s="103">
        <v>12290</v>
      </c>
      <c r="B577" s="104" t="s">
        <v>617</v>
      </c>
      <c r="C577" s="99" t="e">
        <f>#REF!</f>
        <v>#REF!</v>
      </c>
      <c r="D577" s="155" t="s">
        <v>35</v>
      </c>
      <c r="E577">
        <v>44</v>
      </c>
      <c r="F577" s="155" t="s">
        <v>545</v>
      </c>
      <c r="G577" t="s">
        <v>36</v>
      </c>
      <c r="H577" t="s">
        <v>37</v>
      </c>
      <c r="J577" t="str">
        <f t="shared" si="8"/>
        <v>=Zaafaran!R44C10</v>
      </c>
      <c r="M577" s="1"/>
      <c r="P577" s="1"/>
    </row>
    <row r="578" spans="1:16">
      <c r="A578" s="103">
        <v>11284</v>
      </c>
      <c r="B578" s="104" t="s">
        <v>618</v>
      </c>
      <c r="C578" s="99" t="e">
        <f>#REF!</f>
        <v>#REF!</v>
      </c>
      <c r="D578" s="155" t="s">
        <v>35</v>
      </c>
      <c r="E578">
        <v>45</v>
      </c>
      <c r="F578" s="155" t="s">
        <v>545</v>
      </c>
      <c r="G578" t="s">
        <v>36</v>
      </c>
      <c r="H578" t="s">
        <v>37</v>
      </c>
      <c r="J578" t="str">
        <f t="shared" si="8"/>
        <v>=Zaafaran!R45C10</v>
      </c>
      <c r="M578" s="1"/>
      <c r="P578" s="1"/>
    </row>
    <row r="579" spans="1:16">
      <c r="A579" s="103">
        <v>11281</v>
      </c>
      <c r="B579" s="104" t="s">
        <v>619</v>
      </c>
      <c r="C579" s="99" t="e">
        <f>#REF!</f>
        <v>#REF!</v>
      </c>
      <c r="D579" s="155" t="s">
        <v>35</v>
      </c>
      <c r="E579">
        <v>46</v>
      </c>
      <c r="F579" s="155" t="s">
        <v>545</v>
      </c>
      <c r="G579" t="s">
        <v>36</v>
      </c>
      <c r="H579" t="s">
        <v>37</v>
      </c>
      <c r="J579" t="str">
        <f t="shared" si="8"/>
        <v>=Zaafaran!R46C10</v>
      </c>
      <c r="M579" s="1"/>
      <c r="P579" s="1"/>
    </row>
    <row r="580" spans="1:13">
      <c r="A580" s="100">
        <v>12665</v>
      </c>
      <c r="B580" s="101" t="s">
        <v>620</v>
      </c>
      <c r="D580" s="155" t="s">
        <v>35</v>
      </c>
      <c r="G580" t="s">
        <v>36</v>
      </c>
      <c r="H580" t="s">
        <v>37</v>
      </c>
      <c r="J580" t="str">
        <f t="shared" ref="J580:J643" si="9">CONCATENATE(H580,F580,D580,E580,G580)</f>
        <v>=RC10</v>
      </c>
      <c r="M580" s="1"/>
    </row>
    <row r="581" spans="1:13">
      <c r="A581" s="103">
        <v>11303</v>
      </c>
      <c r="B581" s="104" t="s">
        <v>621</v>
      </c>
      <c r="D581" s="155" t="s">
        <v>35</v>
      </c>
      <c r="G581" t="s">
        <v>36</v>
      </c>
      <c r="H581" t="s">
        <v>37</v>
      </c>
      <c r="J581" t="str">
        <f t="shared" si="9"/>
        <v>=RC10</v>
      </c>
      <c r="M581" s="1"/>
    </row>
    <row r="582" spans="1:13">
      <c r="A582" s="103">
        <v>11302</v>
      </c>
      <c r="B582" s="104" t="s">
        <v>622</v>
      </c>
      <c r="D582" s="155" t="s">
        <v>35</v>
      </c>
      <c r="G582" t="s">
        <v>36</v>
      </c>
      <c r="H582" t="s">
        <v>37</v>
      </c>
      <c r="J582" t="str">
        <f t="shared" si="9"/>
        <v>=RC10</v>
      </c>
      <c r="M582" s="1"/>
    </row>
    <row r="583" spans="1:13">
      <c r="A583" s="103">
        <v>11304</v>
      </c>
      <c r="B583" s="104" t="s">
        <v>623</v>
      </c>
      <c r="D583" s="155" t="s">
        <v>35</v>
      </c>
      <c r="G583" t="s">
        <v>36</v>
      </c>
      <c r="H583" t="s">
        <v>37</v>
      </c>
      <c r="J583" t="str">
        <f t="shared" si="9"/>
        <v>=RC10</v>
      </c>
      <c r="M583" s="1"/>
    </row>
    <row r="584" spans="1:13">
      <c r="A584" s="103">
        <v>11305</v>
      </c>
      <c r="B584" s="104" t="s">
        <v>624</v>
      </c>
      <c r="D584" s="155" t="s">
        <v>35</v>
      </c>
      <c r="G584" t="s">
        <v>36</v>
      </c>
      <c r="H584" t="s">
        <v>37</v>
      </c>
      <c r="J584" t="str">
        <f t="shared" si="9"/>
        <v>=RC10</v>
      </c>
      <c r="M584" s="1"/>
    </row>
    <row r="585" spans="1:13">
      <c r="A585" s="100">
        <v>12501</v>
      </c>
      <c r="B585" s="101" t="s">
        <v>625</v>
      </c>
      <c r="D585" s="155" t="s">
        <v>35</v>
      </c>
      <c r="G585" t="s">
        <v>36</v>
      </c>
      <c r="H585" t="s">
        <v>37</v>
      </c>
      <c r="J585" t="str">
        <f t="shared" si="9"/>
        <v>=RC10</v>
      </c>
      <c r="M585" s="1"/>
    </row>
    <row r="586" spans="1:13">
      <c r="A586" s="103">
        <v>13907</v>
      </c>
      <c r="B586" s="104" t="s">
        <v>626</v>
      </c>
      <c r="D586" s="155" t="s">
        <v>35</v>
      </c>
      <c r="G586" t="s">
        <v>36</v>
      </c>
      <c r="H586" t="s">
        <v>37</v>
      </c>
      <c r="J586" t="str">
        <f t="shared" si="9"/>
        <v>=RC10</v>
      </c>
      <c r="M586" s="1"/>
    </row>
    <row r="587" spans="1:13">
      <c r="A587" s="103">
        <v>13908</v>
      </c>
      <c r="B587" s="104" t="s">
        <v>627</v>
      </c>
      <c r="D587" s="155" t="s">
        <v>35</v>
      </c>
      <c r="G587" t="s">
        <v>36</v>
      </c>
      <c r="H587" t="s">
        <v>37</v>
      </c>
      <c r="J587" t="str">
        <f t="shared" si="9"/>
        <v>=RC10</v>
      </c>
      <c r="M587" s="1"/>
    </row>
    <row r="588" spans="1:13">
      <c r="A588" s="103">
        <v>12495</v>
      </c>
      <c r="B588" s="104" t="s">
        <v>628</v>
      </c>
      <c r="D588" s="155" t="s">
        <v>35</v>
      </c>
      <c r="G588" t="s">
        <v>36</v>
      </c>
      <c r="H588" t="s">
        <v>37</v>
      </c>
      <c r="J588" t="str">
        <f t="shared" si="9"/>
        <v>=RC10</v>
      </c>
      <c r="M588" s="1"/>
    </row>
    <row r="589" spans="1:13">
      <c r="A589" s="103">
        <v>12494</v>
      </c>
      <c r="B589" s="104" t="s">
        <v>629</v>
      </c>
      <c r="D589" s="155" t="s">
        <v>35</v>
      </c>
      <c r="G589" t="s">
        <v>36</v>
      </c>
      <c r="H589" t="s">
        <v>37</v>
      </c>
      <c r="J589" t="str">
        <f t="shared" si="9"/>
        <v>=RC10</v>
      </c>
      <c r="M589" s="1"/>
    </row>
    <row r="590" spans="1:13">
      <c r="A590" s="103">
        <v>11292</v>
      </c>
      <c r="B590" s="104" t="s">
        <v>630</v>
      </c>
      <c r="D590" s="155" t="s">
        <v>35</v>
      </c>
      <c r="G590" t="s">
        <v>36</v>
      </c>
      <c r="H590" t="s">
        <v>37</v>
      </c>
      <c r="J590" t="str">
        <f t="shared" si="9"/>
        <v>=RC10</v>
      </c>
      <c r="M590" s="1"/>
    </row>
    <row r="591" spans="1:13">
      <c r="A591" s="103">
        <v>11291</v>
      </c>
      <c r="B591" s="104" t="s">
        <v>631</v>
      </c>
      <c r="D591" s="155" t="s">
        <v>35</v>
      </c>
      <c r="G591" t="s">
        <v>36</v>
      </c>
      <c r="H591" t="s">
        <v>37</v>
      </c>
      <c r="J591" t="str">
        <f t="shared" si="9"/>
        <v>=RC10</v>
      </c>
      <c r="M591" s="1"/>
    </row>
    <row r="592" spans="1:13">
      <c r="A592" s="103">
        <v>12497</v>
      </c>
      <c r="B592" s="104" t="s">
        <v>632</v>
      </c>
      <c r="D592" s="155" t="s">
        <v>35</v>
      </c>
      <c r="G592" t="s">
        <v>36</v>
      </c>
      <c r="H592" t="s">
        <v>37</v>
      </c>
      <c r="J592" t="str">
        <f t="shared" si="9"/>
        <v>=RC10</v>
      </c>
      <c r="M592" s="1"/>
    </row>
    <row r="593" ht="22.5" spans="1:13">
      <c r="A593" s="100">
        <v>12481</v>
      </c>
      <c r="B593" s="101" t="s">
        <v>633</v>
      </c>
      <c r="D593" s="155" t="s">
        <v>35</v>
      </c>
      <c r="G593" t="s">
        <v>36</v>
      </c>
      <c r="H593" t="s">
        <v>37</v>
      </c>
      <c r="J593" t="str">
        <f t="shared" si="9"/>
        <v>=RC10</v>
      </c>
      <c r="M593" s="1"/>
    </row>
    <row r="594" spans="1:13">
      <c r="A594" s="103">
        <v>12484</v>
      </c>
      <c r="B594" s="104" t="s">
        <v>634</v>
      </c>
      <c r="D594" s="155" t="s">
        <v>35</v>
      </c>
      <c r="G594" t="s">
        <v>36</v>
      </c>
      <c r="H594" t="s">
        <v>37</v>
      </c>
      <c r="J594" t="str">
        <f t="shared" si="9"/>
        <v>=RC10</v>
      </c>
      <c r="M594" s="1"/>
    </row>
    <row r="595" spans="1:16">
      <c r="A595" s="103">
        <v>14386</v>
      </c>
      <c r="B595" s="104" t="s">
        <v>635</v>
      </c>
      <c r="C595" s="99" t="e">
        <f>#REF!</f>
        <v>#REF!</v>
      </c>
      <c r="D595" s="155" t="s">
        <v>35</v>
      </c>
      <c r="E595">
        <v>48</v>
      </c>
      <c r="F595" s="155" t="s">
        <v>545</v>
      </c>
      <c r="G595" t="s">
        <v>36</v>
      </c>
      <c r="H595" t="s">
        <v>37</v>
      </c>
      <c r="J595" t="str">
        <f t="shared" si="9"/>
        <v>=Zaafaran!R48C10</v>
      </c>
      <c r="M595" s="1"/>
      <c r="P595" s="1"/>
    </row>
    <row r="596" spans="1:16">
      <c r="A596" s="103">
        <v>12485</v>
      </c>
      <c r="B596" s="104" t="s">
        <v>636</v>
      </c>
      <c r="C596" s="99" t="e">
        <f>#REF!</f>
        <v>#REF!</v>
      </c>
      <c r="D596" s="155" t="s">
        <v>35</v>
      </c>
      <c r="E596">
        <v>50</v>
      </c>
      <c r="F596" s="155" t="s">
        <v>545</v>
      </c>
      <c r="G596" t="s">
        <v>36</v>
      </c>
      <c r="H596" t="s">
        <v>37</v>
      </c>
      <c r="J596" t="str">
        <f t="shared" si="9"/>
        <v>=Zaafaran!R50C10</v>
      </c>
      <c r="M596" s="1"/>
      <c r="P596" s="1"/>
    </row>
    <row r="597" spans="1:16">
      <c r="A597" s="103">
        <v>12482</v>
      </c>
      <c r="B597" s="104" t="s">
        <v>637</v>
      </c>
      <c r="C597" s="99" t="e">
        <f>#REF!</f>
        <v>#REF!</v>
      </c>
      <c r="D597" s="155" t="s">
        <v>35</v>
      </c>
      <c r="E597">
        <v>53</v>
      </c>
      <c r="F597" s="155" t="s">
        <v>545</v>
      </c>
      <c r="G597" t="s">
        <v>36</v>
      </c>
      <c r="H597" t="s">
        <v>37</v>
      </c>
      <c r="J597" t="str">
        <f t="shared" si="9"/>
        <v>=Zaafaran!R53C10</v>
      </c>
      <c r="M597" s="1"/>
      <c r="P597" s="1"/>
    </row>
    <row r="598" spans="1:16">
      <c r="A598" s="103">
        <v>14387</v>
      </c>
      <c r="B598" s="104" t="s">
        <v>638</v>
      </c>
      <c r="C598" s="99" t="e">
        <f>#REF!</f>
        <v>#REF!</v>
      </c>
      <c r="D598" s="155" t="s">
        <v>35</v>
      </c>
      <c r="E598">
        <v>49</v>
      </c>
      <c r="F598" s="155" t="s">
        <v>545</v>
      </c>
      <c r="G598" t="s">
        <v>36</v>
      </c>
      <c r="H598" t="s">
        <v>37</v>
      </c>
      <c r="J598" t="str">
        <f t="shared" si="9"/>
        <v>=Zaafaran!R49C10</v>
      </c>
      <c r="M598" s="1"/>
      <c r="P598" s="1"/>
    </row>
    <row r="599" spans="1:16">
      <c r="A599" s="103">
        <v>13944</v>
      </c>
      <c r="B599" s="104" t="s">
        <v>639</v>
      </c>
      <c r="C599" s="99" t="e">
        <f>#REF!</f>
        <v>#REF!</v>
      </c>
      <c r="D599" s="155" t="s">
        <v>35</v>
      </c>
      <c r="E599">
        <v>51</v>
      </c>
      <c r="F599" s="155" t="s">
        <v>545</v>
      </c>
      <c r="G599" t="s">
        <v>36</v>
      </c>
      <c r="H599" t="s">
        <v>37</v>
      </c>
      <c r="J599" t="str">
        <f t="shared" si="9"/>
        <v>=Zaafaran!R51C10</v>
      </c>
      <c r="M599" s="1"/>
      <c r="P599" s="1"/>
    </row>
    <row r="600" spans="1:16">
      <c r="A600" s="103">
        <v>12486</v>
      </c>
      <c r="B600" s="104" t="s">
        <v>640</v>
      </c>
      <c r="C600" s="99" t="e">
        <f>#REF!</f>
        <v>#REF!</v>
      </c>
      <c r="D600" s="155" t="s">
        <v>35</v>
      </c>
      <c r="E600">
        <v>52</v>
      </c>
      <c r="F600" s="155" t="s">
        <v>545</v>
      </c>
      <c r="G600" t="s">
        <v>36</v>
      </c>
      <c r="H600" t="s">
        <v>37</v>
      </c>
      <c r="J600" t="str">
        <f t="shared" si="9"/>
        <v>=Zaafaran!R52C10</v>
      </c>
      <c r="M600" s="1"/>
      <c r="P600" s="1"/>
    </row>
    <row r="601" spans="1:13">
      <c r="A601" s="103">
        <v>12483</v>
      </c>
      <c r="B601" s="104" t="s">
        <v>641</v>
      </c>
      <c r="D601" s="155" t="s">
        <v>35</v>
      </c>
      <c r="G601" t="s">
        <v>36</v>
      </c>
      <c r="H601" t="s">
        <v>37</v>
      </c>
      <c r="J601" t="str">
        <f t="shared" si="9"/>
        <v>=RC10</v>
      </c>
      <c r="M601" s="1"/>
    </row>
    <row r="602" spans="1:13">
      <c r="A602" s="100">
        <v>12201</v>
      </c>
      <c r="B602" s="101" t="s">
        <v>642</v>
      </c>
      <c r="D602" s="155" t="s">
        <v>35</v>
      </c>
      <c r="G602" t="s">
        <v>36</v>
      </c>
      <c r="H602" t="s">
        <v>37</v>
      </c>
      <c r="J602" t="str">
        <f t="shared" si="9"/>
        <v>=RC10</v>
      </c>
      <c r="M602" s="1"/>
    </row>
    <row r="603" spans="1:13">
      <c r="A603" s="100">
        <v>13925</v>
      </c>
      <c r="B603" s="101" t="s">
        <v>643</v>
      </c>
      <c r="D603" s="155" t="s">
        <v>35</v>
      </c>
      <c r="G603" t="s">
        <v>36</v>
      </c>
      <c r="H603" t="s">
        <v>37</v>
      </c>
      <c r="J603" t="str">
        <f t="shared" si="9"/>
        <v>=RC10</v>
      </c>
      <c r="M603" s="1"/>
    </row>
    <row r="604" spans="1:16">
      <c r="A604" s="103">
        <v>14023</v>
      </c>
      <c r="B604" s="104" t="s">
        <v>644</v>
      </c>
      <c r="C604" s="99" t="e">
        <f>#REF!</f>
        <v>#REF!</v>
      </c>
      <c r="D604" s="155" t="s">
        <v>35</v>
      </c>
      <c r="E604">
        <v>55</v>
      </c>
      <c r="F604" s="155" t="s">
        <v>545</v>
      </c>
      <c r="G604" t="s">
        <v>36</v>
      </c>
      <c r="H604" t="s">
        <v>37</v>
      </c>
      <c r="J604" t="str">
        <f t="shared" si="9"/>
        <v>=Zaafaran!R55C10</v>
      </c>
      <c r="M604" s="1"/>
      <c r="P604" s="1"/>
    </row>
    <row r="605" spans="1:13">
      <c r="A605" s="103">
        <v>13927</v>
      </c>
      <c r="B605" s="104" t="s">
        <v>645</v>
      </c>
      <c r="D605" s="155" t="s">
        <v>35</v>
      </c>
      <c r="G605" t="s">
        <v>36</v>
      </c>
      <c r="H605" t="s">
        <v>37</v>
      </c>
      <c r="J605" t="str">
        <f t="shared" si="9"/>
        <v>=RC10</v>
      </c>
      <c r="M605" s="1"/>
    </row>
    <row r="606" spans="1:16">
      <c r="A606" s="103">
        <v>13929</v>
      </c>
      <c r="B606" s="104" t="s">
        <v>646</v>
      </c>
      <c r="C606" s="99" t="e">
        <f>#REF!</f>
        <v>#REF!</v>
      </c>
      <c r="D606" s="155" t="s">
        <v>35</v>
      </c>
      <c r="E606">
        <v>56</v>
      </c>
      <c r="F606" s="155" t="s">
        <v>545</v>
      </c>
      <c r="G606" t="s">
        <v>36</v>
      </c>
      <c r="H606" t="s">
        <v>37</v>
      </c>
      <c r="J606" t="str">
        <f t="shared" si="9"/>
        <v>=Zaafaran!R56C10</v>
      </c>
      <c r="M606" s="1"/>
      <c r="P606" s="1"/>
    </row>
    <row r="607" spans="1:16">
      <c r="A607" s="103">
        <v>13930</v>
      </c>
      <c r="B607" s="104" t="s">
        <v>647</v>
      </c>
      <c r="C607" s="99" t="e">
        <f>#REF!</f>
        <v>#REF!</v>
      </c>
      <c r="D607" s="155" t="s">
        <v>35</v>
      </c>
      <c r="E607">
        <v>57</v>
      </c>
      <c r="F607" s="155" t="s">
        <v>545</v>
      </c>
      <c r="G607" t="s">
        <v>36</v>
      </c>
      <c r="H607" t="s">
        <v>37</v>
      </c>
      <c r="J607" t="str">
        <f t="shared" si="9"/>
        <v>=Zaafaran!R57C10</v>
      </c>
      <c r="M607" s="1"/>
      <c r="P607" s="1"/>
    </row>
    <row r="608" spans="1:13">
      <c r="A608" s="103">
        <v>13926</v>
      </c>
      <c r="B608" s="104" t="s">
        <v>648</v>
      </c>
      <c r="D608" s="155" t="s">
        <v>35</v>
      </c>
      <c r="G608" t="s">
        <v>36</v>
      </c>
      <c r="H608" t="s">
        <v>37</v>
      </c>
      <c r="J608" t="str">
        <f t="shared" si="9"/>
        <v>=RC10</v>
      </c>
      <c r="M608" s="1"/>
    </row>
    <row r="609" spans="1:13">
      <c r="A609" s="103">
        <v>14022</v>
      </c>
      <c r="B609" s="104" t="s">
        <v>649</v>
      </c>
      <c r="D609" s="155" t="s">
        <v>35</v>
      </c>
      <c r="G609" t="s">
        <v>36</v>
      </c>
      <c r="H609" t="s">
        <v>37</v>
      </c>
      <c r="J609" t="str">
        <f t="shared" si="9"/>
        <v>=RC10</v>
      </c>
      <c r="M609" s="1"/>
    </row>
    <row r="610" spans="1:13">
      <c r="A610" s="103">
        <v>13928</v>
      </c>
      <c r="B610" s="104" t="s">
        <v>650</v>
      </c>
      <c r="D610" s="155" t="s">
        <v>35</v>
      </c>
      <c r="G610" t="s">
        <v>36</v>
      </c>
      <c r="H610" t="s">
        <v>37</v>
      </c>
      <c r="J610" t="str">
        <f t="shared" si="9"/>
        <v>=RC10</v>
      </c>
      <c r="M610" s="1"/>
    </row>
    <row r="611" spans="1:13">
      <c r="A611" s="103">
        <v>12851</v>
      </c>
      <c r="B611" s="104" t="s">
        <v>651</v>
      </c>
      <c r="D611" s="155" t="s">
        <v>35</v>
      </c>
      <c r="G611" t="s">
        <v>36</v>
      </c>
      <c r="H611" t="s">
        <v>37</v>
      </c>
      <c r="J611" t="str">
        <f t="shared" si="9"/>
        <v>=RC10</v>
      </c>
      <c r="M611" s="1"/>
    </row>
    <row r="612" spans="1:13">
      <c r="A612" s="103">
        <v>12946</v>
      </c>
      <c r="B612" s="104" t="s">
        <v>652</v>
      </c>
      <c r="D612" s="155" t="s">
        <v>35</v>
      </c>
      <c r="G612" t="s">
        <v>36</v>
      </c>
      <c r="H612" t="s">
        <v>37</v>
      </c>
      <c r="J612" t="str">
        <f t="shared" si="9"/>
        <v>=RC10</v>
      </c>
      <c r="M612" s="1"/>
    </row>
    <row r="613" spans="1:13">
      <c r="A613" s="103">
        <v>12939</v>
      </c>
      <c r="B613" s="104" t="s">
        <v>653</v>
      </c>
      <c r="D613" s="155" t="s">
        <v>35</v>
      </c>
      <c r="G613" t="s">
        <v>36</v>
      </c>
      <c r="H613" t="s">
        <v>37</v>
      </c>
      <c r="J613" t="str">
        <f t="shared" si="9"/>
        <v>=RC10</v>
      </c>
      <c r="M613" s="1"/>
    </row>
    <row r="614" ht="22.5" spans="1:13">
      <c r="A614" s="103">
        <v>12942</v>
      </c>
      <c r="B614" s="104" t="s">
        <v>654</v>
      </c>
      <c r="D614" s="155" t="s">
        <v>35</v>
      </c>
      <c r="G614" t="s">
        <v>36</v>
      </c>
      <c r="H614" t="s">
        <v>37</v>
      </c>
      <c r="J614" t="str">
        <f t="shared" si="9"/>
        <v>=RC10</v>
      </c>
      <c r="M614" s="1"/>
    </row>
    <row r="615" spans="1:13">
      <c r="A615" s="103">
        <v>13897</v>
      </c>
      <c r="B615" s="104" t="s">
        <v>655</v>
      </c>
      <c r="D615" s="155" t="s">
        <v>35</v>
      </c>
      <c r="G615" t="s">
        <v>36</v>
      </c>
      <c r="H615" t="s">
        <v>37</v>
      </c>
      <c r="J615" t="str">
        <f t="shared" si="9"/>
        <v>=RC10</v>
      </c>
      <c r="M615" s="1"/>
    </row>
    <row r="616" spans="1:13">
      <c r="A616" s="103">
        <v>14021</v>
      </c>
      <c r="B616" s="104" t="s">
        <v>656</v>
      </c>
      <c r="C616" s="99" t="e">
        <f>#REF!</f>
        <v>#REF!</v>
      </c>
      <c r="D616" s="155" t="s">
        <v>35</v>
      </c>
      <c r="G616" t="s">
        <v>36</v>
      </c>
      <c r="H616" t="s">
        <v>37</v>
      </c>
      <c r="J616" t="str">
        <f t="shared" si="9"/>
        <v>=RC10</v>
      </c>
      <c r="M616" s="1"/>
    </row>
    <row r="617" spans="1:13">
      <c r="A617" s="103">
        <v>13923</v>
      </c>
      <c r="B617" s="104" t="s">
        <v>657</v>
      </c>
      <c r="D617" s="155" t="s">
        <v>35</v>
      </c>
      <c r="G617" t="s">
        <v>36</v>
      </c>
      <c r="H617" t="s">
        <v>37</v>
      </c>
      <c r="J617" t="str">
        <f t="shared" si="9"/>
        <v>=RC10</v>
      </c>
      <c r="M617" s="1"/>
    </row>
    <row r="618" spans="1:16">
      <c r="A618" s="103">
        <v>12474</v>
      </c>
      <c r="B618" s="104" t="s">
        <v>658</v>
      </c>
      <c r="C618" s="99" t="e">
        <f>#REF!</f>
        <v>#REF!</v>
      </c>
      <c r="D618" s="155" t="s">
        <v>35</v>
      </c>
      <c r="E618">
        <v>58</v>
      </c>
      <c r="F618" s="155" t="s">
        <v>545</v>
      </c>
      <c r="G618" t="s">
        <v>36</v>
      </c>
      <c r="H618" t="s">
        <v>37</v>
      </c>
      <c r="J618" t="str">
        <f t="shared" si="9"/>
        <v>=Zaafaran!R58C10</v>
      </c>
      <c r="M618" s="1"/>
      <c r="P618" s="1"/>
    </row>
    <row r="619" spans="1:13">
      <c r="A619" s="103">
        <v>12995</v>
      </c>
      <c r="B619" s="104" t="s">
        <v>659</v>
      </c>
      <c r="D619" s="155" t="s">
        <v>35</v>
      </c>
      <c r="G619" t="s">
        <v>36</v>
      </c>
      <c r="H619" t="s">
        <v>37</v>
      </c>
      <c r="J619" t="str">
        <f t="shared" si="9"/>
        <v>=RC10</v>
      </c>
      <c r="M619" s="1"/>
    </row>
    <row r="620" spans="1:16">
      <c r="A620" s="103">
        <v>14067</v>
      </c>
      <c r="B620" s="104" t="s">
        <v>660</v>
      </c>
      <c r="C620" s="99" t="e">
        <f>#REF!</f>
        <v>#REF!</v>
      </c>
      <c r="D620" s="155" t="s">
        <v>35</v>
      </c>
      <c r="E620">
        <v>59</v>
      </c>
      <c r="F620" s="155" t="s">
        <v>545</v>
      </c>
      <c r="G620" t="s">
        <v>36</v>
      </c>
      <c r="H620" t="s">
        <v>37</v>
      </c>
      <c r="J620" t="str">
        <f t="shared" si="9"/>
        <v>=Zaafaran!R59C10</v>
      </c>
      <c r="M620" s="1"/>
      <c r="P620" s="1"/>
    </row>
    <row r="621" spans="1:13">
      <c r="A621" s="103">
        <v>12476</v>
      </c>
      <c r="B621" s="104" t="s">
        <v>661</v>
      </c>
      <c r="D621" s="155" t="s">
        <v>35</v>
      </c>
      <c r="G621" t="s">
        <v>36</v>
      </c>
      <c r="H621" t="s">
        <v>37</v>
      </c>
      <c r="J621" t="str">
        <f t="shared" si="9"/>
        <v>=RC10</v>
      </c>
      <c r="M621" s="1"/>
    </row>
    <row r="622" ht="22.5" spans="1:13">
      <c r="A622" s="103">
        <v>12941</v>
      </c>
      <c r="B622" s="104" t="s">
        <v>662</v>
      </c>
      <c r="D622" s="155" t="s">
        <v>35</v>
      </c>
      <c r="G622" t="s">
        <v>36</v>
      </c>
      <c r="H622" t="s">
        <v>37</v>
      </c>
      <c r="J622" t="str">
        <f t="shared" si="9"/>
        <v>=RC10</v>
      </c>
      <c r="M622" s="1"/>
    </row>
    <row r="623" spans="1:13">
      <c r="A623" s="103">
        <v>12938</v>
      </c>
      <c r="B623" s="104" t="s">
        <v>663</v>
      </c>
      <c r="D623" s="155" t="s">
        <v>35</v>
      </c>
      <c r="G623" t="s">
        <v>36</v>
      </c>
      <c r="H623" t="s">
        <v>37</v>
      </c>
      <c r="J623" t="str">
        <f t="shared" si="9"/>
        <v>=RC10</v>
      </c>
      <c r="M623" s="1"/>
    </row>
    <row r="624" spans="1:13">
      <c r="A624" s="103">
        <v>12940</v>
      </c>
      <c r="B624" s="104" t="s">
        <v>664</v>
      </c>
      <c r="D624" s="155" t="s">
        <v>35</v>
      </c>
      <c r="G624" t="s">
        <v>36</v>
      </c>
      <c r="H624" t="s">
        <v>37</v>
      </c>
      <c r="J624" t="str">
        <f t="shared" si="9"/>
        <v>=RC10</v>
      </c>
      <c r="M624" s="1"/>
    </row>
    <row r="625" spans="1:13">
      <c r="A625" s="103">
        <v>12295</v>
      </c>
      <c r="B625" s="104" t="s">
        <v>665</v>
      </c>
      <c r="D625" s="155" t="s">
        <v>35</v>
      </c>
      <c r="G625" t="s">
        <v>36</v>
      </c>
      <c r="H625" t="s">
        <v>37</v>
      </c>
      <c r="J625" t="str">
        <f t="shared" si="9"/>
        <v>=RC10</v>
      </c>
      <c r="M625" s="1"/>
    </row>
    <row r="626" spans="1:13">
      <c r="A626" s="103">
        <v>13922</v>
      </c>
      <c r="B626" s="104" t="s">
        <v>666</v>
      </c>
      <c r="C626" s="99" t="e">
        <f>#REF!</f>
        <v>#REF!</v>
      </c>
      <c r="D626" s="155" t="s">
        <v>35</v>
      </c>
      <c r="G626" t="s">
        <v>36</v>
      </c>
      <c r="H626" t="s">
        <v>37</v>
      </c>
      <c r="J626" t="str">
        <f t="shared" si="9"/>
        <v>=RC10</v>
      </c>
      <c r="M626" s="1"/>
    </row>
    <row r="627" spans="1:13">
      <c r="A627" s="103">
        <v>13896</v>
      </c>
      <c r="B627" s="104" t="s">
        <v>667</v>
      </c>
      <c r="C627" s="99" t="e">
        <f>#REF!</f>
        <v>#REF!</v>
      </c>
      <c r="D627" s="155" t="s">
        <v>35</v>
      </c>
      <c r="G627" t="s">
        <v>36</v>
      </c>
      <c r="H627" t="s">
        <v>37</v>
      </c>
      <c r="J627" t="str">
        <f t="shared" si="9"/>
        <v>=RC10</v>
      </c>
      <c r="M627" s="1"/>
    </row>
    <row r="628" spans="1:13">
      <c r="A628" s="103">
        <v>12478</v>
      </c>
      <c r="B628" s="104" t="s">
        <v>668</v>
      </c>
      <c r="D628" s="155" t="s">
        <v>35</v>
      </c>
      <c r="G628" t="s">
        <v>36</v>
      </c>
      <c r="H628" t="s">
        <v>37</v>
      </c>
      <c r="J628" t="str">
        <f t="shared" si="9"/>
        <v>=RC10</v>
      </c>
      <c r="M628" s="1"/>
    </row>
    <row r="629" spans="1:16">
      <c r="A629" s="103">
        <v>12294</v>
      </c>
      <c r="B629" s="104" t="s">
        <v>669</v>
      </c>
      <c r="C629" s="99" t="e">
        <f>#REF!</f>
        <v>#REF!</v>
      </c>
      <c r="D629" s="155" t="s">
        <v>35</v>
      </c>
      <c r="E629">
        <v>60</v>
      </c>
      <c r="F629" s="155" t="s">
        <v>545</v>
      </c>
      <c r="G629" t="s">
        <v>36</v>
      </c>
      <c r="H629" t="s">
        <v>37</v>
      </c>
      <c r="J629" t="str">
        <f t="shared" si="9"/>
        <v>=Zaafaran!R60C10</v>
      </c>
      <c r="M629" s="1"/>
      <c r="P629" s="1"/>
    </row>
    <row r="630" spans="1:16">
      <c r="A630" s="103">
        <v>12479</v>
      </c>
      <c r="B630" s="104" t="s">
        <v>670</v>
      </c>
      <c r="C630" s="99" t="e">
        <f>#REF!</f>
        <v>#REF!</v>
      </c>
      <c r="D630" s="155" t="s">
        <v>35</v>
      </c>
      <c r="E630">
        <v>61</v>
      </c>
      <c r="F630" s="155" t="s">
        <v>545</v>
      </c>
      <c r="G630" t="s">
        <v>36</v>
      </c>
      <c r="H630" t="s">
        <v>37</v>
      </c>
      <c r="J630" t="str">
        <f t="shared" si="9"/>
        <v>=Zaafaran!R61C10</v>
      </c>
      <c r="M630" s="1"/>
      <c r="P630" s="1"/>
    </row>
    <row r="631" spans="1:13">
      <c r="A631" s="103">
        <v>12937</v>
      </c>
      <c r="B631" s="104" t="s">
        <v>671</v>
      </c>
      <c r="D631" s="155" t="s">
        <v>35</v>
      </c>
      <c r="G631" t="s">
        <v>36</v>
      </c>
      <c r="H631" t="s">
        <v>37</v>
      </c>
      <c r="J631" t="str">
        <f t="shared" si="9"/>
        <v>=RC10</v>
      </c>
      <c r="M631" s="1"/>
    </row>
    <row r="632" spans="1:13">
      <c r="A632" s="103">
        <v>12639</v>
      </c>
      <c r="B632" s="104" t="s">
        <v>672</v>
      </c>
      <c r="C632" s="99" t="e">
        <f>#REF!</f>
        <v>#REF!</v>
      </c>
      <c r="D632" s="155" t="s">
        <v>35</v>
      </c>
      <c r="G632" t="s">
        <v>36</v>
      </c>
      <c r="H632" t="s">
        <v>37</v>
      </c>
      <c r="J632" t="str">
        <f t="shared" si="9"/>
        <v>=RC10</v>
      </c>
      <c r="M632" s="1"/>
    </row>
    <row r="633" spans="1:13">
      <c r="A633" s="103">
        <v>12944</v>
      </c>
      <c r="B633" s="104" t="s">
        <v>673</v>
      </c>
      <c r="C633" s="99" t="e">
        <f>#REF!</f>
        <v>#REF!</v>
      </c>
      <c r="D633" s="155" t="s">
        <v>35</v>
      </c>
      <c r="G633" t="s">
        <v>36</v>
      </c>
      <c r="H633" t="s">
        <v>37</v>
      </c>
      <c r="J633" t="str">
        <f t="shared" si="9"/>
        <v>=RC10</v>
      </c>
      <c r="M633" s="1"/>
    </row>
    <row r="634" ht="22.5" spans="1:16">
      <c r="A634" s="103">
        <v>12936</v>
      </c>
      <c r="B634" s="104" t="s">
        <v>674</v>
      </c>
      <c r="C634" s="99" t="e">
        <f>#REF!</f>
        <v>#REF!</v>
      </c>
      <c r="D634" s="155" t="s">
        <v>35</v>
      </c>
      <c r="E634">
        <v>62</v>
      </c>
      <c r="F634" s="155" t="s">
        <v>545</v>
      </c>
      <c r="G634" t="s">
        <v>36</v>
      </c>
      <c r="H634" t="s">
        <v>37</v>
      </c>
      <c r="J634" t="str">
        <f t="shared" si="9"/>
        <v>=Zaafaran!R62C10</v>
      </c>
      <c r="M634" s="1"/>
      <c r="P634" s="1"/>
    </row>
    <row r="635" spans="1:16">
      <c r="A635" s="103">
        <v>12475</v>
      </c>
      <c r="B635" s="104" t="s">
        <v>675</v>
      </c>
      <c r="C635" s="99" t="e">
        <f>#REF!</f>
        <v>#REF!</v>
      </c>
      <c r="D635" s="155" t="s">
        <v>35</v>
      </c>
      <c r="E635">
        <v>63</v>
      </c>
      <c r="F635" s="155" t="s">
        <v>545</v>
      </c>
      <c r="G635" t="s">
        <v>36</v>
      </c>
      <c r="H635" t="s">
        <v>37</v>
      </c>
      <c r="J635" t="str">
        <f t="shared" si="9"/>
        <v>=Zaafaran!R63C10</v>
      </c>
      <c r="M635" s="1"/>
      <c r="P635" s="1"/>
    </row>
    <row r="636" spans="1:13">
      <c r="A636" s="103">
        <v>12996</v>
      </c>
      <c r="B636" s="104" t="s">
        <v>676</v>
      </c>
      <c r="D636" s="155" t="s">
        <v>35</v>
      </c>
      <c r="G636" t="s">
        <v>36</v>
      </c>
      <c r="H636" t="s">
        <v>37</v>
      </c>
      <c r="J636" t="str">
        <f t="shared" si="9"/>
        <v>=RC10</v>
      </c>
      <c r="M636" s="1"/>
    </row>
    <row r="637" spans="1:13">
      <c r="A637" s="103">
        <v>13865</v>
      </c>
      <c r="B637" s="104" t="s">
        <v>677</v>
      </c>
      <c r="D637" s="155" t="s">
        <v>35</v>
      </c>
      <c r="G637" t="s">
        <v>36</v>
      </c>
      <c r="H637" t="s">
        <v>37</v>
      </c>
      <c r="J637" t="str">
        <f t="shared" si="9"/>
        <v>=RC10</v>
      </c>
      <c r="M637" s="1"/>
    </row>
    <row r="638" spans="1:13">
      <c r="A638" s="103">
        <v>12943</v>
      </c>
      <c r="B638" s="104" t="s">
        <v>678</v>
      </c>
      <c r="D638" s="155" t="s">
        <v>35</v>
      </c>
      <c r="G638" t="s">
        <v>36</v>
      </c>
      <c r="H638" t="s">
        <v>37</v>
      </c>
      <c r="J638" t="str">
        <f t="shared" si="9"/>
        <v>=RC10</v>
      </c>
      <c r="M638" s="1"/>
    </row>
    <row r="639" spans="1:13">
      <c r="A639" s="103">
        <v>12947</v>
      </c>
      <c r="B639" s="104" t="s">
        <v>679</v>
      </c>
      <c r="D639" s="155" t="s">
        <v>35</v>
      </c>
      <c r="G639" t="s">
        <v>36</v>
      </c>
      <c r="H639" t="s">
        <v>37</v>
      </c>
      <c r="J639" t="str">
        <f t="shared" si="9"/>
        <v>=RC10</v>
      </c>
      <c r="M639" s="1"/>
    </row>
    <row r="640" spans="1:16">
      <c r="A640" s="103">
        <v>12480</v>
      </c>
      <c r="B640" s="104" t="s">
        <v>680</v>
      </c>
      <c r="C640" s="99" t="e">
        <f>#REF!</f>
        <v>#REF!</v>
      </c>
      <c r="D640" s="155" t="s">
        <v>35</v>
      </c>
      <c r="E640">
        <v>64</v>
      </c>
      <c r="F640" s="155" t="s">
        <v>545</v>
      </c>
      <c r="G640" t="s">
        <v>36</v>
      </c>
      <c r="H640" t="s">
        <v>37</v>
      </c>
      <c r="J640" t="str">
        <f t="shared" si="9"/>
        <v>=Zaafaran!R64C10</v>
      </c>
      <c r="M640" s="1"/>
      <c r="P640" s="1"/>
    </row>
    <row r="641" spans="1:13">
      <c r="A641" s="100">
        <v>12202</v>
      </c>
      <c r="B641" s="101" t="s">
        <v>681</v>
      </c>
      <c r="D641" s="155" t="s">
        <v>35</v>
      </c>
      <c r="G641" t="s">
        <v>36</v>
      </c>
      <c r="H641" t="s">
        <v>37</v>
      </c>
      <c r="J641" t="str">
        <f t="shared" si="9"/>
        <v>=RC10</v>
      </c>
      <c r="M641" s="1"/>
    </row>
    <row r="642" spans="1:16">
      <c r="A642" s="103">
        <v>12203</v>
      </c>
      <c r="B642" s="104" t="s">
        <v>682</v>
      </c>
      <c r="C642" s="99" t="e">
        <f>#REF!</f>
        <v>#REF!</v>
      </c>
      <c r="D642" s="155" t="s">
        <v>35</v>
      </c>
      <c r="E642">
        <v>66</v>
      </c>
      <c r="F642" s="155" t="s">
        <v>545</v>
      </c>
      <c r="G642" t="s">
        <v>36</v>
      </c>
      <c r="H642" t="s">
        <v>37</v>
      </c>
      <c r="J642" t="str">
        <f t="shared" si="9"/>
        <v>=Zaafaran!R66C10</v>
      </c>
      <c r="M642" s="1"/>
      <c r="P642" s="1"/>
    </row>
    <row r="643" spans="1:13">
      <c r="A643" s="103">
        <v>12369</v>
      </c>
      <c r="B643" s="104" t="s">
        <v>683</v>
      </c>
      <c r="D643" s="155" t="s">
        <v>35</v>
      </c>
      <c r="G643" t="s">
        <v>36</v>
      </c>
      <c r="H643" t="s">
        <v>37</v>
      </c>
      <c r="J643" t="str">
        <f t="shared" si="9"/>
        <v>=RC10</v>
      </c>
      <c r="M643" s="1"/>
    </row>
    <row r="644" spans="1:16">
      <c r="A644" s="103">
        <v>12309</v>
      </c>
      <c r="B644" s="104" t="s">
        <v>684</v>
      </c>
      <c r="C644" s="99" t="e">
        <f>#REF!</f>
        <v>#REF!</v>
      </c>
      <c r="D644" s="155" t="s">
        <v>35</v>
      </c>
      <c r="G644" t="s">
        <v>36</v>
      </c>
      <c r="H644" t="s">
        <v>37</v>
      </c>
      <c r="J644" t="str">
        <f t="shared" ref="J644:J707" si="10">CONCATENATE(H644,F644,D644,E644,G644)</f>
        <v>=RC10</v>
      </c>
      <c r="M644" s="1"/>
      <c r="P644" s="1"/>
    </row>
    <row r="645" ht="22.5" spans="1:16">
      <c r="A645" s="103">
        <v>12487</v>
      </c>
      <c r="B645" s="104" t="s">
        <v>685</v>
      </c>
      <c r="C645" s="99" t="e">
        <f>#REF!</f>
        <v>#REF!</v>
      </c>
      <c r="D645" s="155" t="s">
        <v>35</v>
      </c>
      <c r="G645" t="s">
        <v>36</v>
      </c>
      <c r="H645" t="s">
        <v>37</v>
      </c>
      <c r="J645" t="str">
        <f t="shared" si="10"/>
        <v>=RC10</v>
      </c>
      <c r="M645" s="1"/>
      <c r="P645" s="1"/>
    </row>
    <row r="646" spans="1:16">
      <c r="A646" s="103">
        <v>12204</v>
      </c>
      <c r="B646" s="104" t="s">
        <v>686</v>
      </c>
      <c r="C646" s="99" t="e">
        <f>#REF!</f>
        <v>#REF!</v>
      </c>
      <c r="D646" s="155" t="s">
        <v>35</v>
      </c>
      <c r="G646" t="s">
        <v>36</v>
      </c>
      <c r="H646" t="s">
        <v>37</v>
      </c>
      <c r="J646" t="str">
        <f t="shared" si="10"/>
        <v>=RC10</v>
      </c>
      <c r="M646" s="1"/>
      <c r="P646" s="1"/>
    </row>
    <row r="647" ht="22.5" spans="1:13">
      <c r="A647" s="103">
        <v>12209</v>
      </c>
      <c r="B647" s="104" t="s">
        <v>687</v>
      </c>
      <c r="D647" s="155" t="s">
        <v>35</v>
      </c>
      <c r="G647" t="s">
        <v>36</v>
      </c>
      <c r="H647" t="s">
        <v>37</v>
      </c>
      <c r="J647" t="str">
        <f t="shared" si="10"/>
        <v>=RC10</v>
      </c>
      <c r="M647" s="1"/>
    </row>
    <row r="648" ht="22.5" spans="1:16">
      <c r="A648" s="103">
        <v>13208</v>
      </c>
      <c r="B648" s="104" t="s">
        <v>688</v>
      </c>
      <c r="C648" s="99" t="e">
        <f>#REF!</f>
        <v>#REF!</v>
      </c>
      <c r="D648" s="155" t="s">
        <v>35</v>
      </c>
      <c r="G648" t="s">
        <v>36</v>
      </c>
      <c r="H648" t="s">
        <v>37</v>
      </c>
      <c r="J648" t="str">
        <f t="shared" si="10"/>
        <v>=RC10</v>
      </c>
      <c r="M648" s="1"/>
      <c r="P648" s="1"/>
    </row>
    <row r="649" spans="1:13">
      <c r="A649" s="103">
        <v>12313</v>
      </c>
      <c r="B649" s="104" t="s">
        <v>689</v>
      </c>
      <c r="D649" s="155" t="s">
        <v>35</v>
      </c>
      <c r="G649" t="s">
        <v>36</v>
      </c>
      <c r="H649" t="s">
        <v>37</v>
      </c>
      <c r="J649" t="str">
        <f t="shared" si="10"/>
        <v>=RC10</v>
      </c>
      <c r="M649" s="1"/>
    </row>
    <row r="650" ht="22.5" spans="1:16">
      <c r="A650" s="103">
        <v>12488</v>
      </c>
      <c r="B650" s="104" t="s">
        <v>690</v>
      </c>
      <c r="C650" s="99" t="e">
        <f>#REF!</f>
        <v>#REF!</v>
      </c>
      <c r="D650" s="155" t="s">
        <v>35</v>
      </c>
      <c r="G650" t="s">
        <v>36</v>
      </c>
      <c r="H650" t="s">
        <v>37</v>
      </c>
      <c r="J650" t="str">
        <f t="shared" si="10"/>
        <v>=RC10</v>
      </c>
      <c r="M650" s="1"/>
      <c r="P650" s="1"/>
    </row>
    <row r="651" spans="1:13">
      <c r="A651" s="103">
        <v>12311</v>
      </c>
      <c r="B651" s="104" t="s">
        <v>691</v>
      </c>
      <c r="D651" s="155" t="s">
        <v>35</v>
      </c>
      <c r="G651" t="s">
        <v>36</v>
      </c>
      <c r="H651" t="s">
        <v>37</v>
      </c>
      <c r="J651" t="str">
        <f t="shared" si="10"/>
        <v>=RC10</v>
      </c>
      <c r="M651" s="1"/>
    </row>
    <row r="652" spans="1:13">
      <c r="A652" s="103">
        <v>12308</v>
      </c>
      <c r="B652" s="104" t="s">
        <v>692</v>
      </c>
      <c r="D652" s="155" t="s">
        <v>35</v>
      </c>
      <c r="G652" t="s">
        <v>36</v>
      </c>
      <c r="H652" t="s">
        <v>37</v>
      </c>
      <c r="J652" t="str">
        <f t="shared" si="10"/>
        <v>=RC10</v>
      </c>
      <c r="M652" s="1"/>
    </row>
    <row r="653" ht="22.5" spans="1:16">
      <c r="A653" s="103">
        <v>12740</v>
      </c>
      <c r="B653" s="104" t="s">
        <v>693</v>
      </c>
      <c r="C653" s="99" t="e">
        <f>#REF!</f>
        <v>#REF!</v>
      </c>
      <c r="D653" s="155" t="s">
        <v>35</v>
      </c>
      <c r="G653" t="s">
        <v>36</v>
      </c>
      <c r="H653" t="s">
        <v>37</v>
      </c>
      <c r="J653" t="str">
        <f t="shared" si="10"/>
        <v>=RC10</v>
      </c>
      <c r="M653" s="1"/>
      <c r="P653" s="1"/>
    </row>
    <row r="654" spans="1:16">
      <c r="A654" s="103">
        <v>12214</v>
      </c>
      <c r="B654" s="104" t="s">
        <v>694</v>
      </c>
      <c r="C654" s="99" t="e">
        <f>#REF!</f>
        <v>#REF!</v>
      </c>
      <c r="D654" s="155" t="s">
        <v>35</v>
      </c>
      <c r="G654" t="s">
        <v>36</v>
      </c>
      <c r="H654" t="s">
        <v>37</v>
      </c>
      <c r="J654" t="str">
        <f t="shared" si="10"/>
        <v>=RC10</v>
      </c>
      <c r="M654" s="1"/>
      <c r="P654" s="1"/>
    </row>
    <row r="655" ht="22.5" spans="1:16">
      <c r="A655" s="103">
        <v>13209</v>
      </c>
      <c r="B655" s="104" t="s">
        <v>695</v>
      </c>
      <c r="C655" s="99" t="e">
        <f>#REF!</f>
        <v>#REF!</v>
      </c>
      <c r="D655" s="155" t="s">
        <v>35</v>
      </c>
      <c r="E655">
        <v>67</v>
      </c>
      <c r="F655" s="155" t="s">
        <v>545</v>
      </c>
      <c r="G655" t="s">
        <v>36</v>
      </c>
      <c r="H655" t="s">
        <v>37</v>
      </c>
      <c r="J655" t="str">
        <f t="shared" si="10"/>
        <v>=Zaafaran!R67C10</v>
      </c>
      <c r="M655" s="1"/>
      <c r="P655" s="1"/>
    </row>
    <row r="656" ht="22.5" spans="1:16">
      <c r="A656" s="103">
        <v>12213</v>
      </c>
      <c r="B656" s="104" t="s">
        <v>696</v>
      </c>
      <c r="C656" s="99" t="e">
        <f>#REF!</f>
        <v>#REF!</v>
      </c>
      <c r="D656" s="155" t="s">
        <v>35</v>
      </c>
      <c r="E656">
        <v>68</v>
      </c>
      <c r="F656" s="155" t="s">
        <v>545</v>
      </c>
      <c r="G656" t="s">
        <v>36</v>
      </c>
      <c r="H656" t="s">
        <v>37</v>
      </c>
      <c r="J656" t="str">
        <f t="shared" si="10"/>
        <v>=Zaafaran!R68C10</v>
      </c>
      <c r="M656" s="1"/>
      <c r="P656" s="1"/>
    </row>
    <row r="657" ht="22.5" spans="1:13">
      <c r="A657" s="103">
        <v>12739</v>
      </c>
      <c r="B657" s="104" t="s">
        <v>697</v>
      </c>
      <c r="D657" s="155" t="s">
        <v>35</v>
      </c>
      <c r="G657" t="s">
        <v>36</v>
      </c>
      <c r="H657" t="s">
        <v>37</v>
      </c>
      <c r="J657" t="str">
        <f t="shared" si="10"/>
        <v>=RC10</v>
      </c>
      <c r="M657" s="1"/>
    </row>
    <row r="658" spans="1:13">
      <c r="A658" s="103">
        <v>12310</v>
      </c>
      <c r="B658" s="104" t="s">
        <v>698</v>
      </c>
      <c r="D658" s="155" t="s">
        <v>35</v>
      </c>
      <c r="G658" t="s">
        <v>36</v>
      </c>
      <c r="H658" t="s">
        <v>37</v>
      </c>
      <c r="J658" t="str">
        <f t="shared" si="10"/>
        <v>=RC10</v>
      </c>
      <c r="M658" s="1"/>
    </row>
    <row r="659" ht="22.5" spans="1:13">
      <c r="A659" s="103">
        <v>12312</v>
      </c>
      <c r="B659" s="104" t="s">
        <v>699</v>
      </c>
      <c r="D659" s="155" t="s">
        <v>35</v>
      </c>
      <c r="G659" t="s">
        <v>36</v>
      </c>
      <c r="H659" t="s">
        <v>37</v>
      </c>
      <c r="J659" t="str">
        <f t="shared" si="10"/>
        <v>=RC10</v>
      </c>
      <c r="M659" s="1"/>
    </row>
    <row r="660" spans="1:13">
      <c r="A660" s="103">
        <v>12516</v>
      </c>
      <c r="B660" s="104" t="s">
        <v>700</v>
      </c>
      <c r="D660" s="155" t="s">
        <v>35</v>
      </c>
      <c r="G660" t="s">
        <v>36</v>
      </c>
      <c r="H660" t="s">
        <v>37</v>
      </c>
      <c r="J660" t="str">
        <f t="shared" si="10"/>
        <v>=RC10</v>
      </c>
      <c r="M660" s="1"/>
    </row>
    <row r="661" spans="1:16">
      <c r="A661" s="103">
        <v>12514</v>
      </c>
      <c r="B661" s="104" t="s">
        <v>701</v>
      </c>
      <c r="C661" s="99" t="e">
        <f>#REF!</f>
        <v>#REF!</v>
      </c>
      <c r="D661" s="155" t="s">
        <v>35</v>
      </c>
      <c r="E661">
        <v>69</v>
      </c>
      <c r="F661" s="155" t="s">
        <v>545</v>
      </c>
      <c r="G661" t="s">
        <v>36</v>
      </c>
      <c r="H661" t="s">
        <v>37</v>
      </c>
      <c r="J661" t="str">
        <f t="shared" si="10"/>
        <v>=Zaafaran!R69C10</v>
      </c>
      <c r="M661" s="1"/>
      <c r="P661" s="1"/>
    </row>
    <row r="662" spans="1:16">
      <c r="A662" s="103">
        <v>12515</v>
      </c>
      <c r="B662" s="104" t="s">
        <v>702</v>
      </c>
      <c r="C662" s="99" t="e">
        <f>#REF!</f>
        <v>#REF!</v>
      </c>
      <c r="D662" s="155" t="s">
        <v>35</v>
      </c>
      <c r="E662">
        <v>70</v>
      </c>
      <c r="F662" s="155" t="s">
        <v>545</v>
      </c>
      <c r="G662" t="s">
        <v>36</v>
      </c>
      <c r="H662" t="s">
        <v>37</v>
      </c>
      <c r="J662" t="str">
        <f t="shared" si="10"/>
        <v>=Zaafaran!R70C10</v>
      </c>
      <c r="M662" s="1"/>
      <c r="P662" s="1"/>
    </row>
    <row r="663" spans="1:13">
      <c r="A663" s="103">
        <v>12512</v>
      </c>
      <c r="B663" s="104" t="s">
        <v>703</v>
      </c>
      <c r="D663" s="155" t="s">
        <v>35</v>
      </c>
      <c r="G663" t="s">
        <v>36</v>
      </c>
      <c r="H663" t="s">
        <v>37</v>
      </c>
      <c r="J663" t="str">
        <f t="shared" si="10"/>
        <v>=RC10</v>
      </c>
      <c r="M663" s="1"/>
    </row>
    <row r="664" spans="1:13">
      <c r="A664" s="103">
        <v>12513</v>
      </c>
      <c r="B664" s="104" t="s">
        <v>704</v>
      </c>
      <c r="D664" s="155" t="s">
        <v>35</v>
      </c>
      <c r="G664" t="s">
        <v>36</v>
      </c>
      <c r="H664" t="s">
        <v>37</v>
      </c>
      <c r="J664" t="str">
        <f t="shared" si="10"/>
        <v>=RC10</v>
      </c>
      <c r="M664" s="1"/>
    </row>
    <row r="665" spans="1:13">
      <c r="A665" s="103">
        <v>12511</v>
      </c>
      <c r="B665" s="104" t="s">
        <v>705</v>
      </c>
      <c r="D665" s="155" t="s">
        <v>35</v>
      </c>
      <c r="G665" t="s">
        <v>36</v>
      </c>
      <c r="H665" t="s">
        <v>37</v>
      </c>
      <c r="J665" t="str">
        <f t="shared" si="10"/>
        <v>=RC10</v>
      </c>
      <c r="M665" s="1"/>
    </row>
    <row r="666" spans="1:13">
      <c r="A666" s="103">
        <v>12510</v>
      </c>
      <c r="B666" s="104" t="s">
        <v>706</v>
      </c>
      <c r="D666" s="155" t="s">
        <v>35</v>
      </c>
      <c r="G666" t="s">
        <v>36</v>
      </c>
      <c r="H666" t="s">
        <v>37</v>
      </c>
      <c r="J666" t="str">
        <f t="shared" si="10"/>
        <v>=RC10</v>
      </c>
      <c r="M666" s="1"/>
    </row>
    <row r="667" spans="1:13">
      <c r="A667" s="103">
        <v>12509</v>
      </c>
      <c r="B667" s="104" t="s">
        <v>707</v>
      </c>
      <c r="D667" s="155" t="s">
        <v>35</v>
      </c>
      <c r="G667" t="s">
        <v>36</v>
      </c>
      <c r="H667" t="s">
        <v>37</v>
      </c>
      <c r="J667" t="str">
        <f t="shared" si="10"/>
        <v>=RC10</v>
      </c>
      <c r="M667" s="1"/>
    </row>
    <row r="668" spans="1:13">
      <c r="A668" s="100">
        <v>12375</v>
      </c>
      <c r="B668" s="101" t="s">
        <v>708</v>
      </c>
      <c r="D668" s="155" t="s">
        <v>35</v>
      </c>
      <c r="G668" t="s">
        <v>36</v>
      </c>
      <c r="H668" t="s">
        <v>37</v>
      </c>
      <c r="J668" t="str">
        <f t="shared" si="10"/>
        <v>=RC10</v>
      </c>
      <c r="M668" s="1"/>
    </row>
    <row r="669" spans="1:13">
      <c r="A669" s="100">
        <v>13916</v>
      </c>
      <c r="B669" s="101" t="s">
        <v>709</v>
      </c>
      <c r="D669" s="155" t="s">
        <v>35</v>
      </c>
      <c r="G669" t="s">
        <v>36</v>
      </c>
      <c r="H669" t="s">
        <v>37</v>
      </c>
      <c r="J669" t="str">
        <f t="shared" si="10"/>
        <v>=RC10</v>
      </c>
      <c r="M669" s="1"/>
    </row>
    <row r="670" spans="1:16">
      <c r="A670" s="103">
        <v>13918</v>
      </c>
      <c r="B670" s="104" t="s">
        <v>710</v>
      </c>
      <c r="C670" s="99" t="e">
        <f>#REF!</f>
        <v>#REF!</v>
      </c>
      <c r="D670" s="155" t="s">
        <v>35</v>
      </c>
      <c r="E670">
        <v>72</v>
      </c>
      <c r="F670" s="155" t="s">
        <v>545</v>
      </c>
      <c r="G670" t="s">
        <v>36</v>
      </c>
      <c r="H670" t="s">
        <v>37</v>
      </c>
      <c r="J670" t="str">
        <f t="shared" si="10"/>
        <v>=Zaafaran!R72C10</v>
      </c>
      <c r="M670" s="1"/>
      <c r="P670" s="1"/>
    </row>
    <row r="671" spans="1:16">
      <c r="A671" s="103">
        <v>13917</v>
      </c>
      <c r="B671" s="104" t="s">
        <v>711</v>
      </c>
      <c r="C671" s="99" t="e">
        <f>#REF!</f>
        <v>#REF!</v>
      </c>
      <c r="D671" s="155" t="s">
        <v>35</v>
      </c>
      <c r="E671">
        <v>73</v>
      </c>
      <c r="F671" s="155" t="s">
        <v>545</v>
      </c>
      <c r="G671" t="s">
        <v>36</v>
      </c>
      <c r="H671" t="s">
        <v>37</v>
      </c>
      <c r="J671" t="str">
        <f t="shared" si="10"/>
        <v>=Zaafaran!R73C10</v>
      </c>
      <c r="M671" s="1"/>
      <c r="P671" s="1"/>
    </row>
    <row r="672" spans="1:16">
      <c r="A672" s="100">
        <v>12948</v>
      </c>
      <c r="B672" s="101" t="s">
        <v>712</v>
      </c>
      <c r="C672" s="99" t="e">
        <f>#REF!</f>
        <v>#REF!</v>
      </c>
      <c r="D672" s="155" t="s">
        <v>35</v>
      </c>
      <c r="E672">
        <v>74</v>
      </c>
      <c r="F672" s="155" t="s">
        <v>545</v>
      </c>
      <c r="G672" t="s">
        <v>36</v>
      </c>
      <c r="H672" t="s">
        <v>37</v>
      </c>
      <c r="J672" t="str">
        <f t="shared" si="10"/>
        <v>=Zaafaran!R74C10</v>
      </c>
      <c r="M672" s="1"/>
      <c r="P672" s="1"/>
    </row>
    <row r="673" spans="1:16">
      <c r="A673" s="103">
        <v>12717</v>
      </c>
      <c r="B673" s="104" t="s">
        <v>713</v>
      </c>
      <c r="C673" s="99" t="e">
        <f>#REF!</f>
        <v>#REF!</v>
      </c>
      <c r="D673" s="155" t="s">
        <v>35</v>
      </c>
      <c r="E673">
        <v>75</v>
      </c>
      <c r="F673" s="155" t="s">
        <v>545</v>
      </c>
      <c r="G673" t="s">
        <v>36</v>
      </c>
      <c r="H673" t="s">
        <v>37</v>
      </c>
      <c r="J673" t="str">
        <f t="shared" si="10"/>
        <v>=Zaafaran!R75C10</v>
      </c>
      <c r="M673" s="1"/>
      <c r="P673" s="1"/>
    </row>
    <row r="674" spans="1:16">
      <c r="A674" s="103">
        <v>12718</v>
      </c>
      <c r="B674" s="104" t="s">
        <v>714</v>
      </c>
      <c r="C674" s="99" t="e">
        <f>#REF!</f>
        <v>#REF!</v>
      </c>
      <c r="D674" s="155" t="s">
        <v>35</v>
      </c>
      <c r="E674">
        <v>76</v>
      </c>
      <c r="F674" s="155" t="s">
        <v>545</v>
      </c>
      <c r="G674" t="s">
        <v>36</v>
      </c>
      <c r="H674" t="s">
        <v>37</v>
      </c>
      <c r="J674" t="str">
        <f t="shared" si="10"/>
        <v>=Zaafaran!R76C10</v>
      </c>
      <c r="M674" s="1"/>
      <c r="P674" s="1"/>
    </row>
    <row r="675" spans="1:16">
      <c r="A675" s="103">
        <v>13935</v>
      </c>
      <c r="B675" s="104" t="s">
        <v>715</v>
      </c>
      <c r="C675" s="99" t="e">
        <f>#REF!</f>
        <v>#REF!</v>
      </c>
      <c r="D675" s="155" t="s">
        <v>35</v>
      </c>
      <c r="E675">
        <v>77</v>
      </c>
      <c r="F675" s="155" t="s">
        <v>545</v>
      </c>
      <c r="G675" t="s">
        <v>36</v>
      </c>
      <c r="H675" t="s">
        <v>37</v>
      </c>
      <c r="J675" t="str">
        <f t="shared" si="10"/>
        <v>=Zaafaran!R77C10</v>
      </c>
      <c r="M675" s="1"/>
      <c r="P675" s="1"/>
    </row>
    <row r="676" spans="1:16">
      <c r="A676" s="103">
        <v>13934</v>
      </c>
      <c r="B676" s="104" t="s">
        <v>716</v>
      </c>
      <c r="C676" s="99" t="e">
        <f>#REF!</f>
        <v>#REF!</v>
      </c>
      <c r="D676" s="155" t="s">
        <v>35</v>
      </c>
      <c r="E676">
        <v>78</v>
      </c>
      <c r="F676" s="155" t="s">
        <v>545</v>
      </c>
      <c r="G676" t="s">
        <v>36</v>
      </c>
      <c r="H676" t="s">
        <v>37</v>
      </c>
      <c r="J676" t="str">
        <f t="shared" si="10"/>
        <v>=Zaafaran!R78C10</v>
      </c>
      <c r="M676" s="1"/>
      <c r="P676" s="1"/>
    </row>
    <row r="677" spans="1:16">
      <c r="A677" s="103">
        <v>13909</v>
      </c>
      <c r="B677" s="104" t="s">
        <v>717</v>
      </c>
      <c r="C677" s="99" t="e">
        <f>#REF!</f>
        <v>#REF!</v>
      </c>
      <c r="D677" s="155" t="s">
        <v>35</v>
      </c>
      <c r="E677">
        <v>79</v>
      </c>
      <c r="F677" s="155" t="s">
        <v>545</v>
      </c>
      <c r="G677" t="s">
        <v>36</v>
      </c>
      <c r="H677" t="s">
        <v>37</v>
      </c>
      <c r="J677" t="str">
        <f t="shared" si="10"/>
        <v>=Zaafaran!R79C10</v>
      </c>
      <c r="M677" s="1"/>
      <c r="P677" s="1"/>
    </row>
    <row r="678" spans="1:13">
      <c r="A678" s="103">
        <v>12719</v>
      </c>
      <c r="B678" s="104" t="s">
        <v>718</v>
      </c>
      <c r="D678" s="155" t="s">
        <v>35</v>
      </c>
      <c r="G678" t="s">
        <v>36</v>
      </c>
      <c r="H678" t="s">
        <v>37</v>
      </c>
      <c r="J678" t="str">
        <f t="shared" si="10"/>
        <v>=RC10</v>
      </c>
      <c r="M678" s="1"/>
    </row>
    <row r="679" ht="22.5" spans="1:13">
      <c r="A679" s="103">
        <v>12890</v>
      </c>
      <c r="B679" s="104" t="s">
        <v>719</v>
      </c>
      <c r="D679" s="155" t="s">
        <v>35</v>
      </c>
      <c r="G679" t="s">
        <v>36</v>
      </c>
      <c r="H679" t="s">
        <v>37</v>
      </c>
      <c r="J679" t="str">
        <f t="shared" si="10"/>
        <v>=RC10</v>
      </c>
      <c r="M679" s="1"/>
    </row>
    <row r="680" ht="22.5" spans="1:13">
      <c r="A680" s="103">
        <v>12889</v>
      </c>
      <c r="B680" s="104" t="s">
        <v>720</v>
      </c>
      <c r="D680" s="155" t="s">
        <v>35</v>
      </c>
      <c r="G680" t="s">
        <v>36</v>
      </c>
      <c r="H680" t="s">
        <v>37</v>
      </c>
      <c r="J680" t="str">
        <f t="shared" si="10"/>
        <v>=RC10</v>
      </c>
      <c r="M680" s="1"/>
    </row>
    <row r="681" ht="22.5" spans="1:13">
      <c r="A681" s="103">
        <v>12892</v>
      </c>
      <c r="B681" s="104" t="s">
        <v>721</v>
      </c>
      <c r="D681" s="155" t="s">
        <v>35</v>
      </c>
      <c r="G681" t="s">
        <v>36</v>
      </c>
      <c r="H681" t="s">
        <v>37</v>
      </c>
      <c r="J681" t="str">
        <f t="shared" si="10"/>
        <v>=RC10</v>
      </c>
      <c r="M681" s="1"/>
    </row>
    <row r="682" spans="1:16">
      <c r="A682" s="103">
        <v>13216</v>
      </c>
      <c r="B682" s="104" t="s">
        <v>722</v>
      </c>
      <c r="C682" s="99" t="e">
        <f>#REF!</f>
        <v>#REF!</v>
      </c>
      <c r="D682" s="155" t="s">
        <v>35</v>
      </c>
      <c r="E682">
        <v>80</v>
      </c>
      <c r="F682" s="155" t="s">
        <v>545</v>
      </c>
      <c r="G682" t="s">
        <v>36</v>
      </c>
      <c r="H682" t="s">
        <v>37</v>
      </c>
      <c r="J682" t="str">
        <f t="shared" si="10"/>
        <v>=Zaafaran!R80C10</v>
      </c>
      <c r="M682" s="1"/>
      <c r="P682" s="1"/>
    </row>
    <row r="683" spans="1:13">
      <c r="A683" s="103">
        <v>13461</v>
      </c>
      <c r="B683" s="104" t="s">
        <v>723</v>
      </c>
      <c r="D683" s="155" t="s">
        <v>35</v>
      </c>
      <c r="G683" t="s">
        <v>36</v>
      </c>
      <c r="H683" t="s">
        <v>37</v>
      </c>
      <c r="J683" t="str">
        <f t="shared" si="10"/>
        <v>=RC10</v>
      </c>
      <c r="M683" s="1"/>
    </row>
    <row r="684" spans="1:13">
      <c r="A684" s="103">
        <v>13215</v>
      </c>
      <c r="B684" s="104" t="s">
        <v>724</v>
      </c>
      <c r="D684" s="155" t="s">
        <v>35</v>
      </c>
      <c r="G684" t="s">
        <v>36</v>
      </c>
      <c r="H684" t="s">
        <v>37</v>
      </c>
      <c r="J684" t="str">
        <f t="shared" si="10"/>
        <v>=RC10</v>
      </c>
      <c r="M684" s="1"/>
    </row>
    <row r="685" spans="1:13">
      <c r="A685" s="103">
        <v>13217</v>
      </c>
      <c r="B685" s="104" t="s">
        <v>725</v>
      </c>
      <c r="D685" s="155" t="s">
        <v>35</v>
      </c>
      <c r="G685" t="s">
        <v>36</v>
      </c>
      <c r="H685" t="s">
        <v>37</v>
      </c>
      <c r="J685" t="str">
        <f t="shared" si="10"/>
        <v>=RC10</v>
      </c>
      <c r="M685" s="1"/>
    </row>
    <row r="686" spans="1:13">
      <c r="A686" s="103">
        <v>13218</v>
      </c>
      <c r="B686" s="104" t="s">
        <v>726</v>
      </c>
      <c r="D686" s="155" t="s">
        <v>35</v>
      </c>
      <c r="G686" t="s">
        <v>36</v>
      </c>
      <c r="H686" t="s">
        <v>37</v>
      </c>
      <c r="J686" t="str">
        <f t="shared" si="10"/>
        <v>=RC10</v>
      </c>
      <c r="M686" s="1"/>
    </row>
    <row r="687" spans="1:16">
      <c r="A687" s="103">
        <v>12318</v>
      </c>
      <c r="B687" s="104" t="s">
        <v>727</v>
      </c>
      <c r="C687" s="99" t="e">
        <f>#REF!</f>
        <v>#REF!</v>
      </c>
      <c r="D687" s="155" t="s">
        <v>35</v>
      </c>
      <c r="E687">
        <v>81</v>
      </c>
      <c r="F687" s="155" t="s">
        <v>545</v>
      </c>
      <c r="G687" t="s">
        <v>36</v>
      </c>
      <c r="H687" t="s">
        <v>37</v>
      </c>
      <c r="J687" t="str">
        <f t="shared" si="10"/>
        <v>=Zaafaran!R81C10</v>
      </c>
      <c r="M687" s="1"/>
      <c r="P687" s="1"/>
    </row>
    <row r="688" spans="1:16">
      <c r="A688" s="103">
        <v>13462</v>
      </c>
      <c r="B688" s="104" t="s">
        <v>728</v>
      </c>
      <c r="C688" s="99" t="e">
        <f>#REF!</f>
        <v>#REF!</v>
      </c>
      <c r="D688" s="155" t="s">
        <v>35</v>
      </c>
      <c r="E688">
        <v>82</v>
      </c>
      <c r="F688" s="155" t="s">
        <v>545</v>
      </c>
      <c r="G688" t="s">
        <v>36</v>
      </c>
      <c r="H688" t="s">
        <v>37</v>
      </c>
      <c r="J688" t="str">
        <f t="shared" si="10"/>
        <v>=Zaafaran!R82C10</v>
      </c>
      <c r="M688" s="1"/>
      <c r="P688" s="1"/>
    </row>
    <row r="689" spans="1:13">
      <c r="A689" s="103">
        <v>12730</v>
      </c>
      <c r="B689" s="104" t="s">
        <v>729</v>
      </c>
      <c r="D689" s="155" t="s">
        <v>35</v>
      </c>
      <c r="G689" t="s">
        <v>36</v>
      </c>
      <c r="H689" t="s">
        <v>37</v>
      </c>
      <c r="J689" t="str">
        <f t="shared" si="10"/>
        <v>=RC10</v>
      </c>
      <c r="M689" s="1"/>
    </row>
    <row r="690" spans="1:16">
      <c r="A690" s="103">
        <v>12732</v>
      </c>
      <c r="B690" s="104" t="s">
        <v>730</v>
      </c>
      <c r="C690" s="99" t="e">
        <f>#REF!</f>
        <v>#REF!</v>
      </c>
      <c r="D690" s="155" t="s">
        <v>35</v>
      </c>
      <c r="E690">
        <v>92</v>
      </c>
      <c r="F690" s="155" t="s">
        <v>545</v>
      </c>
      <c r="G690" t="s">
        <v>36</v>
      </c>
      <c r="H690" t="s">
        <v>37</v>
      </c>
      <c r="J690" t="str">
        <f t="shared" si="10"/>
        <v>=Zaafaran!R92C10</v>
      </c>
      <c r="M690" s="1"/>
      <c r="P690" s="1"/>
    </row>
    <row r="691" spans="1:16">
      <c r="A691" s="103">
        <v>13933</v>
      </c>
      <c r="B691" s="104" t="s">
        <v>731</v>
      </c>
      <c r="C691" s="99" t="e">
        <f>#REF!</f>
        <v>#REF!</v>
      </c>
      <c r="D691" s="155" t="s">
        <v>35</v>
      </c>
      <c r="E691">
        <v>93</v>
      </c>
      <c r="F691" s="155" t="s">
        <v>545</v>
      </c>
      <c r="G691" t="s">
        <v>36</v>
      </c>
      <c r="H691" t="s">
        <v>37</v>
      </c>
      <c r="J691" t="str">
        <f t="shared" si="10"/>
        <v>=Zaafaran!R93C10</v>
      </c>
      <c r="M691" s="1"/>
      <c r="P691" s="1"/>
    </row>
    <row r="692" spans="1:13">
      <c r="A692" s="103">
        <v>12729</v>
      </c>
      <c r="B692" s="104" t="s">
        <v>732</v>
      </c>
      <c r="D692" s="155" t="s">
        <v>35</v>
      </c>
      <c r="G692" t="s">
        <v>36</v>
      </c>
      <c r="H692" t="s">
        <v>37</v>
      </c>
      <c r="J692" t="str">
        <f t="shared" si="10"/>
        <v>=RC10</v>
      </c>
      <c r="M692" s="1"/>
    </row>
    <row r="693" spans="1:16">
      <c r="A693" s="103">
        <v>12952</v>
      </c>
      <c r="B693" s="104" t="s">
        <v>733</v>
      </c>
      <c r="C693" s="99" t="e">
        <f>#REF!</f>
        <v>#REF!</v>
      </c>
      <c r="D693" s="155" t="s">
        <v>35</v>
      </c>
      <c r="E693">
        <v>86</v>
      </c>
      <c r="F693" s="155" t="s">
        <v>545</v>
      </c>
      <c r="G693" t="s">
        <v>36</v>
      </c>
      <c r="H693" t="s">
        <v>37</v>
      </c>
      <c r="J693" t="str">
        <f t="shared" si="10"/>
        <v>=Zaafaran!R86C10</v>
      </c>
      <c r="M693" s="1"/>
      <c r="P693" s="1"/>
    </row>
    <row r="694" spans="1:16">
      <c r="A694" s="103">
        <v>13603</v>
      </c>
      <c r="B694" s="104" t="s">
        <v>734</v>
      </c>
      <c r="C694" s="99" t="e">
        <f>#REF!</f>
        <v>#REF!</v>
      </c>
      <c r="D694" s="155" t="s">
        <v>35</v>
      </c>
      <c r="E694">
        <v>94</v>
      </c>
      <c r="F694" s="155" t="s">
        <v>545</v>
      </c>
      <c r="G694" t="s">
        <v>36</v>
      </c>
      <c r="H694" t="s">
        <v>37</v>
      </c>
      <c r="J694" t="str">
        <f t="shared" si="10"/>
        <v>=Zaafaran!R94C10</v>
      </c>
      <c r="M694" s="1"/>
      <c r="P694" s="1"/>
    </row>
    <row r="695" spans="1:16">
      <c r="A695" s="103">
        <v>14377</v>
      </c>
      <c r="B695" s="104" t="s">
        <v>735</v>
      </c>
      <c r="C695" s="99" t="e">
        <f>#REF!</f>
        <v>#REF!</v>
      </c>
      <c r="D695" s="155" t="s">
        <v>35</v>
      </c>
      <c r="E695">
        <v>85</v>
      </c>
      <c r="F695" s="155" t="s">
        <v>545</v>
      </c>
      <c r="G695" t="s">
        <v>36</v>
      </c>
      <c r="H695" t="s">
        <v>37</v>
      </c>
      <c r="J695" t="str">
        <f t="shared" si="10"/>
        <v>=Zaafaran!R85C10</v>
      </c>
      <c r="M695" s="1"/>
      <c r="P695" s="1"/>
    </row>
    <row r="696" spans="1:16">
      <c r="A696" s="103">
        <v>14376</v>
      </c>
      <c r="B696" s="104" t="s">
        <v>736</v>
      </c>
      <c r="C696" s="99" t="e">
        <f>#REF!</f>
        <v>#REF!</v>
      </c>
      <c r="D696" s="155" t="s">
        <v>35</v>
      </c>
      <c r="E696">
        <v>84</v>
      </c>
      <c r="F696" s="155" t="s">
        <v>545</v>
      </c>
      <c r="G696" t="s">
        <v>36</v>
      </c>
      <c r="H696" t="s">
        <v>37</v>
      </c>
      <c r="J696" t="str">
        <f t="shared" si="10"/>
        <v>=Zaafaran!R84C10</v>
      </c>
      <c r="M696" s="1"/>
      <c r="P696" s="1"/>
    </row>
    <row r="697" ht="22.5" spans="1:16">
      <c r="A697" s="103">
        <v>12957</v>
      </c>
      <c r="B697" s="104" t="s">
        <v>737</v>
      </c>
      <c r="C697" s="99" t="e">
        <f>#REF!</f>
        <v>#REF!</v>
      </c>
      <c r="D697" s="155" t="s">
        <v>35</v>
      </c>
      <c r="E697">
        <v>95</v>
      </c>
      <c r="F697" s="155" t="s">
        <v>545</v>
      </c>
      <c r="G697" t="s">
        <v>36</v>
      </c>
      <c r="H697" t="s">
        <v>37</v>
      </c>
      <c r="J697" t="str">
        <f t="shared" si="10"/>
        <v>=Zaafaran!R95C10</v>
      </c>
      <c r="M697" s="1"/>
      <c r="P697" s="1"/>
    </row>
    <row r="698" spans="1:16">
      <c r="A698" s="103">
        <v>12723</v>
      </c>
      <c r="B698" s="104" t="s">
        <v>738</v>
      </c>
      <c r="C698" s="99" t="e">
        <f>#REF!</f>
        <v>#REF!</v>
      </c>
      <c r="D698" s="155" t="s">
        <v>35</v>
      </c>
      <c r="E698">
        <v>96</v>
      </c>
      <c r="F698" s="155" t="s">
        <v>545</v>
      </c>
      <c r="G698" t="s">
        <v>36</v>
      </c>
      <c r="H698" t="s">
        <v>37</v>
      </c>
      <c r="J698" t="str">
        <f t="shared" si="10"/>
        <v>=Zaafaran!R96C10</v>
      </c>
      <c r="M698" s="1"/>
      <c r="P698" s="1"/>
    </row>
    <row r="699" ht="22.5" spans="1:13">
      <c r="A699" s="103">
        <v>12733</v>
      </c>
      <c r="B699" s="104" t="s">
        <v>739</v>
      </c>
      <c r="D699" s="155" t="s">
        <v>35</v>
      </c>
      <c r="G699" t="s">
        <v>36</v>
      </c>
      <c r="H699" t="s">
        <v>37</v>
      </c>
      <c r="J699" t="str">
        <f t="shared" si="10"/>
        <v>=RC10</v>
      </c>
      <c r="M699" s="1"/>
    </row>
    <row r="700" spans="1:16">
      <c r="A700" s="103">
        <v>12315</v>
      </c>
      <c r="B700" s="104" t="s">
        <v>740</v>
      </c>
      <c r="C700" s="99" t="e">
        <f>#REF!</f>
        <v>#REF!</v>
      </c>
      <c r="D700" s="155" t="s">
        <v>35</v>
      </c>
      <c r="E700">
        <v>87</v>
      </c>
      <c r="F700" s="155" t="s">
        <v>545</v>
      </c>
      <c r="G700" t="s">
        <v>36</v>
      </c>
      <c r="H700" t="s">
        <v>37</v>
      </c>
      <c r="J700" t="str">
        <f t="shared" si="10"/>
        <v>=Zaafaran!R87C10</v>
      </c>
      <c r="M700" s="1"/>
      <c r="P700" s="1"/>
    </row>
    <row r="701" ht="22.5" spans="1:16">
      <c r="A701" s="103">
        <v>13924</v>
      </c>
      <c r="B701" s="104" t="s">
        <v>741</v>
      </c>
      <c r="C701" s="99" t="e">
        <f>#REF!</f>
        <v>#REF!</v>
      </c>
      <c r="D701" s="155" t="s">
        <v>35</v>
      </c>
      <c r="E701">
        <v>89</v>
      </c>
      <c r="F701" s="155" t="s">
        <v>545</v>
      </c>
      <c r="G701" t="s">
        <v>36</v>
      </c>
      <c r="H701" t="s">
        <v>37</v>
      </c>
      <c r="J701" t="str">
        <f t="shared" si="10"/>
        <v>=Zaafaran!R89C10</v>
      </c>
      <c r="M701" s="1"/>
      <c r="P701" s="1"/>
    </row>
    <row r="702" ht="22.5" spans="1:16">
      <c r="A702" s="103">
        <v>12950</v>
      </c>
      <c r="B702" s="104" t="s">
        <v>742</v>
      </c>
      <c r="C702" s="99" t="e">
        <f>#REF!</f>
        <v>#REF!</v>
      </c>
      <c r="D702" s="155" t="s">
        <v>35</v>
      </c>
      <c r="E702">
        <v>88</v>
      </c>
      <c r="F702" s="155" t="s">
        <v>545</v>
      </c>
      <c r="G702" t="s">
        <v>36</v>
      </c>
      <c r="H702" t="s">
        <v>37</v>
      </c>
      <c r="J702" t="str">
        <f t="shared" si="10"/>
        <v>=Zaafaran!R88C10</v>
      </c>
      <c r="M702" s="1"/>
      <c r="P702" s="1"/>
    </row>
    <row r="703" spans="1:13">
      <c r="A703" s="103">
        <v>13210</v>
      </c>
      <c r="B703" s="104" t="s">
        <v>743</v>
      </c>
      <c r="D703" s="155" t="s">
        <v>35</v>
      </c>
      <c r="G703" t="s">
        <v>36</v>
      </c>
      <c r="H703" t="s">
        <v>37</v>
      </c>
      <c r="J703" t="str">
        <f t="shared" si="10"/>
        <v>=RC10</v>
      </c>
      <c r="M703" s="1"/>
    </row>
    <row r="704" spans="1:13">
      <c r="A704" s="103">
        <v>12721</v>
      </c>
      <c r="B704" s="104" t="s">
        <v>744</v>
      </c>
      <c r="D704" s="155" t="s">
        <v>35</v>
      </c>
      <c r="G704" t="s">
        <v>36</v>
      </c>
      <c r="H704" t="s">
        <v>37</v>
      </c>
      <c r="J704" t="str">
        <f t="shared" si="10"/>
        <v>=RC10</v>
      </c>
      <c r="M704" s="1"/>
    </row>
    <row r="705" spans="1:13">
      <c r="A705" s="103">
        <v>12731</v>
      </c>
      <c r="B705" s="104" t="s">
        <v>745</v>
      </c>
      <c r="D705" s="155" t="s">
        <v>35</v>
      </c>
      <c r="G705" t="s">
        <v>36</v>
      </c>
      <c r="H705" t="s">
        <v>37</v>
      </c>
      <c r="J705" t="str">
        <f t="shared" si="10"/>
        <v>=RC10</v>
      </c>
      <c r="M705" s="1"/>
    </row>
    <row r="706" spans="1:13">
      <c r="A706" s="103">
        <v>12888</v>
      </c>
      <c r="B706" s="104" t="s">
        <v>746</v>
      </c>
      <c r="C706" s="99" t="e">
        <f>#REF!</f>
        <v>#REF!</v>
      </c>
      <c r="D706" s="155" t="s">
        <v>35</v>
      </c>
      <c r="G706" t="s">
        <v>36</v>
      </c>
      <c r="H706" t="s">
        <v>37</v>
      </c>
      <c r="J706" t="str">
        <f t="shared" si="10"/>
        <v>=RC10</v>
      </c>
      <c r="M706" s="1"/>
    </row>
    <row r="707" spans="1:13">
      <c r="A707" s="103">
        <v>12727</v>
      </c>
      <c r="B707" s="104" t="s">
        <v>747</v>
      </c>
      <c r="C707" s="99" t="e">
        <f>#REF!</f>
        <v>#REF!</v>
      </c>
      <c r="D707" s="155" t="s">
        <v>35</v>
      </c>
      <c r="G707" t="s">
        <v>36</v>
      </c>
      <c r="H707" t="s">
        <v>37</v>
      </c>
      <c r="J707" t="str">
        <f t="shared" si="10"/>
        <v>=RC10</v>
      </c>
      <c r="M707" s="1"/>
    </row>
    <row r="708" spans="1:13">
      <c r="A708" s="103">
        <v>12951</v>
      </c>
      <c r="B708" s="104" t="s">
        <v>748</v>
      </c>
      <c r="D708" s="155" t="s">
        <v>35</v>
      </c>
      <c r="G708" t="s">
        <v>36</v>
      </c>
      <c r="H708" t="s">
        <v>37</v>
      </c>
      <c r="J708" t="str">
        <f t="shared" ref="J708:J771" si="11">CONCATENATE(H708,F708,D708,E708,G708)</f>
        <v>=RC10</v>
      </c>
      <c r="M708" s="1"/>
    </row>
    <row r="709" spans="1:16">
      <c r="A709" s="103">
        <v>12737</v>
      </c>
      <c r="B709" s="104" t="s">
        <v>749</v>
      </c>
      <c r="C709" s="99" t="e">
        <f>#REF!</f>
        <v>#REF!</v>
      </c>
      <c r="D709" s="155" t="s">
        <v>35</v>
      </c>
      <c r="E709">
        <v>98</v>
      </c>
      <c r="F709" s="155" t="s">
        <v>545</v>
      </c>
      <c r="G709" t="s">
        <v>36</v>
      </c>
      <c r="H709" t="s">
        <v>37</v>
      </c>
      <c r="J709" t="str">
        <f t="shared" si="11"/>
        <v>=Zaafaran!R98C10</v>
      </c>
      <c r="M709" s="1"/>
      <c r="P709" s="1"/>
    </row>
    <row r="710" spans="1:16">
      <c r="A710" s="103">
        <v>12738</v>
      </c>
      <c r="B710" s="104" t="s">
        <v>750</v>
      </c>
      <c r="C710" s="99" t="e">
        <f>#REF!</f>
        <v>#REF!</v>
      </c>
      <c r="D710" s="155" t="s">
        <v>35</v>
      </c>
      <c r="E710">
        <v>97</v>
      </c>
      <c r="F710" s="155" t="s">
        <v>545</v>
      </c>
      <c r="G710" t="s">
        <v>36</v>
      </c>
      <c r="H710" t="s">
        <v>37</v>
      </c>
      <c r="J710" t="str">
        <f t="shared" si="11"/>
        <v>=Zaafaran!R97C10</v>
      </c>
      <c r="M710" s="1"/>
      <c r="P710" s="1"/>
    </row>
    <row r="711" spans="1:16">
      <c r="A711" s="103">
        <v>12726</v>
      </c>
      <c r="B711" s="104" t="s">
        <v>751</v>
      </c>
      <c r="C711" s="99" t="e">
        <f>#REF!</f>
        <v>#REF!</v>
      </c>
      <c r="D711" s="155" t="s">
        <v>35</v>
      </c>
      <c r="E711">
        <v>99</v>
      </c>
      <c r="F711" s="155" t="s">
        <v>545</v>
      </c>
      <c r="G711" t="s">
        <v>36</v>
      </c>
      <c r="H711" t="s">
        <v>37</v>
      </c>
      <c r="J711" t="str">
        <f t="shared" si="11"/>
        <v>=Zaafaran!R99C10</v>
      </c>
      <c r="M711" s="1"/>
      <c r="P711" s="1"/>
    </row>
    <row r="712" ht="22.5" spans="1:13">
      <c r="A712" s="103">
        <v>12955</v>
      </c>
      <c r="B712" s="104" t="s">
        <v>752</v>
      </c>
      <c r="D712" s="155" t="s">
        <v>35</v>
      </c>
      <c r="G712" t="s">
        <v>36</v>
      </c>
      <c r="H712" t="s">
        <v>37</v>
      </c>
      <c r="J712" t="str">
        <f t="shared" si="11"/>
        <v>=RC10</v>
      </c>
      <c r="M712" s="1"/>
    </row>
    <row r="713" spans="1:16">
      <c r="A713" s="103">
        <v>12314</v>
      </c>
      <c r="B713" s="104" t="s">
        <v>753</v>
      </c>
      <c r="C713" s="99" t="e">
        <f>#REF!</f>
        <v>#REF!</v>
      </c>
      <c r="D713" s="155" t="s">
        <v>35</v>
      </c>
      <c r="E713">
        <v>100</v>
      </c>
      <c r="F713" s="155" t="s">
        <v>545</v>
      </c>
      <c r="G713" t="s">
        <v>36</v>
      </c>
      <c r="H713" t="s">
        <v>37</v>
      </c>
      <c r="J713" t="str">
        <f t="shared" si="11"/>
        <v>=Zaafaran!R100C10</v>
      </c>
      <c r="M713" s="1"/>
      <c r="P713" s="1"/>
    </row>
    <row r="714" spans="1:16">
      <c r="A714" s="103">
        <v>12317</v>
      </c>
      <c r="B714" s="104" t="s">
        <v>754</v>
      </c>
      <c r="C714" s="99" t="e">
        <f>#REF!</f>
        <v>#REF!</v>
      </c>
      <c r="D714" s="155" t="s">
        <v>35</v>
      </c>
      <c r="E714">
        <v>101</v>
      </c>
      <c r="F714" s="155" t="s">
        <v>545</v>
      </c>
      <c r="G714" t="s">
        <v>36</v>
      </c>
      <c r="H714" t="s">
        <v>37</v>
      </c>
      <c r="J714" t="str">
        <f t="shared" si="11"/>
        <v>=Zaafaran!R101C10</v>
      </c>
      <c r="M714" s="1"/>
      <c r="P714" s="1"/>
    </row>
    <row r="715" spans="1:13">
      <c r="A715" s="103">
        <v>12728</v>
      </c>
      <c r="B715" s="104" t="s">
        <v>755</v>
      </c>
      <c r="D715" s="155" t="s">
        <v>35</v>
      </c>
      <c r="G715" t="s">
        <v>36</v>
      </c>
      <c r="H715" t="s">
        <v>37</v>
      </c>
      <c r="J715" t="str">
        <f t="shared" si="11"/>
        <v>=RC10</v>
      </c>
      <c r="M715" s="1"/>
    </row>
    <row r="716" spans="1:16">
      <c r="A716" s="103">
        <v>12725</v>
      </c>
      <c r="B716" s="104" t="s">
        <v>756</v>
      </c>
      <c r="C716" s="99" t="e">
        <f>#REF!</f>
        <v>#REF!</v>
      </c>
      <c r="D716" s="155" t="s">
        <v>35</v>
      </c>
      <c r="E716">
        <v>102</v>
      </c>
      <c r="F716" s="155" t="s">
        <v>545</v>
      </c>
      <c r="G716" t="s">
        <v>36</v>
      </c>
      <c r="H716" t="s">
        <v>37</v>
      </c>
      <c r="J716" t="str">
        <f t="shared" si="11"/>
        <v>=Zaafaran!R102C10</v>
      </c>
      <c r="M716" s="1"/>
      <c r="P716" s="1"/>
    </row>
    <row r="717" spans="1:16">
      <c r="A717" s="103">
        <v>12736</v>
      </c>
      <c r="B717" s="104" t="s">
        <v>757</v>
      </c>
      <c r="C717" s="99" t="e">
        <f>#REF!</f>
        <v>#REF!</v>
      </c>
      <c r="D717" s="155" t="s">
        <v>35</v>
      </c>
      <c r="E717">
        <v>90</v>
      </c>
      <c r="F717" s="155" t="s">
        <v>545</v>
      </c>
      <c r="G717" t="s">
        <v>36</v>
      </c>
      <c r="H717" t="s">
        <v>37</v>
      </c>
      <c r="J717" t="str">
        <f t="shared" si="11"/>
        <v>=Zaafaran!R90C10</v>
      </c>
      <c r="M717" s="1"/>
      <c r="P717" s="1"/>
    </row>
    <row r="718" spans="1:16">
      <c r="A718" s="103">
        <v>12954</v>
      </c>
      <c r="B718" s="104" t="s">
        <v>758</v>
      </c>
      <c r="C718" s="99" t="e">
        <f>#REF!</f>
        <v>#REF!</v>
      </c>
      <c r="D718" s="155" t="s">
        <v>35</v>
      </c>
      <c r="E718">
        <v>103</v>
      </c>
      <c r="F718" s="155" t="s">
        <v>545</v>
      </c>
      <c r="G718" t="s">
        <v>36</v>
      </c>
      <c r="H718" t="s">
        <v>37</v>
      </c>
      <c r="J718" t="str">
        <f t="shared" si="11"/>
        <v>=Zaafaran!R103C10</v>
      </c>
      <c r="M718" s="1"/>
      <c r="P718" s="1"/>
    </row>
    <row r="719" spans="1:16">
      <c r="A719" s="103">
        <v>12316</v>
      </c>
      <c r="B719" s="104" t="s">
        <v>759</v>
      </c>
      <c r="C719" s="99" t="e">
        <f>#REF!</f>
        <v>#REF!</v>
      </c>
      <c r="D719" s="155" t="s">
        <v>35</v>
      </c>
      <c r="E719">
        <v>91</v>
      </c>
      <c r="F719" s="155" t="s">
        <v>545</v>
      </c>
      <c r="G719" t="s">
        <v>36</v>
      </c>
      <c r="H719" t="s">
        <v>37</v>
      </c>
      <c r="J719" t="str">
        <f t="shared" si="11"/>
        <v>=Zaafaran!R91C10</v>
      </c>
      <c r="M719" s="1"/>
      <c r="P719" s="1"/>
    </row>
    <row r="720" spans="1:13">
      <c r="A720" s="103">
        <v>12735</v>
      </c>
      <c r="B720" s="104" t="s">
        <v>760</v>
      </c>
      <c r="D720" s="155" t="s">
        <v>35</v>
      </c>
      <c r="G720" t="s">
        <v>36</v>
      </c>
      <c r="H720" t="s">
        <v>37</v>
      </c>
      <c r="J720" t="str">
        <f t="shared" si="11"/>
        <v>=RC10</v>
      </c>
      <c r="M720" s="1"/>
    </row>
    <row r="721" spans="1:13">
      <c r="A721" s="103">
        <v>12734</v>
      </c>
      <c r="B721" s="104" t="s">
        <v>761</v>
      </c>
      <c r="D721" s="155" t="s">
        <v>35</v>
      </c>
      <c r="G721" t="s">
        <v>36</v>
      </c>
      <c r="H721" t="s">
        <v>37</v>
      </c>
      <c r="J721" t="str">
        <f t="shared" si="11"/>
        <v>=RC10</v>
      </c>
      <c r="M721" s="1"/>
    </row>
    <row r="722" ht="22.5" spans="1:16">
      <c r="A722" s="103">
        <v>12921</v>
      </c>
      <c r="B722" s="104" t="s">
        <v>762</v>
      </c>
      <c r="C722" s="99" t="e">
        <f>#REF!</f>
        <v>#REF!</v>
      </c>
      <c r="D722" s="155" t="s">
        <v>35</v>
      </c>
      <c r="E722">
        <v>105</v>
      </c>
      <c r="F722" s="155" t="s">
        <v>545</v>
      </c>
      <c r="G722" t="s">
        <v>36</v>
      </c>
      <c r="H722" t="s">
        <v>37</v>
      </c>
      <c r="J722" t="str">
        <f t="shared" si="11"/>
        <v>=Zaafaran!R105C10</v>
      </c>
      <c r="M722" s="1"/>
      <c r="P722" s="1"/>
    </row>
    <row r="723" spans="1:13">
      <c r="A723" s="103">
        <v>13296</v>
      </c>
      <c r="B723" s="104" t="s">
        <v>763</v>
      </c>
      <c r="D723" s="155" t="s">
        <v>35</v>
      </c>
      <c r="G723" t="s">
        <v>36</v>
      </c>
      <c r="H723" t="s">
        <v>37</v>
      </c>
      <c r="J723" t="str">
        <f t="shared" si="11"/>
        <v>=RC10</v>
      </c>
      <c r="M723" s="1"/>
    </row>
    <row r="724" spans="1:16">
      <c r="A724" s="103">
        <v>12953</v>
      </c>
      <c r="B724" s="104" t="s">
        <v>764</v>
      </c>
      <c r="C724" s="99" t="e">
        <f>#REF!</f>
        <v>#REF!</v>
      </c>
      <c r="D724" s="155" t="s">
        <v>35</v>
      </c>
      <c r="E724">
        <v>106</v>
      </c>
      <c r="F724" s="155" t="s">
        <v>545</v>
      </c>
      <c r="G724" t="s">
        <v>36</v>
      </c>
      <c r="H724" t="s">
        <v>37</v>
      </c>
      <c r="J724" t="str">
        <f t="shared" si="11"/>
        <v>=Zaafaran!R106C10</v>
      </c>
      <c r="M724" s="1"/>
      <c r="P724" s="1"/>
    </row>
    <row r="725" spans="1:13">
      <c r="A725" s="103">
        <v>12815</v>
      </c>
      <c r="B725" s="104" t="s">
        <v>765</v>
      </c>
      <c r="D725" s="155" t="s">
        <v>35</v>
      </c>
      <c r="G725" t="s">
        <v>36</v>
      </c>
      <c r="H725" t="s">
        <v>37</v>
      </c>
      <c r="J725" t="str">
        <f t="shared" si="11"/>
        <v>=RC10</v>
      </c>
      <c r="M725" s="1"/>
    </row>
    <row r="726" spans="1:16">
      <c r="A726" s="103">
        <v>12724</v>
      </c>
      <c r="B726" s="104" t="s">
        <v>766</v>
      </c>
      <c r="C726" s="99" t="e">
        <f>#REF!</f>
        <v>#REF!</v>
      </c>
      <c r="D726" s="155" t="s">
        <v>35</v>
      </c>
      <c r="E726">
        <v>107</v>
      </c>
      <c r="F726" s="155" t="s">
        <v>545</v>
      </c>
      <c r="G726" t="s">
        <v>36</v>
      </c>
      <c r="H726" t="s">
        <v>37</v>
      </c>
      <c r="J726" t="str">
        <f t="shared" si="11"/>
        <v>=Zaafaran!R107C10</v>
      </c>
      <c r="M726" s="1"/>
      <c r="P726" s="1"/>
    </row>
    <row r="727" spans="1:13">
      <c r="A727" s="103">
        <v>12956</v>
      </c>
      <c r="B727" s="104" t="s">
        <v>767</v>
      </c>
      <c r="D727" s="155" t="s">
        <v>35</v>
      </c>
      <c r="G727" t="s">
        <v>36</v>
      </c>
      <c r="H727" t="s">
        <v>37</v>
      </c>
      <c r="J727" t="str">
        <f t="shared" si="11"/>
        <v>=RC10</v>
      </c>
      <c r="M727" s="1"/>
    </row>
    <row r="728" ht="22.5" spans="1:13">
      <c r="A728" s="103">
        <v>12958</v>
      </c>
      <c r="B728" s="104" t="s">
        <v>768</v>
      </c>
      <c r="D728" s="155" t="s">
        <v>35</v>
      </c>
      <c r="G728" t="s">
        <v>36</v>
      </c>
      <c r="H728" t="s">
        <v>37</v>
      </c>
      <c r="J728" t="str">
        <f t="shared" si="11"/>
        <v>=RC10</v>
      </c>
      <c r="M728" s="1"/>
    </row>
    <row r="729" spans="1:13">
      <c r="A729" s="103">
        <v>12722</v>
      </c>
      <c r="B729" s="104" t="s">
        <v>769</v>
      </c>
      <c r="D729" s="155" t="s">
        <v>35</v>
      </c>
      <c r="G729" t="s">
        <v>36</v>
      </c>
      <c r="H729" t="s">
        <v>37</v>
      </c>
      <c r="J729" t="str">
        <f t="shared" si="11"/>
        <v>=RC10</v>
      </c>
      <c r="M729" s="1"/>
    </row>
    <row r="730" spans="1:13">
      <c r="A730" s="100">
        <v>14068</v>
      </c>
      <c r="B730" s="101" t="s">
        <v>28</v>
      </c>
      <c r="D730" s="155" t="s">
        <v>35</v>
      </c>
      <c r="G730" t="s">
        <v>36</v>
      </c>
      <c r="H730" t="s">
        <v>37</v>
      </c>
      <c r="J730" t="str">
        <f t="shared" si="11"/>
        <v>=RC10</v>
      </c>
      <c r="M730" s="1"/>
    </row>
    <row r="731" spans="1:16">
      <c r="A731" s="103">
        <v>14086</v>
      </c>
      <c r="B731" s="104" t="s">
        <v>770</v>
      </c>
      <c r="C731" s="98" t="e">
        <f>#REF!</f>
        <v>#REF!</v>
      </c>
      <c r="D731" s="155" t="s">
        <v>35</v>
      </c>
      <c r="E731">
        <v>3</v>
      </c>
      <c r="F731" s="155" t="s">
        <v>771</v>
      </c>
      <c r="G731" t="s">
        <v>36</v>
      </c>
      <c r="H731" t="s">
        <v>37</v>
      </c>
      <c r="J731" t="str">
        <f t="shared" si="11"/>
        <v>=Artis!R3C10</v>
      </c>
      <c r="M731" s="1"/>
      <c r="P731" s="1"/>
    </row>
    <row r="732" spans="1:16">
      <c r="A732" s="103">
        <v>14088</v>
      </c>
      <c r="B732" s="104" t="s">
        <v>772</v>
      </c>
      <c r="C732" s="98" t="e">
        <f>#REF!</f>
        <v>#REF!</v>
      </c>
      <c r="D732" s="155" t="s">
        <v>35</v>
      </c>
      <c r="E732">
        <v>4</v>
      </c>
      <c r="F732" s="155" t="s">
        <v>771</v>
      </c>
      <c r="G732" t="s">
        <v>36</v>
      </c>
      <c r="H732" t="s">
        <v>37</v>
      </c>
      <c r="J732" t="str">
        <f t="shared" si="11"/>
        <v>=Artis!R4C10</v>
      </c>
      <c r="M732" s="1"/>
      <c r="P732" s="1"/>
    </row>
    <row r="733" spans="1:16">
      <c r="A733" s="103">
        <v>14090</v>
      </c>
      <c r="B733" s="104" t="s">
        <v>773</v>
      </c>
      <c r="C733" s="98" t="e">
        <f>#REF!</f>
        <v>#REF!</v>
      </c>
      <c r="D733" s="155" t="s">
        <v>35</v>
      </c>
      <c r="E733">
        <v>5</v>
      </c>
      <c r="F733" s="155" t="s">
        <v>771</v>
      </c>
      <c r="G733" t="s">
        <v>36</v>
      </c>
      <c r="H733" t="s">
        <v>37</v>
      </c>
      <c r="J733" t="str">
        <f t="shared" si="11"/>
        <v>=Artis!R5C10</v>
      </c>
      <c r="M733" s="1"/>
      <c r="P733" s="1"/>
    </row>
    <row r="734" spans="1:16">
      <c r="A734" s="103">
        <v>14091</v>
      </c>
      <c r="B734" s="104" t="s">
        <v>774</v>
      </c>
      <c r="C734" s="98" t="e">
        <f>#REF!</f>
        <v>#REF!</v>
      </c>
      <c r="D734" s="155" t="s">
        <v>35</v>
      </c>
      <c r="E734">
        <v>6</v>
      </c>
      <c r="F734" s="155" t="s">
        <v>771</v>
      </c>
      <c r="G734" t="s">
        <v>36</v>
      </c>
      <c r="H734" t="s">
        <v>37</v>
      </c>
      <c r="J734" t="str">
        <f t="shared" si="11"/>
        <v>=Artis!R6C10</v>
      </c>
      <c r="M734" s="1"/>
      <c r="P734" s="1"/>
    </row>
    <row r="735" spans="1:16">
      <c r="A735" s="103">
        <v>14089</v>
      </c>
      <c r="B735" s="104" t="s">
        <v>775</v>
      </c>
      <c r="C735" s="98" t="e">
        <f>#REF!</f>
        <v>#REF!</v>
      </c>
      <c r="D735" s="155" t="s">
        <v>35</v>
      </c>
      <c r="E735">
        <v>7</v>
      </c>
      <c r="F735" s="155" t="s">
        <v>771</v>
      </c>
      <c r="G735" t="s">
        <v>36</v>
      </c>
      <c r="H735" t="s">
        <v>37</v>
      </c>
      <c r="J735" t="str">
        <f t="shared" si="11"/>
        <v>=Artis!R7C10</v>
      </c>
      <c r="M735" s="1"/>
      <c r="P735" s="1"/>
    </row>
    <row r="736" spans="1:16">
      <c r="A736" s="103">
        <v>14092</v>
      </c>
      <c r="B736" s="104" t="s">
        <v>776</v>
      </c>
      <c r="C736" s="98" t="e">
        <f>#REF!</f>
        <v>#REF!</v>
      </c>
      <c r="D736" s="155" t="s">
        <v>35</v>
      </c>
      <c r="E736">
        <v>8</v>
      </c>
      <c r="F736" s="155" t="s">
        <v>771</v>
      </c>
      <c r="G736" t="s">
        <v>36</v>
      </c>
      <c r="H736" t="s">
        <v>37</v>
      </c>
      <c r="J736" t="str">
        <f t="shared" si="11"/>
        <v>=Artis!R8C10</v>
      </c>
      <c r="M736" s="1"/>
      <c r="P736" s="1"/>
    </row>
    <row r="737" spans="1:16">
      <c r="A737" s="103">
        <v>14093</v>
      </c>
      <c r="B737" s="104" t="s">
        <v>777</v>
      </c>
      <c r="C737" s="98" t="e">
        <f>#REF!</f>
        <v>#REF!</v>
      </c>
      <c r="D737" s="155" t="s">
        <v>35</v>
      </c>
      <c r="E737">
        <v>9</v>
      </c>
      <c r="F737" s="155" t="s">
        <v>771</v>
      </c>
      <c r="G737" t="s">
        <v>36</v>
      </c>
      <c r="H737" t="s">
        <v>37</v>
      </c>
      <c r="J737" t="str">
        <f t="shared" si="11"/>
        <v>=Artis!R9C10</v>
      </c>
      <c r="M737" s="1"/>
      <c r="P737" s="1"/>
    </row>
    <row r="738" spans="1:16">
      <c r="A738" s="103">
        <v>14087</v>
      </c>
      <c r="B738" s="104" t="s">
        <v>778</v>
      </c>
      <c r="C738" s="98" t="e">
        <f>#REF!</f>
        <v>#REF!</v>
      </c>
      <c r="D738" s="155" t="s">
        <v>35</v>
      </c>
      <c r="E738">
        <v>10</v>
      </c>
      <c r="F738" s="155" t="s">
        <v>771</v>
      </c>
      <c r="G738" t="s">
        <v>36</v>
      </c>
      <c r="H738" t="s">
        <v>37</v>
      </c>
      <c r="J738" t="str">
        <f t="shared" si="11"/>
        <v>=Artis!R10C10</v>
      </c>
      <c r="M738" s="1"/>
      <c r="P738" s="1"/>
    </row>
    <row r="739" spans="1:16">
      <c r="A739" s="103">
        <v>14094</v>
      </c>
      <c r="B739" s="104" t="s">
        <v>779</v>
      </c>
      <c r="C739" s="98" t="e">
        <f>#REF!</f>
        <v>#REF!</v>
      </c>
      <c r="D739" s="155" t="s">
        <v>35</v>
      </c>
      <c r="E739">
        <v>11</v>
      </c>
      <c r="F739" s="155" t="s">
        <v>771</v>
      </c>
      <c r="G739" t="s">
        <v>36</v>
      </c>
      <c r="H739" t="s">
        <v>37</v>
      </c>
      <c r="J739" t="str">
        <f t="shared" si="11"/>
        <v>=Artis!R11C10</v>
      </c>
      <c r="M739" s="1"/>
      <c r="P739" s="1"/>
    </row>
    <row r="740" spans="1:16">
      <c r="A740" s="103">
        <v>14079</v>
      </c>
      <c r="B740" s="104" t="s">
        <v>780</v>
      </c>
      <c r="C740" s="98" t="e">
        <f>#REF!</f>
        <v>#REF!</v>
      </c>
      <c r="D740" s="155" t="s">
        <v>35</v>
      </c>
      <c r="E740">
        <v>12</v>
      </c>
      <c r="F740" s="155" t="s">
        <v>771</v>
      </c>
      <c r="G740" t="s">
        <v>36</v>
      </c>
      <c r="H740" t="s">
        <v>37</v>
      </c>
      <c r="J740" t="str">
        <f t="shared" si="11"/>
        <v>=Artis!R12C10</v>
      </c>
      <c r="M740" s="1"/>
      <c r="P740" s="1"/>
    </row>
    <row r="741" spans="1:16">
      <c r="A741" s="103">
        <v>14084</v>
      </c>
      <c r="B741" s="104" t="s">
        <v>781</v>
      </c>
      <c r="C741" s="98" t="e">
        <f>#REF!</f>
        <v>#REF!</v>
      </c>
      <c r="D741" s="155" t="s">
        <v>35</v>
      </c>
      <c r="E741">
        <v>13</v>
      </c>
      <c r="F741" s="155" t="s">
        <v>771</v>
      </c>
      <c r="G741" t="s">
        <v>36</v>
      </c>
      <c r="H741" t="s">
        <v>37</v>
      </c>
      <c r="J741" t="str">
        <f t="shared" si="11"/>
        <v>=Artis!R13C10</v>
      </c>
      <c r="M741" s="1"/>
      <c r="P741" s="1"/>
    </row>
    <row r="742" spans="1:16">
      <c r="A742" s="103">
        <v>14071</v>
      </c>
      <c r="B742" s="104" t="s">
        <v>782</v>
      </c>
      <c r="C742" s="98" t="e">
        <f>#REF!</f>
        <v>#REF!</v>
      </c>
      <c r="D742" s="155" t="s">
        <v>35</v>
      </c>
      <c r="E742">
        <v>14</v>
      </c>
      <c r="F742" s="155" t="s">
        <v>771</v>
      </c>
      <c r="G742" t="s">
        <v>36</v>
      </c>
      <c r="H742" t="s">
        <v>37</v>
      </c>
      <c r="J742" t="str">
        <f t="shared" si="11"/>
        <v>=Artis!R14C10</v>
      </c>
      <c r="M742" s="1"/>
      <c r="P742" s="1"/>
    </row>
    <row r="743" spans="1:16">
      <c r="A743" s="103">
        <v>14075</v>
      </c>
      <c r="B743" s="104" t="s">
        <v>783</v>
      </c>
      <c r="C743" s="98" t="e">
        <f>#REF!</f>
        <v>#REF!</v>
      </c>
      <c r="D743" s="155" t="s">
        <v>35</v>
      </c>
      <c r="E743">
        <v>15</v>
      </c>
      <c r="F743" s="155" t="s">
        <v>771</v>
      </c>
      <c r="G743" t="s">
        <v>36</v>
      </c>
      <c r="H743" t="s">
        <v>37</v>
      </c>
      <c r="J743" t="str">
        <f t="shared" si="11"/>
        <v>=Artis!R15C10</v>
      </c>
      <c r="M743" s="1"/>
      <c r="P743" s="1"/>
    </row>
    <row r="744" spans="1:16">
      <c r="A744" s="103">
        <v>14081</v>
      </c>
      <c r="B744" s="104" t="s">
        <v>784</v>
      </c>
      <c r="C744" s="98" t="e">
        <f>#REF!</f>
        <v>#REF!</v>
      </c>
      <c r="D744" s="155" t="s">
        <v>35</v>
      </c>
      <c r="E744">
        <v>16</v>
      </c>
      <c r="F744" s="155" t="s">
        <v>771</v>
      </c>
      <c r="G744" t="s">
        <v>36</v>
      </c>
      <c r="H744" t="s">
        <v>37</v>
      </c>
      <c r="J744" t="str">
        <f t="shared" si="11"/>
        <v>=Artis!R16C10</v>
      </c>
      <c r="M744" s="1"/>
      <c r="P744" s="1"/>
    </row>
    <row r="745" spans="1:16">
      <c r="A745" s="103">
        <v>14074</v>
      </c>
      <c r="B745" s="104" t="s">
        <v>785</v>
      </c>
      <c r="C745" s="98" t="e">
        <f>#REF!</f>
        <v>#REF!</v>
      </c>
      <c r="D745" s="155" t="s">
        <v>35</v>
      </c>
      <c r="E745">
        <v>17</v>
      </c>
      <c r="F745" s="155" t="s">
        <v>771</v>
      </c>
      <c r="G745" t="s">
        <v>36</v>
      </c>
      <c r="H745" t="s">
        <v>37</v>
      </c>
      <c r="J745" t="str">
        <f t="shared" si="11"/>
        <v>=Artis!R17C10</v>
      </c>
      <c r="M745" s="1"/>
      <c r="P745" s="1"/>
    </row>
    <row r="746" spans="1:16">
      <c r="A746" s="103">
        <v>14085</v>
      </c>
      <c r="B746" s="104" t="s">
        <v>786</v>
      </c>
      <c r="C746" s="98" t="e">
        <f>#REF!</f>
        <v>#REF!</v>
      </c>
      <c r="D746" s="155" t="s">
        <v>35</v>
      </c>
      <c r="E746">
        <v>18</v>
      </c>
      <c r="F746" s="155" t="s">
        <v>771</v>
      </c>
      <c r="G746" t="s">
        <v>36</v>
      </c>
      <c r="H746" t="s">
        <v>37</v>
      </c>
      <c r="J746" t="str">
        <f t="shared" si="11"/>
        <v>=Artis!R18C10</v>
      </c>
      <c r="M746" s="1"/>
      <c r="P746" s="1"/>
    </row>
    <row r="747" spans="1:16">
      <c r="A747" s="103">
        <v>14069</v>
      </c>
      <c r="B747" s="104" t="s">
        <v>787</v>
      </c>
      <c r="C747" s="98" t="e">
        <f>#REF!</f>
        <v>#REF!</v>
      </c>
      <c r="D747" s="155" t="s">
        <v>35</v>
      </c>
      <c r="E747">
        <v>19</v>
      </c>
      <c r="F747" s="155" t="s">
        <v>771</v>
      </c>
      <c r="G747" t="s">
        <v>36</v>
      </c>
      <c r="H747" t="s">
        <v>37</v>
      </c>
      <c r="J747" t="str">
        <f t="shared" si="11"/>
        <v>=Artis!R19C10</v>
      </c>
      <c r="M747" s="1"/>
      <c r="P747" s="1"/>
    </row>
    <row r="748" spans="1:16">
      <c r="A748" s="103">
        <v>14073</v>
      </c>
      <c r="B748" s="104" t="s">
        <v>788</v>
      </c>
      <c r="C748" s="98" t="e">
        <f>#REF!</f>
        <v>#REF!</v>
      </c>
      <c r="D748" s="155" t="s">
        <v>35</v>
      </c>
      <c r="E748">
        <v>20</v>
      </c>
      <c r="F748" s="155" t="s">
        <v>771</v>
      </c>
      <c r="G748" t="s">
        <v>36</v>
      </c>
      <c r="H748" t="s">
        <v>37</v>
      </c>
      <c r="J748" t="str">
        <f t="shared" si="11"/>
        <v>=Artis!R20C10</v>
      </c>
      <c r="M748" s="1"/>
      <c r="P748" s="1"/>
    </row>
    <row r="749" spans="1:16">
      <c r="A749" s="103">
        <v>14077</v>
      </c>
      <c r="B749" s="104" t="s">
        <v>789</v>
      </c>
      <c r="C749" s="98" t="e">
        <f>#REF!</f>
        <v>#REF!</v>
      </c>
      <c r="D749" s="155" t="s">
        <v>35</v>
      </c>
      <c r="E749">
        <v>21</v>
      </c>
      <c r="F749" s="155" t="s">
        <v>771</v>
      </c>
      <c r="G749" t="s">
        <v>36</v>
      </c>
      <c r="H749" t="s">
        <v>37</v>
      </c>
      <c r="J749" t="str">
        <f t="shared" si="11"/>
        <v>=Artis!R21C10</v>
      </c>
      <c r="M749" s="1"/>
      <c r="P749" s="1"/>
    </row>
    <row r="750" spans="1:16">
      <c r="A750" s="103">
        <v>14082</v>
      </c>
      <c r="B750" s="104" t="s">
        <v>790</v>
      </c>
      <c r="C750" s="98" t="e">
        <f>#REF!</f>
        <v>#REF!</v>
      </c>
      <c r="D750" s="155" t="s">
        <v>35</v>
      </c>
      <c r="E750">
        <v>22</v>
      </c>
      <c r="F750" s="155" t="s">
        <v>771</v>
      </c>
      <c r="G750" t="s">
        <v>36</v>
      </c>
      <c r="H750" t="s">
        <v>37</v>
      </c>
      <c r="J750" t="str">
        <f t="shared" si="11"/>
        <v>=Artis!R22C10</v>
      </c>
      <c r="M750" s="1"/>
      <c r="P750" s="1"/>
    </row>
    <row r="751" spans="1:16">
      <c r="A751" s="103">
        <v>14078</v>
      </c>
      <c r="B751" s="104" t="s">
        <v>791</v>
      </c>
      <c r="C751" s="98" t="e">
        <f>#REF!</f>
        <v>#REF!</v>
      </c>
      <c r="D751" s="155" t="s">
        <v>35</v>
      </c>
      <c r="E751">
        <v>23</v>
      </c>
      <c r="F751" s="155" t="s">
        <v>771</v>
      </c>
      <c r="G751" t="s">
        <v>36</v>
      </c>
      <c r="H751" t="s">
        <v>37</v>
      </c>
      <c r="J751" t="str">
        <f t="shared" si="11"/>
        <v>=Artis!R23C10</v>
      </c>
      <c r="M751" s="1"/>
      <c r="P751" s="1"/>
    </row>
    <row r="752" spans="1:16">
      <c r="A752" s="103">
        <v>14076</v>
      </c>
      <c r="B752" s="104" t="s">
        <v>792</v>
      </c>
      <c r="C752" s="98" t="e">
        <f>#REF!</f>
        <v>#REF!</v>
      </c>
      <c r="D752" s="155" t="s">
        <v>35</v>
      </c>
      <c r="E752">
        <v>24</v>
      </c>
      <c r="F752" s="155" t="s">
        <v>771</v>
      </c>
      <c r="G752" t="s">
        <v>36</v>
      </c>
      <c r="H752" t="s">
        <v>37</v>
      </c>
      <c r="J752" t="str">
        <f t="shared" si="11"/>
        <v>=Artis!R24C10</v>
      </c>
      <c r="M752" s="1"/>
      <c r="P752" s="1"/>
    </row>
    <row r="753" spans="1:16">
      <c r="A753" s="103">
        <v>14072</v>
      </c>
      <c r="B753" s="104" t="s">
        <v>793</v>
      </c>
      <c r="C753" s="98" t="e">
        <f>#REF!</f>
        <v>#REF!</v>
      </c>
      <c r="D753" s="155" t="s">
        <v>35</v>
      </c>
      <c r="E753">
        <v>25</v>
      </c>
      <c r="F753" s="155" t="s">
        <v>771</v>
      </c>
      <c r="G753" t="s">
        <v>36</v>
      </c>
      <c r="H753" t="s">
        <v>37</v>
      </c>
      <c r="J753" t="str">
        <f t="shared" si="11"/>
        <v>=Artis!R25C10</v>
      </c>
      <c r="M753" s="1"/>
      <c r="P753" s="1"/>
    </row>
    <row r="754" spans="1:16">
      <c r="A754" s="103">
        <v>14083</v>
      </c>
      <c r="B754" s="104" t="s">
        <v>794</v>
      </c>
      <c r="C754" s="98" t="e">
        <f>#REF!</f>
        <v>#REF!</v>
      </c>
      <c r="D754" s="155" t="s">
        <v>35</v>
      </c>
      <c r="E754">
        <v>26</v>
      </c>
      <c r="F754" s="155" t="s">
        <v>771</v>
      </c>
      <c r="G754" t="s">
        <v>36</v>
      </c>
      <c r="H754" t="s">
        <v>37</v>
      </c>
      <c r="J754" t="str">
        <f t="shared" si="11"/>
        <v>=Artis!R26C10</v>
      </c>
      <c r="M754" s="1"/>
      <c r="P754" s="1"/>
    </row>
    <row r="755" spans="1:16">
      <c r="A755" s="103">
        <v>14080</v>
      </c>
      <c r="B755" s="104" t="s">
        <v>795</v>
      </c>
      <c r="C755" s="98" t="e">
        <f>#REF!</f>
        <v>#REF!</v>
      </c>
      <c r="D755" s="155" t="s">
        <v>35</v>
      </c>
      <c r="E755">
        <v>27</v>
      </c>
      <c r="F755" s="155" t="s">
        <v>771</v>
      </c>
      <c r="G755" t="s">
        <v>36</v>
      </c>
      <c r="H755" t="s">
        <v>37</v>
      </c>
      <c r="J755" t="str">
        <f t="shared" si="11"/>
        <v>=Artis!R27C10</v>
      </c>
      <c r="M755" s="1"/>
      <c r="P755" s="1"/>
    </row>
    <row r="756" spans="1:16">
      <c r="A756" s="103">
        <v>14070</v>
      </c>
      <c r="B756" s="104" t="s">
        <v>796</v>
      </c>
      <c r="C756" s="98" t="e">
        <f>#REF!</f>
        <v>#REF!</v>
      </c>
      <c r="D756" s="155" t="s">
        <v>35</v>
      </c>
      <c r="E756">
        <v>28</v>
      </c>
      <c r="F756" s="155" t="s">
        <v>771</v>
      </c>
      <c r="G756" t="s">
        <v>36</v>
      </c>
      <c r="H756" t="s">
        <v>37</v>
      </c>
      <c r="J756" t="str">
        <f t="shared" si="11"/>
        <v>=Artis!R28C10</v>
      </c>
      <c r="M756" s="1"/>
      <c r="P756" s="1"/>
    </row>
    <row r="757" spans="1:13">
      <c r="A757" s="100">
        <v>13255</v>
      </c>
      <c r="B757" s="101" t="s">
        <v>797</v>
      </c>
      <c r="D757" s="155" t="s">
        <v>35</v>
      </c>
      <c r="G757" t="s">
        <v>36</v>
      </c>
      <c r="H757" t="s">
        <v>37</v>
      </c>
      <c r="J757" t="str">
        <f t="shared" si="11"/>
        <v>=RC10</v>
      </c>
      <c r="M757" s="1"/>
    </row>
    <row r="758" spans="1:16">
      <c r="A758" s="103">
        <v>13759</v>
      </c>
      <c r="B758" s="104" t="s">
        <v>798</v>
      </c>
      <c r="C758" s="98" t="e">
        <f>#REF!</f>
        <v>#REF!</v>
      </c>
      <c r="D758" s="155" t="s">
        <v>35</v>
      </c>
      <c r="E758">
        <v>3</v>
      </c>
      <c r="F758" s="155" t="s">
        <v>799</v>
      </c>
      <c r="G758" t="s">
        <v>36</v>
      </c>
      <c r="H758" t="s">
        <v>37</v>
      </c>
      <c r="J758" t="str">
        <f t="shared" si="11"/>
        <v>=Junaid!R3C10</v>
      </c>
      <c r="M758" s="1"/>
      <c r="P758" s="1"/>
    </row>
    <row r="759" spans="1:16">
      <c r="A759" s="103">
        <v>13257</v>
      </c>
      <c r="B759" s="104" t="s">
        <v>800</v>
      </c>
      <c r="C759" s="98" t="e">
        <f>#REF!</f>
        <v>#REF!</v>
      </c>
      <c r="D759" s="155" t="s">
        <v>35</v>
      </c>
      <c r="E759">
        <v>4</v>
      </c>
      <c r="F759" s="155" t="s">
        <v>799</v>
      </c>
      <c r="G759" t="s">
        <v>36</v>
      </c>
      <c r="H759" t="s">
        <v>37</v>
      </c>
      <c r="J759" t="str">
        <f t="shared" si="11"/>
        <v>=Junaid!R4C10</v>
      </c>
      <c r="M759" s="1"/>
      <c r="P759" s="1"/>
    </row>
    <row r="760" spans="1:16">
      <c r="A760" s="103">
        <v>13769</v>
      </c>
      <c r="B760" s="104" t="s">
        <v>801</v>
      </c>
      <c r="C760" s="98" t="e">
        <f>#REF!</f>
        <v>#REF!</v>
      </c>
      <c r="D760" s="155" t="s">
        <v>35</v>
      </c>
      <c r="E760">
        <v>5</v>
      </c>
      <c r="F760" s="155" t="s">
        <v>799</v>
      </c>
      <c r="G760" t="s">
        <v>36</v>
      </c>
      <c r="H760" t="s">
        <v>37</v>
      </c>
      <c r="J760" t="str">
        <f t="shared" si="11"/>
        <v>=Junaid!R5C10</v>
      </c>
      <c r="M760" s="1"/>
      <c r="P760" s="1"/>
    </row>
    <row r="761" spans="1:16">
      <c r="A761" s="103">
        <v>13761</v>
      </c>
      <c r="B761" s="104" t="s">
        <v>802</v>
      </c>
      <c r="C761" s="98" t="e">
        <f>#REF!</f>
        <v>#REF!</v>
      </c>
      <c r="D761" s="155" t="s">
        <v>35</v>
      </c>
      <c r="E761">
        <v>6</v>
      </c>
      <c r="F761" s="155" t="s">
        <v>799</v>
      </c>
      <c r="G761" t="s">
        <v>36</v>
      </c>
      <c r="H761" t="s">
        <v>37</v>
      </c>
      <c r="J761" t="str">
        <f t="shared" si="11"/>
        <v>=Junaid!R6C10</v>
      </c>
      <c r="M761" s="1"/>
      <c r="P761" s="1"/>
    </row>
    <row r="762" spans="1:13">
      <c r="A762" s="103">
        <v>13764</v>
      </c>
      <c r="B762" s="104" t="s">
        <v>803</v>
      </c>
      <c r="D762" s="155" t="s">
        <v>35</v>
      </c>
      <c r="G762" t="s">
        <v>36</v>
      </c>
      <c r="H762" t="s">
        <v>37</v>
      </c>
      <c r="J762" t="str">
        <f t="shared" si="11"/>
        <v>=RC10</v>
      </c>
      <c r="M762" s="1"/>
    </row>
    <row r="763" spans="1:13">
      <c r="A763" s="103">
        <v>13776</v>
      </c>
      <c r="B763" s="104" t="s">
        <v>804</v>
      </c>
      <c r="D763" s="155" t="s">
        <v>35</v>
      </c>
      <c r="G763" t="s">
        <v>36</v>
      </c>
      <c r="H763" t="s">
        <v>37</v>
      </c>
      <c r="J763" t="str">
        <f t="shared" si="11"/>
        <v>=RC10</v>
      </c>
      <c r="M763" s="1"/>
    </row>
    <row r="764" spans="1:13">
      <c r="A764" s="103">
        <v>13256</v>
      </c>
      <c r="B764" s="104" t="s">
        <v>805</v>
      </c>
      <c r="D764" s="155" t="s">
        <v>35</v>
      </c>
      <c r="G764" t="s">
        <v>36</v>
      </c>
      <c r="H764" t="s">
        <v>37</v>
      </c>
      <c r="J764" t="str">
        <f t="shared" si="11"/>
        <v>=RC10</v>
      </c>
      <c r="M764" s="1"/>
    </row>
    <row r="765" spans="1:16">
      <c r="A765" s="103">
        <v>13763</v>
      </c>
      <c r="B765" s="104" t="s">
        <v>806</v>
      </c>
      <c r="C765" s="98" t="e">
        <f>#REF!</f>
        <v>#REF!</v>
      </c>
      <c r="D765" s="155" t="s">
        <v>35</v>
      </c>
      <c r="E765">
        <v>7</v>
      </c>
      <c r="F765" s="155" t="s">
        <v>799</v>
      </c>
      <c r="G765" t="s">
        <v>36</v>
      </c>
      <c r="H765" t="s">
        <v>37</v>
      </c>
      <c r="J765" t="str">
        <f t="shared" si="11"/>
        <v>=Junaid!R7C10</v>
      </c>
      <c r="M765" s="1"/>
      <c r="P765" s="1"/>
    </row>
    <row r="766" spans="1:13">
      <c r="A766" s="103">
        <v>13375</v>
      </c>
      <c r="B766" s="104" t="s">
        <v>807</v>
      </c>
      <c r="D766" s="155" t="s">
        <v>35</v>
      </c>
      <c r="G766" t="s">
        <v>36</v>
      </c>
      <c r="H766" t="s">
        <v>37</v>
      </c>
      <c r="J766" t="str">
        <f t="shared" si="11"/>
        <v>=RC10</v>
      </c>
      <c r="M766" s="1"/>
    </row>
    <row r="767" spans="1:16">
      <c r="A767" s="103">
        <v>13766</v>
      </c>
      <c r="B767" s="104" t="s">
        <v>808</v>
      </c>
      <c r="C767" s="98" t="e">
        <f>#REF!</f>
        <v>#REF!</v>
      </c>
      <c r="D767" s="155" t="s">
        <v>35</v>
      </c>
      <c r="E767">
        <v>8</v>
      </c>
      <c r="F767" s="155" t="s">
        <v>799</v>
      </c>
      <c r="G767" t="s">
        <v>36</v>
      </c>
      <c r="H767" t="s">
        <v>37</v>
      </c>
      <c r="J767" t="str">
        <f t="shared" si="11"/>
        <v>=Junaid!R8C10</v>
      </c>
      <c r="M767" s="1"/>
      <c r="P767" s="1"/>
    </row>
    <row r="768" spans="1:16">
      <c r="A768" s="103">
        <v>13760</v>
      </c>
      <c r="B768" s="104" t="s">
        <v>809</v>
      </c>
      <c r="C768" s="98" t="e">
        <f>#REF!</f>
        <v>#REF!</v>
      </c>
      <c r="D768" s="155" t="s">
        <v>35</v>
      </c>
      <c r="E768">
        <v>27</v>
      </c>
      <c r="F768" s="155" t="s">
        <v>799</v>
      </c>
      <c r="G768" t="s">
        <v>36</v>
      </c>
      <c r="H768" t="s">
        <v>37</v>
      </c>
      <c r="J768" t="str">
        <f t="shared" si="11"/>
        <v>=Junaid!R27C10</v>
      </c>
      <c r="M768" s="1"/>
      <c r="P768" s="1"/>
    </row>
    <row r="769" spans="1:16">
      <c r="A769" s="103">
        <v>13753</v>
      </c>
      <c r="B769" s="104" t="s">
        <v>810</v>
      </c>
      <c r="C769" s="98" t="e">
        <f>#REF!</f>
        <v>#REF!</v>
      </c>
      <c r="D769" s="155" t="s">
        <v>35</v>
      </c>
      <c r="E769">
        <v>9</v>
      </c>
      <c r="F769" s="155" t="s">
        <v>799</v>
      </c>
      <c r="G769" t="s">
        <v>36</v>
      </c>
      <c r="H769" t="s">
        <v>37</v>
      </c>
      <c r="J769" t="str">
        <f t="shared" si="11"/>
        <v>=Junaid!R9C10</v>
      </c>
      <c r="M769" s="1"/>
      <c r="P769" s="1"/>
    </row>
    <row r="770" spans="1:16">
      <c r="A770" s="103">
        <v>13762</v>
      </c>
      <c r="B770" s="104" t="s">
        <v>811</v>
      </c>
      <c r="C770" s="98" t="e">
        <f>#REF!</f>
        <v>#REF!</v>
      </c>
      <c r="D770" s="155" t="s">
        <v>35</v>
      </c>
      <c r="E770">
        <v>10</v>
      </c>
      <c r="F770" s="155" t="s">
        <v>799</v>
      </c>
      <c r="G770" t="s">
        <v>36</v>
      </c>
      <c r="H770" t="s">
        <v>37</v>
      </c>
      <c r="J770" t="str">
        <f t="shared" si="11"/>
        <v>=Junaid!R10C10</v>
      </c>
      <c r="M770" s="1"/>
      <c r="P770" s="1"/>
    </row>
    <row r="771" spans="1:13">
      <c r="A771" s="103">
        <v>13259</v>
      </c>
      <c r="B771" s="104" t="s">
        <v>812</v>
      </c>
      <c r="D771" s="155" t="s">
        <v>35</v>
      </c>
      <c r="G771" t="s">
        <v>36</v>
      </c>
      <c r="H771" t="s">
        <v>37</v>
      </c>
      <c r="J771" t="str">
        <f t="shared" si="11"/>
        <v>=RC10</v>
      </c>
      <c r="M771" s="1"/>
    </row>
    <row r="772" spans="1:16">
      <c r="A772" s="103">
        <v>13258</v>
      </c>
      <c r="B772" s="104" t="s">
        <v>813</v>
      </c>
      <c r="C772" s="98" t="e">
        <f>#REF!</f>
        <v>#REF!</v>
      </c>
      <c r="D772" s="155" t="s">
        <v>35</v>
      </c>
      <c r="E772">
        <v>11</v>
      </c>
      <c r="F772" s="155" t="s">
        <v>799</v>
      </c>
      <c r="G772" t="s">
        <v>36</v>
      </c>
      <c r="H772" t="s">
        <v>37</v>
      </c>
      <c r="J772" t="str">
        <f t="shared" ref="J772:J835" si="12">CONCATENATE(H772,F772,D772,E772,G772)</f>
        <v>=Junaid!R11C10</v>
      </c>
      <c r="M772" s="1"/>
      <c r="P772" s="1"/>
    </row>
    <row r="773" spans="1:16">
      <c r="A773" s="103">
        <v>13758</v>
      </c>
      <c r="B773" s="104" t="s">
        <v>814</v>
      </c>
      <c r="C773" s="98" t="e">
        <f>#REF!</f>
        <v>#REF!</v>
      </c>
      <c r="D773" s="155" t="s">
        <v>35</v>
      </c>
      <c r="E773">
        <v>13</v>
      </c>
      <c r="F773" s="155" t="s">
        <v>799</v>
      </c>
      <c r="G773" t="s">
        <v>36</v>
      </c>
      <c r="H773" t="s">
        <v>37</v>
      </c>
      <c r="J773" t="str">
        <f t="shared" si="12"/>
        <v>=Junaid!R13C10</v>
      </c>
      <c r="M773" s="1"/>
      <c r="P773" s="1"/>
    </row>
    <row r="774" spans="1:16">
      <c r="A774" s="103">
        <v>13774</v>
      </c>
      <c r="B774" s="104" t="s">
        <v>815</v>
      </c>
      <c r="C774" s="98" t="e">
        <f>#REF!</f>
        <v>#REF!</v>
      </c>
      <c r="D774" s="155" t="s">
        <v>35</v>
      </c>
      <c r="E774">
        <v>12</v>
      </c>
      <c r="F774" s="155" t="s">
        <v>799</v>
      </c>
      <c r="G774" t="s">
        <v>36</v>
      </c>
      <c r="H774" t="s">
        <v>37</v>
      </c>
      <c r="J774" t="str">
        <f t="shared" si="12"/>
        <v>=Junaid!R12C10</v>
      </c>
      <c r="M774" s="1"/>
      <c r="P774" s="1"/>
    </row>
    <row r="775" spans="1:13">
      <c r="A775" s="100">
        <v>13775</v>
      </c>
      <c r="B775" s="101" t="s">
        <v>816</v>
      </c>
      <c r="D775" s="155" t="s">
        <v>35</v>
      </c>
      <c r="G775" t="s">
        <v>36</v>
      </c>
      <c r="H775" t="s">
        <v>37</v>
      </c>
      <c r="J775" t="str">
        <f t="shared" si="12"/>
        <v>=RC10</v>
      </c>
      <c r="M775" s="1"/>
    </row>
    <row r="776" spans="1:16">
      <c r="A776" s="103">
        <v>13768</v>
      </c>
      <c r="B776" s="104" t="s">
        <v>817</v>
      </c>
      <c r="C776" s="98" t="e">
        <f>#REF!</f>
        <v>#REF!</v>
      </c>
      <c r="D776" s="155" t="s">
        <v>35</v>
      </c>
      <c r="E776">
        <v>15</v>
      </c>
      <c r="F776" s="155" t="s">
        <v>799</v>
      </c>
      <c r="G776" t="s">
        <v>36</v>
      </c>
      <c r="H776" t="s">
        <v>37</v>
      </c>
      <c r="J776" t="str">
        <f t="shared" si="12"/>
        <v>=Junaid!R15C10</v>
      </c>
      <c r="M776" s="1"/>
      <c r="P776" s="1"/>
    </row>
    <row r="777" spans="1:16">
      <c r="A777" s="103">
        <v>13779</v>
      </c>
      <c r="B777" s="104" t="s">
        <v>818</v>
      </c>
      <c r="C777" s="98" t="e">
        <f>#REF!</f>
        <v>#REF!</v>
      </c>
      <c r="D777" s="155" t="s">
        <v>35</v>
      </c>
      <c r="E777">
        <v>16</v>
      </c>
      <c r="F777" s="155" t="s">
        <v>799</v>
      </c>
      <c r="G777" t="s">
        <v>36</v>
      </c>
      <c r="H777" t="s">
        <v>37</v>
      </c>
      <c r="J777" t="str">
        <f t="shared" si="12"/>
        <v>=Junaid!R16C10</v>
      </c>
      <c r="M777" s="1"/>
      <c r="P777" s="1"/>
    </row>
    <row r="778" spans="1:16">
      <c r="A778" s="103">
        <v>13765</v>
      </c>
      <c r="B778" s="104" t="s">
        <v>819</v>
      </c>
      <c r="C778" s="98" t="e">
        <f>#REF!</f>
        <v>#REF!</v>
      </c>
      <c r="D778" s="155" t="s">
        <v>35</v>
      </c>
      <c r="E778">
        <v>17</v>
      </c>
      <c r="F778" s="155" t="s">
        <v>799</v>
      </c>
      <c r="G778" t="s">
        <v>36</v>
      </c>
      <c r="H778" t="s">
        <v>37</v>
      </c>
      <c r="J778" t="str">
        <f t="shared" si="12"/>
        <v>=Junaid!R17C10</v>
      </c>
      <c r="M778" s="1"/>
      <c r="P778" s="1"/>
    </row>
    <row r="779" spans="1:16">
      <c r="A779" s="103">
        <v>13770</v>
      </c>
      <c r="B779" s="104" t="s">
        <v>820</v>
      </c>
      <c r="C779" s="98" t="e">
        <f>#REF!</f>
        <v>#REF!</v>
      </c>
      <c r="D779" s="155" t="s">
        <v>35</v>
      </c>
      <c r="E779">
        <v>18</v>
      </c>
      <c r="F779" s="155" t="s">
        <v>799</v>
      </c>
      <c r="G779" t="s">
        <v>36</v>
      </c>
      <c r="H779" t="s">
        <v>37</v>
      </c>
      <c r="J779" t="str">
        <f t="shared" si="12"/>
        <v>=Junaid!R18C10</v>
      </c>
      <c r="M779" s="1"/>
      <c r="P779" s="1"/>
    </row>
    <row r="780" spans="1:16">
      <c r="A780" s="103">
        <v>13754</v>
      </c>
      <c r="B780" s="104" t="s">
        <v>821</v>
      </c>
      <c r="C780" s="98" t="e">
        <f>#REF!</f>
        <v>#REF!</v>
      </c>
      <c r="D780" s="155" t="s">
        <v>35</v>
      </c>
      <c r="E780">
        <v>19</v>
      </c>
      <c r="F780" s="155" t="s">
        <v>799</v>
      </c>
      <c r="G780" t="s">
        <v>36</v>
      </c>
      <c r="H780" t="s">
        <v>37</v>
      </c>
      <c r="J780" t="str">
        <f t="shared" si="12"/>
        <v>=Junaid!R19C10</v>
      </c>
      <c r="M780" s="1"/>
      <c r="P780" s="1"/>
    </row>
    <row r="781" spans="1:16">
      <c r="A781" s="103">
        <v>13773</v>
      </c>
      <c r="B781" s="104" t="s">
        <v>822</v>
      </c>
      <c r="C781" s="98" t="e">
        <f>#REF!</f>
        <v>#REF!</v>
      </c>
      <c r="D781" s="155" t="s">
        <v>35</v>
      </c>
      <c r="E781">
        <v>20</v>
      </c>
      <c r="F781" s="155" t="s">
        <v>799</v>
      </c>
      <c r="G781" t="s">
        <v>36</v>
      </c>
      <c r="H781" t="s">
        <v>37</v>
      </c>
      <c r="J781" t="str">
        <f t="shared" si="12"/>
        <v>=Junaid!R20C10</v>
      </c>
      <c r="M781" s="1"/>
      <c r="P781" s="1"/>
    </row>
    <row r="782" spans="1:16">
      <c r="A782" s="103">
        <v>13755</v>
      </c>
      <c r="B782" s="104" t="s">
        <v>823</v>
      </c>
      <c r="C782" s="98" t="e">
        <f>#REF!</f>
        <v>#REF!</v>
      </c>
      <c r="D782" s="155" t="s">
        <v>35</v>
      </c>
      <c r="E782">
        <v>21</v>
      </c>
      <c r="F782" s="155" t="s">
        <v>799</v>
      </c>
      <c r="G782" t="s">
        <v>36</v>
      </c>
      <c r="H782" t="s">
        <v>37</v>
      </c>
      <c r="J782" t="str">
        <f t="shared" si="12"/>
        <v>=Junaid!R21C10</v>
      </c>
      <c r="M782" s="1"/>
      <c r="P782" s="1"/>
    </row>
    <row r="783" spans="1:16">
      <c r="A783" s="103">
        <v>13757</v>
      </c>
      <c r="B783" s="104" t="s">
        <v>824</v>
      </c>
      <c r="C783" s="98" t="e">
        <f>#REF!</f>
        <v>#REF!</v>
      </c>
      <c r="D783" s="155" t="s">
        <v>35</v>
      </c>
      <c r="E783">
        <v>22</v>
      </c>
      <c r="F783" s="155" t="s">
        <v>799</v>
      </c>
      <c r="G783" t="s">
        <v>36</v>
      </c>
      <c r="H783" t="s">
        <v>37</v>
      </c>
      <c r="J783" t="str">
        <f t="shared" si="12"/>
        <v>=Junaid!R22C10</v>
      </c>
      <c r="M783" s="1"/>
      <c r="P783" s="1"/>
    </row>
    <row r="784" spans="1:16">
      <c r="A784" s="103">
        <v>13756</v>
      </c>
      <c r="B784" s="104" t="s">
        <v>825</v>
      </c>
      <c r="C784" s="98" t="e">
        <f>#REF!</f>
        <v>#REF!</v>
      </c>
      <c r="D784" s="155" t="s">
        <v>35</v>
      </c>
      <c r="E784">
        <v>23</v>
      </c>
      <c r="F784" s="155" t="s">
        <v>799</v>
      </c>
      <c r="G784" t="s">
        <v>36</v>
      </c>
      <c r="H784" t="s">
        <v>37</v>
      </c>
      <c r="J784" t="str">
        <f t="shared" si="12"/>
        <v>=Junaid!R23C10</v>
      </c>
      <c r="M784" s="1"/>
      <c r="P784" s="1"/>
    </row>
    <row r="785" spans="1:16">
      <c r="A785" s="103">
        <v>13777</v>
      </c>
      <c r="B785" s="104" t="s">
        <v>826</v>
      </c>
      <c r="C785" s="98" t="e">
        <f>#REF!</f>
        <v>#REF!</v>
      </c>
      <c r="D785" s="155" t="s">
        <v>35</v>
      </c>
      <c r="E785">
        <v>24</v>
      </c>
      <c r="F785" s="155" t="s">
        <v>799</v>
      </c>
      <c r="G785" t="s">
        <v>36</v>
      </c>
      <c r="H785" t="s">
        <v>37</v>
      </c>
      <c r="J785" t="str">
        <f t="shared" si="12"/>
        <v>=Junaid!R24C10</v>
      </c>
      <c r="M785" s="1"/>
      <c r="P785" s="1"/>
    </row>
    <row r="786" spans="1:16">
      <c r="A786" s="103">
        <v>13767</v>
      </c>
      <c r="B786" s="104" t="s">
        <v>827</v>
      </c>
      <c r="C786" s="98" t="e">
        <f>#REF!</f>
        <v>#REF!</v>
      </c>
      <c r="D786" s="155" t="s">
        <v>35</v>
      </c>
      <c r="E786">
        <v>25</v>
      </c>
      <c r="F786" s="155" t="s">
        <v>799</v>
      </c>
      <c r="G786" t="s">
        <v>36</v>
      </c>
      <c r="H786" t="s">
        <v>37</v>
      </c>
      <c r="J786" t="str">
        <f t="shared" si="12"/>
        <v>=Junaid!R25C10</v>
      </c>
      <c r="M786" s="1"/>
      <c r="P786" s="1"/>
    </row>
    <row r="787" spans="1:16">
      <c r="A787" s="103">
        <v>13772</v>
      </c>
      <c r="B787" s="104" t="s">
        <v>828</v>
      </c>
      <c r="C787" s="98" t="e">
        <f>#REF!</f>
        <v>#REF!</v>
      </c>
      <c r="D787" s="155" t="s">
        <v>35</v>
      </c>
      <c r="E787">
        <v>26</v>
      </c>
      <c r="F787" s="155" t="s">
        <v>799</v>
      </c>
      <c r="G787" t="s">
        <v>36</v>
      </c>
      <c r="H787" t="s">
        <v>37</v>
      </c>
      <c r="J787" t="str">
        <f t="shared" si="12"/>
        <v>=Junaid!R26C10</v>
      </c>
      <c r="M787" s="1"/>
      <c r="P787" s="1"/>
    </row>
    <row r="788" spans="1:13">
      <c r="A788" s="103">
        <v>14279</v>
      </c>
      <c r="B788" s="104" t="s">
        <v>829</v>
      </c>
      <c r="D788" s="155" t="s">
        <v>35</v>
      </c>
      <c r="G788" t="s">
        <v>36</v>
      </c>
      <c r="H788" t="s">
        <v>37</v>
      </c>
      <c r="J788" t="str">
        <f t="shared" si="12"/>
        <v>=RC10</v>
      </c>
      <c r="M788" s="1"/>
    </row>
    <row r="789" spans="1:13">
      <c r="A789" s="103">
        <v>13771</v>
      </c>
      <c r="B789" s="104" t="s">
        <v>830</v>
      </c>
      <c r="D789" s="155" t="s">
        <v>35</v>
      </c>
      <c r="G789" t="s">
        <v>36</v>
      </c>
      <c r="H789" t="s">
        <v>37</v>
      </c>
      <c r="J789" t="str">
        <f t="shared" si="12"/>
        <v>=RC10</v>
      </c>
      <c r="M789" s="1"/>
    </row>
    <row r="790" spans="1:16">
      <c r="A790" s="103">
        <v>13778</v>
      </c>
      <c r="B790" s="104" t="s">
        <v>831</v>
      </c>
      <c r="C790" s="98" t="e">
        <f>#REF!</f>
        <v>#REF!</v>
      </c>
      <c r="D790" s="155" t="s">
        <v>35</v>
      </c>
      <c r="E790">
        <v>28</v>
      </c>
      <c r="F790" s="155" t="s">
        <v>799</v>
      </c>
      <c r="G790" t="s">
        <v>36</v>
      </c>
      <c r="H790" t="s">
        <v>37</v>
      </c>
      <c r="J790" t="str">
        <f t="shared" si="12"/>
        <v>=Junaid!R28C10</v>
      </c>
      <c r="M790" s="1"/>
      <c r="P790" s="1"/>
    </row>
    <row r="791" spans="1:13">
      <c r="A791" s="100">
        <v>14095</v>
      </c>
      <c r="B791" s="101" t="s">
        <v>832</v>
      </c>
      <c r="D791" s="155" t="s">
        <v>35</v>
      </c>
      <c r="G791" t="s">
        <v>36</v>
      </c>
      <c r="H791" t="s">
        <v>37</v>
      </c>
      <c r="J791" t="str">
        <f t="shared" si="12"/>
        <v>=RC10</v>
      </c>
      <c r="M791" s="1"/>
    </row>
    <row r="792" spans="1:16">
      <c r="A792" s="103">
        <v>14096</v>
      </c>
      <c r="B792" s="104" t="s">
        <v>833</v>
      </c>
      <c r="C792" s="99" t="e">
        <f>#REF!</f>
        <v>#REF!</v>
      </c>
      <c r="D792" s="155" t="s">
        <v>35</v>
      </c>
      <c r="E792">
        <v>23</v>
      </c>
      <c r="F792" s="155" t="s">
        <v>374</v>
      </c>
      <c r="G792" t="s">
        <v>36</v>
      </c>
      <c r="H792" t="s">
        <v>37</v>
      </c>
      <c r="J792" t="str">
        <f t="shared" si="12"/>
        <v>=Остальные!R23C10</v>
      </c>
      <c r="M792" s="1"/>
      <c r="P792" s="1"/>
    </row>
    <row r="793" spans="1:16">
      <c r="A793" s="103">
        <v>14101</v>
      </c>
      <c r="B793" s="104" t="s">
        <v>834</v>
      </c>
      <c r="C793" s="99" t="e">
        <f>#REF!</f>
        <v>#REF!</v>
      </c>
      <c r="D793" s="155" t="s">
        <v>35</v>
      </c>
      <c r="E793">
        <v>24</v>
      </c>
      <c r="F793" s="155" t="s">
        <v>374</v>
      </c>
      <c r="G793" t="s">
        <v>36</v>
      </c>
      <c r="H793" t="s">
        <v>37</v>
      </c>
      <c r="J793" t="str">
        <f t="shared" si="12"/>
        <v>=Остальные!R24C10</v>
      </c>
      <c r="M793" s="1"/>
      <c r="P793" s="1"/>
    </row>
    <row r="794" spans="1:16">
      <c r="A794" s="103">
        <v>14099</v>
      </c>
      <c r="B794" s="104" t="s">
        <v>835</v>
      </c>
      <c r="C794" s="99" t="e">
        <f>#REF!</f>
        <v>#REF!</v>
      </c>
      <c r="D794" s="155" t="s">
        <v>35</v>
      </c>
      <c r="E794">
        <v>25</v>
      </c>
      <c r="F794" s="155" t="s">
        <v>374</v>
      </c>
      <c r="G794" t="s">
        <v>36</v>
      </c>
      <c r="H794" t="s">
        <v>37</v>
      </c>
      <c r="J794" t="str">
        <f t="shared" si="12"/>
        <v>=Остальные!R25C10</v>
      </c>
      <c r="M794" s="1"/>
      <c r="P794" s="1"/>
    </row>
    <row r="795" spans="1:16">
      <c r="A795" s="103">
        <v>14100</v>
      </c>
      <c r="B795" s="104" t="s">
        <v>836</v>
      </c>
      <c r="C795" s="99" t="e">
        <f>#REF!</f>
        <v>#REF!</v>
      </c>
      <c r="D795" s="155" t="s">
        <v>35</v>
      </c>
      <c r="E795">
        <v>26</v>
      </c>
      <c r="F795" s="155" t="s">
        <v>374</v>
      </c>
      <c r="G795" t="s">
        <v>36</v>
      </c>
      <c r="H795" t="s">
        <v>37</v>
      </c>
      <c r="J795" t="str">
        <f t="shared" si="12"/>
        <v>=Остальные!R26C10</v>
      </c>
      <c r="M795" s="1"/>
      <c r="P795" s="1"/>
    </row>
    <row r="796" spans="1:16">
      <c r="A796" s="103">
        <v>14097</v>
      </c>
      <c r="B796" s="104" t="s">
        <v>837</v>
      </c>
      <c r="C796" s="99" t="e">
        <f>#REF!</f>
        <v>#REF!</v>
      </c>
      <c r="D796" s="155" t="s">
        <v>35</v>
      </c>
      <c r="E796">
        <v>27</v>
      </c>
      <c r="F796" s="155" t="s">
        <v>374</v>
      </c>
      <c r="G796" t="s">
        <v>36</v>
      </c>
      <c r="H796" t="s">
        <v>37</v>
      </c>
      <c r="J796" t="str">
        <f t="shared" si="12"/>
        <v>=Остальные!R27C10</v>
      </c>
      <c r="M796" s="1"/>
      <c r="P796" s="1"/>
    </row>
    <row r="797" spans="1:16">
      <c r="A797" s="103">
        <v>14098</v>
      </c>
      <c r="B797" s="104" t="s">
        <v>838</v>
      </c>
      <c r="C797" s="99" t="e">
        <f>#REF!</f>
        <v>#REF!</v>
      </c>
      <c r="D797" s="155" t="s">
        <v>35</v>
      </c>
      <c r="E797">
        <v>28</v>
      </c>
      <c r="F797" s="155" t="s">
        <v>374</v>
      </c>
      <c r="G797" t="s">
        <v>36</v>
      </c>
      <c r="H797" t="s">
        <v>37</v>
      </c>
      <c r="J797" t="str">
        <f t="shared" si="12"/>
        <v>=Остальные!R28C10</v>
      </c>
      <c r="M797" s="1"/>
      <c r="P797" s="1"/>
    </row>
    <row r="798" spans="1:16">
      <c r="A798" s="103">
        <v>14102</v>
      </c>
      <c r="B798" s="104" t="s">
        <v>839</v>
      </c>
      <c r="C798" s="99" t="e">
        <f>#REF!</f>
        <v>#REF!</v>
      </c>
      <c r="D798" s="155" t="s">
        <v>35</v>
      </c>
      <c r="E798">
        <v>29</v>
      </c>
      <c r="F798" s="155" t="s">
        <v>374</v>
      </c>
      <c r="G798" t="s">
        <v>36</v>
      </c>
      <c r="H798" t="s">
        <v>37</v>
      </c>
      <c r="J798" t="str">
        <f t="shared" si="12"/>
        <v>=Остальные!R29C10</v>
      </c>
      <c r="M798" s="1"/>
      <c r="P798" s="1"/>
    </row>
    <row r="799" spans="1:13">
      <c r="A799" s="100">
        <v>13876</v>
      </c>
      <c r="B799" s="101" t="s">
        <v>840</v>
      </c>
      <c r="D799" s="155" t="s">
        <v>35</v>
      </c>
      <c r="G799" t="s">
        <v>36</v>
      </c>
      <c r="H799" t="s">
        <v>37</v>
      </c>
      <c r="J799" t="str">
        <f t="shared" si="12"/>
        <v>=RC10</v>
      </c>
      <c r="M799" s="1"/>
    </row>
    <row r="800" spans="1:16">
      <c r="A800" s="103">
        <v>13880</v>
      </c>
      <c r="B800" s="104" t="s">
        <v>841</v>
      </c>
      <c r="C800" s="99" t="e">
        <f>#REF!</f>
        <v>#REF!</v>
      </c>
      <c r="D800" s="155" t="s">
        <v>35</v>
      </c>
      <c r="E800">
        <v>40</v>
      </c>
      <c r="F800" s="155" t="s">
        <v>374</v>
      </c>
      <c r="G800" t="s">
        <v>36</v>
      </c>
      <c r="H800" t="s">
        <v>37</v>
      </c>
      <c r="J800" t="str">
        <f t="shared" si="12"/>
        <v>=Остальные!R40C10</v>
      </c>
      <c r="M800" s="1"/>
      <c r="P800" s="1"/>
    </row>
    <row r="801" spans="1:16">
      <c r="A801" s="103">
        <v>13883</v>
      </c>
      <c r="B801" s="104" t="s">
        <v>842</v>
      </c>
      <c r="C801" s="99" t="e">
        <f>#REF!</f>
        <v>#REF!</v>
      </c>
      <c r="D801" s="155" t="s">
        <v>35</v>
      </c>
      <c r="E801">
        <v>43</v>
      </c>
      <c r="F801" s="155" t="s">
        <v>374</v>
      </c>
      <c r="G801" t="s">
        <v>36</v>
      </c>
      <c r="H801" t="s">
        <v>37</v>
      </c>
      <c r="J801" t="str">
        <f t="shared" si="12"/>
        <v>=Остальные!R43C10</v>
      </c>
      <c r="M801" s="1"/>
      <c r="P801" s="1"/>
    </row>
    <row r="802" spans="1:16">
      <c r="A802" s="103">
        <v>13878</v>
      </c>
      <c r="B802" s="104" t="s">
        <v>843</v>
      </c>
      <c r="C802" s="99" t="e">
        <f>#REF!</f>
        <v>#REF!</v>
      </c>
      <c r="D802" s="155" t="s">
        <v>35</v>
      </c>
      <c r="E802">
        <v>39</v>
      </c>
      <c r="F802" s="155" t="s">
        <v>374</v>
      </c>
      <c r="G802" t="s">
        <v>36</v>
      </c>
      <c r="H802" t="s">
        <v>37</v>
      </c>
      <c r="J802" t="str">
        <f t="shared" si="12"/>
        <v>=Остальные!R39C10</v>
      </c>
      <c r="M802" s="1"/>
      <c r="P802" s="1"/>
    </row>
    <row r="803" spans="1:16">
      <c r="A803" s="103">
        <v>14366</v>
      </c>
      <c r="B803" s="104" t="s">
        <v>844</v>
      </c>
      <c r="C803" s="99" t="e">
        <f>#REF!</f>
        <v>#REF!</v>
      </c>
      <c r="D803" s="155" t="s">
        <v>35</v>
      </c>
      <c r="E803">
        <v>31</v>
      </c>
      <c r="F803" s="155" t="s">
        <v>374</v>
      </c>
      <c r="G803" t="s">
        <v>36</v>
      </c>
      <c r="H803" t="s">
        <v>37</v>
      </c>
      <c r="J803" t="str">
        <f t="shared" si="12"/>
        <v>=Остальные!R31C10</v>
      </c>
      <c r="M803" s="1"/>
      <c r="P803" s="1"/>
    </row>
    <row r="804" spans="1:16">
      <c r="A804" s="103">
        <v>13881</v>
      </c>
      <c r="B804" s="104" t="s">
        <v>845</v>
      </c>
      <c r="C804" s="99" t="e">
        <f>#REF!</f>
        <v>#REF!</v>
      </c>
      <c r="D804" s="155" t="s">
        <v>35</v>
      </c>
      <c r="E804">
        <v>44</v>
      </c>
      <c r="F804" s="155" t="s">
        <v>374</v>
      </c>
      <c r="G804" t="s">
        <v>36</v>
      </c>
      <c r="H804" t="s">
        <v>37</v>
      </c>
      <c r="J804" t="str">
        <f t="shared" si="12"/>
        <v>=Остальные!R44C10</v>
      </c>
      <c r="M804" s="1"/>
      <c r="P804" s="1"/>
    </row>
    <row r="805" spans="1:16">
      <c r="A805" s="103">
        <v>14373</v>
      </c>
      <c r="B805" s="104" t="s">
        <v>846</v>
      </c>
      <c r="C805" s="99" t="e">
        <f>#REF!</f>
        <v>#REF!</v>
      </c>
      <c r="D805" s="155" t="s">
        <v>35</v>
      </c>
      <c r="E805">
        <v>38</v>
      </c>
      <c r="F805" s="155" t="s">
        <v>374</v>
      </c>
      <c r="G805" t="s">
        <v>36</v>
      </c>
      <c r="H805" t="s">
        <v>37</v>
      </c>
      <c r="J805" t="str">
        <f t="shared" si="12"/>
        <v>=Остальные!R38C10</v>
      </c>
      <c r="M805" s="1"/>
      <c r="P805" s="1"/>
    </row>
    <row r="806" spans="1:16">
      <c r="A806" s="103">
        <v>14371</v>
      </c>
      <c r="B806" s="104" t="s">
        <v>847</v>
      </c>
      <c r="C806" s="99" t="e">
        <f>#REF!</f>
        <v>#REF!</v>
      </c>
      <c r="D806" s="155" t="s">
        <v>35</v>
      </c>
      <c r="E806">
        <v>36</v>
      </c>
      <c r="F806" s="155" t="s">
        <v>374</v>
      </c>
      <c r="G806" t="s">
        <v>36</v>
      </c>
      <c r="H806" t="s">
        <v>37</v>
      </c>
      <c r="J806" t="str">
        <f t="shared" si="12"/>
        <v>=Остальные!R36C10</v>
      </c>
      <c r="M806" s="1"/>
      <c r="P806" s="1"/>
    </row>
    <row r="807" spans="1:16">
      <c r="A807" s="103">
        <v>14369</v>
      </c>
      <c r="B807" s="104" t="s">
        <v>848</v>
      </c>
      <c r="C807" s="99" t="e">
        <f>#REF!</f>
        <v>#REF!</v>
      </c>
      <c r="D807" s="155" t="s">
        <v>35</v>
      </c>
      <c r="E807">
        <v>34</v>
      </c>
      <c r="F807" s="155" t="s">
        <v>374</v>
      </c>
      <c r="G807" t="s">
        <v>36</v>
      </c>
      <c r="H807" t="s">
        <v>37</v>
      </c>
      <c r="J807" t="str">
        <f t="shared" si="12"/>
        <v>=Остальные!R34C10</v>
      </c>
      <c r="M807" s="1"/>
      <c r="P807" s="1"/>
    </row>
    <row r="808" spans="1:16">
      <c r="A808" s="103">
        <v>13884</v>
      </c>
      <c r="B808" s="104" t="s">
        <v>849</v>
      </c>
      <c r="C808" s="99" t="e">
        <f>#REF!</f>
        <v>#REF!</v>
      </c>
      <c r="D808" s="155" t="s">
        <v>35</v>
      </c>
      <c r="E808">
        <v>45</v>
      </c>
      <c r="F808" s="155" t="s">
        <v>374</v>
      </c>
      <c r="G808" t="s">
        <v>36</v>
      </c>
      <c r="H808" t="s">
        <v>37</v>
      </c>
      <c r="J808" t="str">
        <f t="shared" si="12"/>
        <v>=Остальные!R45C10</v>
      </c>
      <c r="M808" s="1"/>
      <c r="P808" s="1"/>
    </row>
    <row r="809" spans="1:16">
      <c r="A809" s="103">
        <v>14367</v>
      </c>
      <c r="B809" s="104" t="s">
        <v>850</v>
      </c>
      <c r="C809" s="99" t="e">
        <f>#REF!</f>
        <v>#REF!</v>
      </c>
      <c r="D809" s="155" t="s">
        <v>35</v>
      </c>
      <c r="E809">
        <v>32</v>
      </c>
      <c r="F809" s="155" t="s">
        <v>374</v>
      </c>
      <c r="G809" t="s">
        <v>36</v>
      </c>
      <c r="H809" t="s">
        <v>37</v>
      </c>
      <c r="J809" t="str">
        <f t="shared" si="12"/>
        <v>=Остальные!R32C10</v>
      </c>
      <c r="M809" s="1"/>
      <c r="P809" s="1"/>
    </row>
    <row r="810" spans="1:16">
      <c r="A810" s="103">
        <v>13882</v>
      </c>
      <c r="B810" s="104" t="s">
        <v>851</v>
      </c>
      <c r="C810" s="99" t="e">
        <f>#REF!</f>
        <v>#REF!</v>
      </c>
      <c r="D810" s="155" t="s">
        <v>35</v>
      </c>
      <c r="E810">
        <v>41</v>
      </c>
      <c r="F810" s="155" t="s">
        <v>374</v>
      </c>
      <c r="G810" t="s">
        <v>36</v>
      </c>
      <c r="H810" t="s">
        <v>37</v>
      </c>
      <c r="J810" t="str">
        <f t="shared" si="12"/>
        <v>=Остальные!R41C10</v>
      </c>
      <c r="M810" s="1"/>
      <c r="P810" s="1"/>
    </row>
    <row r="811" spans="1:16">
      <c r="A811" s="103">
        <v>14372</v>
      </c>
      <c r="B811" s="104" t="s">
        <v>852</v>
      </c>
      <c r="C811" s="99" t="e">
        <f>#REF!</f>
        <v>#REF!</v>
      </c>
      <c r="D811" s="155" t="s">
        <v>35</v>
      </c>
      <c r="E811">
        <v>37</v>
      </c>
      <c r="F811" s="155" t="s">
        <v>374</v>
      </c>
      <c r="G811" t="s">
        <v>36</v>
      </c>
      <c r="H811" t="s">
        <v>37</v>
      </c>
      <c r="J811" t="str">
        <f t="shared" si="12"/>
        <v>=Остальные!R37C10</v>
      </c>
      <c r="M811" s="1"/>
      <c r="P811" s="1"/>
    </row>
    <row r="812" spans="1:16">
      <c r="A812" s="103">
        <v>13879</v>
      </c>
      <c r="B812" s="104" t="s">
        <v>853</v>
      </c>
      <c r="C812" s="99" t="e">
        <f>#REF!</f>
        <v>#REF!</v>
      </c>
      <c r="D812" s="155" t="s">
        <v>35</v>
      </c>
      <c r="E812">
        <v>46</v>
      </c>
      <c r="F812" s="155" t="s">
        <v>374</v>
      </c>
      <c r="G812" t="s">
        <v>36</v>
      </c>
      <c r="H812" t="s">
        <v>37</v>
      </c>
      <c r="J812" t="str">
        <f t="shared" si="12"/>
        <v>=Остальные!R46C10</v>
      </c>
      <c r="M812" s="1"/>
      <c r="P812" s="1"/>
    </row>
    <row r="813" spans="1:16">
      <c r="A813" s="103">
        <v>14368</v>
      </c>
      <c r="B813" s="104" t="s">
        <v>854</v>
      </c>
      <c r="C813" s="99" t="e">
        <f>#REF!</f>
        <v>#REF!</v>
      </c>
      <c r="D813" s="155" t="s">
        <v>35</v>
      </c>
      <c r="E813">
        <v>33</v>
      </c>
      <c r="F813" s="155" t="s">
        <v>374</v>
      </c>
      <c r="G813" t="s">
        <v>36</v>
      </c>
      <c r="H813" t="s">
        <v>37</v>
      </c>
      <c r="J813" t="str">
        <f t="shared" si="12"/>
        <v>=Остальные!R33C10</v>
      </c>
      <c r="M813" s="1"/>
      <c r="P813" s="1"/>
    </row>
    <row r="814" spans="1:16">
      <c r="A814" s="103">
        <v>14437</v>
      </c>
      <c r="B814" s="105" t="s">
        <v>855</v>
      </c>
      <c r="C814" s="99" t="e">
        <f>#REF!</f>
        <v>#REF!</v>
      </c>
      <c r="D814" s="155" t="s">
        <v>35</v>
      </c>
      <c r="E814">
        <v>35</v>
      </c>
      <c r="F814" s="155" t="s">
        <v>374</v>
      </c>
      <c r="G814" t="s">
        <v>36</v>
      </c>
      <c r="H814" t="s">
        <v>37</v>
      </c>
      <c r="J814" t="str">
        <f t="shared" si="12"/>
        <v>=Остальные!R35C10</v>
      </c>
      <c r="M814" s="1"/>
      <c r="P814" s="1"/>
    </row>
    <row r="815" spans="1:13">
      <c r="A815" s="103">
        <v>14430</v>
      </c>
      <c r="B815" s="104" t="s">
        <v>856</v>
      </c>
      <c r="D815" s="155" t="s">
        <v>35</v>
      </c>
      <c r="G815" t="s">
        <v>36</v>
      </c>
      <c r="H815" t="s">
        <v>37</v>
      </c>
      <c r="J815" t="str">
        <f t="shared" si="12"/>
        <v>=RC10</v>
      </c>
      <c r="M815" s="1"/>
    </row>
    <row r="816" spans="1:16">
      <c r="A816" s="103">
        <v>13877</v>
      </c>
      <c r="B816" s="104" t="s">
        <v>857</v>
      </c>
      <c r="C816" s="99" t="e">
        <f>#REF!</f>
        <v>#REF!</v>
      </c>
      <c r="D816" s="155" t="s">
        <v>35</v>
      </c>
      <c r="E816">
        <v>42</v>
      </c>
      <c r="F816" s="155" t="s">
        <v>374</v>
      </c>
      <c r="G816" t="s">
        <v>36</v>
      </c>
      <c r="H816" t="s">
        <v>37</v>
      </c>
      <c r="J816" t="str">
        <f t="shared" si="12"/>
        <v>=Остальные!R42C10</v>
      </c>
      <c r="M816" s="1"/>
      <c r="P816" s="1"/>
    </row>
    <row r="817" spans="1:13">
      <c r="A817" s="100">
        <v>13472</v>
      </c>
      <c r="B817" s="101" t="s">
        <v>858</v>
      </c>
      <c r="D817" s="155" t="s">
        <v>35</v>
      </c>
      <c r="G817" t="s">
        <v>36</v>
      </c>
      <c r="H817" t="s">
        <v>37</v>
      </c>
      <c r="J817" t="str">
        <f t="shared" si="12"/>
        <v>=RC10</v>
      </c>
      <c r="M817" s="1"/>
    </row>
    <row r="818" spans="1:13">
      <c r="A818" s="100">
        <v>14420</v>
      </c>
      <c r="B818" s="101" t="s">
        <v>859</v>
      </c>
      <c r="D818" s="155" t="s">
        <v>35</v>
      </c>
      <c r="G818" t="s">
        <v>36</v>
      </c>
      <c r="H818" t="s">
        <v>37</v>
      </c>
      <c r="J818" t="str">
        <f t="shared" si="12"/>
        <v>=RC10</v>
      </c>
      <c r="M818" s="1"/>
    </row>
    <row r="819" spans="1:16">
      <c r="A819" s="103">
        <v>13481</v>
      </c>
      <c r="B819" s="104" t="s">
        <v>860</v>
      </c>
      <c r="C819" s="99" t="e">
        <f>#REF!</f>
        <v>#REF!</v>
      </c>
      <c r="D819" s="155" t="s">
        <v>35</v>
      </c>
      <c r="E819">
        <v>4</v>
      </c>
      <c r="F819" s="155" t="s">
        <v>861</v>
      </c>
      <c r="G819" t="s">
        <v>36</v>
      </c>
      <c r="H819" t="s">
        <v>37</v>
      </c>
      <c r="J819" t="str">
        <f t="shared" si="12"/>
        <v>=Lattafa!R4C10</v>
      </c>
      <c r="M819" s="1"/>
      <c r="P819" s="1"/>
    </row>
    <row r="820" spans="1:16">
      <c r="A820" s="103">
        <v>14137</v>
      </c>
      <c r="B820" s="104" t="s">
        <v>862</v>
      </c>
      <c r="C820" s="99" t="e">
        <f>#REF!</f>
        <v>#REF!</v>
      </c>
      <c r="D820" s="155" t="s">
        <v>35</v>
      </c>
      <c r="E820">
        <v>5</v>
      </c>
      <c r="F820" s="155" t="s">
        <v>861</v>
      </c>
      <c r="G820" t="s">
        <v>36</v>
      </c>
      <c r="H820" t="s">
        <v>37</v>
      </c>
      <c r="J820" t="str">
        <f t="shared" si="12"/>
        <v>=Lattafa!R5C10</v>
      </c>
      <c r="M820" s="1"/>
      <c r="P820" s="1"/>
    </row>
    <row r="821" spans="1:16">
      <c r="A821" s="103">
        <v>13482</v>
      </c>
      <c r="B821" s="104" t="s">
        <v>863</v>
      </c>
      <c r="C821" s="99" t="e">
        <f>#REF!</f>
        <v>#REF!</v>
      </c>
      <c r="D821" s="155" t="s">
        <v>35</v>
      </c>
      <c r="E821">
        <v>6</v>
      </c>
      <c r="F821" s="155" t="s">
        <v>861</v>
      </c>
      <c r="G821" t="s">
        <v>36</v>
      </c>
      <c r="H821" t="s">
        <v>37</v>
      </c>
      <c r="J821" t="str">
        <f t="shared" si="12"/>
        <v>=Lattafa!R6C10</v>
      </c>
      <c r="M821" s="1"/>
      <c r="P821" s="1"/>
    </row>
    <row r="822" spans="1:13">
      <c r="A822" s="100">
        <v>13496</v>
      </c>
      <c r="B822" s="101" t="s">
        <v>864</v>
      </c>
      <c r="D822" s="155" t="s">
        <v>35</v>
      </c>
      <c r="G822" t="s">
        <v>36</v>
      </c>
      <c r="H822" t="s">
        <v>37</v>
      </c>
      <c r="J822" t="str">
        <f t="shared" si="12"/>
        <v>=RC10</v>
      </c>
      <c r="M822" s="1"/>
    </row>
    <row r="823" spans="1:16">
      <c r="A823" s="103">
        <v>14157</v>
      </c>
      <c r="B823" s="104" t="s">
        <v>865</v>
      </c>
      <c r="C823" s="99" t="e">
        <f>#REF!</f>
        <v>#REF!</v>
      </c>
      <c r="D823" s="155" t="s">
        <v>35</v>
      </c>
      <c r="E823">
        <v>8</v>
      </c>
      <c r="F823" s="155" t="s">
        <v>861</v>
      </c>
      <c r="G823" t="s">
        <v>36</v>
      </c>
      <c r="H823" t="s">
        <v>37</v>
      </c>
      <c r="J823" t="str">
        <f t="shared" si="12"/>
        <v>=Lattafa!R8C10</v>
      </c>
      <c r="M823" s="1"/>
      <c r="P823" s="1"/>
    </row>
    <row r="824" spans="1:16">
      <c r="A824" s="103">
        <v>14148</v>
      </c>
      <c r="B824" s="104" t="s">
        <v>866</v>
      </c>
      <c r="C824" s="99" t="e">
        <f>#REF!</f>
        <v>#REF!</v>
      </c>
      <c r="D824" s="155" t="s">
        <v>35</v>
      </c>
      <c r="E824">
        <v>9</v>
      </c>
      <c r="F824" s="155" t="s">
        <v>861</v>
      </c>
      <c r="G824" t="s">
        <v>36</v>
      </c>
      <c r="H824" t="s">
        <v>37</v>
      </c>
      <c r="J824" t="str">
        <f t="shared" si="12"/>
        <v>=Lattafa!R9C10</v>
      </c>
      <c r="M824" s="1"/>
      <c r="P824" s="1"/>
    </row>
    <row r="825" spans="1:16">
      <c r="A825" s="103">
        <v>14149</v>
      </c>
      <c r="B825" s="104" t="s">
        <v>867</v>
      </c>
      <c r="C825" s="99" t="e">
        <f>#REF!</f>
        <v>#REF!</v>
      </c>
      <c r="D825" s="155" t="s">
        <v>35</v>
      </c>
      <c r="E825">
        <v>10</v>
      </c>
      <c r="F825" s="155" t="s">
        <v>861</v>
      </c>
      <c r="G825" t="s">
        <v>36</v>
      </c>
      <c r="H825" t="s">
        <v>37</v>
      </c>
      <c r="J825" t="str">
        <f t="shared" si="12"/>
        <v>=Lattafa!R10C10</v>
      </c>
      <c r="M825" s="1"/>
      <c r="P825" s="1"/>
    </row>
    <row r="826" spans="1:16">
      <c r="A826" s="103">
        <v>13490</v>
      </c>
      <c r="B826" s="104" t="s">
        <v>868</v>
      </c>
      <c r="C826" s="99" t="e">
        <f>#REF!</f>
        <v>#REF!</v>
      </c>
      <c r="D826" s="155" t="s">
        <v>35</v>
      </c>
      <c r="E826">
        <v>11</v>
      </c>
      <c r="F826" s="155" t="s">
        <v>861</v>
      </c>
      <c r="G826" t="s">
        <v>36</v>
      </c>
      <c r="H826" t="s">
        <v>37</v>
      </c>
      <c r="J826" t="str">
        <f t="shared" si="12"/>
        <v>=Lattafa!R11C10</v>
      </c>
      <c r="M826" s="1"/>
      <c r="P826" s="1"/>
    </row>
    <row r="827" spans="1:16">
      <c r="A827" s="103">
        <v>13491</v>
      </c>
      <c r="B827" s="104" t="s">
        <v>869</v>
      </c>
      <c r="C827" s="99" t="e">
        <f>#REF!</f>
        <v>#REF!</v>
      </c>
      <c r="D827" s="155" t="s">
        <v>35</v>
      </c>
      <c r="E827">
        <v>12</v>
      </c>
      <c r="F827" s="155" t="s">
        <v>861</v>
      </c>
      <c r="G827" t="s">
        <v>36</v>
      </c>
      <c r="H827" t="s">
        <v>37</v>
      </c>
      <c r="J827" t="str">
        <f t="shared" si="12"/>
        <v>=Lattafa!R12C10</v>
      </c>
      <c r="M827" s="1"/>
      <c r="P827" s="1"/>
    </row>
    <row r="828" spans="1:16">
      <c r="A828" s="103">
        <v>14147</v>
      </c>
      <c r="B828" s="104" t="s">
        <v>870</v>
      </c>
      <c r="C828" s="99" t="e">
        <f>#REF!</f>
        <v>#REF!</v>
      </c>
      <c r="D828" s="155" t="s">
        <v>35</v>
      </c>
      <c r="E828">
        <v>13</v>
      </c>
      <c r="F828" s="155" t="s">
        <v>861</v>
      </c>
      <c r="G828" t="s">
        <v>36</v>
      </c>
      <c r="H828" t="s">
        <v>37</v>
      </c>
      <c r="J828" t="str">
        <f t="shared" si="12"/>
        <v>=Lattafa!R13C10</v>
      </c>
      <c r="M828" s="1"/>
      <c r="P828" s="1"/>
    </row>
    <row r="829" spans="1:16">
      <c r="A829" s="103">
        <v>14150</v>
      </c>
      <c r="B829" s="104" t="s">
        <v>871</v>
      </c>
      <c r="C829" s="99" t="e">
        <f>#REF!</f>
        <v>#REF!</v>
      </c>
      <c r="D829" s="155" t="s">
        <v>35</v>
      </c>
      <c r="E829">
        <v>14</v>
      </c>
      <c r="F829" s="155" t="s">
        <v>861</v>
      </c>
      <c r="G829" t="s">
        <v>36</v>
      </c>
      <c r="H829" t="s">
        <v>37</v>
      </c>
      <c r="J829" t="str">
        <f t="shared" si="12"/>
        <v>=Lattafa!R14C10</v>
      </c>
      <c r="M829" s="1"/>
      <c r="P829" s="1"/>
    </row>
    <row r="830" spans="1:16">
      <c r="A830" s="103">
        <v>13493</v>
      </c>
      <c r="B830" s="104" t="s">
        <v>872</v>
      </c>
      <c r="C830" s="99" t="e">
        <f>#REF!</f>
        <v>#REF!</v>
      </c>
      <c r="D830" s="155" t="s">
        <v>35</v>
      </c>
      <c r="E830">
        <v>15</v>
      </c>
      <c r="F830" s="155" t="s">
        <v>861</v>
      </c>
      <c r="G830" t="s">
        <v>36</v>
      </c>
      <c r="H830" t="s">
        <v>37</v>
      </c>
      <c r="J830" t="str">
        <f t="shared" si="12"/>
        <v>=Lattafa!R15C10</v>
      </c>
      <c r="M830" s="1"/>
      <c r="P830" s="1"/>
    </row>
    <row r="831" spans="1:16">
      <c r="A831" s="103">
        <v>14152</v>
      </c>
      <c r="B831" s="104" t="s">
        <v>873</v>
      </c>
      <c r="C831" s="99" t="e">
        <f>#REF!</f>
        <v>#REF!</v>
      </c>
      <c r="D831" s="155" t="s">
        <v>35</v>
      </c>
      <c r="E831">
        <v>16</v>
      </c>
      <c r="F831" s="155" t="s">
        <v>861</v>
      </c>
      <c r="G831" t="s">
        <v>36</v>
      </c>
      <c r="H831" t="s">
        <v>37</v>
      </c>
      <c r="J831" t="str">
        <f t="shared" si="12"/>
        <v>=Lattafa!R16C10</v>
      </c>
      <c r="M831" s="1"/>
      <c r="P831" s="1"/>
    </row>
    <row r="832" spans="1:16">
      <c r="A832" s="103">
        <v>13485</v>
      </c>
      <c r="B832" s="104" t="s">
        <v>874</v>
      </c>
      <c r="C832" s="99" t="e">
        <f>#REF!</f>
        <v>#REF!</v>
      </c>
      <c r="D832" s="155" t="s">
        <v>35</v>
      </c>
      <c r="E832">
        <v>17</v>
      </c>
      <c r="F832" s="155" t="s">
        <v>861</v>
      </c>
      <c r="G832" t="s">
        <v>36</v>
      </c>
      <c r="H832" t="s">
        <v>37</v>
      </c>
      <c r="J832" t="str">
        <f t="shared" si="12"/>
        <v>=Lattafa!R17C10</v>
      </c>
      <c r="M832" s="1"/>
      <c r="P832" s="1"/>
    </row>
    <row r="833" spans="1:16">
      <c r="A833" s="103">
        <v>13487</v>
      </c>
      <c r="B833" s="104" t="s">
        <v>875</v>
      </c>
      <c r="C833" s="99" t="e">
        <f>#REF!</f>
        <v>#REF!</v>
      </c>
      <c r="D833" s="155" t="s">
        <v>35</v>
      </c>
      <c r="E833">
        <v>18</v>
      </c>
      <c r="F833" s="155" t="s">
        <v>861</v>
      </c>
      <c r="G833" t="s">
        <v>36</v>
      </c>
      <c r="H833" t="s">
        <v>37</v>
      </c>
      <c r="J833" t="str">
        <f t="shared" si="12"/>
        <v>=Lattafa!R18C10</v>
      </c>
      <c r="M833" s="1"/>
      <c r="P833" s="1"/>
    </row>
    <row r="834" spans="1:16">
      <c r="A834" s="103">
        <v>13488</v>
      </c>
      <c r="B834" s="104" t="s">
        <v>876</v>
      </c>
      <c r="C834" s="99" t="e">
        <f>#REF!</f>
        <v>#REF!</v>
      </c>
      <c r="D834" s="155" t="s">
        <v>35</v>
      </c>
      <c r="E834">
        <v>19</v>
      </c>
      <c r="F834" s="155" t="s">
        <v>861</v>
      </c>
      <c r="G834" t="s">
        <v>36</v>
      </c>
      <c r="H834" t="s">
        <v>37</v>
      </c>
      <c r="J834" t="str">
        <f t="shared" si="12"/>
        <v>=Lattafa!R19C10</v>
      </c>
      <c r="M834" s="1"/>
      <c r="P834" s="1"/>
    </row>
    <row r="835" spans="1:16">
      <c r="A835" s="103">
        <v>14155</v>
      </c>
      <c r="B835" s="104" t="s">
        <v>877</v>
      </c>
      <c r="C835" s="99" t="e">
        <f>#REF!</f>
        <v>#REF!</v>
      </c>
      <c r="D835" s="155" t="s">
        <v>35</v>
      </c>
      <c r="E835">
        <v>20</v>
      </c>
      <c r="F835" s="155" t="s">
        <v>861</v>
      </c>
      <c r="G835" t="s">
        <v>36</v>
      </c>
      <c r="H835" t="s">
        <v>37</v>
      </c>
      <c r="J835" t="str">
        <f t="shared" si="12"/>
        <v>=Lattafa!R20C10</v>
      </c>
      <c r="M835" s="1"/>
      <c r="P835" s="1"/>
    </row>
    <row r="836" spans="1:16">
      <c r="A836" s="103">
        <v>14153</v>
      </c>
      <c r="B836" s="104" t="s">
        <v>878</v>
      </c>
      <c r="C836" s="99" t="e">
        <f>#REF!</f>
        <v>#REF!</v>
      </c>
      <c r="D836" s="155" t="s">
        <v>35</v>
      </c>
      <c r="E836">
        <v>21</v>
      </c>
      <c r="F836" s="155" t="s">
        <v>861</v>
      </c>
      <c r="G836" t="s">
        <v>36</v>
      </c>
      <c r="H836" t="s">
        <v>37</v>
      </c>
      <c r="J836" t="str">
        <f t="shared" ref="J836:J899" si="13">CONCATENATE(H836,F836,D836,E836,G836)</f>
        <v>=Lattafa!R21C10</v>
      </c>
      <c r="M836" s="1"/>
      <c r="P836" s="1"/>
    </row>
    <row r="837" spans="1:16">
      <c r="A837" s="103">
        <v>14154</v>
      </c>
      <c r="B837" s="104" t="s">
        <v>879</v>
      </c>
      <c r="C837" s="99" t="e">
        <f>#REF!</f>
        <v>#REF!</v>
      </c>
      <c r="D837" s="155" t="s">
        <v>35</v>
      </c>
      <c r="E837">
        <v>22</v>
      </c>
      <c r="F837" s="155" t="s">
        <v>861</v>
      </c>
      <c r="G837" t="s">
        <v>36</v>
      </c>
      <c r="H837" t="s">
        <v>37</v>
      </c>
      <c r="J837" t="str">
        <f t="shared" si="13"/>
        <v>=Lattafa!R22C10</v>
      </c>
      <c r="M837" s="1"/>
      <c r="P837" s="1"/>
    </row>
    <row r="838" spans="1:16">
      <c r="A838" s="103">
        <v>14156</v>
      </c>
      <c r="B838" s="104" t="s">
        <v>880</v>
      </c>
      <c r="C838" s="99" t="e">
        <f>#REF!</f>
        <v>#REF!</v>
      </c>
      <c r="D838" s="155" t="s">
        <v>35</v>
      </c>
      <c r="E838">
        <v>23</v>
      </c>
      <c r="F838" s="155" t="s">
        <v>861</v>
      </c>
      <c r="G838" t="s">
        <v>36</v>
      </c>
      <c r="H838" t="s">
        <v>37</v>
      </c>
      <c r="J838" t="str">
        <f t="shared" si="13"/>
        <v>=Lattafa!R23C10</v>
      </c>
      <c r="M838" s="1"/>
      <c r="P838" s="1"/>
    </row>
    <row r="839" spans="1:16">
      <c r="A839" s="103">
        <v>13489</v>
      </c>
      <c r="B839" s="104" t="s">
        <v>881</v>
      </c>
      <c r="C839" s="99" t="e">
        <f>#REF!</f>
        <v>#REF!</v>
      </c>
      <c r="D839" s="155" t="s">
        <v>35</v>
      </c>
      <c r="E839">
        <v>24</v>
      </c>
      <c r="F839" s="155" t="s">
        <v>861</v>
      </c>
      <c r="G839" t="s">
        <v>36</v>
      </c>
      <c r="H839" t="s">
        <v>37</v>
      </c>
      <c r="J839" t="str">
        <f t="shared" si="13"/>
        <v>=Lattafa!R24C10</v>
      </c>
      <c r="M839" s="1"/>
      <c r="P839" s="1"/>
    </row>
    <row r="840" spans="1:16">
      <c r="A840" s="103">
        <v>13492</v>
      </c>
      <c r="B840" s="104" t="s">
        <v>882</v>
      </c>
      <c r="C840" s="99" t="e">
        <f>#REF!</f>
        <v>#REF!</v>
      </c>
      <c r="D840" s="155" t="s">
        <v>35</v>
      </c>
      <c r="E840">
        <v>25</v>
      </c>
      <c r="F840" s="155" t="s">
        <v>861</v>
      </c>
      <c r="G840" t="s">
        <v>36</v>
      </c>
      <c r="H840" t="s">
        <v>37</v>
      </c>
      <c r="J840" t="str">
        <f t="shared" si="13"/>
        <v>=Lattafa!R25C10</v>
      </c>
      <c r="M840" s="1"/>
      <c r="P840" s="1"/>
    </row>
    <row r="841" spans="1:16">
      <c r="A841" s="103">
        <v>13486</v>
      </c>
      <c r="B841" s="104" t="s">
        <v>883</v>
      </c>
      <c r="C841" s="99" t="e">
        <f>#REF!</f>
        <v>#REF!</v>
      </c>
      <c r="D841" s="155" t="s">
        <v>35</v>
      </c>
      <c r="E841">
        <v>26</v>
      </c>
      <c r="F841" s="155" t="s">
        <v>861</v>
      </c>
      <c r="G841" t="s">
        <v>36</v>
      </c>
      <c r="H841" t="s">
        <v>37</v>
      </c>
      <c r="J841" t="str">
        <f t="shared" si="13"/>
        <v>=Lattafa!R26C10</v>
      </c>
      <c r="M841" s="1"/>
      <c r="P841" s="1"/>
    </row>
    <row r="842" spans="1:13">
      <c r="A842" s="100">
        <v>14421</v>
      </c>
      <c r="B842" s="101" t="s">
        <v>858</v>
      </c>
      <c r="D842" s="155" t="s">
        <v>35</v>
      </c>
      <c r="G842" t="s">
        <v>36</v>
      </c>
      <c r="H842" t="s">
        <v>37</v>
      </c>
      <c r="J842" t="str">
        <f t="shared" si="13"/>
        <v>=RC10</v>
      </c>
      <c r="M842" s="1"/>
    </row>
    <row r="843" spans="1:16">
      <c r="A843" s="103">
        <v>14144</v>
      </c>
      <c r="B843" s="104" t="s">
        <v>884</v>
      </c>
      <c r="C843" s="99" t="e">
        <f>#REF!</f>
        <v>#REF!</v>
      </c>
      <c r="D843" s="155" t="s">
        <v>35</v>
      </c>
      <c r="E843">
        <v>28</v>
      </c>
      <c r="F843" s="155" t="s">
        <v>861</v>
      </c>
      <c r="G843" t="s">
        <v>36</v>
      </c>
      <c r="H843" t="s">
        <v>37</v>
      </c>
      <c r="J843" t="str">
        <f t="shared" si="13"/>
        <v>=Lattafa!R28C10</v>
      </c>
      <c r="M843" s="1"/>
      <c r="P843" s="1"/>
    </row>
    <row r="844" spans="1:16">
      <c r="A844" s="103">
        <v>14136</v>
      </c>
      <c r="B844" s="104" t="s">
        <v>885</v>
      </c>
      <c r="C844" s="99" t="e">
        <f>#REF!</f>
        <v>#REF!</v>
      </c>
      <c r="D844" s="155" t="s">
        <v>35</v>
      </c>
      <c r="E844">
        <v>29</v>
      </c>
      <c r="F844" s="155" t="s">
        <v>861</v>
      </c>
      <c r="G844" t="s">
        <v>36</v>
      </c>
      <c r="H844" t="s">
        <v>37</v>
      </c>
      <c r="J844" t="str">
        <f t="shared" si="13"/>
        <v>=Lattafa!R29C10</v>
      </c>
      <c r="M844" s="1"/>
      <c r="P844" s="1"/>
    </row>
    <row r="845" spans="1:16">
      <c r="A845" s="103">
        <v>13494</v>
      </c>
      <c r="B845" s="104" t="s">
        <v>886</v>
      </c>
      <c r="C845" s="99" t="e">
        <f>#REF!</f>
        <v>#REF!</v>
      </c>
      <c r="D845" s="155" t="s">
        <v>35</v>
      </c>
      <c r="E845">
        <v>30</v>
      </c>
      <c r="F845" s="155" t="s">
        <v>861</v>
      </c>
      <c r="G845" t="s">
        <v>36</v>
      </c>
      <c r="H845" t="s">
        <v>37</v>
      </c>
      <c r="J845" t="str">
        <f t="shared" si="13"/>
        <v>=Lattafa!R30C10</v>
      </c>
      <c r="M845" s="1"/>
      <c r="P845" s="1"/>
    </row>
    <row r="846" spans="1:16">
      <c r="A846" s="103">
        <v>14145</v>
      </c>
      <c r="B846" s="104" t="s">
        <v>887</v>
      </c>
      <c r="C846" s="99" t="e">
        <f>#REF!</f>
        <v>#REF!</v>
      </c>
      <c r="D846" s="155" t="s">
        <v>35</v>
      </c>
      <c r="E846">
        <v>31</v>
      </c>
      <c r="F846" s="155" t="s">
        <v>861</v>
      </c>
      <c r="G846" t="s">
        <v>36</v>
      </c>
      <c r="H846" t="s">
        <v>37</v>
      </c>
      <c r="J846" t="str">
        <f t="shared" si="13"/>
        <v>=Lattafa!R31C10</v>
      </c>
      <c r="M846" s="1"/>
      <c r="P846" s="1"/>
    </row>
    <row r="847" spans="1:16">
      <c r="A847" s="103">
        <v>14146</v>
      </c>
      <c r="B847" s="104" t="s">
        <v>888</v>
      </c>
      <c r="C847" s="99" t="e">
        <f>#REF!</f>
        <v>#REF!</v>
      </c>
      <c r="D847" s="155" t="s">
        <v>35</v>
      </c>
      <c r="E847">
        <v>32</v>
      </c>
      <c r="F847" s="155" t="s">
        <v>861</v>
      </c>
      <c r="G847" t="s">
        <v>36</v>
      </c>
      <c r="H847" t="s">
        <v>37</v>
      </c>
      <c r="J847" t="str">
        <f t="shared" si="13"/>
        <v>=Lattafa!R32C10</v>
      </c>
      <c r="M847" s="1"/>
      <c r="P847" s="1"/>
    </row>
    <row r="848" spans="1:16">
      <c r="A848" s="103">
        <v>14143</v>
      </c>
      <c r="B848" s="104" t="s">
        <v>889</v>
      </c>
      <c r="C848" s="99" t="e">
        <f>#REF!</f>
        <v>#REF!</v>
      </c>
      <c r="D848" s="155" t="s">
        <v>35</v>
      </c>
      <c r="E848">
        <v>33</v>
      </c>
      <c r="F848" s="155" t="s">
        <v>861</v>
      </c>
      <c r="G848" t="s">
        <v>36</v>
      </c>
      <c r="H848" t="s">
        <v>37</v>
      </c>
      <c r="J848" t="str">
        <f t="shared" si="13"/>
        <v>=Lattafa!R33C10</v>
      </c>
      <c r="M848" s="1"/>
      <c r="P848" s="1"/>
    </row>
    <row r="849" spans="1:16">
      <c r="A849" s="103">
        <v>14340</v>
      </c>
      <c r="B849" s="104" t="s">
        <v>890</v>
      </c>
      <c r="C849" s="99" t="e">
        <f>#REF!</f>
        <v>#REF!</v>
      </c>
      <c r="D849" s="155" t="s">
        <v>35</v>
      </c>
      <c r="E849">
        <v>34</v>
      </c>
      <c r="F849" s="155" t="s">
        <v>861</v>
      </c>
      <c r="G849" t="s">
        <v>36</v>
      </c>
      <c r="H849" t="s">
        <v>37</v>
      </c>
      <c r="J849" t="str">
        <f t="shared" si="13"/>
        <v>=Lattafa!R34C10</v>
      </c>
      <c r="M849" s="1"/>
      <c r="P849" s="1"/>
    </row>
    <row r="850" spans="1:16">
      <c r="A850" s="103">
        <v>13483</v>
      </c>
      <c r="B850" s="104" t="s">
        <v>891</v>
      </c>
      <c r="C850" s="99" t="e">
        <f>#REF!</f>
        <v>#REF!</v>
      </c>
      <c r="D850" s="155" t="s">
        <v>35</v>
      </c>
      <c r="E850">
        <v>35</v>
      </c>
      <c r="F850" s="155" t="s">
        <v>861</v>
      </c>
      <c r="G850" t="s">
        <v>36</v>
      </c>
      <c r="H850" t="s">
        <v>37</v>
      </c>
      <c r="J850" t="str">
        <f t="shared" si="13"/>
        <v>=Lattafa!R35C10</v>
      </c>
      <c r="M850" s="1"/>
      <c r="P850" s="1"/>
    </row>
    <row r="851" spans="1:16">
      <c r="A851" s="103">
        <v>13874</v>
      </c>
      <c r="B851" s="104" t="s">
        <v>892</v>
      </c>
      <c r="C851" s="99" t="e">
        <f>#REF!</f>
        <v>#REF!</v>
      </c>
      <c r="D851" s="155" t="s">
        <v>35</v>
      </c>
      <c r="E851">
        <v>36</v>
      </c>
      <c r="F851" s="155" t="s">
        <v>861</v>
      </c>
      <c r="G851" t="s">
        <v>36</v>
      </c>
      <c r="H851" t="s">
        <v>37</v>
      </c>
      <c r="J851" t="str">
        <f t="shared" si="13"/>
        <v>=Lattafa!R36C10</v>
      </c>
      <c r="M851" s="1"/>
      <c r="P851" s="1"/>
    </row>
    <row r="852" spans="1:16">
      <c r="A852" s="103">
        <v>13253</v>
      </c>
      <c r="B852" s="104" t="s">
        <v>893</v>
      </c>
      <c r="C852" s="99" t="e">
        <f>#REF!</f>
        <v>#REF!</v>
      </c>
      <c r="D852" s="155" t="s">
        <v>35</v>
      </c>
      <c r="E852">
        <v>104</v>
      </c>
      <c r="F852" s="155" t="s">
        <v>545</v>
      </c>
      <c r="G852" t="s">
        <v>36</v>
      </c>
      <c r="H852" t="s">
        <v>37</v>
      </c>
      <c r="J852" t="str">
        <f t="shared" si="13"/>
        <v>=Zaafaran!R104C10</v>
      </c>
      <c r="M852" s="1"/>
      <c r="P852" s="1"/>
    </row>
    <row r="853" spans="1:13">
      <c r="A853" s="103">
        <v>14103</v>
      </c>
      <c r="B853" s="104" t="s">
        <v>894</v>
      </c>
      <c r="D853" s="155" t="s">
        <v>35</v>
      </c>
      <c r="G853" t="s">
        <v>36</v>
      </c>
      <c r="H853" t="s">
        <v>37</v>
      </c>
      <c r="J853" t="str">
        <f t="shared" si="13"/>
        <v>=RC10</v>
      </c>
      <c r="M853" s="1"/>
    </row>
    <row r="854" spans="1:16">
      <c r="A854" s="103">
        <v>14141</v>
      </c>
      <c r="B854" s="104" t="s">
        <v>895</v>
      </c>
      <c r="C854" s="99" t="e">
        <f>#REF!</f>
        <v>#REF!</v>
      </c>
      <c r="D854" s="155" t="s">
        <v>35</v>
      </c>
      <c r="E854">
        <v>37</v>
      </c>
      <c r="F854" s="155" t="s">
        <v>861</v>
      </c>
      <c r="G854" t="s">
        <v>36</v>
      </c>
      <c r="H854" t="s">
        <v>37</v>
      </c>
      <c r="J854" t="str">
        <f t="shared" si="13"/>
        <v>=Lattafa!R37C10</v>
      </c>
      <c r="M854" s="1"/>
      <c r="P854" s="1"/>
    </row>
    <row r="855" spans="1:16">
      <c r="A855" s="103">
        <v>14142</v>
      </c>
      <c r="B855" s="104" t="s">
        <v>896</v>
      </c>
      <c r="C855" s="99" t="e">
        <f>#REF!</f>
        <v>#REF!</v>
      </c>
      <c r="D855" s="155" t="s">
        <v>35</v>
      </c>
      <c r="E855">
        <v>38</v>
      </c>
      <c r="F855" s="155" t="s">
        <v>861</v>
      </c>
      <c r="G855" t="s">
        <v>36</v>
      </c>
      <c r="H855" t="s">
        <v>37</v>
      </c>
      <c r="J855" t="str">
        <f t="shared" si="13"/>
        <v>=Lattafa!R38C10</v>
      </c>
      <c r="M855" s="1"/>
      <c r="P855" s="1"/>
    </row>
    <row r="856" spans="1:16">
      <c r="A856" s="103">
        <v>14138</v>
      </c>
      <c r="B856" s="104" t="s">
        <v>897</v>
      </c>
      <c r="C856" s="99" t="e">
        <f>#REF!</f>
        <v>#REF!</v>
      </c>
      <c r="D856" s="155" t="s">
        <v>35</v>
      </c>
      <c r="E856">
        <v>39</v>
      </c>
      <c r="F856" s="155" t="s">
        <v>861</v>
      </c>
      <c r="G856" t="s">
        <v>36</v>
      </c>
      <c r="H856" t="s">
        <v>37</v>
      </c>
      <c r="J856" t="str">
        <f t="shared" si="13"/>
        <v>=Lattafa!R39C10</v>
      </c>
      <c r="M856" s="1"/>
      <c r="P856" s="1"/>
    </row>
    <row r="857" spans="1:13">
      <c r="A857" s="103">
        <v>14104</v>
      </c>
      <c r="B857" s="104" t="s">
        <v>898</v>
      </c>
      <c r="C857" s="99" t="e">
        <f>#REF!</f>
        <v>#REF!</v>
      </c>
      <c r="D857" s="155" t="s">
        <v>35</v>
      </c>
      <c r="G857" t="s">
        <v>36</v>
      </c>
      <c r="H857" t="s">
        <v>37</v>
      </c>
      <c r="J857" t="str">
        <f t="shared" si="13"/>
        <v>=RC10</v>
      </c>
      <c r="M857" s="1"/>
    </row>
    <row r="858" spans="1:13">
      <c r="A858" s="103">
        <v>13875</v>
      </c>
      <c r="B858" s="104" t="s">
        <v>899</v>
      </c>
      <c r="D858" s="155" t="s">
        <v>35</v>
      </c>
      <c r="G858" t="s">
        <v>36</v>
      </c>
      <c r="H858" t="s">
        <v>37</v>
      </c>
      <c r="J858" t="str">
        <f t="shared" si="13"/>
        <v>=RC10</v>
      </c>
      <c r="M858" s="1"/>
    </row>
    <row r="859" spans="1:13">
      <c r="A859" s="103">
        <v>12949</v>
      </c>
      <c r="B859" s="104" t="s">
        <v>900</v>
      </c>
      <c r="D859" s="155" t="s">
        <v>35</v>
      </c>
      <c r="G859" t="s">
        <v>36</v>
      </c>
      <c r="H859" t="s">
        <v>37</v>
      </c>
      <c r="J859" t="str">
        <f t="shared" si="13"/>
        <v>=RC10</v>
      </c>
      <c r="M859" s="1"/>
    </row>
    <row r="860" spans="1:16">
      <c r="A860" s="103">
        <v>13870</v>
      </c>
      <c r="B860" s="104" t="s">
        <v>901</v>
      </c>
      <c r="C860" s="99" t="e">
        <f>#REF!</f>
        <v>#REF!</v>
      </c>
      <c r="D860" s="155" t="s">
        <v>35</v>
      </c>
      <c r="E860">
        <v>40</v>
      </c>
      <c r="F860" s="155" t="s">
        <v>861</v>
      </c>
      <c r="G860" t="s">
        <v>36</v>
      </c>
      <c r="H860" t="s">
        <v>37</v>
      </c>
      <c r="J860" t="str">
        <f t="shared" si="13"/>
        <v>=Lattafa!R40C10</v>
      </c>
      <c r="M860" s="1"/>
      <c r="P860" s="1"/>
    </row>
    <row r="861" spans="1:13">
      <c r="A861" s="103">
        <v>13872</v>
      </c>
      <c r="B861" s="104" t="s">
        <v>902</v>
      </c>
      <c r="D861" s="155" t="s">
        <v>35</v>
      </c>
      <c r="G861" t="s">
        <v>36</v>
      </c>
      <c r="H861" t="s">
        <v>37</v>
      </c>
      <c r="J861" t="str">
        <f t="shared" si="13"/>
        <v>=RC10</v>
      </c>
      <c r="M861" s="1"/>
    </row>
    <row r="862" spans="1:16">
      <c r="A862" s="103">
        <v>13871</v>
      </c>
      <c r="B862" s="104" t="s">
        <v>903</v>
      </c>
      <c r="C862" s="99" t="e">
        <f>#REF!</f>
        <v>#REF!</v>
      </c>
      <c r="D862" s="155" t="s">
        <v>35</v>
      </c>
      <c r="E862">
        <v>42</v>
      </c>
      <c r="F862" s="155" t="s">
        <v>861</v>
      </c>
      <c r="G862" t="s">
        <v>36</v>
      </c>
      <c r="H862" t="s">
        <v>37</v>
      </c>
      <c r="J862" t="str">
        <f t="shared" si="13"/>
        <v>=Lattafa!R42C10</v>
      </c>
      <c r="M862" s="1"/>
      <c r="P862" s="1"/>
    </row>
    <row r="863" spans="1:16">
      <c r="A863" s="103">
        <v>13873</v>
      </c>
      <c r="B863" s="104" t="s">
        <v>904</v>
      </c>
      <c r="C863" s="99" t="e">
        <f>#REF!</f>
        <v>#REF!</v>
      </c>
      <c r="D863" s="155" t="s">
        <v>35</v>
      </c>
      <c r="E863">
        <v>41</v>
      </c>
      <c r="F863" s="155" t="s">
        <v>861</v>
      </c>
      <c r="G863" t="s">
        <v>36</v>
      </c>
      <c r="H863" t="s">
        <v>37</v>
      </c>
      <c r="J863" t="str">
        <f t="shared" si="13"/>
        <v>=Lattafa!R41C10</v>
      </c>
      <c r="M863" s="1"/>
      <c r="P863" s="1"/>
    </row>
    <row r="864" spans="1:13">
      <c r="A864" s="100">
        <v>14177</v>
      </c>
      <c r="B864" s="101" t="s">
        <v>905</v>
      </c>
      <c r="D864" s="155" t="s">
        <v>35</v>
      </c>
      <c r="G864" t="s">
        <v>36</v>
      </c>
      <c r="H864" t="s">
        <v>37</v>
      </c>
      <c r="J864" t="str">
        <f t="shared" si="13"/>
        <v>=RC10</v>
      </c>
      <c r="M864" s="1"/>
    </row>
    <row r="865" spans="1:16">
      <c r="A865" s="103">
        <v>14288</v>
      </c>
      <c r="B865" s="104" t="s">
        <v>906</v>
      </c>
      <c r="C865" s="99" t="e">
        <f>#REF!</f>
        <v>#REF!</v>
      </c>
      <c r="D865" s="155" t="s">
        <v>35</v>
      </c>
      <c r="E865">
        <v>44</v>
      </c>
      <c r="F865" s="155" t="s">
        <v>861</v>
      </c>
      <c r="G865" t="s">
        <v>36</v>
      </c>
      <c r="H865" t="s">
        <v>37</v>
      </c>
      <c r="J865" t="str">
        <f t="shared" si="13"/>
        <v>=Lattafa!R44C10</v>
      </c>
      <c r="M865" s="1"/>
      <c r="P865" s="1"/>
    </row>
    <row r="866" spans="1:16">
      <c r="A866" s="103">
        <v>14287</v>
      </c>
      <c r="B866" s="104" t="s">
        <v>907</v>
      </c>
      <c r="C866" s="99" t="e">
        <f>#REF!</f>
        <v>#REF!</v>
      </c>
      <c r="D866" s="155" t="s">
        <v>35</v>
      </c>
      <c r="E866">
        <v>45</v>
      </c>
      <c r="F866" s="155" t="s">
        <v>861</v>
      </c>
      <c r="G866" t="s">
        <v>36</v>
      </c>
      <c r="H866" t="s">
        <v>37</v>
      </c>
      <c r="J866" t="str">
        <f t="shared" si="13"/>
        <v>=Lattafa!R45C10</v>
      </c>
      <c r="M866" s="1"/>
      <c r="P866" s="1"/>
    </row>
    <row r="867" spans="1:16">
      <c r="A867" s="103">
        <v>14286</v>
      </c>
      <c r="B867" s="104" t="s">
        <v>908</v>
      </c>
      <c r="C867" s="99" t="e">
        <f>#REF!</f>
        <v>#REF!</v>
      </c>
      <c r="D867" s="155" t="s">
        <v>35</v>
      </c>
      <c r="E867">
        <v>46</v>
      </c>
      <c r="F867" s="155" t="s">
        <v>861</v>
      </c>
      <c r="G867" t="s">
        <v>36</v>
      </c>
      <c r="H867" t="s">
        <v>37</v>
      </c>
      <c r="J867" t="str">
        <f t="shared" si="13"/>
        <v>=Lattafa!R46C10</v>
      </c>
      <c r="M867" s="1"/>
      <c r="P867" s="1"/>
    </row>
    <row r="868" spans="1:16">
      <c r="A868" s="103">
        <v>14178</v>
      </c>
      <c r="B868" s="104" t="s">
        <v>909</v>
      </c>
      <c r="C868" s="99" t="e">
        <f>#REF!</f>
        <v>#REF!</v>
      </c>
      <c r="D868" s="155" t="s">
        <v>35</v>
      </c>
      <c r="E868">
        <v>47</v>
      </c>
      <c r="F868" s="155" t="s">
        <v>861</v>
      </c>
      <c r="G868" t="s">
        <v>36</v>
      </c>
      <c r="H868" t="s">
        <v>37</v>
      </c>
      <c r="J868" t="str">
        <f t="shared" si="13"/>
        <v>=Lattafa!R47C10</v>
      </c>
      <c r="M868" s="1"/>
      <c r="P868" s="1"/>
    </row>
    <row r="869" spans="1:16">
      <c r="A869" s="103">
        <v>14285</v>
      </c>
      <c r="B869" s="104" t="s">
        <v>910</v>
      </c>
      <c r="C869" s="99" t="e">
        <f>#REF!</f>
        <v>#REF!</v>
      </c>
      <c r="D869" s="155" t="s">
        <v>35</v>
      </c>
      <c r="E869">
        <v>48</v>
      </c>
      <c r="F869" s="155" t="s">
        <v>861</v>
      </c>
      <c r="G869" t="s">
        <v>36</v>
      </c>
      <c r="H869" t="s">
        <v>37</v>
      </c>
      <c r="J869" t="str">
        <f t="shared" si="13"/>
        <v>=Lattafa!R48C10</v>
      </c>
      <c r="M869" s="1"/>
      <c r="P869" s="1"/>
    </row>
    <row r="870" spans="1:16">
      <c r="A870" s="103">
        <v>14295</v>
      </c>
      <c r="B870" s="104" t="s">
        <v>911</v>
      </c>
      <c r="C870" s="99" t="e">
        <f>#REF!</f>
        <v>#REF!</v>
      </c>
      <c r="D870" s="155" t="s">
        <v>35</v>
      </c>
      <c r="E870">
        <v>49</v>
      </c>
      <c r="F870" s="155" t="s">
        <v>861</v>
      </c>
      <c r="G870" t="s">
        <v>36</v>
      </c>
      <c r="H870" t="s">
        <v>37</v>
      </c>
      <c r="J870" t="str">
        <f t="shared" si="13"/>
        <v>=Lattafa!R49C10</v>
      </c>
      <c r="M870" s="1"/>
      <c r="P870" s="1"/>
    </row>
    <row r="871" spans="1:16">
      <c r="A871" s="103">
        <v>14298</v>
      </c>
      <c r="B871" s="104" t="s">
        <v>912</v>
      </c>
      <c r="C871" s="99" t="e">
        <f>#REF!</f>
        <v>#REF!</v>
      </c>
      <c r="D871" s="155" t="s">
        <v>35</v>
      </c>
      <c r="E871">
        <v>50</v>
      </c>
      <c r="F871" s="155" t="s">
        <v>861</v>
      </c>
      <c r="G871" t="s">
        <v>36</v>
      </c>
      <c r="H871" t="s">
        <v>37</v>
      </c>
      <c r="J871" t="str">
        <f t="shared" si="13"/>
        <v>=Lattafa!R50C10</v>
      </c>
      <c r="M871" s="1"/>
      <c r="P871" s="1"/>
    </row>
    <row r="872" spans="1:16">
      <c r="A872" s="103">
        <v>14299</v>
      </c>
      <c r="B872" s="104" t="s">
        <v>913</v>
      </c>
      <c r="C872" s="99" t="e">
        <f>#REF!</f>
        <v>#REF!</v>
      </c>
      <c r="D872" s="155" t="s">
        <v>35</v>
      </c>
      <c r="E872">
        <v>51</v>
      </c>
      <c r="F872" s="155" t="s">
        <v>861</v>
      </c>
      <c r="G872" t="s">
        <v>36</v>
      </c>
      <c r="H872" t="s">
        <v>37</v>
      </c>
      <c r="J872" t="str">
        <f t="shared" si="13"/>
        <v>=Lattafa!R51C10</v>
      </c>
      <c r="M872" s="1"/>
      <c r="P872" s="1"/>
    </row>
    <row r="873" spans="1:16">
      <c r="A873" s="103">
        <v>14296</v>
      </c>
      <c r="B873" s="104" t="s">
        <v>914</v>
      </c>
      <c r="C873" s="99" t="e">
        <f>#REF!</f>
        <v>#REF!</v>
      </c>
      <c r="D873" s="155" t="s">
        <v>35</v>
      </c>
      <c r="E873">
        <v>52</v>
      </c>
      <c r="F873" s="155" t="s">
        <v>861</v>
      </c>
      <c r="G873" t="s">
        <v>36</v>
      </c>
      <c r="H873" t="s">
        <v>37</v>
      </c>
      <c r="J873" t="str">
        <f t="shared" si="13"/>
        <v>=Lattafa!R52C10</v>
      </c>
      <c r="M873" s="1"/>
      <c r="P873" s="1"/>
    </row>
    <row r="874" spans="1:16">
      <c r="A874" s="103">
        <v>14297</v>
      </c>
      <c r="B874" s="104" t="s">
        <v>915</v>
      </c>
      <c r="C874" s="99" t="e">
        <f>#REF!</f>
        <v>#REF!</v>
      </c>
      <c r="D874" s="155" t="s">
        <v>35</v>
      </c>
      <c r="E874">
        <v>53</v>
      </c>
      <c r="F874" s="155" t="s">
        <v>861</v>
      </c>
      <c r="G874" t="s">
        <v>36</v>
      </c>
      <c r="H874" t="s">
        <v>37</v>
      </c>
      <c r="J874" t="str">
        <f t="shared" si="13"/>
        <v>=Lattafa!R53C10</v>
      </c>
      <c r="M874" s="1"/>
      <c r="P874" s="1"/>
    </row>
    <row r="875" spans="1:13">
      <c r="A875" s="100">
        <v>13497</v>
      </c>
      <c r="B875" s="101" t="s">
        <v>916</v>
      </c>
      <c r="D875" s="155" t="s">
        <v>35</v>
      </c>
      <c r="G875" t="s">
        <v>36</v>
      </c>
      <c r="H875" t="s">
        <v>37</v>
      </c>
      <c r="J875" t="str">
        <f t="shared" si="13"/>
        <v>=RC10</v>
      </c>
      <c r="M875" s="1"/>
    </row>
    <row r="876" spans="1:16">
      <c r="A876" s="103">
        <v>13484</v>
      </c>
      <c r="B876" s="104" t="s">
        <v>917</v>
      </c>
      <c r="C876" s="99" t="e">
        <f>#REF!</f>
        <v>#REF!</v>
      </c>
      <c r="D876" s="155" t="s">
        <v>35</v>
      </c>
      <c r="E876">
        <v>55</v>
      </c>
      <c r="F876" s="155" t="s">
        <v>861</v>
      </c>
      <c r="G876" t="s">
        <v>36</v>
      </c>
      <c r="H876" t="s">
        <v>37</v>
      </c>
      <c r="J876" t="str">
        <f t="shared" si="13"/>
        <v>=Lattafa!R55C10</v>
      </c>
      <c r="M876" s="1"/>
      <c r="P876" s="1"/>
    </row>
    <row r="877" spans="1:16">
      <c r="A877" s="103">
        <v>14139</v>
      </c>
      <c r="B877" s="104" t="s">
        <v>918</v>
      </c>
      <c r="C877" s="99" t="e">
        <f>#REF!</f>
        <v>#REF!</v>
      </c>
      <c r="D877" s="155" t="s">
        <v>35</v>
      </c>
      <c r="E877">
        <v>56</v>
      </c>
      <c r="F877" s="155" t="s">
        <v>861</v>
      </c>
      <c r="G877" t="s">
        <v>36</v>
      </c>
      <c r="H877" t="s">
        <v>37</v>
      </c>
      <c r="J877" t="str">
        <f t="shared" si="13"/>
        <v>=Lattafa!R56C10</v>
      </c>
      <c r="M877" s="1"/>
      <c r="P877" s="1"/>
    </row>
    <row r="878" spans="1:16">
      <c r="A878" s="103">
        <v>13475</v>
      </c>
      <c r="B878" s="104" t="s">
        <v>919</v>
      </c>
      <c r="C878" s="99" t="e">
        <f>#REF!</f>
        <v>#REF!</v>
      </c>
      <c r="D878" s="155" t="s">
        <v>35</v>
      </c>
      <c r="E878">
        <v>57</v>
      </c>
      <c r="F878" s="155" t="s">
        <v>861</v>
      </c>
      <c r="G878" t="s">
        <v>36</v>
      </c>
      <c r="H878" t="s">
        <v>37</v>
      </c>
      <c r="J878" t="str">
        <f t="shared" si="13"/>
        <v>=Lattafa!R57C10</v>
      </c>
      <c r="M878" s="1"/>
      <c r="P878" s="1"/>
    </row>
    <row r="879" spans="1:16">
      <c r="A879" s="103">
        <v>13476</v>
      </c>
      <c r="B879" s="104" t="s">
        <v>920</v>
      </c>
      <c r="C879" s="99" t="e">
        <f>#REF!</f>
        <v>#REF!</v>
      </c>
      <c r="D879" s="155" t="s">
        <v>35</v>
      </c>
      <c r="E879">
        <v>58</v>
      </c>
      <c r="F879" s="155" t="s">
        <v>861</v>
      </c>
      <c r="G879" t="s">
        <v>36</v>
      </c>
      <c r="H879" t="s">
        <v>37</v>
      </c>
      <c r="J879" t="str">
        <f t="shared" si="13"/>
        <v>=Lattafa!R58C10</v>
      </c>
      <c r="M879" s="1"/>
      <c r="P879" s="1"/>
    </row>
    <row r="880" spans="1:16">
      <c r="A880" s="103">
        <v>13474</v>
      </c>
      <c r="B880" s="104" t="s">
        <v>921</v>
      </c>
      <c r="C880" s="99" t="e">
        <f>#REF!</f>
        <v>#REF!</v>
      </c>
      <c r="D880" s="155" t="s">
        <v>35</v>
      </c>
      <c r="E880">
        <v>59</v>
      </c>
      <c r="F880" s="155" t="s">
        <v>861</v>
      </c>
      <c r="G880" t="s">
        <v>36</v>
      </c>
      <c r="H880" t="s">
        <v>37</v>
      </c>
      <c r="J880" t="str">
        <f t="shared" si="13"/>
        <v>=Lattafa!R59C10</v>
      </c>
      <c r="M880" s="1"/>
      <c r="P880" s="1"/>
    </row>
    <row r="881" spans="1:16">
      <c r="A881" s="103">
        <v>13473</v>
      </c>
      <c r="B881" s="104" t="s">
        <v>922</v>
      </c>
      <c r="C881" s="99" t="e">
        <f>#REF!</f>
        <v>#REF!</v>
      </c>
      <c r="D881" s="155" t="s">
        <v>35</v>
      </c>
      <c r="E881">
        <v>60</v>
      </c>
      <c r="F881" s="155" t="s">
        <v>861</v>
      </c>
      <c r="G881" t="s">
        <v>36</v>
      </c>
      <c r="H881" t="s">
        <v>37</v>
      </c>
      <c r="J881" t="str">
        <f t="shared" si="13"/>
        <v>=Lattafa!R60C10</v>
      </c>
      <c r="M881" s="1"/>
      <c r="P881" s="1"/>
    </row>
    <row r="882" spans="1:16">
      <c r="A882" s="103">
        <v>13479</v>
      </c>
      <c r="B882" s="104" t="s">
        <v>923</v>
      </c>
      <c r="C882" s="99" t="e">
        <f>#REF!</f>
        <v>#REF!</v>
      </c>
      <c r="D882" s="155" t="s">
        <v>35</v>
      </c>
      <c r="E882">
        <v>61</v>
      </c>
      <c r="F882" s="155" t="s">
        <v>861</v>
      </c>
      <c r="G882" t="s">
        <v>36</v>
      </c>
      <c r="H882" t="s">
        <v>37</v>
      </c>
      <c r="J882" t="str">
        <f t="shared" si="13"/>
        <v>=Lattafa!R61C10</v>
      </c>
      <c r="M882" s="1"/>
      <c r="P882" s="1"/>
    </row>
    <row r="883" spans="1:16">
      <c r="A883" s="103">
        <v>13480</v>
      </c>
      <c r="B883" s="104" t="s">
        <v>924</v>
      </c>
      <c r="C883" s="99" t="e">
        <f>#REF!</f>
        <v>#REF!</v>
      </c>
      <c r="D883" s="155" t="s">
        <v>35</v>
      </c>
      <c r="E883">
        <v>62</v>
      </c>
      <c r="F883" s="155" t="s">
        <v>861</v>
      </c>
      <c r="G883" t="s">
        <v>36</v>
      </c>
      <c r="H883" t="s">
        <v>37</v>
      </c>
      <c r="J883" t="str">
        <f t="shared" si="13"/>
        <v>=Lattafa!R62C10</v>
      </c>
      <c r="M883" s="1"/>
      <c r="P883" s="1"/>
    </row>
    <row r="884" spans="1:16">
      <c r="A884" s="103">
        <v>13477</v>
      </c>
      <c r="B884" s="104" t="s">
        <v>925</v>
      </c>
      <c r="C884" s="99" t="e">
        <f>#REF!</f>
        <v>#REF!</v>
      </c>
      <c r="D884" s="155" t="s">
        <v>35</v>
      </c>
      <c r="E884">
        <v>63</v>
      </c>
      <c r="F884" s="155" t="s">
        <v>861</v>
      </c>
      <c r="G884" t="s">
        <v>36</v>
      </c>
      <c r="H884" t="s">
        <v>37</v>
      </c>
      <c r="J884" t="str">
        <f t="shared" si="13"/>
        <v>=Lattafa!R63C10</v>
      </c>
      <c r="M884" s="1"/>
      <c r="P884" s="1"/>
    </row>
    <row r="885" spans="1:16">
      <c r="A885" s="103">
        <v>13478</v>
      </c>
      <c r="B885" s="104" t="s">
        <v>926</v>
      </c>
      <c r="C885" s="99" t="e">
        <f>#REF!</f>
        <v>#REF!</v>
      </c>
      <c r="D885" s="155" t="s">
        <v>35</v>
      </c>
      <c r="E885">
        <v>64</v>
      </c>
      <c r="F885" s="155" t="s">
        <v>861</v>
      </c>
      <c r="G885" t="s">
        <v>36</v>
      </c>
      <c r="H885" t="s">
        <v>37</v>
      </c>
      <c r="J885" t="str">
        <f t="shared" si="13"/>
        <v>=Lattafa!R64C10</v>
      </c>
      <c r="M885" s="1"/>
      <c r="P885" s="1"/>
    </row>
    <row r="886" spans="1:13">
      <c r="A886" s="100">
        <v>14158</v>
      </c>
      <c r="B886" s="101" t="s">
        <v>927</v>
      </c>
      <c r="D886" s="155" t="s">
        <v>35</v>
      </c>
      <c r="G886" t="s">
        <v>36</v>
      </c>
      <c r="H886" t="s">
        <v>37</v>
      </c>
      <c r="J886" t="str">
        <f t="shared" si="13"/>
        <v>=RC10</v>
      </c>
      <c r="M886" s="1"/>
    </row>
    <row r="887" ht="22.5" spans="1:16">
      <c r="A887" s="103">
        <v>14161</v>
      </c>
      <c r="B887" s="104" t="s">
        <v>928</v>
      </c>
      <c r="C887" s="99" t="e">
        <f>#REF!</f>
        <v>#REF!</v>
      </c>
      <c r="D887" s="155" t="s">
        <v>35</v>
      </c>
      <c r="E887">
        <v>66</v>
      </c>
      <c r="F887" s="155" t="s">
        <v>861</v>
      </c>
      <c r="G887" t="s">
        <v>36</v>
      </c>
      <c r="H887" t="s">
        <v>37</v>
      </c>
      <c r="J887" t="str">
        <f t="shared" si="13"/>
        <v>=Lattafa!R66C10</v>
      </c>
      <c r="M887" s="1"/>
      <c r="P887" s="1"/>
    </row>
    <row r="888" ht="22.5" spans="1:16">
      <c r="A888" s="103">
        <v>14167</v>
      </c>
      <c r="B888" s="104" t="s">
        <v>929</v>
      </c>
      <c r="C888" s="99" t="e">
        <f>#REF!</f>
        <v>#REF!</v>
      </c>
      <c r="D888" s="155" t="s">
        <v>35</v>
      </c>
      <c r="E888">
        <v>67</v>
      </c>
      <c r="F888" s="155" t="s">
        <v>861</v>
      </c>
      <c r="G888" t="s">
        <v>36</v>
      </c>
      <c r="H888" t="s">
        <v>37</v>
      </c>
      <c r="J888" t="str">
        <f t="shared" si="13"/>
        <v>=Lattafa!R67C10</v>
      </c>
      <c r="M888" s="1"/>
      <c r="P888" s="1"/>
    </row>
    <row r="889" ht="22.5" spans="1:16">
      <c r="A889" s="103">
        <v>14166</v>
      </c>
      <c r="B889" s="104" t="s">
        <v>930</v>
      </c>
      <c r="C889" s="99" t="e">
        <f>#REF!</f>
        <v>#REF!</v>
      </c>
      <c r="D889" s="155" t="s">
        <v>35</v>
      </c>
      <c r="E889">
        <v>68</v>
      </c>
      <c r="F889" s="155" t="s">
        <v>861</v>
      </c>
      <c r="G889" t="s">
        <v>36</v>
      </c>
      <c r="H889" t="s">
        <v>37</v>
      </c>
      <c r="J889" t="str">
        <f t="shared" si="13"/>
        <v>=Lattafa!R68C10</v>
      </c>
      <c r="M889" s="1"/>
      <c r="P889" s="1"/>
    </row>
    <row r="890" spans="1:16">
      <c r="A890" s="103">
        <v>14168</v>
      </c>
      <c r="B890" s="104" t="s">
        <v>931</v>
      </c>
      <c r="C890" s="99" t="e">
        <f>#REF!</f>
        <v>#REF!</v>
      </c>
      <c r="D890" s="155" t="s">
        <v>35</v>
      </c>
      <c r="E890">
        <v>69</v>
      </c>
      <c r="F890" s="155" t="s">
        <v>861</v>
      </c>
      <c r="G890" t="s">
        <v>36</v>
      </c>
      <c r="H890" t="s">
        <v>37</v>
      </c>
      <c r="J890" t="str">
        <f t="shared" si="13"/>
        <v>=Lattafa!R69C10</v>
      </c>
      <c r="M890" s="1"/>
      <c r="P890" s="1"/>
    </row>
    <row r="891" spans="1:16">
      <c r="A891" s="103">
        <v>14163</v>
      </c>
      <c r="B891" s="104" t="s">
        <v>932</v>
      </c>
      <c r="C891" s="99" t="e">
        <f>#REF!</f>
        <v>#REF!</v>
      </c>
      <c r="D891" s="155" t="s">
        <v>35</v>
      </c>
      <c r="E891">
        <v>70</v>
      </c>
      <c r="F891" s="155" t="s">
        <v>861</v>
      </c>
      <c r="G891" t="s">
        <v>36</v>
      </c>
      <c r="H891" t="s">
        <v>37</v>
      </c>
      <c r="J891" t="str">
        <f t="shared" si="13"/>
        <v>=Lattafa!R70C10</v>
      </c>
      <c r="M891" s="1"/>
      <c r="P891" s="1"/>
    </row>
    <row r="892" ht="22.5" spans="1:16">
      <c r="A892" s="103">
        <v>14165</v>
      </c>
      <c r="B892" s="104" t="s">
        <v>933</v>
      </c>
      <c r="C892" s="99" t="e">
        <f>#REF!</f>
        <v>#REF!</v>
      </c>
      <c r="D892" s="155" t="s">
        <v>35</v>
      </c>
      <c r="E892">
        <v>71</v>
      </c>
      <c r="F892" s="155" t="s">
        <v>861</v>
      </c>
      <c r="G892" t="s">
        <v>36</v>
      </c>
      <c r="H892" t="s">
        <v>37</v>
      </c>
      <c r="J892" t="str">
        <f t="shared" si="13"/>
        <v>=Lattafa!R71C10</v>
      </c>
      <c r="M892" s="1"/>
      <c r="P892" s="1"/>
    </row>
    <row r="893" spans="1:16">
      <c r="A893" s="103">
        <v>14162</v>
      </c>
      <c r="B893" s="104" t="s">
        <v>934</v>
      </c>
      <c r="C893" s="99" t="e">
        <f>#REF!</f>
        <v>#REF!</v>
      </c>
      <c r="D893" s="155" t="s">
        <v>35</v>
      </c>
      <c r="E893">
        <v>72</v>
      </c>
      <c r="F893" s="155" t="s">
        <v>861</v>
      </c>
      <c r="G893" t="s">
        <v>36</v>
      </c>
      <c r="H893" t="s">
        <v>37</v>
      </c>
      <c r="J893" t="str">
        <f t="shared" si="13"/>
        <v>=Lattafa!R72C10</v>
      </c>
      <c r="M893" s="1"/>
      <c r="P893" s="1"/>
    </row>
    <row r="894" ht="22.5" spans="1:16">
      <c r="A894" s="103">
        <v>14164</v>
      </c>
      <c r="B894" s="104" t="s">
        <v>935</v>
      </c>
      <c r="C894" s="99" t="e">
        <f>#REF!</f>
        <v>#REF!</v>
      </c>
      <c r="D894" s="155" t="s">
        <v>35</v>
      </c>
      <c r="E894">
        <v>73</v>
      </c>
      <c r="F894" s="155" t="s">
        <v>861</v>
      </c>
      <c r="G894" t="s">
        <v>36</v>
      </c>
      <c r="H894" t="s">
        <v>37</v>
      </c>
      <c r="J894" t="str">
        <f t="shared" si="13"/>
        <v>=Lattafa!R73C10</v>
      </c>
      <c r="M894" s="1"/>
      <c r="P894" s="1"/>
    </row>
    <row r="895" ht="22.5" spans="1:16">
      <c r="A895" s="103">
        <v>14159</v>
      </c>
      <c r="B895" s="104" t="s">
        <v>936</v>
      </c>
      <c r="C895" s="99" t="e">
        <f>#REF!</f>
        <v>#REF!</v>
      </c>
      <c r="D895" s="155" t="s">
        <v>35</v>
      </c>
      <c r="E895">
        <v>74</v>
      </c>
      <c r="F895" s="155" t="s">
        <v>861</v>
      </c>
      <c r="G895" t="s">
        <v>36</v>
      </c>
      <c r="H895" t="s">
        <v>37</v>
      </c>
      <c r="J895" t="str">
        <f t="shared" si="13"/>
        <v>=Lattafa!R74C10</v>
      </c>
      <c r="M895" s="1"/>
      <c r="P895" s="1"/>
    </row>
    <row r="896" spans="1:16">
      <c r="A896" s="103">
        <v>14160</v>
      </c>
      <c r="B896" s="104" t="s">
        <v>937</v>
      </c>
      <c r="C896" s="99" t="e">
        <f>#REF!</f>
        <v>#REF!</v>
      </c>
      <c r="D896" s="155" t="s">
        <v>35</v>
      </c>
      <c r="E896">
        <v>75</v>
      </c>
      <c r="F896" s="155" t="s">
        <v>861</v>
      </c>
      <c r="G896" t="s">
        <v>36</v>
      </c>
      <c r="H896" t="s">
        <v>37</v>
      </c>
      <c r="J896" t="str">
        <f t="shared" si="13"/>
        <v>=Lattafa!R75C10</v>
      </c>
      <c r="M896" s="1"/>
      <c r="P896" s="1"/>
    </row>
    <row r="897" spans="1:13">
      <c r="A897" s="100">
        <v>14170</v>
      </c>
      <c r="B897" s="101" t="s">
        <v>938</v>
      </c>
      <c r="D897" s="155" t="s">
        <v>35</v>
      </c>
      <c r="G897" t="s">
        <v>36</v>
      </c>
      <c r="H897" t="s">
        <v>37</v>
      </c>
      <c r="J897" t="str">
        <f t="shared" si="13"/>
        <v>=RC10</v>
      </c>
      <c r="M897" s="1"/>
    </row>
    <row r="898" ht="22.5" spans="1:16">
      <c r="A898" s="103">
        <v>14172</v>
      </c>
      <c r="B898" s="104" t="s">
        <v>939</v>
      </c>
      <c r="C898" s="99" t="e">
        <f>#REF!</f>
        <v>#REF!</v>
      </c>
      <c r="D898" s="155" t="s">
        <v>35</v>
      </c>
      <c r="E898">
        <v>77</v>
      </c>
      <c r="F898" s="155" t="s">
        <v>861</v>
      </c>
      <c r="G898" t="s">
        <v>36</v>
      </c>
      <c r="H898" t="s">
        <v>37</v>
      </c>
      <c r="J898" t="str">
        <f t="shared" si="13"/>
        <v>=Lattafa!R77C10</v>
      </c>
      <c r="M898" s="1"/>
      <c r="P898" s="1"/>
    </row>
    <row r="899" ht="22.5" spans="1:16">
      <c r="A899" s="103">
        <v>14173</v>
      </c>
      <c r="B899" s="104" t="s">
        <v>940</v>
      </c>
      <c r="C899" s="99" t="e">
        <f>#REF!</f>
        <v>#REF!</v>
      </c>
      <c r="D899" s="155" t="s">
        <v>35</v>
      </c>
      <c r="E899">
        <v>78</v>
      </c>
      <c r="F899" s="155" t="s">
        <v>861</v>
      </c>
      <c r="G899" t="s">
        <v>36</v>
      </c>
      <c r="H899" t="s">
        <v>37</v>
      </c>
      <c r="J899" t="str">
        <f t="shared" si="13"/>
        <v>=Lattafa!R78C10</v>
      </c>
      <c r="M899" s="1"/>
      <c r="P899" s="1"/>
    </row>
    <row r="900" spans="1:16">
      <c r="A900" s="103">
        <v>14175</v>
      </c>
      <c r="B900" s="104" t="s">
        <v>941</v>
      </c>
      <c r="C900" s="99" t="e">
        <f>#REF!</f>
        <v>#REF!</v>
      </c>
      <c r="D900" s="155" t="s">
        <v>35</v>
      </c>
      <c r="E900">
        <v>79</v>
      </c>
      <c r="F900" s="155" t="s">
        <v>861</v>
      </c>
      <c r="G900" t="s">
        <v>36</v>
      </c>
      <c r="H900" t="s">
        <v>37</v>
      </c>
      <c r="J900" t="str">
        <f t="shared" ref="J900:J963" si="14">CONCATENATE(H900,F900,D900,E900,G900)</f>
        <v>=Lattafa!R79C10</v>
      </c>
      <c r="M900" s="1"/>
      <c r="P900" s="1"/>
    </row>
    <row r="901" spans="1:16">
      <c r="A901" s="103">
        <v>14174</v>
      </c>
      <c r="B901" s="104" t="s">
        <v>942</v>
      </c>
      <c r="C901" s="99" t="e">
        <f>#REF!</f>
        <v>#REF!</v>
      </c>
      <c r="D901" s="155" t="s">
        <v>35</v>
      </c>
      <c r="E901">
        <v>80</v>
      </c>
      <c r="F901" s="155" t="s">
        <v>861</v>
      </c>
      <c r="G901" t="s">
        <v>36</v>
      </c>
      <c r="H901" t="s">
        <v>37</v>
      </c>
      <c r="J901" t="str">
        <f t="shared" si="14"/>
        <v>=Lattafa!R80C10</v>
      </c>
      <c r="M901" s="1"/>
      <c r="P901" s="1"/>
    </row>
    <row r="902" ht="22.5" spans="1:16">
      <c r="A902" s="103">
        <v>14176</v>
      </c>
      <c r="B902" s="104" t="s">
        <v>943</v>
      </c>
      <c r="C902" s="99" t="e">
        <f>#REF!</f>
        <v>#REF!</v>
      </c>
      <c r="D902" s="155" t="s">
        <v>35</v>
      </c>
      <c r="E902">
        <v>81</v>
      </c>
      <c r="F902" s="155" t="s">
        <v>861</v>
      </c>
      <c r="G902" t="s">
        <v>36</v>
      </c>
      <c r="H902" t="s">
        <v>37</v>
      </c>
      <c r="J902" t="str">
        <f t="shared" si="14"/>
        <v>=Lattafa!R81C10</v>
      </c>
      <c r="M902" s="1"/>
      <c r="P902" s="1"/>
    </row>
    <row r="903" spans="1:16">
      <c r="A903" s="103">
        <v>14171</v>
      </c>
      <c r="B903" s="104" t="s">
        <v>944</v>
      </c>
      <c r="C903" s="99" t="e">
        <f>#REF!</f>
        <v>#REF!</v>
      </c>
      <c r="D903" s="155" t="s">
        <v>35</v>
      </c>
      <c r="E903">
        <v>82</v>
      </c>
      <c r="F903" s="155" t="s">
        <v>861</v>
      </c>
      <c r="G903" t="s">
        <v>36</v>
      </c>
      <c r="H903" t="s">
        <v>37</v>
      </c>
      <c r="J903" t="str">
        <f t="shared" si="14"/>
        <v>=Lattafa!R82C10</v>
      </c>
      <c r="M903" s="1"/>
      <c r="P903" s="1"/>
    </row>
    <row r="904" spans="1:13">
      <c r="A904" s="100">
        <v>14105</v>
      </c>
      <c r="B904" s="101" t="s">
        <v>945</v>
      </c>
      <c r="D904" s="155" t="s">
        <v>35</v>
      </c>
      <c r="G904" t="s">
        <v>36</v>
      </c>
      <c r="H904" t="s">
        <v>37</v>
      </c>
      <c r="J904" t="str">
        <f t="shared" si="14"/>
        <v>=RC10</v>
      </c>
      <c r="M904" s="1"/>
    </row>
    <row r="905" spans="1:16">
      <c r="A905" s="103">
        <v>14106</v>
      </c>
      <c r="B905" s="104" t="s">
        <v>946</v>
      </c>
      <c r="C905" s="99" t="e">
        <f>#REF!</f>
        <v>#REF!</v>
      </c>
      <c r="D905" s="155" t="s">
        <v>35</v>
      </c>
      <c r="E905">
        <v>48</v>
      </c>
      <c r="F905" s="155" t="s">
        <v>374</v>
      </c>
      <c r="G905" t="s">
        <v>36</v>
      </c>
      <c r="H905" t="s">
        <v>37</v>
      </c>
      <c r="J905" t="str">
        <f t="shared" si="14"/>
        <v>=Остальные!R48C10</v>
      </c>
      <c r="M905" s="1"/>
      <c r="P905" s="1"/>
    </row>
    <row r="906" spans="1:16">
      <c r="A906" s="103">
        <v>14107</v>
      </c>
      <c r="B906" s="104" t="s">
        <v>947</v>
      </c>
      <c r="C906" s="99" t="e">
        <f>#REF!</f>
        <v>#REF!</v>
      </c>
      <c r="D906" s="155" t="s">
        <v>35</v>
      </c>
      <c r="E906">
        <v>49</v>
      </c>
      <c r="F906" s="155" t="s">
        <v>374</v>
      </c>
      <c r="G906" t="s">
        <v>36</v>
      </c>
      <c r="H906" t="s">
        <v>37</v>
      </c>
      <c r="J906" t="str">
        <f t="shared" si="14"/>
        <v>=Остальные!R49C10</v>
      </c>
      <c r="M906" s="1"/>
      <c r="P906" s="1"/>
    </row>
    <row r="907" spans="1:16">
      <c r="A907" s="103">
        <v>14108</v>
      </c>
      <c r="B907" s="104" t="s">
        <v>948</v>
      </c>
      <c r="C907" s="99" t="e">
        <f>#REF!</f>
        <v>#REF!</v>
      </c>
      <c r="D907" s="155" t="s">
        <v>35</v>
      </c>
      <c r="E907">
        <v>50</v>
      </c>
      <c r="F907" s="155" t="s">
        <v>374</v>
      </c>
      <c r="G907" t="s">
        <v>36</v>
      </c>
      <c r="H907" t="s">
        <v>37</v>
      </c>
      <c r="J907" t="str">
        <f t="shared" si="14"/>
        <v>=Остальные!R50C10</v>
      </c>
      <c r="M907" s="1"/>
      <c r="P907" s="1"/>
    </row>
    <row r="908" spans="1:16">
      <c r="A908" s="103">
        <v>14109</v>
      </c>
      <c r="B908" s="104" t="s">
        <v>949</v>
      </c>
      <c r="C908" s="99" t="e">
        <f>#REF!</f>
        <v>#REF!</v>
      </c>
      <c r="D908" s="155" t="s">
        <v>35</v>
      </c>
      <c r="E908">
        <v>51</v>
      </c>
      <c r="F908" s="155" t="s">
        <v>374</v>
      </c>
      <c r="G908" t="s">
        <v>36</v>
      </c>
      <c r="H908" t="s">
        <v>37</v>
      </c>
      <c r="J908" t="str">
        <f t="shared" si="14"/>
        <v>=Остальные!R51C10</v>
      </c>
      <c r="M908" s="1"/>
      <c r="P908" s="1"/>
    </row>
    <row r="909" spans="1:16">
      <c r="A909" s="103">
        <v>14110</v>
      </c>
      <c r="B909" s="104" t="s">
        <v>950</v>
      </c>
      <c r="C909" s="99" t="e">
        <f>#REF!</f>
        <v>#REF!</v>
      </c>
      <c r="D909" s="155" t="s">
        <v>35</v>
      </c>
      <c r="E909">
        <v>52</v>
      </c>
      <c r="F909" s="155" t="s">
        <v>374</v>
      </c>
      <c r="G909" t="s">
        <v>36</v>
      </c>
      <c r="H909" t="s">
        <v>37</v>
      </c>
      <c r="J909" t="str">
        <f t="shared" si="14"/>
        <v>=Остальные!R52C10</v>
      </c>
      <c r="M909" s="1"/>
      <c r="P909" s="1"/>
    </row>
    <row r="910" spans="1:16">
      <c r="A910" s="103">
        <v>14111</v>
      </c>
      <c r="B910" s="104" t="s">
        <v>951</v>
      </c>
      <c r="C910" s="99" t="e">
        <f>#REF!</f>
        <v>#REF!</v>
      </c>
      <c r="D910" s="155" t="s">
        <v>35</v>
      </c>
      <c r="E910">
        <v>53</v>
      </c>
      <c r="F910" s="155" t="s">
        <v>374</v>
      </c>
      <c r="G910" t="s">
        <v>36</v>
      </c>
      <c r="H910" t="s">
        <v>37</v>
      </c>
      <c r="J910" t="str">
        <f t="shared" si="14"/>
        <v>=Остальные!R53C10</v>
      </c>
      <c r="M910" s="1"/>
      <c r="P910" s="1"/>
    </row>
    <row r="911" spans="1:16">
      <c r="A911" s="103">
        <v>14112</v>
      </c>
      <c r="B911" s="104" t="s">
        <v>952</v>
      </c>
      <c r="C911" s="99" t="e">
        <f>#REF!</f>
        <v>#REF!</v>
      </c>
      <c r="D911" s="155" t="s">
        <v>35</v>
      </c>
      <c r="E911">
        <v>54</v>
      </c>
      <c r="F911" s="155" t="s">
        <v>374</v>
      </c>
      <c r="G911" t="s">
        <v>36</v>
      </c>
      <c r="H911" t="s">
        <v>37</v>
      </c>
      <c r="J911" t="str">
        <f t="shared" si="14"/>
        <v>=Остальные!R54C10</v>
      </c>
      <c r="M911" s="1"/>
      <c r="P911" s="1"/>
    </row>
    <row r="912" spans="1:16">
      <c r="A912" s="103">
        <v>14113</v>
      </c>
      <c r="B912" s="104" t="s">
        <v>953</v>
      </c>
      <c r="C912" s="99" t="e">
        <f>#REF!</f>
        <v>#REF!</v>
      </c>
      <c r="D912" s="155" t="s">
        <v>35</v>
      </c>
      <c r="E912">
        <v>55</v>
      </c>
      <c r="F912" s="155" t="s">
        <v>374</v>
      </c>
      <c r="G912" t="s">
        <v>36</v>
      </c>
      <c r="H912" t="s">
        <v>37</v>
      </c>
      <c r="J912" t="str">
        <f t="shared" si="14"/>
        <v>=Остальные!R55C10</v>
      </c>
      <c r="M912" s="1"/>
      <c r="P912" s="1"/>
    </row>
    <row r="913" spans="1:16">
      <c r="A913" s="103">
        <v>14114</v>
      </c>
      <c r="B913" s="104" t="s">
        <v>954</v>
      </c>
      <c r="C913" s="99" t="e">
        <f>#REF!</f>
        <v>#REF!</v>
      </c>
      <c r="D913" s="155" t="s">
        <v>35</v>
      </c>
      <c r="E913">
        <v>56</v>
      </c>
      <c r="F913" s="155" t="s">
        <v>374</v>
      </c>
      <c r="G913" t="s">
        <v>36</v>
      </c>
      <c r="H913" t="s">
        <v>37</v>
      </c>
      <c r="J913" t="str">
        <f t="shared" si="14"/>
        <v>=Остальные!R56C10</v>
      </c>
      <c r="M913" s="1"/>
      <c r="P913" s="1"/>
    </row>
    <row r="914" spans="1:16">
      <c r="A914" s="103">
        <v>14115</v>
      </c>
      <c r="B914" s="104" t="s">
        <v>955</v>
      </c>
      <c r="C914" s="99" t="e">
        <f>#REF!</f>
        <v>#REF!</v>
      </c>
      <c r="D914" s="155" t="s">
        <v>35</v>
      </c>
      <c r="E914">
        <v>57</v>
      </c>
      <c r="F914" s="155" t="s">
        <v>374</v>
      </c>
      <c r="G914" t="s">
        <v>36</v>
      </c>
      <c r="H914" t="s">
        <v>37</v>
      </c>
      <c r="J914" t="str">
        <f t="shared" si="14"/>
        <v>=Остальные!R57C10</v>
      </c>
      <c r="M914" s="1"/>
      <c r="P914" s="1"/>
    </row>
    <row r="915" spans="1:16">
      <c r="A915" s="103">
        <v>14116</v>
      </c>
      <c r="B915" s="104" t="s">
        <v>956</v>
      </c>
      <c r="C915" s="99" t="e">
        <f>#REF!</f>
        <v>#REF!</v>
      </c>
      <c r="D915" s="155" t="s">
        <v>35</v>
      </c>
      <c r="E915">
        <v>58</v>
      </c>
      <c r="F915" s="155" t="s">
        <v>374</v>
      </c>
      <c r="G915" t="s">
        <v>36</v>
      </c>
      <c r="H915" t="s">
        <v>37</v>
      </c>
      <c r="J915" t="str">
        <f t="shared" si="14"/>
        <v>=Остальные!R58C10</v>
      </c>
      <c r="M915" s="1"/>
      <c r="P915" s="1"/>
    </row>
    <row r="916" spans="1:16">
      <c r="A916" s="103">
        <v>14117</v>
      </c>
      <c r="B916" s="104" t="s">
        <v>957</v>
      </c>
      <c r="C916" s="99" t="e">
        <f>#REF!</f>
        <v>#REF!</v>
      </c>
      <c r="D916" s="155" t="s">
        <v>35</v>
      </c>
      <c r="E916">
        <v>59</v>
      </c>
      <c r="F916" s="155" t="s">
        <v>374</v>
      </c>
      <c r="G916" t="s">
        <v>36</v>
      </c>
      <c r="H916" t="s">
        <v>37</v>
      </c>
      <c r="J916" t="str">
        <f t="shared" si="14"/>
        <v>=Остальные!R59C10</v>
      </c>
      <c r="M916" s="1"/>
      <c r="P916" s="1"/>
    </row>
    <row r="917" spans="1:16">
      <c r="A917" s="103">
        <v>14118</v>
      </c>
      <c r="B917" s="104" t="s">
        <v>958</v>
      </c>
      <c r="C917" s="99" t="e">
        <f>#REF!</f>
        <v>#REF!</v>
      </c>
      <c r="D917" s="155" t="s">
        <v>35</v>
      </c>
      <c r="E917">
        <v>60</v>
      </c>
      <c r="F917" s="155" t="s">
        <v>374</v>
      </c>
      <c r="G917" t="s">
        <v>36</v>
      </c>
      <c r="H917" t="s">
        <v>37</v>
      </c>
      <c r="J917" t="str">
        <f t="shared" si="14"/>
        <v>=Остальные!R60C10</v>
      </c>
      <c r="M917" s="1"/>
      <c r="P917" s="1"/>
    </row>
    <row r="918" spans="1:16">
      <c r="A918" s="103">
        <v>14119</v>
      </c>
      <c r="B918" s="104" t="s">
        <v>959</v>
      </c>
      <c r="C918" s="99" t="e">
        <f>#REF!</f>
        <v>#REF!</v>
      </c>
      <c r="D918" s="155" t="s">
        <v>35</v>
      </c>
      <c r="E918">
        <v>61</v>
      </c>
      <c r="F918" s="155" t="s">
        <v>374</v>
      </c>
      <c r="G918" t="s">
        <v>36</v>
      </c>
      <c r="H918" t="s">
        <v>37</v>
      </c>
      <c r="J918" t="str">
        <f t="shared" si="14"/>
        <v>=Остальные!R61C10</v>
      </c>
      <c r="M918" s="1"/>
      <c r="P918" s="1"/>
    </row>
    <row r="919" spans="1:13">
      <c r="A919" s="100">
        <v>11308</v>
      </c>
      <c r="B919" s="101" t="s">
        <v>960</v>
      </c>
      <c r="D919" s="155" t="s">
        <v>35</v>
      </c>
      <c r="G919" t="s">
        <v>36</v>
      </c>
      <c r="H919" t="s">
        <v>37</v>
      </c>
      <c r="J919" t="str">
        <f t="shared" si="14"/>
        <v>=RC10</v>
      </c>
      <c r="M919" s="1"/>
    </row>
    <row r="920" spans="1:16">
      <c r="A920" s="103">
        <v>14127</v>
      </c>
      <c r="B920" s="104" t="s">
        <v>961</v>
      </c>
      <c r="C920" s="98" t="e">
        <f>#REF!</f>
        <v>#REF!</v>
      </c>
      <c r="D920" s="155" t="s">
        <v>35</v>
      </c>
      <c r="E920">
        <v>3</v>
      </c>
      <c r="F920" s="155" t="s">
        <v>962</v>
      </c>
      <c r="G920" t="s">
        <v>36</v>
      </c>
      <c r="H920" t="s">
        <v>37</v>
      </c>
      <c r="J920" t="str">
        <f t="shared" si="14"/>
        <v>=Rasasi!R3C10</v>
      </c>
      <c r="M920" s="1"/>
      <c r="P920" s="1"/>
    </row>
    <row r="921" spans="1:16">
      <c r="A921" s="103">
        <v>11273</v>
      </c>
      <c r="B921" s="104" t="s">
        <v>963</v>
      </c>
      <c r="C921" s="98" t="e">
        <f>#REF!</f>
        <v>#REF!</v>
      </c>
      <c r="D921" s="155" t="s">
        <v>35</v>
      </c>
      <c r="E921">
        <v>4</v>
      </c>
      <c r="F921" s="155" t="s">
        <v>962</v>
      </c>
      <c r="G921" t="s">
        <v>36</v>
      </c>
      <c r="H921" t="s">
        <v>37</v>
      </c>
      <c r="J921" t="str">
        <f t="shared" si="14"/>
        <v>=Rasasi!R4C10</v>
      </c>
      <c r="M921" s="1"/>
      <c r="P921" s="1"/>
    </row>
    <row r="922" spans="1:13">
      <c r="A922" s="103">
        <v>11277</v>
      </c>
      <c r="B922" s="104" t="s">
        <v>964</v>
      </c>
      <c r="D922" s="155" t="s">
        <v>35</v>
      </c>
      <c r="G922" t="s">
        <v>36</v>
      </c>
      <c r="H922" t="s">
        <v>37</v>
      </c>
      <c r="J922" t="str">
        <f t="shared" si="14"/>
        <v>=RC10</v>
      </c>
      <c r="M922" s="1"/>
    </row>
    <row r="923" spans="1:13">
      <c r="A923" s="103">
        <v>11278</v>
      </c>
      <c r="B923" s="104" t="s">
        <v>965</v>
      </c>
      <c r="D923" s="155" t="s">
        <v>35</v>
      </c>
      <c r="G923" t="s">
        <v>36</v>
      </c>
      <c r="H923" t="s">
        <v>37</v>
      </c>
      <c r="J923" t="str">
        <f t="shared" si="14"/>
        <v>=RC10</v>
      </c>
      <c r="M923" s="1"/>
    </row>
    <row r="924" spans="1:16">
      <c r="A924" s="103">
        <v>11275</v>
      </c>
      <c r="B924" s="104" t="s">
        <v>966</v>
      </c>
      <c r="C924" s="98" t="e">
        <f>#REF!</f>
        <v>#REF!</v>
      </c>
      <c r="D924" s="155" t="s">
        <v>35</v>
      </c>
      <c r="E924">
        <v>5</v>
      </c>
      <c r="F924" s="155" t="s">
        <v>962</v>
      </c>
      <c r="G924" t="s">
        <v>36</v>
      </c>
      <c r="H924" t="s">
        <v>37</v>
      </c>
      <c r="J924" t="str">
        <f t="shared" si="14"/>
        <v>=Rasasi!R5C10</v>
      </c>
      <c r="M924" s="1"/>
      <c r="P924" s="1"/>
    </row>
    <row r="925" spans="1:16">
      <c r="A925" s="103">
        <v>12970</v>
      </c>
      <c r="B925" s="104" t="s">
        <v>967</v>
      </c>
      <c r="C925" s="98" t="e">
        <f>#REF!</f>
        <v>#REF!</v>
      </c>
      <c r="D925" s="155" t="s">
        <v>35</v>
      </c>
      <c r="E925">
        <v>6</v>
      </c>
      <c r="F925" s="155" t="s">
        <v>962</v>
      </c>
      <c r="G925" t="s">
        <v>36</v>
      </c>
      <c r="H925" t="s">
        <v>37</v>
      </c>
      <c r="J925" t="str">
        <f t="shared" si="14"/>
        <v>=Rasasi!R6C10</v>
      </c>
      <c r="M925" s="1"/>
      <c r="P925" s="1"/>
    </row>
    <row r="926" spans="1:13">
      <c r="A926" s="103">
        <v>13788</v>
      </c>
      <c r="B926" s="104" t="s">
        <v>968</v>
      </c>
      <c r="D926" s="155" t="s">
        <v>35</v>
      </c>
      <c r="G926" t="s">
        <v>36</v>
      </c>
      <c r="H926" t="s">
        <v>37</v>
      </c>
      <c r="J926" t="str">
        <f t="shared" si="14"/>
        <v>=RC10</v>
      </c>
      <c r="M926" s="1"/>
    </row>
    <row r="927" spans="1:16">
      <c r="A927" s="103">
        <v>14128</v>
      </c>
      <c r="B927" s="104" t="s">
        <v>969</v>
      </c>
      <c r="C927" s="98" t="e">
        <f>#REF!</f>
        <v>#REF!</v>
      </c>
      <c r="D927" s="155" t="s">
        <v>35</v>
      </c>
      <c r="E927">
        <v>7</v>
      </c>
      <c r="F927" s="155" t="s">
        <v>962</v>
      </c>
      <c r="G927" t="s">
        <v>36</v>
      </c>
      <c r="H927" t="s">
        <v>37</v>
      </c>
      <c r="J927" t="str">
        <f t="shared" si="14"/>
        <v>=Rasasi!R7C10</v>
      </c>
      <c r="M927" s="1"/>
      <c r="P927" s="1"/>
    </row>
    <row r="928" spans="1:13">
      <c r="A928" s="103">
        <v>11274</v>
      </c>
      <c r="B928" s="104" t="s">
        <v>970</v>
      </c>
      <c r="D928" s="155" t="s">
        <v>35</v>
      </c>
      <c r="G928" t="s">
        <v>36</v>
      </c>
      <c r="H928" t="s">
        <v>37</v>
      </c>
      <c r="J928" t="str">
        <f t="shared" si="14"/>
        <v>=RC10</v>
      </c>
      <c r="M928" s="1"/>
    </row>
    <row r="929" spans="1:16">
      <c r="A929" s="103">
        <v>14129</v>
      </c>
      <c r="B929" s="104" t="s">
        <v>971</v>
      </c>
      <c r="C929" s="98" t="e">
        <f>#REF!</f>
        <v>#REF!</v>
      </c>
      <c r="D929" s="155" t="s">
        <v>35</v>
      </c>
      <c r="E929">
        <v>8</v>
      </c>
      <c r="F929" s="155" t="s">
        <v>962</v>
      </c>
      <c r="G929" t="s">
        <v>36</v>
      </c>
      <c r="H929" t="s">
        <v>37</v>
      </c>
      <c r="J929" t="str">
        <f t="shared" si="14"/>
        <v>=Rasasi!R8C10</v>
      </c>
      <c r="M929" s="1"/>
      <c r="P929" s="1"/>
    </row>
    <row r="930" spans="1:16">
      <c r="A930" s="103">
        <v>12969</v>
      </c>
      <c r="B930" s="104" t="s">
        <v>972</v>
      </c>
      <c r="C930" s="98" t="e">
        <f>#REF!</f>
        <v>#REF!</v>
      </c>
      <c r="D930" s="155" t="s">
        <v>35</v>
      </c>
      <c r="E930">
        <v>9</v>
      </c>
      <c r="F930" s="155" t="s">
        <v>962</v>
      </c>
      <c r="G930" t="s">
        <v>36</v>
      </c>
      <c r="H930" t="s">
        <v>37</v>
      </c>
      <c r="J930" t="str">
        <f t="shared" si="14"/>
        <v>=Rasasi!R9C10</v>
      </c>
      <c r="M930" s="1"/>
      <c r="P930" s="1"/>
    </row>
    <row r="931" spans="1:13">
      <c r="A931" s="100">
        <v>13334</v>
      </c>
      <c r="B931" s="101" t="s">
        <v>712</v>
      </c>
      <c r="D931" s="155" t="s">
        <v>35</v>
      </c>
      <c r="G931" t="s">
        <v>36</v>
      </c>
      <c r="H931" t="s">
        <v>37</v>
      </c>
      <c r="J931" t="str">
        <f t="shared" si="14"/>
        <v>=RC10</v>
      </c>
      <c r="M931" s="1"/>
    </row>
    <row r="932" spans="1:13">
      <c r="A932" s="103">
        <v>14015</v>
      </c>
      <c r="B932" s="104" t="s">
        <v>973</v>
      </c>
      <c r="C932" s="98" t="e">
        <f>#REF!</f>
        <v>#REF!</v>
      </c>
      <c r="D932" s="155" t="s">
        <v>35</v>
      </c>
      <c r="G932" t="s">
        <v>36</v>
      </c>
      <c r="H932" t="s">
        <v>37</v>
      </c>
      <c r="J932" t="str">
        <f t="shared" si="14"/>
        <v>=RC10</v>
      </c>
      <c r="M932" s="1"/>
    </row>
    <row r="933" spans="1:16">
      <c r="A933" s="103">
        <v>13340</v>
      </c>
      <c r="B933" s="104" t="s">
        <v>974</v>
      </c>
      <c r="C933" s="98" t="e">
        <f>#REF!</f>
        <v>#REF!</v>
      </c>
      <c r="D933" s="155" t="s">
        <v>35</v>
      </c>
      <c r="E933">
        <v>11</v>
      </c>
      <c r="F933" s="155" t="s">
        <v>962</v>
      </c>
      <c r="G933" t="s">
        <v>36</v>
      </c>
      <c r="H933" t="s">
        <v>37</v>
      </c>
      <c r="J933" t="str">
        <f t="shared" si="14"/>
        <v>=Rasasi!R11C10</v>
      </c>
      <c r="M933" s="1"/>
      <c r="P933" s="1"/>
    </row>
    <row r="934" spans="1:16">
      <c r="A934" s="103">
        <v>14016</v>
      </c>
      <c r="B934" s="104" t="s">
        <v>975</v>
      </c>
      <c r="C934" s="98" t="e">
        <f>#REF!</f>
        <v>#REF!</v>
      </c>
      <c r="D934" s="155" t="s">
        <v>35</v>
      </c>
      <c r="E934">
        <v>12</v>
      </c>
      <c r="F934" s="155" t="s">
        <v>962</v>
      </c>
      <c r="G934" t="s">
        <v>36</v>
      </c>
      <c r="H934" t="s">
        <v>37</v>
      </c>
      <c r="J934" t="str">
        <f t="shared" si="14"/>
        <v>=Rasasi!R12C10</v>
      </c>
      <c r="M934" s="1"/>
      <c r="P934" s="1"/>
    </row>
    <row r="935" spans="1:13">
      <c r="A935" s="103">
        <v>13343</v>
      </c>
      <c r="B935" s="104" t="s">
        <v>976</v>
      </c>
      <c r="C935" s="98" t="e">
        <f>#REF!</f>
        <v>#REF!</v>
      </c>
      <c r="D935" s="155" t="s">
        <v>35</v>
      </c>
      <c r="G935" t="s">
        <v>36</v>
      </c>
      <c r="H935" t="s">
        <v>37</v>
      </c>
      <c r="J935" t="str">
        <f t="shared" si="14"/>
        <v>=RC10</v>
      </c>
      <c r="M935" s="1"/>
    </row>
    <row r="936" spans="1:16">
      <c r="A936" s="103">
        <v>14017</v>
      </c>
      <c r="B936" s="104" t="s">
        <v>977</v>
      </c>
      <c r="C936" s="98" t="e">
        <f>#REF!</f>
        <v>#REF!</v>
      </c>
      <c r="D936" s="155" t="s">
        <v>35</v>
      </c>
      <c r="E936">
        <v>13</v>
      </c>
      <c r="F936" s="155" t="s">
        <v>962</v>
      </c>
      <c r="G936" t="s">
        <v>36</v>
      </c>
      <c r="H936" t="s">
        <v>37</v>
      </c>
      <c r="J936" t="str">
        <f t="shared" si="14"/>
        <v>=Rasasi!R13C10</v>
      </c>
      <c r="M936" s="1"/>
      <c r="P936" s="1"/>
    </row>
    <row r="937" spans="1:16">
      <c r="A937" s="103">
        <v>14018</v>
      </c>
      <c r="B937" s="104" t="s">
        <v>978</v>
      </c>
      <c r="C937" s="98" t="e">
        <f>#REF!</f>
        <v>#REF!</v>
      </c>
      <c r="D937" s="155" t="s">
        <v>35</v>
      </c>
      <c r="E937">
        <v>14</v>
      </c>
      <c r="F937" s="155" t="s">
        <v>962</v>
      </c>
      <c r="G937" t="s">
        <v>36</v>
      </c>
      <c r="H937" t="s">
        <v>37</v>
      </c>
      <c r="J937" t="str">
        <f t="shared" si="14"/>
        <v>=Rasasi!R14C10</v>
      </c>
      <c r="M937" s="1"/>
      <c r="P937" s="1"/>
    </row>
    <row r="938" spans="1:13">
      <c r="A938" s="103">
        <v>13341</v>
      </c>
      <c r="B938" s="104" t="s">
        <v>979</v>
      </c>
      <c r="C938" s="98" t="e">
        <f>#REF!</f>
        <v>#REF!</v>
      </c>
      <c r="D938" s="155" t="s">
        <v>35</v>
      </c>
      <c r="G938" t="s">
        <v>36</v>
      </c>
      <c r="H938" t="s">
        <v>37</v>
      </c>
      <c r="J938" t="str">
        <f t="shared" si="14"/>
        <v>=RC10</v>
      </c>
      <c r="M938" s="1"/>
    </row>
    <row r="939" spans="1:16">
      <c r="A939" s="103">
        <v>13335</v>
      </c>
      <c r="B939" s="104" t="s">
        <v>980</v>
      </c>
      <c r="C939" s="98" t="e">
        <f>#REF!</f>
        <v>#REF!</v>
      </c>
      <c r="D939" s="155" t="s">
        <v>35</v>
      </c>
      <c r="E939">
        <v>15</v>
      </c>
      <c r="F939" s="155" t="s">
        <v>962</v>
      </c>
      <c r="G939" t="s">
        <v>36</v>
      </c>
      <c r="H939" t="s">
        <v>37</v>
      </c>
      <c r="J939" t="str">
        <f t="shared" si="14"/>
        <v>=Rasasi!R15C10</v>
      </c>
      <c r="M939" s="1"/>
      <c r="P939" s="1"/>
    </row>
    <row r="940" spans="1:16">
      <c r="A940" s="103">
        <v>14024</v>
      </c>
      <c r="B940" s="104" t="s">
        <v>981</v>
      </c>
      <c r="C940" s="98" t="e">
        <f>#REF!</f>
        <v>#REF!</v>
      </c>
      <c r="D940" s="155" t="s">
        <v>35</v>
      </c>
      <c r="E940">
        <v>16</v>
      </c>
      <c r="F940" s="155" t="s">
        <v>962</v>
      </c>
      <c r="G940" t="s">
        <v>36</v>
      </c>
      <c r="H940" t="s">
        <v>37</v>
      </c>
      <c r="J940" t="str">
        <f t="shared" si="14"/>
        <v>=Rasasi!R16C10</v>
      </c>
      <c r="M940" s="1"/>
      <c r="P940" s="1"/>
    </row>
    <row r="941" spans="1:16">
      <c r="A941" s="103">
        <v>13337</v>
      </c>
      <c r="B941" s="104" t="s">
        <v>982</v>
      </c>
      <c r="C941" s="98" t="e">
        <f>#REF!</f>
        <v>#REF!</v>
      </c>
      <c r="D941" s="155" t="s">
        <v>35</v>
      </c>
      <c r="E941">
        <v>17</v>
      </c>
      <c r="F941" s="155" t="s">
        <v>962</v>
      </c>
      <c r="G941" t="s">
        <v>36</v>
      </c>
      <c r="H941" t="s">
        <v>37</v>
      </c>
      <c r="J941" t="str">
        <f t="shared" si="14"/>
        <v>=Rasasi!R17C10</v>
      </c>
      <c r="M941" s="1"/>
      <c r="P941" s="1"/>
    </row>
    <row r="942" spans="1:16">
      <c r="A942" s="103">
        <v>14026</v>
      </c>
      <c r="B942" s="104" t="s">
        <v>983</v>
      </c>
      <c r="C942" s="98" t="e">
        <f>#REF!</f>
        <v>#REF!</v>
      </c>
      <c r="D942" s="155" t="s">
        <v>35</v>
      </c>
      <c r="E942">
        <v>18</v>
      </c>
      <c r="F942" s="155" t="s">
        <v>962</v>
      </c>
      <c r="G942" t="s">
        <v>36</v>
      </c>
      <c r="H942" t="s">
        <v>37</v>
      </c>
      <c r="J942" t="str">
        <f t="shared" si="14"/>
        <v>=Rasasi!R18C10</v>
      </c>
      <c r="M942" s="1"/>
      <c r="P942" s="1"/>
    </row>
    <row r="943" spans="1:16">
      <c r="A943" s="103">
        <v>14025</v>
      </c>
      <c r="B943" s="104" t="s">
        <v>984</v>
      </c>
      <c r="C943" s="98" t="e">
        <f>#REF!</f>
        <v>#REF!</v>
      </c>
      <c r="D943" s="155" t="s">
        <v>35</v>
      </c>
      <c r="E943">
        <v>19</v>
      </c>
      <c r="F943" s="155" t="s">
        <v>962</v>
      </c>
      <c r="G943" t="s">
        <v>36</v>
      </c>
      <c r="H943" t="s">
        <v>37</v>
      </c>
      <c r="J943" t="str">
        <f t="shared" si="14"/>
        <v>=Rasasi!R19C10</v>
      </c>
      <c r="M943" s="1"/>
      <c r="P943" s="1"/>
    </row>
    <row r="944" spans="1:13">
      <c r="A944" s="103">
        <v>13937</v>
      </c>
      <c r="B944" s="104" t="s">
        <v>985</v>
      </c>
      <c r="D944" s="155" t="s">
        <v>35</v>
      </c>
      <c r="G944" t="s">
        <v>36</v>
      </c>
      <c r="H944" t="s">
        <v>37</v>
      </c>
      <c r="J944" t="str">
        <f t="shared" si="14"/>
        <v>=RC10</v>
      </c>
      <c r="M944" s="1"/>
    </row>
    <row r="945" spans="1:16">
      <c r="A945" s="103">
        <v>14034</v>
      </c>
      <c r="B945" s="104" t="s">
        <v>986</v>
      </c>
      <c r="C945" s="98" t="e">
        <f>#REF!</f>
        <v>#REF!</v>
      </c>
      <c r="D945" s="155" t="s">
        <v>35</v>
      </c>
      <c r="E945">
        <v>20</v>
      </c>
      <c r="F945" s="155" t="s">
        <v>962</v>
      </c>
      <c r="G945" t="s">
        <v>36</v>
      </c>
      <c r="H945" t="s">
        <v>37</v>
      </c>
      <c r="J945" t="str">
        <f t="shared" si="14"/>
        <v>=Rasasi!R20C10</v>
      </c>
      <c r="M945" s="1"/>
      <c r="P945" s="1"/>
    </row>
    <row r="946" spans="1:16">
      <c r="A946" s="103">
        <v>14035</v>
      </c>
      <c r="B946" s="104" t="s">
        <v>987</v>
      </c>
      <c r="C946" s="98" t="e">
        <f>#REF!</f>
        <v>#REF!</v>
      </c>
      <c r="D946" s="155" t="s">
        <v>35</v>
      </c>
      <c r="E946">
        <v>21</v>
      </c>
      <c r="F946" s="155" t="s">
        <v>962</v>
      </c>
      <c r="G946" t="s">
        <v>36</v>
      </c>
      <c r="H946" t="s">
        <v>37</v>
      </c>
      <c r="J946" t="str">
        <f t="shared" si="14"/>
        <v>=Rasasi!R21C10</v>
      </c>
      <c r="M946" s="1"/>
      <c r="P946" s="1"/>
    </row>
    <row r="947" spans="1:16">
      <c r="A947" s="103">
        <v>14027</v>
      </c>
      <c r="B947" s="104" t="s">
        <v>988</v>
      </c>
      <c r="C947" s="98" t="e">
        <f>#REF!</f>
        <v>#REF!</v>
      </c>
      <c r="D947" s="155" t="s">
        <v>35</v>
      </c>
      <c r="E947">
        <v>22</v>
      </c>
      <c r="F947" s="155" t="s">
        <v>962</v>
      </c>
      <c r="G947" t="s">
        <v>36</v>
      </c>
      <c r="H947" t="s">
        <v>37</v>
      </c>
      <c r="J947" t="str">
        <f t="shared" si="14"/>
        <v>=Rasasi!R22C10</v>
      </c>
      <c r="M947" s="1"/>
      <c r="P947" s="1"/>
    </row>
    <row r="948" spans="1:13">
      <c r="A948" s="103">
        <v>13339</v>
      </c>
      <c r="B948" s="104" t="s">
        <v>989</v>
      </c>
      <c r="D948" s="155" t="s">
        <v>35</v>
      </c>
      <c r="G948" t="s">
        <v>36</v>
      </c>
      <c r="H948" t="s">
        <v>37</v>
      </c>
      <c r="J948" t="str">
        <f t="shared" si="14"/>
        <v>=RC10</v>
      </c>
      <c r="M948" s="1"/>
    </row>
    <row r="949" spans="1:16">
      <c r="A949" s="103">
        <v>13336</v>
      </c>
      <c r="B949" s="104" t="s">
        <v>990</v>
      </c>
      <c r="C949" s="98" t="e">
        <f>#REF!</f>
        <v>#REF!</v>
      </c>
      <c r="D949" s="155" t="s">
        <v>35</v>
      </c>
      <c r="E949">
        <v>23</v>
      </c>
      <c r="F949" s="155" t="s">
        <v>962</v>
      </c>
      <c r="G949" t="s">
        <v>36</v>
      </c>
      <c r="H949" t="s">
        <v>37</v>
      </c>
      <c r="J949" t="str">
        <f t="shared" si="14"/>
        <v>=Rasasi!R23C10</v>
      </c>
      <c r="M949" s="1"/>
      <c r="P949" s="1"/>
    </row>
    <row r="950" spans="1:16">
      <c r="A950" s="103">
        <v>13338</v>
      </c>
      <c r="B950" s="104" t="s">
        <v>991</v>
      </c>
      <c r="C950" s="98" t="e">
        <f>#REF!</f>
        <v>#REF!</v>
      </c>
      <c r="D950" s="155" t="s">
        <v>35</v>
      </c>
      <c r="E950">
        <v>24</v>
      </c>
      <c r="F950" s="155" t="s">
        <v>962</v>
      </c>
      <c r="G950" t="s">
        <v>36</v>
      </c>
      <c r="H950" t="s">
        <v>37</v>
      </c>
      <c r="J950" t="str">
        <f t="shared" si="14"/>
        <v>=Rasasi!R24C10</v>
      </c>
      <c r="M950" s="1"/>
      <c r="P950" s="1"/>
    </row>
    <row r="951" spans="1:16">
      <c r="A951" s="103">
        <v>13344</v>
      </c>
      <c r="B951" s="104" t="s">
        <v>992</v>
      </c>
      <c r="C951" s="98" t="e">
        <f>#REF!</f>
        <v>#REF!</v>
      </c>
      <c r="D951" s="155" t="s">
        <v>35</v>
      </c>
      <c r="E951">
        <v>25</v>
      </c>
      <c r="F951" s="155" t="s">
        <v>962</v>
      </c>
      <c r="G951" t="s">
        <v>36</v>
      </c>
      <c r="H951" t="s">
        <v>37</v>
      </c>
      <c r="J951" t="str">
        <f t="shared" si="14"/>
        <v>=Rasasi!R25C10</v>
      </c>
      <c r="M951" s="1"/>
      <c r="P951" s="1"/>
    </row>
    <row r="952" spans="1:16">
      <c r="A952" s="103">
        <v>14028</v>
      </c>
      <c r="B952" s="104" t="s">
        <v>993</v>
      </c>
      <c r="C952" s="98" t="e">
        <f>#REF!</f>
        <v>#REF!</v>
      </c>
      <c r="D952" s="155" t="s">
        <v>35</v>
      </c>
      <c r="E952">
        <v>26</v>
      </c>
      <c r="F952" s="155" t="s">
        <v>962</v>
      </c>
      <c r="G952" t="s">
        <v>36</v>
      </c>
      <c r="H952" t="s">
        <v>37</v>
      </c>
      <c r="J952" t="str">
        <f t="shared" si="14"/>
        <v>=Rasasi!R26C10</v>
      </c>
      <c r="M952" s="1"/>
      <c r="P952" s="1"/>
    </row>
    <row r="953" spans="1:16">
      <c r="A953" s="103">
        <v>13346</v>
      </c>
      <c r="B953" s="104" t="s">
        <v>994</v>
      </c>
      <c r="C953" s="98" t="e">
        <f>#REF!</f>
        <v>#REF!</v>
      </c>
      <c r="D953" s="155" t="s">
        <v>35</v>
      </c>
      <c r="E953">
        <v>27</v>
      </c>
      <c r="F953" s="155" t="s">
        <v>962</v>
      </c>
      <c r="G953" t="s">
        <v>36</v>
      </c>
      <c r="H953" t="s">
        <v>37</v>
      </c>
      <c r="J953" t="str">
        <f t="shared" si="14"/>
        <v>=Rasasi!R27C10</v>
      </c>
      <c r="M953" s="1"/>
      <c r="P953" s="1"/>
    </row>
    <row r="954" spans="1:16">
      <c r="A954" s="103">
        <v>13342</v>
      </c>
      <c r="B954" s="104" t="s">
        <v>995</v>
      </c>
      <c r="C954" s="98" t="e">
        <f>#REF!</f>
        <v>#REF!</v>
      </c>
      <c r="D954" s="155" t="s">
        <v>35</v>
      </c>
      <c r="E954">
        <v>28</v>
      </c>
      <c r="F954" s="155" t="s">
        <v>962</v>
      </c>
      <c r="G954" t="s">
        <v>36</v>
      </c>
      <c r="H954" t="s">
        <v>37</v>
      </c>
      <c r="J954" t="str">
        <f t="shared" si="14"/>
        <v>=Rasasi!R28C10</v>
      </c>
      <c r="M954" s="1"/>
      <c r="P954" s="1"/>
    </row>
    <row r="955" spans="1:16">
      <c r="A955" s="103">
        <v>14029</v>
      </c>
      <c r="B955" s="104" t="s">
        <v>996</v>
      </c>
      <c r="C955" s="98" t="e">
        <f>#REF!</f>
        <v>#REF!</v>
      </c>
      <c r="D955" s="155" t="s">
        <v>35</v>
      </c>
      <c r="E955">
        <v>29</v>
      </c>
      <c r="F955" s="155" t="s">
        <v>962</v>
      </c>
      <c r="G955" t="s">
        <v>36</v>
      </c>
      <c r="H955" t="s">
        <v>37</v>
      </c>
      <c r="J955" t="str">
        <f t="shared" si="14"/>
        <v>=Rasasi!R29C10</v>
      </c>
      <c r="M955" s="1"/>
      <c r="P955" s="1"/>
    </row>
    <row r="956" spans="1:16">
      <c r="A956" s="103">
        <v>14030</v>
      </c>
      <c r="B956" s="104" t="s">
        <v>997</v>
      </c>
      <c r="C956" s="98" t="e">
        <f>#REF!</f>
        <v>#REF!</v>
      </c>
      <c r="D956" s="155" t="s">
        <v>35</v>
      </c>
      <c r="E956">
        <v>30</v>
      </c>
      <c r="F956" s="155" t="s">
        <v>962</v>
      </c>
      <c r="G956" t="s">
        <v>36</v>
      </c>
      <c r="H956" t="s">
        <v>37</v>
      </c>
      <c r="J956" t="str">
        <f t="shared" si="14"/>
        <v>=Rasasi!R30C10</v>
      </c>
      <c r="M956" s="1"/>
      <c r="P956" s="1"/>
    </row>
    <row r="957" spans="1:16">
      <c r="A957" s="103">
        <v>14031</v>
      </c>
      <c r="B957" s="104" t="s">
        <v>998</v>
      </c>
      <c r="C957" s="98" t="e">
        <f>#REF!</f>
        <v>#REF!</v>
      </c>
      <c r="D957" s="155" t="s">
        <v>35</v>
      </c>
      <c r="E957">
        <v>31</v>
      </c>
      <c r="F957" s="155" t="s">
        <v>962</v>
      </c>
      <c r="G957" t="s">
        <v>36</v>
      </c>
      <c r="H957" t="s">
        <v>37</v>
      </c>
      <c r="J957" t="str">
        <f t="shared" si="14"/>
        <v>=Rasasi!R31C10</v>
      </c>
      <c r="M957" s="1"/>
      <c r="P957" s="1"/>
    </row>
    <row r="958" spans="1:16">
      <c r="A958" s="103">
        <v>13345</v>
      </c>
      <c r="B958" s="104" t="s">
        <v>999</v>
      </c>
      <c r="C958" s="98" t="e">
        <f>#REF!</f>
        <v>#REF!</v>
      </c>
      <c r="D958" s="155" t="s">
        <v>35</v>
      </c>
      <c r="E958">
        <v>32</v>
      </c>
      <c r="F958" s="155" t="s">
        <v>962</v>
      </c>
      <c r="G958" t="s">
        <v>36</v>
      </c>
      <c r="H958" t="s">
        <v>37</v>
      </c>
      <c r="J958" t="str">
        <f t="shared" si="14"/>
        <v>=Rasasi!R32C10</v>
      </c>
      <c r="M958" s="1"/>
      <c r="P958" s="1"/>
    </row>
    <row r="959" spans="1:16">
      <c r="A959" s="103">
        <v>14032</v>
      </c>
      <c r="B959" s="104" t="s">
        <v>1000</v>
      </c>
      <c r="C959" s="98" t="e">
        <f>#REF!</f>
        <v>#REF!</v>
      </c>
      <c r="D959" s="155" t="s">
        <v>35</v>
      </c>
      <c r="E959">
        <v>33</v>
      </c>
      <c r="F959" s="155" t="s">
        <v>962</v>
      </c>
      <c r="G959" t="s">
        <v>36</v>
      </c>
      <c r="H959" t="s">
        <v>37</v>
      </c>
      <c r="J959" t="str">
        <f t="shared" si="14"/>
        <v>=Rasasi!R33C10</v>
      </c>
      <c r="M959" s="1"/>
      <c r="P959" s="1"/>
    </row>
    <row r="960" spans="1:16">
      <c r="A960" s="103">
        <v>14033</v>
      </c>
      <c r="B960" s="104" t="s">
        <v>1001</v>
      </c>
      <c r="C960" s="98" t="e">
        <f>#REF!</f>
        <v>#REF!</v>
      </c>
      <c r="D960" s="155" t="s">
        <v>35</v>
      </c>
      <c r="E960">
        <v>34</v>
      </c>
      <c r="F960" s="155" t="s">
        <v>962</v>
      </c>
      <c r="G960" t="s">
        <v>36</v>
      </c>
      <c r="H960" t="s">
        <v>37</v>
      </c>
      <c r="J960" t="str">
        <f t="shared" si="14"/>
        <v>=Rasasi!R34C10</v>
      </c>
      <c r="M960" s="1"/>
      <c r="P960" s="1"/>
    </row>
    <row r="961" spans="1:13">
      <c r="A961" s="100">
        <v>14121</v>
      </c>
      <c r="B961" s="101" t="s">
        <v>816</v>
      </c>
      <c r="D961" s="155" t="s">
        <v>35</v>
      </c>
      <c r="G961" t="s">
        <v>36</v>
      </c>
      <c r="H961" t="s">
        <v>37</v>
      </c>
      <c r="J961" t="str">
        <f t="shared" si="14"/>
        <v>=RC10</v>
      </c>
      <c r="M961" s="1"/>
    </row>
    <row r="962" spans="1:16">
      <c r="A962" s="103">
        <v>14120</v>
      </c>
      <c r="B962" s="104" t="s">
        <v>1002</v>
      </c>
      <c r="C962" s="98" t="e">
        <f>#REF!</f>
        <v>#REF!</v>
      </c>
      <c r="D962" s="155" t="s">
        <v>35</v>
      </c>
      <c r="E962">
        <v>36</v>
      </c>
      <c r="F962" s="155" t="s">
        <v>962</v>
      </c>
      <c r="G962" t="s">
        <v>36</v>
      </c>
      <c r="H962" t="s">
        <v>37</v>
      </c>
      <c r="J962" t="str">
        <f t="shared" si="14"/>
        <v>=Rasasi!R36C10</v>
      </c>
      <c r="M962" s="1"/>
      <c r="P962" s="1"/>
    </row>
    <row r="963" spans="1:13">
      <c r="A963" s="103">
        <v>14126</v>
      </c>
      <c r="B963" s="104" t="s">
        <v>1002</v>
      </c>
      <c r="D963" s="155" t="s">
        <v>35</v>
      </c>
      <c r="G963" t="s">
        <v>36</v>
      </c>
      <c r="H963" t="s">
        <v>37</v>
      </c>
      <c r="J963" t="str">
        <f t="shared" si="14"/>
        <v>=RC10</v>
      </c>
      <c r="M963" s="1"/>
    </row>
    <row r="964" spans="1:16">
      <c r="A964" s="103">
        <v>13333</v>
      </c>
      <c r="B964" s="104" t="s">
        <v>1003</v>
      </c>
      <c r="C964" s="98" t="e">
        <f>#REF!</f>
        <v>#REF!</v>
      </c>
      <c r="D964" s="155" t="s">
        <v>35</v>
      </c>
      <c r="E964">
        <v>37</v>
      </c>
      <c r="F964" s="155" t="s">
        <v>962</v>
      </c>
      <c r="G964" t="s">
        <v>36</v>
      </c>
      <c r="H964" t="s">
        <v>37</v>
      </c>
      <c r="J964" t="str">
        <f t="shared" ref="J964:J1027" si="15">CONCATENATE(H964,F964,D964,E964,G964)</f>
        <v>=Rasasi!R37C10</v>
      </c>
      <c r="M964" s="1"/>
      <c r="P964" s="1"/>
    </row>
    <row r="965" spans="1:13">
      <c r="A965" s="103">
        <v>13332</v>
      </c>
      <c r="B965" s="104" t="s">
        <v>1004</v>
      </c>
      <c r="D965" s="155" t="s">
        <v>35</v>
      </c>
      <c r="G965" t="s">
        <v>36</v>
      </c>
      <c r="H965" t="s">
        <v>37</v>
      </c>
      <c r="J965" t="str">
        <f t="shared" si="15"/>
        <v>=RC10</v>
      </c>
      <c r="M965" s="1"/>
    </row>
    <row r="966" spans="1:16">
      <c r="A966" s="103">
        <v>14122</v>
      </c>
      <c r="B966" s="104" t="s">
        <v>1005</v>
      </c>
      <c r="C966" s="98" t="e">
        <f>#REF!</f>
        <v>#REF!</v>
      </c>
      <c r="D966" s="155" t="s">
        <v>35</v>
      </c>
      <c r="E966">
        <v>38</v>
      </c>
      <c r="F966" s="155" t="s">
        <v>962</v>
      </c>
      <c r="G966" t="s">
        <v>36</v>
      </c>
      <c r="H966" t="s">
        <v>37</v>
      </c>
      <c r="J966" t="str">
        <f t="shared" si="15"/>
        <v>=Rasasi!R38C10</v>
      </c>
      <c r="M966" s="1"/>
      <c r="P966" s="1"/>
    </row>
    <row r="967" spans="1:16">
      <c r="A967" s="103">
        <v>14123</v>
      </c>
      <c r="B967" s="104" t="s">
        <v>1006</v>
      </c>
      <c r="C967" s="98" t="e">
        <f>#REF!</f>
        <v>#REF!</v>
      </c>
      <c r="D967" s="155" t="s">
        <v>35</v>
      </c>
      <c r="E967">
        <v>39</v>
      </c>
      <c r="F967" s="155" t="s">
        <v>962</v>
      </c>
      <c r="G967" t="s">
        <v>36</v>
      </c>
      <c r="H967" t="s">
        <v>37</v>
      </c>
      <c r="J967" t="str">
        <f t="shared" si="15"/>
        <v>=Rasasi!R39C10</v>
      </c>
      <c r="M967" s="1"/>
      <c r="P967" s="1"/>
    </row>
    <row r="968" spans="1:16">
      <c r="A968" s="103">
        <v>14124</v>
      </c>
      <c r="B968" s="104" t="s">
        <v>1007</v>
      </c>
      <c r="C968" s="98" t="e">
        <f>#REF!</f>
        <v>#REF!</v>
      </c>
      <c r="D968" s="155" t="s">
        <v>35</v>
      </c>
      <c r="E968">
        <v>40</v>
      </c>
      <c r="F968" s="155" t="s">
        <v>962</v>
      </c>
      <c r="G968" t="s">
        <v>36</v>
      </c>
      <c r="H968" t="s">
        <v>37</v>
      </c>
      <c r="J968" t="str">
        <f t="shared" si="15"/>
        <v>=Rasasi!R40C10</v>
      </c>
      <c r="M968" s="1"/>
      <c r="P968" s="1"/>
    </row>
    <row r="969" spans="1:16">
      <c r="A969" s="103">
        <v>12968</v>
      </c>
      <c r="B969" s="104" t="s">
        <v>1008</v>
      </c>
      <c r="C969" s="98" t="e">
        <f>#REF!</f>
        <v>#REF!</v>
      </c>
      <c r="D969" s="155" t="s">
        <v>35</v>
      </c>
      <c r="E969">
        <v>41</v>
      </c>
      <c r="F969" s="155" t="s">
        <v>962</v>
      </c>
      <c r="G969" t="s">
        <v>36</v>
      </c>
      <c r="H969" t="s">
        <v>37</v>
      </c>
      <c r="J969" t="str">
        <f t="shared" si="15"/>
        <v>=Rasasi!R41C10</v>
      </c>
      <c r="M969" s="1"/>
      <c r="P969" s="1"/>
    </row>
    <row r="970" spans="1:16">
      <c r="A970" s="103">
        <v>14125</v>
      </c>
      <c r="B970" s="104" t="s">
        <v>1009</v>
      </c>
      <c r="C970" s="98" t="e">
        <f>#REF!</f>
        <v>#REF!</v>
      </c>
      <c r="D970" s="155" t="s">
        <v>35</v>
      </c>
      <c r="E970">
        <v>42</v>
      </c>
      <c r="F970" s="155" t="s">
        <v>962</v>
      </c>
      <c r="G970" t="s">
        <v>36</v>
      </c>
      <c r="H970" t="s">
        <v>37</v>
      </c>
      <c r="J970" t="str">
        <f t="shared" si="15"/>
        <v>=Rasasi!R42C10</v>
      </c>
      <c r="M970" s="1"/>
      <c r="P970" s="1"/>
    </row>
    <row r="971" spans="1:13">
      <c r="A971" s="100">
        <v>12196</v>
      </c>
      <c r="B971" s="101" t="s">
        <v>1010</v>
      </c>
      <c r="D971" s="155" t="s">
        <v>35</v>
      </c>
      <c r="G971" t="s">
        <v>36</v>
      </c>
      <c r="H971" t="s">
        <v>37</v>
      </c>
      <c r="J971" t="str">
        <f t="shared" si="15"/>
        <v>=RC10</v>
      </c>
      <c r="M971" s="1"/>
    </row>
    <row r="972" spans="1:16">
      <c r="A972" s="103">
        <v>13378</v>
      </c>
      <c r="B972" s="104" t="s">
        <v>1011</v>
      </c>
      <c r="C972" s="99" t="e">
        <f>#REF!</f>
        <v>#REF!</v>
      </c>
      <c r="D972" s="155" t="s">
        <v>35</v>
      </c>
      <c r="E972">
        <v>88</v>
      </c>
      <c r="F972" s="155" t="s">
        <v>1012</v>
      </c>
      <c r="G972" t="s">
        <v>36</v>
      </c>
      <c r="H972" t="s">
        <v>37</v>
      </c>
      <c r="J972" t="str">
        <f t="shared" si="15"/>
        <v>=Rehab!R88C10</v>
      </c>
      <c r="M972" s="1"/>
      <c r="P972" s="1"/>
    </row>
    <row r="973" spans="1:16">
      <c r="A973" s="103">
        <v>13965</v>
      </c>
      <c r="B973" s="104" t="s">
        <v>1013</v>
      </c>
      <c r="C973" s="99" t="e">
        <f>#REF!</f>
        <v>#REF!</v>
      </c>
      <c r="D973" s="155" t="s">
        <v>35</v>
      </c>
      <c r="E973">
        <v>3</v>
      </c>
      <c r="F973" s="155" t="s">
        <v>1012</v>
      </c>
      <c r="G973" t="s">
        <v>36</v>
      </c>
      <c r="H973" t="s">
        <v>37</v>
      </c>
      <c r="J973" t="str">
        <f t="shared" si="15"/>
        <v>=Rehab!R3C10</v>
      </c>
      <c r="M973" s="1"/>
      <c r="P973" s="1"/>
    </row>
    <row r="974" spans="1:16">
      <c r="A974" s="103">
        <v>12608</v>
      </c>
      <c r="B974" s="104" t="s">
        <v>1014</v>
      </c>
      <c r="C974" s="99" t="e">
        <f>#REF!</f>
        <v>#REF!</v>
      </c>
      <c r="D974" s="155" t="s">
        <v>35</v>
      </c>
      <c r="E974">
        <v>4</v>
      </c>
      <c r="F974" s="155" t="s">
        <v>1012</v>
      </c>
      <c r="G974" t="s">
        <v>36</v>
      </c>
      <c r="H974" t="s">
        <v>37</v>
      </c>
      <c r="J974" t="str">
        <f t="shared" si="15"/>
        <v>=Rehab!R4C10</v>
      </c>
      <c r="M974" s="1"/>
      <c r="P974" s="1"/>
    </row>
    <row r="975" spans="1:16">
      <c r="A975" s="103">
        <v>13966</v>
      </c>
      <c r="B975" s="104" t="s">
        <v>1015</v>
      </c>
      <c r="C975" s="99" t="e">
        <f>#REF!</f>
        <v>#REF!</v>
      </c>
      <c r="D975" s="155" t="s">
        <v>35</v>
      </c>
      <c r="E975">
        <v>5</v>
      </c>
      <c r="F975" s="155" t="s">
        <v>1012</v>
      </c>
      <c r="G975" t="s">
        <v>36</v>
      </c>
      <c r="H975" t="s">
        <v>37</v>
      </c>
      <c r="J975" t="str">
        <f t="shared" si="15"/>
        <v>=Rehab!R5C10</v>
      </c>
      <c r="M975" s="1"/>
      <c r="P975" s="1"/>
    </row>
    <row r="976" spans="1:16">
      <c r="A976" s="103">
        <v>13967</v>
      </c>
      <c r="B976" s="104" t="s">
        <v>1016</v>
      </c>
      <c r="C976" s="99" t="e">
        <f>#REF!</f>
        <v>#REF!</v>
      </c>
      <c r="D976" s="155" t="s">
        <v>35</v>
      </c>
      <c r="E976">
        <v>6</v>
      </c>
      <c r="F976" s="155" t="s">
        <v>1012</v>
      </c>
      <c r="G976" t="s">
        <v>36</v>
      </c>
      <c r="H976" t="s">
        <v>37</v>
      </c>
      <c r="J976" t="str">
        <f t="shared" si="15"/>
        <v>=Rehab!R6C10</v>
      </c>
      <c r="M976" s="1"/>
      <c r="P976" s="1"/>
    </row>
    <row r="977" spans="1:16">
      <c r="A977" s="103">
        <v>13969</v>
      </c>
      <c r="B977" s="104" t="s">
        <v>1017</v>
      </c>
      <c r="C977" s="99" t="e">
        <f>#REF!</f>
        <v>#REF!</v>
      </c>
      <c r="D977" s="155" t="s">
        <v>35</v>
      </c>
      <c r="E977">
        <v>7</v>
      </c>
      <c r="F977" s="155" t="s">
        <v>1012</v>
      </c>
      <c r="G977" t="s">
        <v>36</v>
      </c>
      <c r="H977" t="s">
        <v>37</v>
      </c>
      <c r="J977" t="str">
        <f t="shared" si="15"/>
        <v>=Rehab!R7C10</v>
      </c>
      <c r="M977" s="1"/>
      <c r="P977" s="1"/>
    </row>
    <row r="978" spans="1:16">
      <c r="A978" s="103">
        <v>13968</v>
      </c>
      <c r="B978" s="104" t="s">
        <v>1018</v>
      </c>
      <c r="C978" s="99" t="e">
        <f>#REF!</f>
        <v>#REF!</v>
      </c>
      <c r="D978" s="155" t="s">
        <v>35</v>
      </c>
      <c r="E978">
        <v>8</v>
      </c>
      <c r="F978" s="155" t="s">
        <v>1012</v>
      </c>
      <c r="G978" t="s">
        <v>36</v>
      </c>
      <c r="H978" t="s">
        <v>37</v>
      </c>
      <c r="J978" t="str">
        <f t="shared" si="15"/>
        <v>=Rehab!R8C10</v>
      </c>
      <c r="M978" s="1"/>
      <c r="P978" s="1"/>
    </row>
    <row r="979" spans="1:16">
      <c r="A979" s="103">
        <v>13995</v>
      </c>
      <c r="B979" s="104" t="s">
        <v>1019</v>
      </c>
      <c r="C979" s="99" t="e">
        <f>#REF!</f>
        <v>#REF!</v>
      </c>
      <c r="D979" s="155" t="s">
        <v>35</v>
      </c>
      <c r="E979">
        <v>9</v>
      </c>
      <c r="F979" s="155" t="s">
        <v>1012</v>
      </c>
      <c r="G979" t="s">
        <v>36</v>
      </c>
      <c r="H979" t="s">
        <v>37</v>
      </c>
      <c r="J979" t="str">
        <f t="shared" si="15"/>
        <v>=Rehab!R9C10</v>
      </c>
      <c r="M979" s="1"/>
      <c r="P979" s="1"/>
    </row>
    <row r="980" spans="1:16">
      <c r="A980" s="103">
        <v>13372</v>
      </c>
      <c r="B980" s="104" t="s">
        <v>1020</v>
      </c>
      <c r="C980" s="99" t="e">
        <f>#REF!</f>
        <v>#REF!</v>
      </c>
      <c r="D980" s="155" t="s">
        <v>35</v>
      </c>
      <c r="E980">
        <v>10</v>
      </c>
      <c r="F980" s="155" t="s">
        <v>1012</v>
      </c>
      <c r="G980" t="s">
        <v>36</v>
      </c>
      <c r="H980" t="s">
        <v>37</v>
      </c>
      <c r="J980" t="str">
        <f t="shared" si="15"/>
        <v>=Rehab!R10C10</v>
      </c>
      <c r="M980" s="1"/>
      <c r="P980" s="1"/>
    </row>
    <row r="981" spans="1:16">
      <c r="A981" s="103">
        <v>13971</v>
      </c>
      <c r="B981" s="104" t="s">
        <v>1021</v>
      </c>
      <c r="C981" s="99" t="e">
        <f>#REF!</f>
        <v>#REF!</v>
      </c>
      <c r="D981" s="155" t="s">
        <v>35</v>
      </c>
      <c r="E981">
        <v>11</v>
      </c>
      <c r="F981" s="155" t="s">
        <v>1012</v>
      </c>
      <c r="G981" t="s">
        <v>36</v>
      </c>
      <c r="H981" t="s">
        <v>37</v>
      </c>
      <c r="J981" t="str">
        <f t="shared" si="15"/>
        <v>=Rehab!R11C10</v>
      </c>
      <c r="M981" s="1"/>
      <c r="P981" s="1"/>
    </row>
    <row r="982" spans="1:16">
      <c r="A982" s="103">
        <v>13972</v>
      </c>
      <c r="B982" s="104" t="s">
        <v>1022</v>
      </c>
      <c r="C982" s="99" t="e">
        <f>#REF!</f>
        <v>#REF!</v>
      </c>
      <c r="D982" s="155" t="s">
        <v>35</v>
      </c>
      <c r="E982">
        <v>12</v>
      </c>
      <c r="F982" s="155" t="s">
        <v>1012</v>
      </c>
      <c r="G982" t="s">
        <v>36</v>
      </c>
      <c r="H982" t="s">
        <v>37</v>
      </c>
      <c r="J982" t="str">
        <f t="shared" si="15"/>
        <v>=Rehab!R12C10</v>
      </c>
      <c r="M982" s="1"/>
      <c r="P982" s="1"/>
    </row>
    <row r="983" spans="1:16">
      <c r="A983" s="103">
        <v>13973</v>
      </c>
      <c r="B983" s="104" t="s">
        <v>1023</v>
      </c>
      <c r="C983" s="99" t="e">
        <f>#REF!</f>
        <v>#REF!</v>
      </c>
      <c r="D983" s="155" t="s">
        <v>35</v>
      </c>
      <c r="E983">
        <v>13</v>
      </c>
      <c r="F983" s="155" t="s">
        <v>1012</v>
      </c>
      <c r="G983" t="s">
        <v>36</v>
      </c>
      <c r="H983" t="s">
        <v>37</v>
      </c>
      <c r="J983" t="str">
        <f t="shared" si="15"/>
        <v>=Rehab!R13C10</v>
      </c>
      <c r="M983" s="1"/>
      <c r="P983" s="1"/>
    </row>
    <row r="984" spans="1:16">
      <c r="A984" s="103">
        <v>13974</v>
      </c>
      <c r="B984" s="104" t="s">
        <v>1024</v>
      </c>
      <c r="C984" s="99" t="e">
        <f>#REF!</f>
        <v>#REF!</v>
      </c>
      <c r="D984" s="155" t="s">
        <v>35</v>
      </c>
      <c r="E984">
        <v>14</v>
      </c>
      <c r="F984" s="155" t="s">
        <v>1012</v>
      </c>
      <c r="G984" t="s">
        <v>36</v>
      </c>
      <c r="H984" t="s">
        <v>37</v>
      </c>
      <c r="J984" t="str">
        <f t="shared" si="15"/>
        <v>=Rehab!R14C10</v>
      </c>
      <c r="M984" s="1"/>
      <c r="P984" s="1"/>
    </row>
    <row r="985" spans="1:16">
      <c r="A985" s="103">
        <v>13975</v>
      </c>
      <c r="B985" s="104" t="s">
        <v>1025</v>
      </c>
      <c r="C985" s="99" t="e">
        <f>#REF!</f>
        <v>#REF!</v>
      </c>
      <c r="D985" s="155" t="s">
        <v>35</v>
      </c>
      <c r="E985">
        <v>15</v>
      </c>
      <c r="F985" s="155" t="s">
        <v>1012</v>
      </c>
      <c r="G985" t="s">
        <v>36</v>
      </c>
      <c r="H985" t="s">
        <v>37</v>
      </c>
      <c r="J985" t="str">
        <f t="shared" si="15"/>
        <v>=Rehab!R15C10</v>
      </c>
      <c r="M985" s="1"/>
      <c r="P985" s="1"/>
    </row>
    <row r="986" spans="1:16">
      <c r="A986" s="103">
        <v>12353</v>
      </c>
      <c r="B986" s="104" t="s">
        <v>1026</v>
      </c>
      <c r="C986" s="99" t="e">
        <f>#REF!</f>
        <v>#REF!</v>
      </c>
      <c r="D986" s="155" t="s">
        <v>35</v>
      </c>
      <c r="E986">
        <v>16</v>
      </c>
      <c r="F986" s="155" t="s">
        <v>1012</v>
      </c>
      <c r="G986" t="s">
        <v>36</v>
      </c>
      <c r="H986" t="s">
        <v>37</v>
      </c>
      <c r="J986" t="str">
        <f t="shared" si="15"/>
        <v>=Rehab!R16C10</v>
      </c>
      <c r="M986" s="1"/>
      <c r="P986" s="1"/>
    </row>
    <row r="987" spans="1:16">
      <c r="A987" s="103">
        <v>13976</v>
      </c>
      <c r="B987" s="104" t="s">
        <v>1027</v>
      </c>
      <c r="C987" s="99" t="e">
        <f>#REF!</f>
        <v>#REF!</v>
      </c>
      <c r="D987" s="155" t="s">
        <v>35</v>
      </c>
      <c r="E987">
        <v>17</v>
      </c>
      <c r="F987" s="155" t="s">
        <v>1012</v>
      </c>
      <c r="G987" t="s">
        <v>36</v>
      </c>
      <c r="H987" t="s">
        <v>37</v>
      </c>
      <c r="J987" t="str">
        <f t="shared" si="15"/>
        <v>=Rehab!R17C10</v>
      </c>
      <c r="M987" s="1"/>
      <c r="P987" s="1"/>
    </row>
    <row r="988" spans="1:16">
      <c r="A988" s="103">
        <v>13977</v>
      </c>
      <c r="B988" s="104" t="s">
        <v>1028</v>
      </c>
      <c r="C988" s="99" t="e">
        <f>#REF!</f>
        <v>#REF!</v>
      </c>
      <c r="D988" s="155" t="s">
        <v>35</v>
      </c>
      <c r="E988">
        <v>18</v>
      </c>
      <c r="F988" s="155" t="s">
        <v>1012</v>
      </c>
      <c r="G988" t="s">
        <v>36</v>
      </c>
      <c r="H988" t="s">
        <v>37</v>
      </c>
      <c r="J988" t="str">
        <f t="shared" si="15"/>
        <v>=Rehab!R18C10</v>
      </c>
      <c r="M988" s="1"/>
      <c r="P988" s="1"/>
    </row>
    <row r="989" spans="1:16">
      <c r="A989" s="103">
        <v>13978</v>
      </c>
      <c r="B989" s="104" t="s">
        <v>1029</v>
      </c>
      <c r="C989" s="99" t="e">
        <f>#REF!</f>
        <v>#REF!</v>
      </c>
      <c r="D989" s="155" t="s">
        <v>35</v>
      </c>
      <c r="E989">
        <v>19</v>
      </c>
      <c r="F989" s="155" t="s">
        <v>1012</v>
      </c>
      <c r="G989" t="s">
        <v>36</v>
      </c>
      <c r="H989" t="s">
        <v>37</v>
      </c>
      <c r="J989" t="str">
        <f t="shared" si="15"/>
        <v>=Rehab!R19C10</v>
      </c>
      <c r="M989" s="1"/>
      <c r="P989" s="1"/>
    </row>
    <row r="990" spans="1:16">
      <c r="A990" s="103">
        <v>12355</v>
      </c>
      <c r="B990" s="104" t="s">
        <v>1030</v>
      </c>
      <c r="C990" s="99" t="e">
        <f>#REF!</f>
        <v>#REF!</v>
      </c>
      <c r="D990" s="155" t="s">
        <v>35</v>
      </c>
      <c r="E990">
        <v>20</v>
      </c>
      <c r="F990" s="155" t="s">
        <v>1012</v>
      </c>
      <c r="G990" t="s">
        <v>36</v>
      </c>
      <c r="H990" t="s">
        <v>37</v>
      </c>
      <c r="J990" t="str">
        <f t="shared" si="15"/>
        <v>=Rehab!R20C10</v>
      </c>
      <c r="M990" s="1"/>
      <c r="P990" s="1"/>
    </row>
    <row r="991" spans="1:16">
      <c r="A991" s="103">
        <v>12611</v>
      </c>
      <c r="B991" s="104" t="s">
        <v>1031</v>
      </c>
      <c r="C991" s="99" t="e">
        <f>#REF!</f>
        <v>#REF!</v>
      </c>
      <c r="D991" s="155" t="s">
        <v>35</v>
      </c>
      <c r="E991">
        <v>21</v>
      </c>
      <c r="F991" s="155" t="s">
        <v>1012</v>
      </c>
      <c r="G991" t="s">
        <v>36</v>
      </c>
      <c r="H991" t="s">
        <v>37</v>
      </c>
      <c r="J991" t="str">
        <f t="shared" si="15"/>
        <v>=Rehab!R21C10</v>
      </c>
      <c r="M991" s="1"/>
      <c r="P991" s="1"/>
    </row>
    <row r="992" spans="1:16">
      <c r="A992" s="103">
        <v>13989</v>
      </c>
      <c r="B992" s="104" t="s">
        <v>1032</v>
      </c>
      <c r="C992" s="99" t="e">
        <f>#REF!</f>
        <v>#REF!</v>
      </c>
      <c r="D992" s="155" t="s">
        <v>35</v>
      </c>
      <c r="E992">
        <v>22</v>
      </c>
      <c r="F992" s="155" t="s">
        <v>1012</v>
      </c>
      <c r="G992" t="s">
        <v>36</v>
      </c>
      <c r="H992" t="s">
        <v>37</v>
      </c>
      <c r="J992" t="str">
        <f t="shared" si="15"/>
        <v>=Rehab!R22C10</v>
      </c>
      <c r="M992" s="1"/>
      <c r="P992" s="1"/>
    </row>
    <row r="993" spans="1:16">
      <c r="A993" s="103">
        <v>12351</v>
      </c>
      <c r="B993" s="104" t="s">
        <v>1033</v>
      </c>
      <c r="C993" s="99" t="e">
        <f>#REF!</f>
        <v>#REF!</v>
      </c>
      <c r="D993" s="155" t="s">
        <v>35</v>
      </c>
      <c r="E993">
        <v>23</v>
      </c>
      <c r="F993" s="155" t="s">
        <v>1012</v>
      </c>
      <c r="G993" t="s">
        <v>36</v>
      </c>
      <c r="H993" t="s">
        <v>37</v>
      </c>
      <c r="J993" t="str">
        <f t="shared" si="15"/>
        <v>=Rehab!R23C10</v>
      </c>
      <c r="M993" s="1"/>
      <c r="P993" s="1"/>
    </row>
    <row r="994" spans="1:16">
      <c r="A994" s="103">
        <v>13981</v>
      </c>
      <c r="B994" s="104" t="s">
        <v>1034</v>
      </c>
      <c r="C994" s="99" t="e">
        <f>#REF!</f>
        <v>#REF!</v>
      </c>
      <c r="D994" s="155" t="s">
        <v>35</v>
      </c>
      <c r="E994">
        <v>24</v>
      </c>
      <c r="F994" s="155" t="s">
        <v>1012</v>
      </c>
      <c r="G994" t="s">
        <v>36</v>
      </c>
      <c r="H994" t="s">
        <v>37</v>
      </c>
      <c r="J994" t="str">
        <f t="shared" si="15"/>
        <v>=Rehab!R24C10</v>
      </c>
      <c r="M994" s="1"/>
      <c r="P994" s="1"/>
    </row>
    <row r="995" spans="1:16">
      <c r="A995" s="103">
        <v>13921</v>
      </c>
      <c r="B995" s="104" t="s">
        <v>1035</v>
      </c>
      <c r="C995" s="99" t="e">
        <f>#REF!</f>
        <v>#REF!</v>
      </c>
      <c r="D995" s="155" t="s">
        <v>35</v>
      </c>
      <c r="E995">
        <v>25</v>
      </c>
      <c r="F995" s="155" t="s">
        <v>1012</v>
      </c>
      <c r="G995" t="s">
        <v>36</v>
      </c>
      <c r="H995" t="s">
        <v>37</v>
      </c>
      <c r="J995" t="str">
        <f t="shared" si="15"/>
        <v>=Rehab!R25C10</v>
      </c>
      <c r="M995" s="1"/>
      <c r="P995" s="1"/>
    </row>
    <row r="996" spans="1:16">
      <c r="A996" s="103">
        <v>12609</v>
      </c>
      <c r="B996" s="104" t="s">
        <v>1036</v>
      </c>
      <c r="C996" s="99" t="e">
        <f>#REF!</f>
        <v>#REF!</v>
      </c>
      <c r="D996" s="155" t="s">
        <v>35</v>
      </c>
      <c r="E996">
        <v>26</v>
      </c>
      <c r="F996" s="155" t="s">
        <v>1012</v>
      </c>
      <c r="G996" t="s">
        <v>36</v>
      </c>
      <c r="H996" t="s">
        <v>37</v>
      </c>
      <c r="J996" t="str">
        <f t="shared" si="15"/>
        <v>=Rehab!R26C10</v>
      </c>
      <c r="M996" s="1"/>
      <c r="P996" s="1"/>
    </row>
    <row r="997" spans="1:16">
      <c r="A997" s="103">
        <v>13321</v>
      </c>
      <c r="B997" s="104" t="s">
        <v>1037</v>
      </c>
      <c r="C997" s="99" t="e">
        <f>#REF!</f>
        <v>#REF!</v>
      </c>
      <c r="D997" s="155" t="s">
        <v>35</v>
      </c>
      <c r="E997">
        <v>89</v>
      </c>
      <c r="F997" s="155" t="s">
        <v>1012</v>
      </c>
      <c r="G997" t="s">
        <v>36</v>
      </c>
      <c r="H997" t="s">
        <v>37</v>
      </c>
      <c r="J997" t="str">
        <f t="shared" si="15"/>
        <v>=Rehab!R89C10</v>
      </c>
      <c r="M997" s="1"/>
      <c r="P997" s="1"/>
    </row>
    <row r="998" spans="1:16">
      <c r="A998" s="103">
        <v>12663</v>
      </c>
      <c r="B998" s="104" t="s">
        <v>1038</v>
      </c>
      <c r="C998" s="99" t="e">
        <f>#REF!</f>
        <v>#REF!</v>
      </c>
      <c r="D998" s="155" t="s">
        <v>35</v>
      </c>
      <c r="E998">
        <v>27</v>
      </c>
      <c r="F998" s="155" t="s">
        <v>1012</v>
      </c>
      <c r="G998" t="s">
        <v>36</v>
      </c>
      <c r="H998" t="s">
        <v>37</v>
      </c>
      <c r="J998" t="str">
        <f t="shared" si="15"/>
        <v>=Rehab!R27C10</v>
      </c>
      <c r="M998" s="1"/>
      <c r="P998" s="1"/>
    </row>
    <row r="999" spans="1:13">
      <c r="A999" s="103">
        <v>13891</v>
      </c>
      <c r="B999" s="104" t="s">
        <v>1039</v>
      </c>
      <c r="D999" s="155" t="s">
        <v>35</v>
      </c>
      <c r="G999" t="s">
        <v>36</v>
      </c>
      <c r="H999" t="s">
        <v>37</v>
      </c>
      <c r="J999" t="str">
        <f t="shared" si="15"/>
        <v>=RC10</v>
      </c>
      <c r="M999" s="1"/>
    </row>
    <row r="1000" spans="1:16">
      <c r="A1000" s="103">
        <v>13982</v>
      </c>
      <c r="B1000" s="104" t="s">
        <v>1040</v>
      </c>
      <c r="C1000" s="99" t="e">
        <f>#REF!</f>
        <v>#REF!</v>
      </c>
      <c r="D1000" s="155" t="s">
        <v>35</v>
      </c>
      <c r="E1000">
        <v>28</v>
      </c>
      <c r="F1000" s="155" t="s">
        <v>1012</v>
      </c>
      <c r="G1000" t="s">
        <v>36</v>
      </c>
      <c r="H1000" t="s">
        <v>37</v>
      </c>
      <c r="J1000" t="str">
        <f t="shared" si="15"/>
        <v>=Rehab!R28C10</v>
      </c>
      <c r="M1000" s="1"/>
      <c r="P1000" s="1"/>
    </row>
    <row r="1001" spans="1:16">
      <c r="A1001" s="103">
        <v>13993</v>
      </c>
      <c r="B1001" s="104" t="s">
        <v>1041</v>
      </c>
      <c r="C1001" s="99" t="e">
        <f>#REF!</f>
        <v>#REF!</v>
      </c>
      <c r="D1001" s="155" t="s">
        <v>35</v>
      </c>
      <c r="E1001">
        <v>29</v>
      </c>
      <c r="F1001" s="155" t="s">
        <v>1012</v>
      </c>
      <c r="G1001" t="s">
        <v>36</v>
      </c>
      <c r="H1001" t="s">
        <v>37</v>
      </c>
      <c r="J1001" t="str">
        <f t="shared" si="15"/>
        <v>=Rehab!R29C10</v>
      </c>
      <c r="M1001" s="1"/>
      <c r="P1001" s="1"/>
    </row>
    <row r="1002" spans="1:16">
      <c r="A1002" s="103">
        <v>12850</v>
      </c>
      <c r="B1002" s="104" t="s">
        <v>1042</v>
      </c>
      <c r="C1002" s="99" t="e">
        <f>#REF!</f>
        <v>#REF!</v>
      </c>
      <c r="D1002" s="155" t="s">
        <v>35</v>
      </c>
      <c r="E1002">
        <v>30</v>
      </c>
      <c r="F1002" s="155" t="s">
        <v>1012</v>
      </c>
      <c r="G1002" t="s">
        <v>36</v>
      </c>
      <c r="H1002" t="s">
        <v>37</v>
      </c>
      <c r="J1002" t="str">
        <f t="shared" si="15"/>
        <v>=Rehab!R30C10</v>
      </c>
      <c r="M1002" s="1"/>
      <c r="P1002" s="1"/>
    </row>
    <row r="1003" spans="1:16">
      <c r="A1003" s="103">
        <v>13318</v>
      </c>
      <c r="B1003" s="104" t="s">
        <v>1043</v>
      </c>
      <c r="C1003" s="99" t="e">
        <f>#REF!</f>
        <v>#REF!</v>
      </c>
      <c r="D1003" s="155" t="s">
        <v>35</v>
      </c>
      <c r="E1003">
        <v>31</v>
      </c>
      <c r="F1003" s="155" t="s">
        <v>1012</v>
      </c>
      <c r="G1003" t="s">
        <v>36</v>
      </c>
      <c r="H1003" t="s">
        <v>37</v>
      </c>
      <c r="J1003" t="str">
        <f t="shared" si="15"/>
        <v>=Rehab!R31C10</v>
      </c>
      <c r="M1003" s="1"/>
      <c r="P1003" s="1"/>
    </row>
    <row r="1004" spans="1:16">
      <c r="A1004" s="103">
        <v>13984</v>
      </c>
      <c r="B1004" s="104" t="s">
        <v>1044</v>
      </c>
      <c r="C1004" s="99" t="e">
        <f>#REF!</f>
        <v>#REF!</v>
      </c>
      <c r="D1004" s="155" t="s">
        <v>35</v>
      </c>
      <c r="E1004">
        <v>32</v>
      </c>
      <c r="F1004" s="155" t="s">
        <v>1012</v>
      </c>
      <c r="G1004" t="s">
        <v>36</v>
      </c>
      <c r="H1004" t="s">
        <v>37</v>
      </c>
      <c r="J1004" t="str">
        <f t="shared" si="15"/>
        <v>=Rehab!R32C10</v>
      </c>
      <c r="M1004" s="1"/>
      <c r="P1004" s="1"/>
    </row>
    <row r="1005" spans="1:16">
      <c r="A1005" s="103">
        <v>13320</v>
      </c>
      <c r="B1005" s="104" t="s">
        <v>1045</v>
      </c>
      <c r="C1005" s="99" t="e">
        <f>#REF!</f>
        <v>#REF!</v>
      </c>
      <c r="D1005" s="155" t="s">
        <v>35</v>
      </c>
      <c r="E1005">
        <v>33</v>
      </c>
      <c r="F1005" s="155" t="s">
        <v>1012</v>
      </c>
      <c r="G1005" t="s">
        <v>36</v>
      </c>
      <c r="H1005" t="s">
        <v>37</v>
      </c>
      <c r="J1005" t="str">
        <f t="shared" si="15"/>
        <v>=Rehab!R33C10</v>
      </c>
      <c r="M1005" s="1"/>
      <c r="P1005" s="1"/>
    </row>
    <row r="1006" spans="1:13">
      <c r="A1006" s="103">
        <v>13323</v>
      </c>
      <c r="B1006" s="104" t="s">
        <v>1046</v>
      </c>
      <c r="C1006" s="99" t="e">
        <f>#REF!</f>
        <v>#REF!</v>
      </c>
      <c r="D1006" s="155" t="s">
        <v>35</v>
      </c>
      <c r="G1006" t="s">
        <v>36</v>
      </c>
      <c r="H1006" t="s">
        <v>37</v>
      </c>
      <c r="J1006" t="str">
        <f t="shared" si="15"/>
        <v>=RC10</v>
      </c>
      <c r="M1006" s="1"/>
    </row>
    <row r="1007" spans="1:16">
      <c r="A1007" s="103">
        <v>12357</v>
      </c>
      <c r="B1007" s="104" t="s">
        <v>1047</v>
      </c>
      <c r="C1007" s="99" t="e">
        <f>#REF!</f>
        <v>#REF!</v>
      </c>
      <c r="D1007" s="155" t="s">
        <v>35</v>
      </c>
      <c r="E1007">
        <v>34</v>
      </c>
      <c r="F1007" s="155" t="s">
        <v>1012</v>
      </c>
      <c r="G1007" t="s">
        <v>36</v>
      </c>
      <c r="H1007" t="s">
        <v>37</v>
      </c>
      <c r="J1007" t="str">
        <f t="shared" si="15"/>
        <v>=Rehab!R34C10</v>
      </c>
      <c r="M1007" s="1"/>
      <c r="P1007" s="1"/>
    </row>
    <row r="1008" spans="1:16">
      <c r="A1008" s="103">
        <v>13985</v>
      </c>
      <c r="B1008" s="104" t="s">
        <v>1048</v>
      </c>
      <c r="C1008" s="99" t="e">
        <f>#REF!</f>
        <v>#REF!</v>
      </c>
      <c r="D1008" s="155" t="s">
        <v>35</v>
      </c>
      <c r="E1008">
        <v>35</v>
      </c>
      <c r="F1008" s="155" t="s">
        <v>1012</v>
      </c>
      <c r="G1008" t="s">
        <v>36</v>
      </c>
      <c r="H1008" t="s">
        <v>37</v>
      </c>
      <c r="J1008" t="str">
        <f t="shared" si="15"/>
        <v>=Rehab!R35C10</v>
      </c>
      <c r="M1008" s="1"/>
      <c r="P1008" s="1"/>
    </row>
    <row r="1009" spans="1:16">
      <c r="A1009" s="103">
        <v>13986</v>
      </c>
      <c r="B1009" s="104" t="s">
        <v>1049</v>
      </c>
      <c r="C1009" s="99" t="e">
        <f>#REF!</f>
        <v>#REF!</v>
      </c>
      <c r="D1009" s="155" t="s">
        <v>35</v>
      </c>
      <c r="E1009">
        <v>36</v>
      </c>
      <c r="F1009" s="155" t="s">
        <v>1012</v>
      </c>
      <c r="G1009" t="s">
        <v>36</v>
      </c>
      <c r="H1009" t="s">
        <v>37</v>
      </c>
      <c r="J1009" t="str">
        <f t="shared" si="15"/>
        <v>=Rehab!R36C10</v>
      </c>
      <c r="M1009" s="1"/>
      <c r="P1009" s="1"/>
    </row>
    <row r="1010" spans="1:13">
      <c r="A1010" s="103">
        <v>13996</v>
      </c>
      <c r="B1010" s="104" t="s">
        <v>1050</v>
      </c>
      <c r="D1010" s="155" t="s">
        <v>35</v>
      </c>
      <c r="G1010" t="s">
        <v>36</v>
      </c>
      <c r="H1010" t="s">
        <v>37</v>
      </c>
      <c r="J1010" t="str">
        <f t="shared" si="15"/>
        <v>=RC10</v>
      </c>
      <c r="M1010" s="1"/>
    </row>
    <row r="1011" spans="1:16">
      <c r="A1011" s="103">
        <v>13987</v>
      </c>
      <c r="B1011" s="104" t="s">
        <v>1051</v>
      </c>
      <c r="C1011" s="99" t="e">
        <f>#REF!</f>
        <v>#REF!</v>
      </c>
      <c r="D1011" s="155" t="s">
        <v>35</v>
      </c>
      <c r="E1011">
        <v>37</v>
      </c>
      <c r="F1011" s="155" t="s">
        <v>1012</v>
      </c>
      <c r="G1011" t="s">
        <v>36</v>
      </c>
      <c r="H1011" t="s">
        <v>37</v>
      </c>
      <c r="J1011" t="str">
        <f t="shared" si="15"/>
        <v>=Rehab!R37C10</v>
      </c>
      <c r="M1011" s="1"/>
      <c r="P1011" s="1"/>
    </row>
    <row r="1012" spans="1:16">
      <c r="A1012" s="103">
        <v>13988</v>
      </c>
      <c r="B1012" s="104" t="s">
        <v>1052</v>
      </c>
      <c r="C1012" s="99" t="e">
        <f>#REF!</f>
        <v>#REF!</v>
      </c>
      <c r="D1012" s="155" t="s">
        <v>35</v>
      </c>
      <c r="E1012">
        <v>38</v>
      </c>
      <c r="F1012" s="155" t="s">
        <v>1012</v>
      </c>
      <c r="G1012" t="s">
        <v>36</v>
      </c>
      <c r="H1012" t="s">
        <v>37</v>
      </c>
      <c r="J1012" t="str">
        <f t="shared" si="15"/>
        <v>=Rehab!R38C10</v>
      </c>
      <c r="M1012" s="1"/>
      <c r="P1012" s="1"/>
    </row>
    <row r="1013" spans="1:16">
      <c r="A1013" s="103">
        <v>14043</v>
      </c>
      <c r="B1013" s="104" t="s">
        <v>1053</v>
      </c>
      <c r="C1013" s="99" t="e">
        <f>#REF!</f>
        <v>#REF!</v>
      </c>
      <c r="D1013" s="155" t="s">
        <v>35</v>
      </c>
      <c r="E1013">
        <v>39</v>
      </c>
      <c r="F1013" s="155" t="s">
        <v>1012</v>
      </c>
      <c r="G1013" t="s">
        <v>36</v>
      </c>
      <c r="H1013" t="s">
        <v>37</v>
      </c>
      <c r="J1013" t="str">
        <f t="shared" si="15"/>
        <v>=Rehab!R39C10</v>
      </c>
      <c r="M1013" s="1"/>
      <c r="P1013" s="1"/>
    </row>
    <row r="1014" spans="1:16">
      <c r="A1014" s="103">
        <v>14044</v>
      </c>
      <c r="B1014" s="104" t="s">
        <v>1054</v>
      </c>
      <c r="C1014" s="99" t="e">
        <f>#REF!</f>
        <v>#REF!</v>
      </c>
      <c r="D1014" s="155" t="s">
        <v>35</v>
      </c>
      <c r="E1014">
        <v>40</v>
      </c>
      <c r="F1014" s="155" t="s">
        <v>1012</v>
      </c>
      <c r="G1014" t="s">
        <v>36</v>
      </c>
      <c r="H1014" t="s">
        <v>37</v>
      </c>
      <c r="J1014" t="str">
        <f t="shared" si="15"/>
        <v>=Rehab!R40C10</v>
      </c>
      <c r="M1014" s="1"/>
      <c r="P1014" s="1"/>
    </row>
    <row r="1015" spans="1:16">
      <c r="A1015" s="103">
        <v>12197</v>
      </c>
      <c r="B1015" s="104" t="s">
        <v>1055</v>
      </c>
      <c r="C1015" s="99" t="e">
        <f>#REF!</f>
        <v>#REF!</v>
      </c>
      <c r="D1015" s="155" t="s">
        <v>35</v>
      </c>
      <c r="E1015">
        <v>41</v>
      </c>
      <c r="F1015" s="155" t="s">
        <v>1012</v>
      </c>
      <c r="G1015" t="s">
        <v>36</v>
      </c>
      <c r="H1015" t="s">
        <v>37</v>
      </c>
      <c r="J1015" t="str">
        <f t="shared" si="15"/>
        <v>=Rehab!R41C10</v>
      </c>
      <c r="M1015" s="1"/>
      <c r="P1015" s="1"/>
    </row>
    <row r="1016" spans="1:16">
      <c r="A1016" s="103">
        <v>13325</v>
      </c>
      <c r="B1016" s="104" t="s">
        <v>1056</v>
      </c>
      <c r="C1016" s="99" t="e">
        <f>#REF!</f>
        <v>#REF!</v>
      </c>
      <c r="D1016" s="155" t="s">
        <v>35</v>
      </c>
      <c r="E1016">
        <v>42</v>
      </c>
      <c r="F1016" s="155" t="s">
        <v>1012</v>
      </c>
      <c r="G1016" t="s">
        <v>36</v>
      </c>
      <c r="H1016" t="s">
        <v>37</v>
      </c>
      <c r="J1016" t="str">
        <f t="shared" si="15"/>
        <v>=Rehab!R42C10</v>
      </c>
      <c r="M1016" s="1"/>
      <c r="P1016" s="1"/>
    </row>
    <row r="1017" spans="1:16">
      <c r="A1017" s="103">
        <v>13322</v>
      </c>
      <c r="B1017" s="104" t="s">
        <v>1057</v>
      </c>
      <c r="C1017" s="99" t="e">
        <f>#REF!</f>
        <v>#REF!</v>
      </c>
      <c r="D1017" s="155" t="s">
        <v>35</v>
      </c>
      <c r="E1017">
        <v>43</v>
      </c>
      <c r="F1017" s="155" t="s">
        <v>1012</v>
      </c>
      <c r="G1017" t="s">
        <v>36</v>
      </c>
      <c r="H1017" t="s">
        <v>37</v>
      </c>
      <c r="J1017" t="str">
        <f t="shared" si="15"/>
        <v>=Rehab!R43C10</v>
      </c>
      <c r="M1017" s="1"/>
      <c r="P1017" s="1"/>
    </row>
    <row r="1018" spans="1:16">
      <c r="A1018" s="103">
        <v>13990</v>
      </c>
      <c r="B1018" s="104" t="s">
        <v>1058</v>
      </c>
      <c r="C1018" s="99" t="e">
        <f>#REF!</f>
        <v>#REF!</v>
      </c>
      <c r="D1018" s="155" t="s">
        <v>35</v>
      </c>
      <c r="E1018">
        <v>44</v>
      </c>
      <c r="F1018" s="155" t="s">
        <v>1012</v>
      </c>
      <c r="G1018" t="s">
        <v>36</v>
      </c>
      <c r="H1018" t="s">
        <v>37</v>
      </c>
      <c r="J1018" t="str">
        <f t="shared" si="15"/>
        <v>=Rehab!R44C10</v>
      </c>
      <c r="M1018" s="1"/>
      <c r="P1018" s="1"/>
    </row>
    <row r="1019" spans="1:16">
      <c r="A1019" s="103">
        <v>14045</v>
      </c>
      <c r="B1019" s="104" t="s">
        <v>1059</v>
      </c>
      <c r="C1019" s="99" t="e">
        <f>#REF!</f>
        <v>#REF!</v>
      </c>
      <c r="D1019" s="155" t="s">
        <v>35</v>
      </c>
      <c r="E1019">
        <v>45</v>
      </c>
      <c r="F1019" s="155" t="s">
        <v>1012</v>
      </c>
      <c r="G1019" t="s">
        <v>36</v>
      </c>
      <c r="H1019" t="s">
        <v>37</v>
      </c>
      <c r="J1019" t="str">
        <f t="shared" si="15"/>
        <v>=Rehab!R45C10</v>
      </c>
      <c r="M1019" s="1"/>
      <c r="P1019" s="1"/>
    </row>
    <row r="1020" spans="1:16">
      <c r="A1020" s="103">
        <v>13254</v>
      </c>
      <c r="B1020" s="104" t="s">
        <v>1060</v>
      </c>
      <c r="C1020" s="99" t="e">
        <f>#REF!</f>
        <v>#REF!</v>
      </c>
      <c r="D1020" s="155" t="s">
        <v>35</v>
      </c>
      <c r="E1020">
        <v>90</v>
      </c>
      <c r="F1020" s="155" t="s">
        <v>1012</v>
      </c>
      <c r="G1020" t="s">
        <v>36</v>
      </c>
      <c r="H1020" t="s">
        <v>37</v>
      </c>
      <c r="J1020" t="str">
        <f t="shared" si="15"/>
        <v>=Rehab!R90C10</v>
      </c>
      <c r="M1020" s="1"/>
      <c r="P1020" s="1"/>
    </row>
    <row r="1021" spans="1:16">
      <c r="A1021" s="103">
        <v>12658</v>
      </c>
      <c r="B1021" s="104" t="s">
        <v>1061</v>
      </c>
      <c r="C1021" s="99" t="e">
        <f>#REF!</f>
        <v>#REF!</v>
      </c>
      <c r="D1021" s="155" t="s">
        <v>35</v>
      </c>
      <c r="E1021">
        <v>46</v>
      </c>
      <c r="F1021" s="155" t="s">
        <v>1012</v>
      </c>
      <c r="G1021" t="s">
        <v>36</v>
      </c>
      <c r="H1021" t="s">
        <v>37</v>
      </c>
      <c r="J1021" t="str">
        <f t="shared" si="15"/>
        <v>=Rehab!R46C10</v>
      </c>
      <c r="M1021" s="1"/>
      <c r="P1021" s="1"/>
    </row>
    <row r="1022" spans="1:16">
      <c r="A1022" s="103">
        <v>14046</v>
      </c>
      <c r="B1022" s="104" t="s">
        <v>1062</v>
      </c>
      <c r="C1022" s="99" t="e">
        <f>#REF!</f>
        <v>#REF!</v>
      </c>
      <c r="D1022" s="155" t="s">
        <v>35</v>
      </c>
      <c r="E1022">
        <v>47</v>
      </c>
      <c r="F1022" s="155" t="s">
        <v>1012</v>
      </c>
      <c r="G1022" t="s">
        <v>36</v>
      </c>
      <c r="H1022" t="s">
        <v>37</v>
      </c>
      <c r="J1022" t="str">
        <f t="shared" si="15"/>
        <v>=Rehab!R47C10</v>
      </c>
      <c r="M1022" s="1"/>
      <c r="P1022" s="1"/>
    </row>
    <row r="1023" spans="1:16">
      <c r="A1023" s="103">
        <v>14047</v>
      </c>
      <c r="B1023" s="104" t="s">
        <v>1063</v>
      </c>
      <c r="C1023" s="99" t="e">
        <f>#REF!</f>
        <v>#REF!</v>
      </c>
      <c r="D1023" s="155" t="s">
        <v>35</v>
      </c>
      <c r="E1023">
        <v>48</v>
      </c>
      <c r="F1023" s="155" t="s">
        <v>1012</v>
      </c>
      <c r="G1023" t="s">
        <v>36</v>
      </c>
      <c r="H1023" t="s">
        <v>37</v>
      </c>
      <c r="J1023" t="str">
        <f t="shared" si="15"/>
        <v>=Rehab!R48C10</v>
      </c>
      <c r="M1023" s="1"/>
      <c r="P1023" s="1"/>
    </row>
    <row r="1024" spans="1:16">
      <c r="A1024" s="103">
        <v>13991</v>
      </c>
      <c r="B1024" s="104" t="s">
        <v>1064</v>
      </c>
      <c r="C1024" s="99" t="e">
        <f>#REF!</f>
        <v>#REF!</v>
      </c>
      <c r="D1024" s="155" t="s">
        <v>35</v>
      </c>
      <c r="E1024">
        <v>49</v>
      </c>
      <c r="F1024" s="155" t="s">
        <v>1012</v>
      </c>
      <c r="G1024" t="s">
        <v>36</v>
      </c>
      <c r="H1024" t="s">
        <v>37</v>
      </c>
      <c r="J1024" t="str">
        <f t="shared" si="15"/>
        <v>=Rehab!R49C10</v>
      </c>
      <c r="M1024" s="1"/>
      <c r="P1024" s="1"/>
    </row>
    <row r="1025" spans="1:16">
      <c r="A1025" s="103">
        <v>13319</v>
      </c>
      <c r="B1025" s="104" t="s">
        <v>1065</v>
      </c>
      <c r="C1025" s="99" t="e">
        <f>#REF!</f>
        <v>#REF!</v>
      </c>
      <c r="D1025" s="155" t="s">
        <v>35</v>
      </c>
      <c r="E1025">
        <v>50</v>
      </c>
      <c r="F1025" s="155" t="s">
        <v>1012</v>
      </c>
      <c r="G1025" t="s">
        <v>36</v>
      </c>
      <c r="H1025" t="s">
        <v>37</v>
      </c>
      <c r="J1025" t="str">
        <f t="shared" si="15"/>
        <v>=Rehab!R50C10</v>
      </c>
      <c r="M1025" s="1"/>
      <c r="P1025" s="1"/>
    </row>
    <row r="1026" spans="1:16">
      <c r="A1026" s="103">
        <v>14048</v>
      </c>
      <c r="B1026" s="104" t="s">
        <v>1066</v>
      </c>
      <c r="C1026" s="99" t="e">
        <f>#REF!</f>
        <v>#REF!</v>
      </c>
      <c r="D1026" s="155" t="s">
        <v>35</v>
      </c>
      <c r="E1026">
        <v>51</v>
      </c>
      <c r="F1026" s="155" t="s">
        <v>1012</v>
      </c>
      <c r="G1026" t="s">
        <v>36</v>
      </c>
      <c r="H1026" t="s">
        <v>37</v>
      </c>
      <c r="J1026" t="str">
        <f t="shared" si="15"/>
        <v>=Rehab!R51C10</v>
      </c>
      <c r="M1026" s="1"/>
      <c r="P1026" s="1"/>
    </row>
    <row r="1027" spans="1:16">
      <c r="A1027" s="103">
        <v>14049</v>
      </c>
      <c r="B1027" s="104" t="s">
        <v>1067</v>
      </c>
      <c r="C1027" s="99" t="e">
        <f>#REF!</f>
        <v>#REF!</v>
      </c>
      <c r="D1027" s="155" t="s">
        <v>35</v>
      </c>
      <c r="E1027">
        <v>52</v>
      </c>
      <c r="F1027" s="155" t="s">
        <v>1012</v>
      </c>
      <c r="G1027" t="s">
        <v>36</v>
      </c>
      <c r="H1027" t="s">
        <v>37</v>
      </c>
      <c r="J1027" t="str">
        <f t="shared" si="15"/>
        <v>=Rehab!R52C10</v>
      </c>
      <c r="M1027" s="1"/>
      <c r="P1027" s="1"/>
    </row>
    <row r="1028" spans="1:16">
      <c r="A1028" s="103">
        <v>12662</v>
      </c>
      <c r="B1028" s="104" t="s">
        <v>1068</v>
      </c>
      <c r="C1028" s="99" t="e">
        <f>#REF!</f>
        <v>#REF!</v>
      </c>
      <c r="D1028" s="155" t="s">
        <v>35</v>
      </c>
      <c r="E1028">
        <v>53</v>
      </c>
      <c r="F1028" s="155" t="s">
        <v>1012</v>
      </c>
      <c r="G1028" t="s">
        <v>36</v>
      </c>
      <c r="H1028" t="s">
        <v>37</v>
      </c>
      <c r="J1028" t="str">
        <f t="shared" ref="J1028:J1091" si="16">CONCATENATE(H1028,F1028,D1028,E1028,G1028)</f>
        <v>=Rehab!R53C10</v>
      </c>
      <c r="M1028" s="1"/>
      <c r="P1028" s="1"/>
    </row>
    <row r="1029" spans="1:16">
      <c r="A1029" s="103">
        <v>13994</v>
      </c>
      <c r="B1029" s="104" t="s">
        <v>1069</v>
      </c>
      <c r="C1029" s="99" t="e">
        <f>#REF!</f>
        <v>#REF!</v>
      </c>
      <c r="D1029" s="155" t="s">
        <v>35</v>
      </c>
      <c r="E1029">
        <v>54</v>
      </c>
      <c r="F1029" s="155" t="s">
        <v>1012</v>
      </c>
      <c r="G1029" t="s">
        <v>36</v>
      </c>
      <c r="H1029" t="s">
        <v>37</v>
      </c>
      <c r="J1029" t="str">
        <f t="shared" si="16"/>
        <v>=Rehab!R54C10</v>
      </c>
      <c r="M1029" s="1"/>
      <c r="P1029" s="1"/>
    </row>
    <row r="1030" spans="1:16">
      <c r="A1030" s="103">
        <v>14050</v>
      </c>
      <c r="B1030" s="104" t="s">
        <v>1070</v>
      </c>
      <c r="C1030" s="99" t="e">
        <f>#REF!</f>
        <v>#REF!</v>
      </c>
      <c r="D1030" s="155" t="s">
        <v>35</v>
      </c>
      <c r="E1030">
        <v>55</v>
      </c>
      <c r="F1030" s="155" t="s">
        <v>1012</v>
      </c>
      <c r="G1030" t="s">
        <v>36</v>
      </c>
      <c r="H1030" t="s">
        <v>37</v>
      </c>
      <c r="J1030" t="str">
        <f t="shared" si="16"/>
        <v>=Rehab!R55C10</v>
      </c>
      <c r="M1030" s="1"/>
      <c r="P1030" s="1"/>
    </row>
    <row r="1031" spans="1:16">
      <c r="A1031" s="103">
        <v>14051</v>
      </c>
      <c r="B1031" s="104" t="s">
        <v>1071</v>
      </c>
      <c r="C1031" s="99" t="e">
        <f>#REF!</f>
        <v>#REF!</v>
      </c>
      <c r="D1031" s="155" t="s">
        <v>35</v>
      </c>
      <c r="E1031">
        <v>56</v>
      </c>
      <c r="F1031" s="155" t="s">
        <v>1012</v>
      </c>
      <c r="G1031" t="s">
        <v>36</v>
      </c>
      <c r="H1031" t="s">
        <v>37</v>
      </c>
      <c r="J1031" t="str">
        <f t="shared" si="16"/>
        <v>=Rehab!R56C10</v>
      </c>
      <c r="M1031" s="1"/>
      <c r="P1031" s="1"/>
    </row>
    <row r="1032" spans="1:16">
      <c r="A1032" s="103">
        <v>12660</v>
      </c>
      <c r="B1032" s="104" t="s">
        <v>1072</v>
      </c>
      <c r="C1032" s="99" t="e">
        <f>#REF!</f>
        <v>#REF!</v>
      </c>
      <c r="D1032" s="155" t="s">
        <v>35</v>
      </c>
      <c r="E1032">
        <v>57</v>
      </c>
      <c r="F1032" s="155" t="s">
        <v>1012</v>
      </c>
      <c r="G1032" t="s">
        <v>36</v>
      </c>
      <c r="H1032" t="s">
        <v>37</v>
      </c>
      <c r="J1032" t="str">
        <f t="shared" si="16"/>
        <v>=Rehab!R57C10</v>
      </c>
      <c r="M1032" s="1"/>
      <c r="P1032" s="1"/>
    </row>
    <row r="1033" spans="1:16">
      <c r="A1033" s="103">
        <v>14052</v>
      </c>
      <c r="B1033" s="104" t="s">
        <v>1073</v>
      </c>
      <c r="C1033" s="99" t="e">
        <f>#REF!</f>
        <v>#REF!</v>
      </c>
      <c r="D1033" s="155" t="s">
        <v>35</v>
      </c>
      <c r="E1033">
        <v>60</v>
      </c>
      <c r="F1033" s="155" t="s">
        <v>1012</v>
      </c>
      <c r="G1033" t="s">
        <v>36</v>
      </c>
      <c r="H1033" t="s">
        <v>37</v>
      </c>
      <c r="J1033" t="str">
        <f t="shared" si="16"/>
        <v>=Rehab!R60C10</v>
      </c>
      <c r="M1033" s="1"/>
      <c r="P1033" s="1"/>
    </row>
    <row r="1034" spans="1:16">
      <c r="A1034" s="103">
        <v>14012</v>
      </c>
      <c r="B1034" s="104" t="s">
        <v>1074</v>
      </c>
      <c r="C1034" s="99" t="e">
        <f>#REF!</f>
        <v>#REF!</v>
      </c>
      <c r="D1034" s="155" t="s">
        <v>35</v>
      </c>
      <c r="E1034">
        <v>61</v>
      </c>
      <c r="F1034" s="155" t="s">
        <v>1012</v>
      </c>
      <c r="G1034" t="s">
        <v>36</v>
      </c>
      <c r="H1034" t="s">
        <v>37</v>
      </c>
      <c r="J1034" t="str">
        <f t="shared" si="16"/>
        <v>=Rehab!R61C10</v>
      </c>
      <c r="M1034" s="1"/>
      <c r="P1034" s="1"/>
    </row>
    <row r="1035" spans="1:16">
      <c r="A1035" s="103">
        <v>14053</v>
      </c>
      <c r="B1035" s="104" t="s">
        <v>1075</v>
      </c>
      <c r="C1035" s="99" t="e">
        <f>#REF!</f>
        <v>#REF!</v>
      </c>
      <c r="D1035" s="155" t="s">
        <v>35</v>
      </c>
      <c r="E1035">
        <v>62</v>
      </c>
      <c r="F1035" s="155" t="s">
        <v>1012</v>
      </c>
      <c r="G1035" t="s">
        <v>36</v>
      </c>
      <c r="H1035" t="s">
        <v>37</v>
      </c>
      <c r="J1035" t="str">
        <f t="shared" si="16"/>
        <v>=Rehab!R62C10</v>
      </c>
      <c r="M1035" s="1"/>
      <c r="P1035" s="1"/>
    </row>
    <row r="1036" spans="1:16">
      <c r="A1036" s="103">
        <v>13373</v>
      </c>
      <c r="B1036" s="104" t="s">
        <v>1076</v>
      </c>
      <c r="C1036" s="99" t="e">
        <f>#REF!</f>
        <v>#REF!</v>
      </c>
      <c r="D1036" s="155" t="s">
        <v>35</v>
      </c>
      <c r="E1036">
        <v>63</v>
      </c>
      <c r="F1036" s="155" t="s">
        <v>1012</v>
      </c>
      <c r="G1036" t="s">
        <v>36</v>
      </c>
      <c r="H1036" t="s">
        <v>37</v>
      </c>
      <c r="J1036" t="str">
        <f t="shared" si="16"/>
        <v>=Rehab!R63C10</v>
      </c>
      <c r="M1036" s="1"/>
      <c r="P1036" s="1"/>
    </row>
    <row r="1037" spans="1:16">
      <c r="A1037" s="103">
        <v>14054</v>
      </c>
      <c r="B1037" s="104" t="s">
        <v>1077</v>
      </c>
      <c r="C1037" s="99" t="e">
        <f>#REF!</f>
        <v>#REF!</v>
      </c>
      <c r="D1037" s="155" t="s">
        <v>35</v>
      </c>
      <c r="E1037">
        <v>64</v>
      </c>
      <c r="F1037" s="155" t="s">
        <v>1012</v>
      </c>
      <c r="G1037" t="s">
        <v>36</v>
      </c>
      <c r="H1037" t="s">
        <v>37</v>
      </c>
      <c r="J1037" t="str">
        <f t="shared" si="16"/>
        <v>=Rehab!R64C10</v>
      </c>
      <c r="M1037" s="1"/>
      <c r="P1037" s="1"/>
    </row>
    <row r="1038" spans="1:13">
      <c r="A1038" s="103">
        <v>13992</v>
      </c>
      <c r="B1038" s="104" t="s">
        <v>1078</v>
      </c>
      <c r="D1038" s="155" t="s">
        <v>35</v>
      </c>
      <c r="G1038" t="s">
        <v>36</v>
      </c>
      <c r="H1038" t="s">
        <v>37</v>
      </c>
      <c r="J1038" t="str">
        <f t="shared" si="16"/>
        <v>=RC10</v>
      </c>
      <c r="M1038" s="1"/>
    </row>
    <row r="1039" spans="1:13">
      <c r="A1039" s="103">
        <v>13892</v>
      </c>
      <c r="B1039" s="104" t="s">
        <v>1079</v>
      </c>
      <c r="D1039" s="155" t="s">
        <v>35</v>
      </c>
      <c r="G1039" t="s">
        <v>36</v>
      </c>
      <c r="H1039" t="s">
        <v>37</v>
      </c>
      <c r="J1039" t="str">
        <f t="shared" si="16"/>
        <v>=RC10</v>
      </c>
      <c r="M1039" s="1"/>
    </row>
    <row r="1040" spans="1:16">
      <c r="A1040" s="103">
        <v>14055</v>
      </c>
      <c r="B1040" s="104" t="s">
        <v>1080</v>
      </c>
      <c r="C1040" s="99" t="e">
        <f>#REF!</f>
        <v>#REF!</v>
      </c>
      <c r="D1040" s="155" t="s">
        <v>35</v>
      </c>
      <c r="E1040">
        <v>65</v>
      </c>
      <c r="F1040" s="155" t="s">
        <v>1012</v>
      </c>
      <c r="G1040" t="s">
        <v>36</v>
      </c>
      <c r="H1040" t="s">
        <v>37</v>
      </c>
      <c r="J1040" t="str">
        <f t="shared" si="16"/>
        <v>=Rehab!R65C10</v>
      </c>
      <c r="M1040" s="1"/>
      <c r="P1040" s="1"/>
    </row>
    <row r="1041" spans="1:16">
      <c r="A1041" s="103">
        <v>14056</v>
      </c>
      <c r="B1041" s="104" t="s">
        <v>1081</v>
      </c>
      <c r="C1041" s="99" t="e">
        <f>#REF!</f>
        <v>#REF!</v>
      </c>
      <c r="D1041" s="155" t="s">
        <v>35</v>
      </c>
      <c r="E1041">
        <v>66</v>
      </c>
      <c r="F1041" s="155" t="s">
        <v>1012</v>
      </c>
      <c r="G1041" t="s">
        <v>36</v>
      </c>
      <c r="H1041" t="s">
        <v>37</v>
      </c>
      <c r="J1041" t="str">
        <f t="shared" si="16"/>
        <v>=Rehab!R66C10</v>
      </c>
      <c r="M1041" s="1"/>
      <c r="P1041" s="1"/>
    </row>
    <row r="1042" spans="1:16">
      <c r="A1042" s="103">
        <v>14013</v>
      </c>
      <c r="B1042" s="104" t="s">
        <v>1082</v>
      </c>
      <c r="C1042" s="99" t="e">
        <f>#REF!</f>
        <v>#REF!</v>
      </c>
      <c r="D1042" s="155" t="s">
        <v>35</v>
      </c>
      <c r="E1042">
        <v>67</v>
      </c>
      <c r="F1042" s="155" t="s">
        <v>1012</v>
      </c>
      <c r="G1042" t="s">
        <v>36</v>
      </c>
      <c r="H1042" t="s">
        <v>37</v>
      </c>
      <c r="J1042" t="str">
        <f t="shared" si="16"/>
        <v>=Rehab!R67C10</v>
      </c>
      <c r="M1042" s="1"/>
      <c r="P1042" s="1"/>
    </row>
    <row r="1043" spans="1:16">
      <c r="A1043" s="103">
        <v>12352</v>
      </c>
      <c r="B1043" s="104" t="s">
        <v>1083</v>
      </c>
      <c r="C1043" s="99" t="e">
        <f>#REF!</f>
        <v>#REF!</v>
      </c>
      <c r="D1043" s="155" t="s">
        <v>35</v>
      </c>
      <c r="E1043">
        <v>91</v>
      </c>
      <c r="F1043" s="155" t="s">
        <v>1012</v>
      </c>
      <c r="G1043" t="s">
        <v>36</v>
      </c>
      <c r="H1043" t="s">
        <v>37</v>
      </c>
      <c r="J1043" t="str">
        <f t="shared" si="16"/>
        <v>=Rehab!R91C10</v>
      </c>
      <c r="M1043" s="1"/>
      <c r="P1043" s="1"/>
    </row>
    <row r="1044" spans="1:16">
      <c r="A1044" s="103">
        <v>12664</v>
      </c>
      <c r="B1044" s="104" t="s">
        <v>1084</v>
      </c>
      <c r="C1044" s="99" t="e">
        <f>#REF!</f>
        <v>#REF!</v>
      </c>
      <c r="D1044" s="155" t="s">
        <v>35</v>
      </c>
      <c r="E1044">
        <v>68</v>
      </c>
      <c r="F1044" s="155" t="s">
        <v>1012</v>
      </c>
      <c r="G1044" t="s">
        <v>36</v>
      </c>
      <c r="H1044" t="s">
        <v>37</v>
      </c>
      <c r="J1044" t="str">
        <f t="shared" si="16"/>
        <v>=Rehab!R68C10</v>
      </c>
      <c r="M1044" s="1"/>
      <c r="P1044" s="1"/>
    </row>
    <row r="1045" spans="1:16">
      <c r="A1045" s="103">
        <v>14057</v>
      </c>
      <c r="B1045" s="104" t="s">
        <v>1085</v>
      </c>
      <c r="C1045" s="99" t="e">
        <f>#REF!</f>
        <v>#REF!</v>
      </c>
      <c r="D1045" s="155" t="s">
        <v>35</v>
      </c>
      <c r="E1045">
        <v>69</v>
      </c>
      <c r="F1045" s="155" t="s">
        <v>1012</v>
      </c>
      <c r="G1045" t="s">
        <v>36</v>
      </c>
      <c r="H1045" t="s">
        <v>37</v>
      </c>
      <c r="J1045" t="str">
        <f t="shared" si="16"/>
        <v>=Rehab!R69C10</v>
      </c>
      <c r="M1045" s="1"/>
      <c r="P1045" s="1"/>
    </row>
    <row r="1046" spans="1:16">
      <c r="A1046" s="103">
        <v>14058</v>
      </c>
      <c r="B1046" s="104" t="s">
        <v>1086</v>
      </c>
      <c r="C1046" s="99" t="e">
        <f>#REF!</f>
        <v>#REF!</v>
      </c>
      <c r="D1046" s="155" t="s">
        <v>35</v>
      </c>
      <c r="E1046">
        <v>70</v>
      </c>
      <c r="F1046" s="155" t="s">
        <v>1012</v>
      </c>
      <c r="G1046" t="s">
        <v>36</v>
      </c>
      <c r="H1046" t="s">
        <v>37</v>
      </c>
      <c r="J1046" t="str">
        <f t="shared" si="16"/>
        <v>=Rehab!R70C10</v>
      </c>
      <c r="M1046" s="1"/>
      <c r="P1046" s="1"/>
    </row>
    <row r="1047" spans="1:16">
      <c r="A1047" s="103">
        <v>14059</v>
      </c>
      <c r="B1047" s="104" t="s">
        <v>1087</v>
      </c>
      <c r="C1047" s="99" t="e">
        <f>#REF!</f>
        <v>#REF!</v>
      </c>
      <c r="D1047" s="155" t="s">
        <v>35</v>
      </c>
      <c r="E1047">
        <v>71</v>
      </c>
      <c r="F1047" s="155" t="s">
        <v>1012</v>
      </c>
      <c r="G1047" t="s">
        <v>36</v>
      </c>
      <c r="H1047" t="s">
        <v>37</v>
      </c>
      <c r="J1047" t="str">
        <f t="shared" si="16"/>
        <v>=Rehab!R71C10</v>
      </c>
      <c r="M1047" s="1"/>
      <c r="P1047" s="1"/>
    </row>
    <row r="1048" spans="1:16">
      <c r="A1048" s="103">
        <v>12622</v>
      </c>
      <c r="B1048" s="104" t="s">
        <v>1088</v>
      </c>
      <c r="C1048" s="99" t="e">
        <f>#REF!</f>
        <v>#REF!</v>
      </c>
      <c r="D1048" s="155" t="s">
        <v>35</v>
      </c>
      <c r="E1048">
        <v>72</v>
      </c>
      <c r="F1048" s="155" t="s">
        <v>1012</v>
      </c>
      <c r="G1048" t="s">
        <v>36</v>
      </c>
      <c r="H1048" t="s">
        <v>37</v>
      </c>
      <c r="J1048" t="str">
        <f t="shared" si="16"/>
        <v>=Rehab!R72C10</v>
      </c>
      <c r="M1048" s="1"/>
      <c r="P1048" s="1"/>
    </row>
    <row r="1049" spans="1:16">
      <c r="A1049" s="103">
        <v>12659</v>
      </c>
      <c r="B1049" s="104" t="s">
        <v>1089</v>
      </c>
      <c r="C1049" s="99" t="e">
        <f>#REF!</f>
        <v>#REF!</v>
      </c>
      <c r="D1049" s="155" t="s">
        <v>35</v>
      </c>
      <c r="E1049">
        <v>73</v>
      </c>
      <c r="F1049" s="155" t="s">
        <v>1012</v>
      </c>
      <c r="G1049" t="s">
        <v>36</v>
      </c>
      <c r="H1049" t="s">
        <v>37</v>
      </c>
      <c r="J1049" t="str">
        <f t="shared" si="16"/>
        <v>=Rehab!R73C10</v>
      </c>
      <c r="M1049" s="1"/>
      <c r="P1049" s="1"/>
    </row>
    <row r="1050" spans="1:16">
      <c r="A1050" s="103">
        <v>14014</v>
      </c>
      <c r="B1050" s="104" t="s">
        <v>1090</v>
      </c>
      <c r="C1050" s="99" t="e">
        <f>#REF!</f>
        <v>#REF!</v>
      </c>
      <c r="D1050" s="155" t="s">
        <v>35</v>
      </c>
      <c r="E1050">
        <v>74</v>
      </c>
      <c r="F1050" s="155" t="s">
        <v>1012</v>
      </c>
      <c r="G1050" t="s">
        <v>36</v>
      </c>
      <c r="H1050" t="s">
        <v>37</v>
      </c>
      <c r="J1050" t="str">
        <f t="shared" si="16"/>
        <v>=Rehab!R74C10</v>
      </c>
      <c r="M1050" s="1"/>
      <c r="P1050" s="1"/>
    </row>
    <row r="1051" spans="1:16">
      <c r="A1051" s="103">
        <v>12356</v>
      </c>
      <c r="B1051" s="104" t="s">
        <v>1091</v>
      </c>
      <c r="C1051" s="99" t="e">
        <f>#REF!</f>
        <v>#REF!</v>
      </c>
      <c r="D1051" s="155" t="s">
        <v>35</v>
      </c>
      <c r="E1051">
        <v>75</v>
      </c>
      <c r="F1051" s="155" t="s">
        <v>1012</v>
      </c>
      <c r="G1051" t="s">
        <v>36</v>
      </c>
      <c r="H1051" t="s">
        <v>37</v>
      </c>
      <c r="J1051" t="str">
        <f t="shared" si="16"/>
        <v>=Rehab!R75C10</v>
      </c>
      <c r="M1051" s="1"/>
      <c r="P1051" s="1"/>
    </row>
    <row r="1052" spans="1:16">
      <c r="A1052" s="103">
        <v>14060</v>
      </c>
      <c r="B1052" s="104" t="s">
        <v>1092</v>
      </c>
      <c r="C1052" s="99" t="e">
        <f>#REF!</f>
        <v>#REF!</v>
      </c>
      <c r="D1052" s="155" t="s">
        <v>35</v>
      </c>
      <c r="E1052">
        <v>76</v>
      </c>
      <c r="F1052" s="155" t="s">
        <v>1012</v>
      </c>
      <c r="G1052" t="s">
        <v>36</v>
      </c>
      <c r="H1052" t="s">
        <v>37</v>
      </c>
      <c r="J1052" t="str">
        <f t="shared" si="16"/>
        <v>=Rehab!R76C10</v>
      </c>
      <c r="M1052" s="1"/>
      <c r="P1052" s="1"/>
    </row>
    <row r="1053" spans="1:16">
      <c r="A1053" s="103">
        <v>13970</v>
      </c>
      <c r="B1053" s="104" t="s">
        <v>1093</v>
      </c>
      <c r="C1053" s="99" t="e">
        <f>#REF!</f>
        <v>#REF!</v>
      </c>
      <c r="D1053" s="155" t="s">
        <v>35</v>
      </c>
      <c r="E1053">
        <v>77</v>
      </c>
      <c r="F1053" s="155" t="s">
        <v>1012</v>
      </c>
      <c r="G1053" t="s">
        <v>36</v>
      </c>
      <c r="H1053" t="s">
        <v>37</v>
      </c>
      <c r="J1053" t="str">
        <f t="shared" si="16"/>
        <v>=Rehab!R77C10</v>
      </c>
      <c r="M1053" s="1"/>
      <c r="P1053" s="1"/>
    </row>
    <row r="1054" spans="1:16">
      <c r="A1054" s="103">
        <v>14061</v>
      </c>
      <c r="B1054" s="104" t="s">
        <v>1094</v>
      </c>
      <c r="C1054" s="99" t="e">
        <f>#REF!</f>
        <v>#REF!</v>
      </c>
      <c r="D1054" s="155" t="s">
        <v>35</v>
      </c>
      <c r="E1054">
        <v>78</v>
      </c>
      <c r="F1054" s="155" t="s">
        <v>1012</v>
      </c>
      <c r="G1054" t="s">
        <v>36</v>
      </c>
      <c r="H1054" t="s">
        <v>37</v>
      </c>
      <c r="J1054" t="str">
        <f t="shared" si="16"/>
        <v>=Rehab!R78C10</v>
      </c>
      <c r="M1054" s="1"/>
      <c r="P1054" s="1"/>
    </row>
    <row r="1055" spans="1:16">
      <c r="A1055" s="103">
        <v>12661</v>
      </c>
      <c r="B1055" s="104" t="s">
        <v>1095</v>
      </c>
      <c r="C1055" s="99" t="e">
        <f>#REF!</f>
        <v>#REF!</v>
      </c>
      <c r="D1055" s="155" t="s">
        <v>35</v>
      </c>
      <c r="E1055">
        <v>79</v>
      </c>
      <c r="F1055" s="155" t="s">
        <v>1012</v>
      </c>
      <c r="G1055" t="s">
        <v>36</v>
      </c>
      <c r="H1055" t="s">
        <v>37</v>
      </c>
      <c r="J1055" t="str">
        <f t="shared" si="16"/>
        <v>=Rehab!R79C10</v>
      </c>
      <c r="M1055" s="1"/>
      <c r="P1055" s="1"/>
    </row>
    <row r="1056" spans="1:16">
      <c r="A1056" s="103">
        <v>13324</v>
      </c>
      <c r="B1056" s="104" t="s">
        <v>1096</v>
      </c>
      <c r="C1056" s="99" t="e">
        <f>#REF!</f>
        <v>#REF!</v>
      </c>
      <c r="D1056" s="155" t="s">
        <v>35</v>
      </c>
      <c r="E1056">
        <v>80</v>
      </c>
      <c r="F1056" s="155" t="s">
        <v>1012</v>
      </c>
      <c r="G1056" t="s">
        <v>36</v>
      </c>
      <c r="H1056" t="s">
        <v>37</v>
      </c>
      <c r="J1056" t="str">
        <f t="shared" si="16"/>
        <v>=Rehab!R80C10</v>
      </c>
      <c r="M1056" s="1"/>
      <c r="P1056" s="1"/>
    </row>
    <row r="1057" spans="1:16">
      <c r="A1057" s="103">
        <v>14062</v>
      </c>
      <c r="B1057" s="104" t="s">
        <v>1097</v>
      </c>
      <c r="C1057" s="99" t="e">
        <f>#REF!</f>
        <v>#REF!</v>
      </c>
      <c r="D1057" s="155" t="s">
        <v>35</v>
      </c>
      <c r="E1057">
        <v>81</v>
      </c>
      <c r="F1057" s="155" t="s">
        <v>1012</v>
      </c>
      <c r="G1057" t="s">
        <v>36</v>
      </c>
      <c r="H1057" t="s">
        <v>37</v>
      </c>
      <c r="J1057" t="str">
        <f t="shared" si="16"/>
        <v>=Rehab!R81C10</v>
      </c>
      <c r="M1057" s="1"/>
      <c r="P1057" s="1"/>
    </row>
    <row r="1058" spans="1:16">
      <c r="A1058" s="103">
        <v>12657</v>
      </c>
      <c r="B1058" s="104" t="s">
        <v>1098</v>
      </c>
      <c r="C1058" s="99" t="e">
        <f>#REF!</f>
        <v>#REF!</v>
      </c>
      <c r="D1058" s="155" t="s">
        <v>35</v>
      </c>
      <c r="E1058">
        <v>82</v>
      </c>
      <c r="F1058" s="155" t="s">
        <v>1012</v>
      </c>
      <c r="G1058" t="s">
        <v>36</v>
      </c>
      <c r="H1058" t="s">
        <v>37</v>
      </c>
      <c r="J1058" t="str">
        <f t="shared" si="16"/>
        <v>=Rehab!R82C10</v>
      </c>
      <c r="M1058" s="1"/>
      <c r="P1058" s="1"/>
    </row>
    <row r="1059" spans="1:16">
      <c r="A1059" s="103">
        <v>14063</v>
      </c>
      <c r="B1059" s="104" t="s">
        <v>1099</v>
      </c>
      <c r="C1059" s="99" t="e">
        <f>#REF!</f>
        <v>#REF!</v>
      </c>
      <c r="D1059" s="155" t="s">
        <v>35</v>
      </c>
      <c r="E1059">
        <v>83</v>
      </c>
      <c r="F1059" s="155" t="s">
        <v>1012</v>
      </c>
      <c r="G1059" t="s">
        <v>36</v>
      </c>
      <c r="H1059" t="s">
        <v>37</v>
      </c>
      <c r="J1059" t="str">
        <f t="shared" si="16"/>
        <v>=Rehab!R83C10</v>
      </c>
      <c r="M1059" s="1"/>
      <c r="P1059" s="1"/>
    </row>
    <row r="1060" spans="1:16">
      <c r="A1060" s="103">
        <v>14064</v>
      </c>
      <c r="B1060" s="104" t="s">
        <v>1100</v>
      </c>
      <c r="C1060" s="99" t="e">
        <f>#REF!</f>
        <v>#REF!</v>
      </c>
      <c r="D1060" s="155" t="s">
        <v>35</v>
      </c>
      <c r="E1060">
        <v>84</v>
      </c>
      <c r="F1060" s="155" t="s">
        <v>1012</v>
      </c>
      <c r="G1060" t="s">
        <v>36</v>
      </c>
      <c r="H1060" t="s">
        <v>37</v>
      </c>
      <c r="J1060" t="str">
        <f t="shared" si="16"/>
        <v>=Rehab!R84C10</v>
      </c>
      <c r="M1060" s="1"/>
      <c r="P1060" s="1"/>
    </row>
    <row r="1061" spans="1:16">
      <c r="A1061" s="103">
        <v>12354</v>
      </c>
      <c r="B1061" s="104" t="s">
        <v>1101</v>
      </c>
      <c r="C1061" s="99" t="e">
        <f>#REF!</f>
        <v>#REF!</v>
      </c>
      <c r="D1061" s="155" t="s">
        <v>35</v>
      </c>
      <c r="E1061">
        <v>85</v>
      </c>
      <c r="F1061" s="155" t="s">
        <v>1012</v>
      </c>
      <c r="G1061" t="s">
        <v>36</v>
      </c>
      <c r="H1061" t="s">
        <v>37</v>
      </c>
      <c r="J1061" t="str">
        <f t="shared" si="16"/>
        <v>=Rehab!R85C10</v>
      </c>
      <c r="M1061" s="1"/>
      <c r="P1061" s="1"/>
    </row>
    <row r="1062" spans="1:16">
      <c r="A1062" s="103">
        <v>14065</v>
      </c>
      <c r="B1062" s="104" t="s">
        <v>1102</v>
      </c>
      <c r="C1062" s="99" t="e">
        <f>#REF!</f>
        <v>#REF!</v>
      </c>
      <c r="D1062" s="155" t="s">
        <v>35</v>
      </c>
      <c r="E1062">
        <v>86</v>
      </c>
      <c r="F1062" s="155" t="s">
        <v>1012</v>
      </c>
      <c r="G1062" t="s">
        <v>36</v>
      </c>
      <c r="H1062" t="s">
        <v>37</v>
      </c>
      <c r="J1062" t="str">
        <f t="shared" si="16"/>
        <v>=Rehab!R86C10</v>
      </c>
      <c r="M1062" s="1"/>
      <c r="P1062" s="1"/>
    </row>
    <row r="1063" spans="1:16">
      <c r="A1063" s="103">
        <v>12621</v>
      </c>
      <c r="B1063" s="104" t="s">
        <v>1103</v>
      </c>
      <c r="C1063" s="99" t="e">
        <f>#REF!</f>
        <v>#REF!</v>
      </c>
      <c r="D1063" s="155" t="s">
        <v>35</v>
      </c>
      <c r="E1063">
        <v>92</v>
      </c>
      <c r="F1063" s="155" t="s">
        <v>1012</v>
      </c>
      <c r="G1063" t="s">
        <v>36</v>
      </c>
      <c r="H1063" t="s">
        <v>37</v>
      </c>
      <c r="J1063" t="str">
        <f t="shared" si="16"/>
        <v>=Rehab!R92C10</v>
      </c>
      <c r="M1063" s="1"/>
      <c r="P1063" s="1"/>
    </row>
    <row r="1064" spans="1:16">
      <c r="A1064" s="103">
        <v>14066</v>
      </c>
      <c r="B1064" s="104" t="s">
        <v>1104</v>
      </c>
      <c r="C1064" s="99" t="e">
        <f>#REF!</f>
        <v>#REF!</v>
      </c>
      <c r="D1064" s="155" t="s">
        <v>35</v>
      </c>
      <c r="E1064">
        <v>87</v>
      </c>
      <c r="F1064" s="155" t="s">
        <v>1012</v>
      </c>
      <c r="G1064" t="s">
        <v>36</v>
      </c>
      <c r="H1064" t="s">
        <v>37</v>
      </c>
      <c r="J1064" t="str">
        <f t="shared" si="16"/>
        <v>=Rehab!R87C10</v>
      </c>
      <c r="M1064" s="1"/>
      <c r="P1064" s="1"/>
    </row>
    <row r="1065" spans="1:13">
      <c r="A1065" s="100">
        <v>13941</v>
      </c>
      <c r="B1065" s="101" t="s">
        <v>1105</v>
      </c>
      <c r="D1065" s="155" t="s">
        <v>35</v>
      </c>
      <c r="G1065" t="s">
        <v>36</v>
      </c>
      <c r="H1065" t="s">
        <v>37</v>
      </c>
      <c r="J1065" t="str">
        <f t="shared" si="16"/>
        <v>=RC10</v>
      </c>
      <c r="M1065" s="1"/>
    </row>
    <row r="1066" ht="22.5" spans="1:16">
      <c r="A1066" s="103">
        <v>13942</v>
      </c>
      <c r="B1066" s="104" t="s">
        <v>1106</v>
      </c>
      <c r="C1066" s="99" t="e">
        <f>#REF!</f>
        <v>#REF!</v>
      </c>
      <c r="D1066" s="155" t="s">
        <v>35</v>
      </c>
      <c r="E1066">
        <v>36</v>
      </c>
      <c r="F1066" s="155" t="s">
        <v>1107</v>
      </c>
      <c r="G1066" t="s">
        <v>36</v>
      </c>
      <c r="H1066" t="s">
        <v>37</v>
      </c>
      <c r="J1066" t="str">
        <f t="shared" si="16"/>
        <v>=RiadAromes!R36C10</v>
      </c>
      <c r="M1066" s="1"/>
      <c r="P1066" s="1"/>
    </row>
    <row r="1067" spans="1:16">
      <c r="A1067" s="103">
        <v>13943</v>
      </c>
      <c r="B1067" s="104" t="s">
        <v>1108</v>
      </c>
      <c r="C1067" s="99" t="e">
        <f>#REF!</f>
        <v>#REF!</v>
      </c>
      <c r="D1067" s="155" t="s">
        <v>35</v>
      </c>
      <c r="E1067">
        <v>37</v>
      </c>
      <c r="F1067" s="155" t="s">
        <v>1107</v>
      </c>
      <c r="G1067" t="s">
        <v>36</v>
      </c>
      <c r="H1067" t="s">
        <v>37</v>
      </c>
      <c r="J1067" t="str">
        <f t="shared" si="16"/>
        <v>=RiadAromes!R37C10</v>
      </c>
      <c r="M1067" s="1"/>
      <c r="P1067" s="1"/>
    </row>
    <row r="1068" spans="1:13">
      <c r="A1068" s="100">
        <v>13379</v>
      </c>
      <c r="B1068" s="101" t="s">
        <v>426</v>
      </c>
      <c r="D1068" s="155" t="s">
        <v>35</v>
      </c>
      <c r="G1068" t="s">
        <v>36</v>
      </c>
      <c r="H1068" t="s">
        <v>37</v>
      </c>
      <c r="J1068" t="str">
        <f t="shared" si="16"/>
        <v>=RC10</v>
      </c>
      <c r="M1068" s="1"/>
    </row>
    <row r="1069" spans="1:13">
      <c r="A1069" s="103">
        <v>13382</v>
      </c>
      <c r="B1069" s="104" t="s">
        <v>1109</v>
      </c>
      <c r="D1069" s="155" t="s">
        <v>35</v>
      </c>
      <c r="G1069" t="s">
        <v>36</v>
      </c>
      <c r="H1069" t="s">
        <v>37</v>
      </c>
      <c r="J1069" t="str">
        <f t="shared" si="16"/>
        <v>=RC10</v>
      </c>
      <c r="M1069" s="1"/>
    </row>
    <row r="1070" spans="1:16">
      <c r="A1070" s="103">
        <v>13381</v>
      </c>
      <c r="B1070" s="104" t="s">
        <v>1110</v>
      </c>
      <c r="C1070" s="99" t="e">
        <f>#REF!</f>
        <v>#REF!</v>
      </c>
      <c r="D1070" s="155" t="s">
        <v>35</v>
      </c>
      <c r="E1070">
        <v>94</v>
      </c>
      <c r="F1070" s="155" t="s">
        <v>1012</v>
      </c>
      <c r="G1070" t="s">
        <v>36</v>
      </c>
      <c r="H1070" t="s">
        <v>37</v>
      </c>
      <c r="J1070" t="str">
        <f t="shared" si="16"/>
        <v>=Rehab!R94C10</v>
      </c>
      <c r="M1070" s="1"/>
      <c r="P1070" s="1"/>
    </row>
    <row r="1071" spans="1:13">
      <c r="A1071" s="103">
        <v>13380</v>
      </c>
      <c r="B1071" s="104" t="s">
        <v>1111</v>
      </c>
      <c r="D1071" s="155" t="s">
        <v>35</v>
      </c>
      <c r="G1071" t="s">
        <v>36</v>
      </c>
      <c r="H1071" t="s">
        <v>37</v>
      </c>
      <c r="J1071" t="str">
        <f t="shared" si="16"/>
        <v>=RC10</v>
      </c>
      <c r="M1071" s="1"/>
    </row>
    <row r="1072" spans="1:13">
      <c r="A1072" s="103">
        <v>13383</v>
      </c>
      <c r="B1072" s="104" t="s">
        <v>1112</v>
      </c>
      <c r="D1072" s="155" t="s">
        <v>35</v>
      </c>
      <c r="G1072" t="s">
        <v>36</v>
      </c>
      <c r="H1072" t="s">
        <v>37</v>
      </c>
      <c r="J1072" t="str">
        <f t="shared" si="16"/>
        <v>=RC10</v>
      </c>
      <c r="M1072" s="1"/>
    </row>
    <row r="1073" spans="1:13">
      <c r="A1073" s="100">
        <v>13453</v>
      </c>
      <c r="B1073" s="101" t="s">
        <v>816</v>
      </c>
      <c r="D1073" s="155" t="s">
        <v>35</v>
      </c>
      <c r="G1073" t="s">
        <v>36</v>
      </c>
      <c r="H1073" t="s">
        <v>37</v>
      </c>
      <c r="J1073" t="str">
        <f t="shared" si="16"/>
        <v>=RC10</v>
      </c>
      <c r="M1073" s="1"/>
    </row>
    <row r="1074" spans="1:16">
      <c r="A1074" s="103">
        <v>14134</v>
      </c>
      <c r="B1074" s="104" t="s">
        <v>1113</v>
      </c>
      <c r="C1074" s="99" t="e">
        <f>#REF!</f>
        <v>#REF!</v>
      </c>
      <c r="D1074" s="155" t="s">
        <v>35</v>
      </c>
      <c r="E1074">
        <v>104</v>
      </c>
      <c r="F1074" s="155" t="s">
        <v>1012</v>
      </c>
      <c r="G1074" t="s">
        <v>36</v>
      </c>
      <c r="H1074" t="s">
        <v>37</v>
      </c>
      <c r="J1074" t="str">
        <f t="shared" si="16"/>
        <v>=Rehab!R104C10</v>
      </c>
      <c r="M1074" s="1"/>
      <c r="P1074" s="1"/>
    </row>
    <row r="1075" spans="1:16">
      <c r="A1075" s="103">
        <v>13468</v>
      </c>
      <c r="B1075" s="104" t="s">
        <v>1114</v>
      </c>
      <c r="C1075" s="99" t="e">
        <f>#REF!</f>
        <v>#REF!</v>
      </c>
      <c r="D1075" s="155" t="s">
        <v>35</v>
      </c>
      <c r="E1075">
        <v>95</v>
      </c>
      <c r="F1075" s="155" t="s">
        <v>1012</v>
      </c>
      <c r="G1075" t="s">
        <v>36</v>
      </c>
      <c r="H1075" t="s">
        <v>37</v>
      </c>
      <c r="J1075" t="str">
        <f t="shared" si="16"/>
        <v>=Rehab!R95C10</v>
      </c>
      <c r="M1075" s="1"/>
      <c r="P1075" s="1"/>
    </row>
    <row r="1076" spans="1:16">
      <c r="A1076" s="103">
        <v>13459</v>
      </c>
      <c r="B1076" s="104" t="s">
        <v>1115</v>
      </c>
      <c r="C1076" s="99" t="e">
        <f>#REF!</f>
        <v>#REF!</v>
      </c>
      <c r="D1076" s="155" t="s">
        <v>35</v>
      </c>
      <c r="E1076">
        <v>96</v>
      </c>
      <c r="F1076" s="155" t="s">
        <v>1012</v>
      </c>
      <c r="G1076" t="s">
        <v>36</v>
      </c>
      <c r="H1076" t="s">
        <v>37</v>
      </c>
      <c r="J1076" t="str">
        <f t="shared" si="16"/>
        <v>=Rehab!R96C10</v>
      </c>
      <c r="M1076" s="1"/>
      <c r="P1076" s="1"/>
    </row>
    <row r="1077" spans="1:16">
      <c r="A1077" s="103">
        <v>14135</v>
      </c>
      <c r="B1077" s="104" t="s">
        <v>1116</v>
      </c>
      <c r="C1077" s="99" t="e">
        <f>#REF!</f>
        <v>#REF!</v>
      </c>
      <c r="D1077" s="155" t="s">
        <v>35</v>
      </c>
      <c r="E1077">
        <v>97</v>
      </c>
      <c r="F1077" s="155" t="s">
        <v>1012</v>
      </c>
      <c r="G1077" t="s">
        <v>36</v>
      </c>
      <c r="H1077" t="s">
        <v>37</v>
      </c>
      <c r="J1077" t="str">
        <f t="shared" si="16"/>
        <v>=Rehab!R97C10</v>
      </c>
      <c r="M1077" s="1"/>
      <c r="P1077" s="1"/>
    </row>
    <row r="1078" spans="1:16">
      <c r="A1078" s="103">
        <v>13467</v>
      </c>
      <c r="B1078" s="104" t="s">
        <v>1117</v>
      </c>
      <c r="C1078" s="99" t="e">
        <f>#REF!</f>
        <v>#REF!</v>
      </c>
      <c r="D1078" s="155" t="s">
        <v>35</v>
      </c>
      <c r="E1078">
        <v>98</v>
      </c>
      <c r="F1078" s="155" t="s">
        <v>1012</v>
      </c>
      <c r="G1078" t="s">
        <v>36</v>
      </c>
      <c r="H1078" t="s">
        <v>37</v>
      </c>
      <c r="J1078" t="str">
        <f t="shared" si="16"/>
        <v>=Rehab!R98C10</v>
      </c>
      <c r="M1078" s="1"/>
      <c r="P1078" s="1"/>
    </row>
    <row r="1079" spans="1:16">
      <c r="A1079" s="103">
        <v>13466</v>
      </c>
      <c r="B1079" s="104" t="s">
        <v>1118</v>
      </c>
      <c r="C1079" s="99" t="e">
        <f>#REF!</f>
        <v>#REF!</v>
      </c>
      <c r="D1079" s="155" t="s">
        <v>35</v>
      </c>
      <c r="E1079">
        <v>99</v>
      </c>
      <c r="F1079" s="155" t="s">
        <v>1012</v>
      </c>
      <c r="G1079" t="s">
        <v>36</v>
      </c>
      <c r="H1079" t="s">
        <v>37</v>
      </c>
      <c r="J1079" t="str">
        <f t="shared" si="16"/>
        <v>=Rehab!R99C10</v>
      </c>
      <c r="M1079" s="1"/>
      <c r="P1079" s="1"/>
    </row>
    <row r="1080" spans="1:13">
      <c r="A1080" s="103">
        <v>13465</v>
      </c>
      <c r="B1080" s="104" t="s">
        <v>1119</v>
      </c>
      <c r="D1080" s="155" t="s">
        <v>35</v>
      </c>
      <c r="G1080" t="s">
        <v>36</v>
      </c>
      <c r="H1080" t="s">
        <v>37</v>
      </c>
      <c r="J1080" t="str">
        <f t="shared" si="16"/>
        <v>=RC10</v>
      </c>
      <c r="M1080" s="1"/>
    </row>
    <row r="1081" spans="1:16">
      <c r="A1081" s="103">
        <v>13455</v>
      </c>
      <c r="B1081" s="104" t="s">
        <v>1120</v>
      </c>
      <c r="C1081" s="99" t="e">
        <f>#REF!</f>
        <v>#REF!</v>
      </c>
      <c r="D1081" s="155" t="s">
        <v>35</v>
      </c>
      <c r="E1081">
        <v>100</v>
      </c>
      <c r="F1081" s="155" t="s">
        <v>1012</v>
      </c>
      <c r="G1081" t="s">
        <v>36</v>
      </c>
      <c r="H1081" t="s">
        <v>37</v>
      </c>
      <c r="J1081" t="str">
        <f t="shared" si="16"/>
        <v>=Rehab!R100C10</v>
      </c>
      <c r="M1081" s="1"/>
      <c r="P1081" s="1"/>
    </row>
    <row r="1082" spans="1:16">
      <c r="A1082" s="103">
        <v>13469</v>
      </c>
      <c r="B1082" s="104" t="s">
        <v>1121</v>
      </c>
      <c r="C1082" s="99" t="e">
        <f>#REF!</f>
        <v>#REF!</v>
      </c>
      <c r="D1082" s="155" t="s">
        <v>35</v>
      </c>
      <c r="E1082">
        <v>101</v>
      </c>
      <c r="F1082" s="155" t="s">
        <v>1012</v>
      </c>
      <c r="G1082" t="s">
        <v>36</v>
      </c>
      <c r="H1082" t="s">
        <v>37</v>
      </c>
      <c r="J1082" t="str">
        <f t="shared" si="16"/>
        <v>=Rehab!R101C10</v>
      </c>
      <c r="M1082" s="1"/>
      <c r="P1082" s="1"/>
    </row>
    <row r="1083" spans="1:13">
      <c r="A1083" s="103">
        <v>13464</v>
      </c>
      <c r="B1083" s="104" t="s">
        <v>1122</v>
      </c>
      <c r="C1083" s="99" t="e">
        <f>#REF!</f>
        <v>#REF!</v>
      </c>
      <c r="D1083" s="155" t="s">
        <v>35</v>
      </c>
      <c r="G1083" t="s">
        <v>36</v>
      </c>
      <c r="H1083" t="s">
        <v>37</v>
      </c>
      <c r="J1083" t="str">
        <f t="shared" si="16"/>
        <v>=RC10</v>
      </c>
      <c r="M1083" s="1"/>
    </row>
    <row r="1084" spans="1:16">
      <c r="A1084" s="103">
        <v>13456</v>
      </c>
      <c r="B1084" s="104" t="s">
        <v>1123</v>
      </c>
      <c r="C1084" s="99" t="e">
        <f>#REF!</f>
        <v>#REF!</v>
      </c>
      <c r="D1084" s="155" t="s">
        <v>35</v>
      </c>
      <c r="E1084">
        <v>102</v>
      </c>
      <c r="F1084" s="155" t="s">
        <v>1012</v>
      </c>
      <c r="G1084" t="s">
        <v>36</v>
      </c>
      <c r="H1084" t="s">
        <v>37</v>
      </c>
      <c r="J1084" t="str">
        <f t="shared" si="16"/>
        <v>=Rehab!R102C10</v>
      </c>
      <c r="M1084" s="1"/>
      <c r="P1084" s="1"/>
    </row>
    <row r="1085" spans="1:16">
      <c r="A1085" s="103">
        <v>13454</v>
      </c>
      <c r="B1085" s="104" t="s">
        <v>1124</v>
      </c>
      <c r="C1085" s="99" t="e">
        <f>#REF!</f>
        <v>#REF!</v>
      </c>
      <c r="D1085" s="155" t="s">
        <v>35</v>
      </c>
      <c r="E1085">
        <v>103</v>
      </c>
      <c r="F1085" s="155" t="s">
        <v>1012</v>
      </c>
      <c r="G1085" t="s">
        <v>36</v>
      </c>
      <c r="H1085" t="s">
        <v>37</v>
      </c>
      <c r="J1085" t="str">
        <f t="shared" si="16"/>
        <v>=Rehab!R103C10</v>
      </c>
      <c r="M1085" s="1"/>
      <c r="P1085" s="1"/>
    </row>
    <row r="1086" spans="1:13">
      <c r="A1086" s="103">
        <v>13463</v>
      </c>
      <c r="B1086" s="104" t="s">
        <v>1125</v>
      </c>
      <c r="D1086" s="155" t="s">
        <v>35</v>
      </c>
      <c r="G1086" t="s">
        <v>36</v>
      </c>
      <c r="H1086" t="s">
        <v>37</v>
      </c>
      <c r="J1086" t="str">
        <f t="shared" si="16"/>
        <v>=RC10</v>
      </c>
      <c r="M1086" s="1"/>
    </row>
    <row r="1087" spans="1:13">
      <c r="A1087" s="100">
        <v>11307</v>
      </c>
      <c r="B1087" s="101" t="s">
        <v>1126</v>
      </c>
      <c r="D1087" s="155" t="s">
        <v>35</v>
      </c>
      <c r="G1087" t="s">
        <v>36</v>
      </c>
      <c r="H1087" t="s">
        <v>37</v>
      </c>
      <c r="J1087" t="str">
        <f t="shared" si="16"/>
        <v>=RC10</v>
      </c>
      <c r="M1087" s="1"/>
    </row>
    <row r="1088" spans="1:16">
      <c r="A1088" s="103">
        <v>13781</v>
      </c>
      <c r="B1088" s="104" t="s">
        <v>1127</v>
      </c>
      <c r="C1088" s="99" t="e">
        <f>#REF!</f>
        <v>#REF!</v>
      </c>
      <c r="D1088" s="155" t="s">
        <v>35</v>
      </c>
      <c r="E1088">
        <v>63</v>
      </c>
      <c r="F1088" s="155" t="s">
        <v>374</v>
      </c>
      <c r="G1088" t="s">
        <v>36</v>
      </c>
      <c r="H1088" t="s">
        <v>37</v>
      </c>
      <c r="J1088" t="str">
        <f t="shared" si="16"/>
        <v>=Остальные!R63C10</v>
      </c>
      <c r="M1088" s="1"/>
      <c r="P1088" s="1"/>
    </row>
    <row r="1089" spans="1:13">
      <c r="A1089" s="103">
        <v>12594</v>
      </c>
      <c r="B1089" s="104" t="s">
        <v>1128</v>
      </c>
      <c r="C1089" s="99" t="e">
        <f>#REF!</f>
        <v>#REF!</v>
      </c>
      <c r="D1089" s="155" t="s">
        <v>35</v>
      </c>
      <c r="G1089" t="s">
        <v>36</v>
      </c>
      <c r="H1089" t="s">
        <v>37</v>
      </c>
      <c r="J1089" t="str">
        <f t="shared" si="16"/>
        <v>=RC10</v>
      </c>
      <c r="M1089" s="1"/>
    </row>
    <row r="1090" spans="1:16">
      <c r="A1090" s="103">
        <v>11268</v>
      </c>
      <c r="B1090" s="104" t="s">
        <v>1129</v>
      </c>
      <c r="C1090" s="99" t="e">
        <f>#REF!</f>
        <v>#REF!</v>
      </c>
      <c r="D1090" s="155" t="s">
        <v>35</v>
      </c>
      <c r="E1090">
        <v>64</v>
      </c>
      <c r="F1090" s="155" t="s">
        <v>374</v>
      </c>
      <c r="G1090" t="s">
        <v>36</v>
      </c>
      <c r="H1090" t="s">
        <v>37</v>
      </c>
      <c r="J1090" t="str">
        <f t="shared" si="16"/>
        <v>=Остальные!R64C10</v>
      </c>
      <c r="M1090" s="1"/>
      <c r="P1090" s="1"/>
    </row>
    <row r="1091" spans="1:16">
      <c r="A1091" s="103">
        <v>12838</v>
      </c>
      <c r="B1091" s="104" t="s">
        <v>1130</v>
      </c>
      <c r="C1091" s="99" t="e">
        <f>#REF!</f>
        <v>#REF!</v>
      </c>
      <c r="D1091" s="155" t="s">
        <v>35</v>
      </c>
      <c r="E1091">
        <v>65</v>
      </c>
      <c r="F1091" s="155" t="s">
        <v>374</v>
      </c>
      <c r="G1091" t="s">
        <v>36</v>
      </c>
      <c r="H1091" t="s">
        <v>37</v>
      </c>
      <c r="J1091" t="str">
        <f t="shared" si="16"/>
        <v>=Остальные!R65C10</v>
      </c>
      <c r="M1091" s="1"/>
      <c r="P1091" s="1"/>
    </row>
    <row r="1092" spans="1:16">
      <c r="A1092" s="103">
        <v>12842</v>
      </c>
      <c r="B1092" s="104" t="s">
        <v>1131</v>
      </c>
      <c r="C1092" s="99" t="e">
        <f>#REF!</f>
        <v>#REF!</v>
      </c>
      <c r="D1092" s="155" t="s">
        <v>35</v>
      </c>
      <c r="E1092">
        <v>66</v>
      </c>
      <c r="F1092" s="155" t="s">
        <v>374</v>
      </c>
      <c r="G1092" t="s">
        <v>36</v>
      </c>
      <c r="H1092" t="s">
        <v>37</v>
      </c>
      <c r="J1092" t="str">
        <f t="shared" ref="J1092:J1155" si="17">CONCATENATE(H1092,F1092,D1092,E1092,G1092)</f>
        <v>=Остальные!R66C10</v>
      </c>
      <c r="M1092" s="1"/>
      <c r="P1092" s="1"/>
    </row>
    <row r="1093" spans="1:16">
      <c r="A1093" s="103">
        <v>12836</v>
      </c>
      <c r="B1093" s="104" t="s">
        <v>1132</v>
      </c>
      <c r="C1093" s="99" t="e">
        <f>#REF!</f>
        <v>#REF!</v>
      </c>
      <c r="D1093" s="155" t="s">
        <v>35</v>
      </c>
      <c r="E1093">
        <v>67</v>
      </c>
      <c r="F1093" s="155" t="s">
        <v>374</v>
      </c>
      <c r="G1093" t="s">
        <v>36</v>
      </c>
      <c r="H1093" t="s">
        <v>37</v>
      </c>
      <c r="J1093" t="str">
        <f t="shared" si="17"/>
        <v>=Остальные!R67C10</v>
      </c>
      <c r="M1093" s="1"/>
      <c r="P1093" s="1"/>
    </row>
    <row r="1094" spans="1:13">
      <c r="A1094" s="103">
        <v>11892</v>
      </c>
      <c r="B1094" s="104" t="s">
        <v>1133</v>
      </c>
      <c r="D1094" s="155" t="s">
        <v>35</v>
      </c>
      <c r="G1094" t="s">
        <v>36</v>
      </c>
      <c r="H1094" t="s">
        <v>37</v>
      </c>
      <c r="J1094" t="str">
        <f t="shared" si="17"/>
        <v>=RC10</v>
      </c>
      <c r="M1094" s="1"/>
    </row>
    <row r="1095" spans="1:16">
      <c r="A1095" s="103">
        <v>12967</v>
      </c>
      <c r="B1095" s="104" t="s">
        <v>1134</v>
      </c>
      <c r="C1095" s="99" t="e">
        <f>#REF!</f>
        <v>#REF!</v>
      </c>
      <c r="D1095" s="155" t="s">
        <v>35</v>
      </c>
      <c r="E1095">
        <v>68</v>
      </c>
      <c r="F1095" s="155" t="s">
        <v>374</v>
      </c>
      <c r="G1095" t="s">
        <v>36</v>
      </c>
      <c r="H1095" t="s">
        <v>37</v>
      </c>
      <c r="J1095" t="str">
        <f t="shared" si="17"/>
        <v>=Остальные!R68C10</v>
      </c>
      <c r="M1095" s="1"/>
      <c r="P1095" s="1"/>
    </row>
    <row r="1096" spans="1:13">
      <c r="A1096" s="103">
        <v>13123</v>
      </c>
      <c r="B1096" s="104" t="s">
        <v>1135</v>
      </c>
      <c r="D1096" s="155" t="s">
        <v>35</v>
      </c>
      <c r="G1096" t="s">
        <v>36</v>
      </c>
      <c r="H1096" t="s">
        <v>37</v>
      </c>
      <c r="J1096" t="str">
        <f t="shared" si="17"/>
        <v>=RC10</v>
      </c>
      <c r="M1096" s="1"/>
    </row>
    <row r="1097" spans="1:13">
      <c r="A1097" s="103">
        <v>11269</v>
      </c>
      <c r="B1097" s="104" t="s">
        <v>1136</v>
      </c>
      <c r="C1097" s="99" t="e">
        <f>#REF!</f>
        <v>#REF!</v>
      </c>
      <c r="D1097" s="155" t="s">
        <v>35</v>
      </c>
      <c r="G1097" t="s">
        <v>36</v>
      </c>
      <c r="H1097" t="s">
        <v>37</v>
      </c>
      <c r="J1097" t="str">
        <f t="shared" si="17"/>
        <v>=RC10</v>
      </c>
      <c r="M1097" s="1"/>
    </row>
    <row r="1098" spans="1:13">
      <c r="A1098" s="103">
        <v>11264</v>
      </c>
      <c r="B1098" s="104" t="s">
        <v>1137</v>
      </c>
      <c r="C1098" s="99" t="e">
        <f>#REF!</f>
        <v>#REF!</v>
      </c>
      <c r="D1098" s="155" t="s">
        <v>35</v>
      </c>
      <c r="G1098" t="s">
        <v>36</v>
      </c>
      <c r="H1098" t="s">
        <v>37</v>
      </c>
      <c r="J1098" t="str">
        <f t="shared" si="17"/>
        <v>=RC10</v>
      </c>
      <c r="M1098" s="1"/>
    </row>
    <row r="1099" spans="1:13">
      <c r="A1099" s="103">
        <v>12596</v>
      </c>
      <c r="B1099" s="104" t="s">
        <v>1138</v>
      </c>
      <c r="C1099" s="99" t="e">
        <f>#REF!</f>
        <v>#REF!</v>
      </c>
      <c r="D1099" s="155" t="s">
        <v>35</v>
      </c>
      <c r="G1099" t="s">
        <v>36</v>
      </c>
      <c r="H1099" t="s">
        <v>37</v>
      </c>
      <c r="J1099" t="str">
        <f t="shared" si="17"/>
        <v>=RC10</v>
      </c>
      <c r="M1099" s="1"/>
    </row>
    <row r="1100" spans="1:16">
      <c r="A1100" s="103">
        <v>12597</v>
      </c>
      <c r="B1100" s="104" t="s">
        <v>1139</v>
      </c>
      <c r="C1100" s="99" t="e">
        <f>#REF!</f>
        <v>#REF!</v>
      </c>
      <c r="D1100" s="155" t="s">
        <v>35</v>
      </c>
      <c r="E1100">
        <v>69</v>
      </c>
      <c r="F1100" s="155" t="s">
        <v>374</v>
      </c>
      <c r="G1100" t="s">
        <v>36</v>
      </c>
      <c r="H1100" t="s">
        <v>37</v>
      </c>
      <c r="J1100" t="str">
        <f t="shared" si="17"/>
        <v>=Остальные!R69C10</v>
      </c>
      <c r="M1100" s="1"/>
      <c r="P1100" s="1"/>
    </row>
    <row r="1101" spans="1:16">
      <c r="A1101" s="103">
        <v>14130</v>
      </c>
      <c r="B1101" s="104" t="s">
        <v>1140</v>
      </c>
      <c r="C1101" s="99" t="e">
        <f>#REF!</f>
        <v>#REF!</v>
      </c>
      <c r="D1101" s="155" t="s">
        <v>35</v>
      </c>
      <c r="E1101">
        <v>70</v>
      </c>
      <c r="F1101" s="155" t="s">
        <v>374</v>
      </c>
      <c r="G1101" t="s">
        <v>36</v>
      </c>
      <c r="H1101" t="s">
        <v>37</v>
      </c>
      <c r="J1101" t="str">
        <f t="shared" si="17"/>
        <v>=Остальные!R70C10</v>
      </c>
      <c r="M1101" s="1"/>
      <c r="P1101" s="1"/>
    </row>
    <row r="1102" spans="1:16">
      <c r="A1102" s="103">
        <v>11263</v>
      </c>
      <c r="B1102" s="104" t="s">
        <v>1141</v>
      </c>
      <c r="C1102" s="99" t="e">
        <f>#REF!</f>
        <v>#REF!</v>
      </c>
      <c r="D1102" s="155" t="s">
        <v>35</v>
      </c>
      <c r="G1102" t="s">
        <v>36</v>
      </c>
      <c r="H1102" t="s">
        <v>37</v>
      </c>
      <c r="J1102" t="str">
        <f t="shared" si="17"/>
        <v>=RC10</v>
      </c>
      <c r="M1102" s="1"/>
      <c r="P1102" s="1"/>
    </row>
    <row r="1103" spans="1:13">
      <c r="A1103" s="103">
        <v>11261</v>
      </c>
      <c r="B1103" s="104" t="s">
        <v>1142</v>
      </c>
      <c r="D1103" s="155" t="s">
        <v>35</v>
      </c>
      <c r="G1103" t="s">
        <v>36</v>
      </c>
      <c r="H1103" t="s">
        <v>37</v>
      </c>
      <c r="J1103" t="str">
        <f t="shared" si="17"/>
        <v>=RC10</v>
      </c>
      <c r="M1103" s="1"/>
    </row>
    <row r="1104" spans="1:16">
      <c r="A1104" s="103">
        <v>14131</v>
      </c>
      <c r="B1104" s="104" t="s">
        <v>1143</v>
      </c>
      <c r="C1104" s="99" t="e">
        <f>#REF!</f>
        <v>#REF!</v>
      </c>
      <c r="D1104" s="155" t="s">
        <v>35</v>
      </c>
      <c r="E1104">
        <v>71</v>
      </c>
      <c r="F1104" s="155" t="s">
        <v>374</v>
      </c>
      <c r="G1104" t="s">
        <v>36</v>
      </c>
      <c r="H1104" t="s">
        <v>37</v>
      </c>
      <c r="J1104" t="str">
        <f t="shared" si="17"/>
        <v>=Остальные!R71C10</v>
      </c>
      <c r="M1104" s="1"/>
      <c r="P1104" s="1"/>
    </row>
    <row r="1105" spans="1:16">
      <c r="A1105" s="103">
        <v>11262</v>
      </c>
      <c r="B1105" s="104" t="s">
        <v>1144</v>
      </c>
      <c r="C1105" s="99" t="e">
        <f>#REF!</f>
        <v>#REF!</v>
      </c>
      <c r="D1105" s="155" t="s">
        <v>35</v>
      </c>
      <c r="E1105">
        <v>72</v>
      </c>
      <c r="F1105" s="155" t="s">
        <v>374</v>
      </c>
      <c r="G1105" t="s">
        <v>36</v>
      </c>
      <c r="H1105" t="s">
        <v>37</v>
      </c>
      <c r="J1105" t="str">
        <f t="shared" si="17"/>
        <v>=Остальные!R72C10</v>
      </c>
      <c r="M1105" s="1"/>
      <c r="P1105" s="1"/>
    </row>
    <row r="1106" spans="1:16">
      <c r="A1106" s="103">
        <v>13903</v>
      </c>
      <c r="B1106" s="104" t="s">
        <v>1145</v>
      </c>
      <c r="C1106" s="99" t="e">
        <f>#REF!</f>
        <v>#REF!</v>
      </c>
      <c r="D1106" s="155" t="s">
        <v>35</v>
      </c>
      <c r="E1106">
        <v>73</v>
      </c>
      <c r="F1106" s="155" t="s">
        <v>374</v>
      </c>
      <c r="G1106" t="s">
        <v>36</v>
      </c>
      <c r="H1106" t="s">
        <v>37</v>
      </c>
      <c r="J1106" t="str">
        <f t="shared" si="17"/>
        <v>=Остальные!R73C10</v>
      </c>
      <c r="M1106" s="1"/>
      <c r="P1106" s="1"/>
    </row>
    <row r="1107" spans="1:16">
      <c r="A1107" s="103">
        <v>13904</v>
      </c>
      <c r="B1107" s="104" t="s">
        <v>1146</v>
      </c>
      <c r="C1107" s="99" t="e">
        <f>#REF!</f>
        <v>#REF!</v>
      </c>
      <c r="D1107" s="155" t="s">
        <v>35</v>
      </c>
      <c r="E1107">
        <v>74</v>
      </c>
      <c r="F1107" s="155" t="s">
        <v>374</v>
      </c>
      <c r="G1107" t="s">
        <v>36</v>
      </c>
      <c r="H1107" t="s">
        <v>37</v>
      </c>
      <c r="J1107" t="str">
        <f t="shared" si="17"/>
        <v>=Остальные!R74C10</v>
      </c>
      <c r="M1107" s="1"/>
      <c r="P1107" s="1"/>
    </row>
    <row r="1108" spans="1:13">
      <c r="A1108" s="103">
        <v>12837</v>
      </c>
      <c r="B1108" s="104" t="s">
        <v>1147</v>
      </c>
      <c r="D1108" s="155" t="s">
        <v>35</v>
      </c>
      <c r="G1108" t="s">
        <v>36</v>
      </c>
      <c r="H1108" t="s">
        <v>37</v>
      </c>
      <c r="J1108" t="str">
        <f t="shared" si="17"/>
        <v>=RC10</v>
      </c>
      <c r="M1108" s="1"/>
    </row>
    <row r="1109" spans="1:13">
      <c r="A1109" s="103">
        <v>13905</v>
      </c>
      <c r="B1109" s="104" t="s">
        <v>1148</v>
      </c>
      <c r="D1109" s="155" t="s">
        <v>35</v>
      </c>
      <c r="G1109" t="s">
        <v>36</v>
      </c>
      <c r="H1109" t="s">
        <v>37</v>
      </c>
      <c r="J1109" t="str">
        <f t="shared" si="17"/>
        <v>=RC10</v>
      </c>
      <c r="M1109" s="1"/>
    </row>
    <row r="1110" spans="1:16">
      <c r="A1110" s="103">
        <v>12839</v>
      </c>
      <c r="B1110" s="104" t="s">
        <v>1149</v>
      </c>
      <c r="C1110" s="99" t="e">
        <f>#REF!</f>
        <v>#REF!</v>
      </c>
      <c r="D1110" s="155" t="s">
        <v>35</v>
      </c>
      <c r="E1110">
        <v>75</v>
      </c>
      <c r="F1110" s="155" t="s">
        <v>374</v>
      </c>
      <c r="G1110" t="s">
        <v>36</v>
      </c>
      <c r="H1110" t="s">
        <v>37</v>
      </c>
      <c r="J1110" t="str">
        <f t="shared" si="17"/>
        <v>=Остальные!R75C10</v>
      </c>
      <c r="M1110" s="1"/>
      <c r="P1110" s="1"/>
    </row>
    <row r="1111" spans="1:13">
      <c r="A1111" s="103">
        <v>12840</v>
      </c>
      <c r="B1111" s="104" t="s">
        <v>1150</v>
      </c>
      <c r="D1111" s="155" t="s">
        <v>35</v>
      </c>
      <c r="G1111" t="s">
        <v>36</v>
      </c>
      <c r="H1111" t="s">
        <v>37</v>
      </c>
      <c r="J1111" t="str">
        <f t="shared" si="17"/>
        <v>=RC10</v>
      </c>
      <c r="M1111" s="1"/>
    </row>
    <row r="1112" spans="1:16">
      <c r="A1112" s="103">
        <v>12595</v>
      </c>
      <c r="B1112" s="104" t="s">
        <v>1151</v>
      </c>
      <c r="C1112" s="99" t="e">
        <f>#REF!</f>
        <v>#REF!</v>
      </c>
      <c r="D1112" s="155" t="s">
        <v>35</v>
      </c>
      <c r="E1112">
        <v>76</v>
      </c>
      <c r="F1112" s="155" t="s">
        <v>374</v>
      </c>
      <c r="G1112" t="s">
        <v>36</v>
      </c>
      <c r="H1112" t="s">
        <v>37</v>
      </c>
      <c r="J1112" t="str">
        <f t="shared" si="17"/>
        <v>=Остальные!R76C10</v>
      </c>
      <c r="M1112" s="1"/>
      <c r="P1112" s="1"/>
    </row>
    <row r="1113" spans="1:13">
      <c r="A1113" s="103">
        <v>12975</v>
      </c>
      <c r="B1113" s="104" t="s">
        <v>1152</v>
      </c>
      <c r="D1113" s="155" t="s">
        <v>35</v>
      </c>
      <c r="G1113" t="s">
        <v>36</v>
      </c>
      <c r="H1113" t="s">
        <v>37</v>
      </c>
      <c r="J1113" t="str">
        <f t="shared" si="17"/>
        <v>=RC10</v>
      </c>
      <c r="M1113" s="1"/>
    </row>
    <row r="1114" spans="1:16">
      <c r="A1114" s="103">
        <v>12835</v>
      </c>
      <c r="B1114" s="104" t="s">
        <v>1153</v>
      </c>
      <c r="C1114" s="99" t="e">
        <f>#REF!</f>
        <v>#REF!</v>
      </c>
      <c r="D1114" s="155" t="s">
        <v>35</v>
      </c>
      <c r="E1114">
        <v>77</v>
      </c>
      <c r="F1114" s="155" t="s">
        <v>374</v>
      </c>
      <c r="G1114" t="s">
        <v>36</v>
      </c>
      <c r="H1114" t="s">
        <v>37</v>
      </c>
      <c r="J1114" t="str">
        <f t="shared" si="17"/>
        <v>=Остальные!R77C10</v>
      </c>
      <c r="M1114" s="1"/>
      <c r="P1114" s="1"/>
    </row>
    <row r="1115" spans="1:13">
      <c r="A1115" s="103">
        <v>12598</v>
      </c>
      <c r="B1115" s="104" t="s">
        <v>1154</v>
      </c>
      <c r="D1115" s="155" t="s">
        <v>35</v>
      </c>
      <c r="G1115" t="s">
        <v>36</v>
      </c>
      <c r="H1115" t="s">
        <v>37</v>
      </c>
      <c r="J1115" t="str">
        <f t="shared" si="17"/>
        <v>=RC10</v>
      </c>
      <c r="M1115" s="1"/>
    </row>
    <row r="1116" spans="1:16">
      <c r="A1116" s="103">
        <v>12841</v>
      </c>
      <c r="B1116" s="104" t="s">
        <v>1155</v>
      </c>
      <c r="C1116" s="99" t="e">
        <f>#REF!</f>
        <v>#REF!</v>
      </c>
      <c r="D1116" s="155" t="s">
        <v>35</v>
      </c>
      <c r="E1116">
        <v>78</v>
      </c>
      <c r="F1116" s="155" t="s">
        <v>374</v>
      </c>
      <c r="G1116" t="s">
        <v>36</v>
      </c>
      <c r="H1116" t="s">
        <v>37</v>
      </c>
      <c r="J1116" t="str">
        <f t="shared" si="17"/>
        <v>=Остальные!R78C10</v>
      </c>
      <c r="M1116" s="1"/>
      <c r="P1116" s="1"/>
    </row>
    <row r="1117" spans="1:13">
      <c r="A1117" s="103">
        <v>12599</v>
      </c>
      <c r="B1117" s="104" t="s">
        <v>1156</v>
      </c>
      <c r="D1117" s="155" t="s">
        <v>35</v>
      </c>
      <c r="G1117" t="s">
        <v>36</v>
      </c>
      <c r="H1117" t="s">
        <v>37</v>
      </c>
      <c r="J1117" t="str">
        <f t="shared" si="17"/>
        <v>=RC10</v>
      </c>
      <c r="M1117" s="1"/>
    </row>
    <row r="1118" spans="1:13">
      <c r="A1118" s="103">
        <v>13374</v>
      </c>
      <c r="B1118" s="104" t="s">
        <v>1157</v>
      </c>
      <c r="D1118" s="155" t="s">
        <v>35</v>
      </c>
      <c r="G1118" t="s">
        <v>36</v>
      </c>
      <c r="H1118" t="s">
        <v>37</v>
      </c>
      <c r="J1118" t="str">
        <f t="shared" si="17"/>
        <v>=RC10</v>
      </c>
      <c r="M1118" s="1"/>
    </row>
    <row r="1119" spans="1:13">
      <c r="A1119" s="103">
        <v>13260</v>
      </c>
      <c r="B1119" s="104" t="s">
        <v>1158</v>
      </c>
      <c r="D1119" s="155" t="s">
        <v>35</v>
      </c>
      <c r="G1119" t="s">
        <v>36</v>
      </c>
      <c r="H1119" t="s">
        <v>37</v>
      </c>
      <c r="J1119" t="str">
        <f t="shared" si="17"/>
        <v>=RC10</v>
      </c>
      <c r="M1119" s="1"/>
    </row>
    <row r="1120" spans="1:13">
      <c r="A1120" s="100">
        <v>13225</v>
      </c>
      <c r="B1120" s="101" t="s">
        <v>1159</v>
      </c>
      <c r="D1120" s="155" t="s">
        <v>35</v>
      </c>
      <c r="G1120" t="s">
        <v>36</v>
      </c>
      <c r="H1120" t="s">
        <v>37</v>
      </c>
      <c r="J1120" t="str">
        <f t="shared" si="17"/>
        <v>=RC10</v>
      </c>
      <c r="M1120" s="1"/>
    </row>
    <row r="1121" spans="1:16">
      <c r="A1121" s="103">
        <v>13226</v>
      </c>
      <c r="B1121" s="104" t="s">
        <v>1160</v>
      </c>
      <c r="C1121" s="99" t="e">
        <f>#REF!</f>
        <v>#REF!</v>
      </c>
      <c r="D1121" s="155" t="s">
        <v>35</v>
      </c>
      <c r="E1121">
        <v>13</v>
      </c>
      <c r="F1121" s="155" t="s">
        <v>374</v>
      </c>
      <c r="G1121" t="s">
        <v>36</v>
      </c>
      <c r="H1121" t="s">
        <v>37</v>
      </c>
      <c r="J1121" t="str">
        <f t="shared" si="17"/>
        <v>=Остальные!R13C10</v>
      </c>
      <c r="M1121" s="1"/>
      <c r="P1121" s="1"/>
    </row>
    <row r="1122" spans="1:13">
      <c r="A1122" s="103">
        <v>13229</v>
      </c>
      <c r="B1122" s="104" t="s">
        <v>1161</v>
      </c>
      <c r="D1122" s="155" t="s">
        <v>35</v>
      </c>
      <c r="G1122" t="s">
        <v>36</v>
      </c>
      <c r="H1122" t="s">
        <v>37</v>
      </c>
      <c r="J1122" t="str">
        <f t="shared" si="17"/>
        <v>=RC10</v>
      </c>
      <c r="M1122" s="1"/>
    </row>
    <row r="1123" spans="1:16">
      <c r="A1123" s="103">
        <v>13227</v>
      </c>
      <c r="B1123" s="104" t="s">
        <v>1162</v>
      </c>
      <c r="C1123" s="99" t="e">
        <f>#REF!</f>
        <v>#REF!</v>
      </c>
      <c r="D1123" s="155" t="s">
        <v>35</v>
      </c>
      <c r="E1123">
        <v>17</v>
      </c>
      <c r="F1123" s="155" t="s">
        <v>374</v>
      </c>
      <c r="G1123" t="s">
        <v>36</v>
      </c>
      <c r="H1123" t="s">
        <v>37</v>
      </c>
      <c r="J1123" t="str">
        <f t="shared" si="17"/>
        <v>=Остальные!R17C10</v>
      </c>
      <c r="M1123" s="1"/>
      <c r="P1123" s="1"/>
    </row>
    <row r="1124" spans="1:16">
      <c r="A1124" s="103">
        <v>13228</v>
      </c>
      <c r="B1124" s="104" t="s">
        <v>1163</v>
      </c>
      <c r="C1124" s="99" t="e">
        <f>#REF!</f>
        <v>#REF!</v>
      </c>
      <c r="D1124" s="155" t="s">
        <v>35</v>
      </c>
      <c r="E1124">
        <v>18</v>
      </c>
      <c r="F1124" s="155" t="s">
        <v>374</v>
      </c>
      <c r="G1124" t="s">
        <v>36</v>
      </c>
      <c r="H1124" t="s">
        <v>37</v>
      </c>
      <c r="J1124" t="str">
        <f t="shared" si="17"/>
        <v>=Остальные!R18C10</v>
      </c>
      <c r="M1124" s="1"/>
      <c r="P1124" s="1"/>
    </row>
    <row r="1125" spans="1:13">
      <c r="A1125" s="100">
        <v>12820</v>
      </c>
      <c r="B1125" s="101" t="s">
        <v>1164</v>
      </c>
      <c r="D1125" s="155" t="s">
        <v>35</v>
      </c>
      <c r="G1125" t="s">
        <v>36</v>
      </c>
      <c r="H1125" t="s">
        <v>37</v>
      </c>
      <c r="J1125" t="str">
        <f t="shared" si="17"/>
        <v>=RC10</v>
      </c>
      <c r="M1125" s="1"/>
    </row>
    <row r="1126" spans="1:13">
      <c r="A1126" s="100">
        <v>12109</v>
      </c>
      <c r="B1126" s="101" t="s">
        <v>1165</v>
      </c>
      <c r="D1126" s="155" t="s">
        <v>35</v>
      </c>
      <c r="G1126" t="s">
        <v>36</v>
      </c>
      <c r="H1126" t="s">
        <v>37</v>
      </c>
      <c r="J1126" t="str">
        <f t="shared" si="17"/>
        <v>=RC10</v>
      </c>
      <c r="M1126" s="1"/>
    </row>
    <row r="1127" spans="1:13">
      <c r="A1127" s="103">
        <v>12371</v>
      </c>
      <c r="B1127" s="104" t="s">
        <v>1166</v>
      </c>
      <c r="D1127" s="155" t="s">
        <v>35</v>
      </c>
      <c r="G1127" t="s">
        <v>36</v>
      </c>
      <c r="H1127" t="s">
        <v>37</v>
      </c>
      <c r="J1127" t="str">
        <f t="shared" si="17"/>
        <v>=RC10</v>
      </c>
      <c r="M1127" s="1"/>
    </row>
    <row r="1128" spans="1:16">
      <c r="A1128" s="103">
        <v>12223</v>
      </c>
      <c r="B1128" s="104" t="s">
        <v>1167</v>
      </c>
      <c r="C1128" s="99">
        <f>Розлив!$J$115</f>
        <v>0</v>
      </c>
      <c r="D1128" s="155" t="s">
        <v>35</v>
      </c>
      <c r="E1128">
        <v>89</v>
      </c>
      <c r="F1128" s="155" t="s">
        <v>1168</v>
      </c>
      <c r="G1128" t="s">
        <v>36</v>
      </c>
      <c r="H1128" t="s">
        <v>37</v>
      </c>
      <c r="J1128" t="str">
        <f t="shared" si="17"/>
        <v>=Розлив!R89C10</v>
      </c>
      <c r="M1128" s="1"/>
      <c r="P1128" s="1"/>
    </row>
    <row r="1129" spans="1:16">
      <c r="A1129" s="103">
        <v>12218</v>
      </c>
      <c r="B1129" s="104" t="s">
        <v>1169</v>
      </c>
      <c r="C1129" s="99">
        <f>Розлив!$J$116</f>
        <v>0</v>
      </c>
      <c r="D1129" s="155" t="s">
        <v>35</v>
      </c>
      <c r="E1129">
        <v>90</v>
      </c>
      <c r="F1129" s="155" t="s">
        <v>1168</v>
      </c>
      <c r="G1129" t="s">
        <v>36</v>
      </c>
      <c r="H1129" t="s">
        <v>37</v>
      </c>
      <c r="J1129" t="str">
        <f t="shared" si="17"/>
        <v>=Розлив!R90C10</v>
      </c>
      <c r="M1129" s="1"/>
      <c r="P1129" s="1"/>
    </row>
    <row r="1130" spans="1:16">
      <c r="A1130" s="103">
        <v>12930</v>
      </c>
      <c r="B1130" s="104" t="s">
        <v>1170</v>
      </c>
      <c r="C1130" s="99">
        <f>Розлив!$J$117</f>
        <v>0</v>
      </c>
      <c r="D1130" s="155" t="s">
        <v>35</v>
      </c>
      <c r="E1130">
        <v>91</v>
      </c>
      <c r="F1130" s="155" t="s">
        <v>1168</v>
      </c>
      <c r="G1130" t="s">
        <v>36</v>
      </c>
      <c r="H1130" t="s">
        <v>37</v>
      </c>
      <c r="J1130" t="str">
        <f t="shared" si="17"/>
        <v>=Розлив!R91C10</v>
      </c>
      <c r="M1130" s="1"/>
      <c r="P1130" s="1"/>
    </row>
    <row r="1131" spans="1:13">
      <c r="A1131" s="103">
        <v>12812</v>
      </c>
      <c r="B1131" s="104" t="s">
        <v>1171</v>
      </c>
      <c r="D1131" s="155" t="s">
        <v>35</v>
      </c>
      <c r="G1131" t="s">
        <v>36</v>
      </c>
      <c r="H1131" t="s">
        <v>37</v>
      </c>
      <c r="J1131" t="str">
        <f t="shared" si="17"/>
        <v>=RC10</v>
      </c>
      <c r="M1131" s="1"/>
    </row>
    <row r="1132" spans="1:16">
      <c r="A1132" s="103">
        <v>12713</v>
      </c>
      <c r="B1132" s="104" t="s">
        <v>1172</v>
      </c>
      <c r="C1132" s="99">
        <f>Розлив!$J$118</f>
        <v>0</v>
      </c>
      <c r="D1132" s="155" t="s">
        <v>35</v>
      </c>
      <c r="E1132">
        <v>92</v>
      </c>
      <c r="F1132" s="155" t="s">
        <v>1168</v>
      </c>
      <c r="G1132" t="s">
        <v>36</v>
      </c>
      <c r="H1132" t="s">
        <v>37</v>
      </c>
      <c r="J1132" t="str">
        <f t="shared" si="17"/>
        <v>=Розлив!R92C10</v>
      </c>
      <c r="M1132" s="1"/>
      <c r="P1132" s="1"/>
    </row>
    <row r="1133" spans="1:16">
      <c r="A1133" s="103">
        <v>12929</v>
      </c>
      <c r="B1133" s="104" t="s">
        <v>1173</v>
      </c>
      <c r="C1133" s="99">
        <f>Розлив!$J$119</f>
        <v>0</v>
      </c>
      <c r="D1133" s="155" t="s">
        <v>35</v>
      </c>
      <c r="E1133">
        <v>93</v>
      </c>
      <c r="F1133" s="155" t="s">
        <v>1168</v>
      </c>
      <c r="G1133" t="s">
        <v>36</v>
      </c>
      <c r="H1133" t="s">
        <v>37</v>
      </c>
      <c r="J1133" t="str">
        <f t="shared" si="17"/>
        <v>=Розлив!R93C10</v>
      </c>
      <c r="M1133" s="1"/>
      <c r="P1133" s="1"/>
    </row>
    <row r="1134" ht="22.5" spans="1:16">
      <c r="A1134" s="103">
        <v>12813</v>
      </c>
      <c r="B1134" s="104" t="s">
        <v>1174</v>
      </c>
      <c r="C1134" s="99">
        <f>Розлив!$J$120</f>
        <v>0</v>
      </c>
      <c r="D1134" s="155" t="s">
        <v>35</v>
      </c>
      <c r="E1134">
        <v>94</v>
      </c>
      <c r="F1134" s="155" t="s">
        <v>1168</v>
      </c>
      <c r="G1134" t="s">
        <v>36</v>
      </c>
      <c r="H1134" t="s">
        <v>37</v>
      </c>
      <c r="J1134" t="str">
        <f t="shared" si="17"/>
        <v>=Розлив!R94C10</v>
      </c>
      <c r="M1134" s="1"/>
      <c r="P1134" s="1"/>
    </row>
    <row r="1135" spans="1:16">
      <c r="A1135" s="103">
        <v>12373</v>
      </c>
      <c r="B1135" s="104" t="s">
        <v>1175</v>
      </c>
      <c r="C1135" s="99">
        <f>Розлив!$J$121</f>
        <v>0</v>
      </c>
      <c r="D1135" s="155" t="s">
        <v>35</v>
      </c>
      <c r="E1135">
        <v>95</v>
      </c>
      <c r="F1135" s="155" t="s">
        <v>1168</v>
      </c>
      <c r="G1135" t="s">
        <v>36</v>
      </c>
      <c r="H1135" t="s">
        <v>37</v>
      </c>
      <c r="J1135" t="str">
        <f t="shared" si="17"/>
        <v>=Розлив!R95C10</v>
      </c>
      <c r="M1135" s="1"/>
      <c r="P1135" s="1"/>
    </row>
    <row r="1136" spans="1:16">
      <c r="A1136" s="103">
        <v>12372</v>
      </c>
      <c r="B1136" s="104" t="s">
        <v>1176</v>
      </c>
      <c r="C1136" s="99">
        <f>Розлив!$J$122</f>
        <v>0</v>
      </c>
      <c r="D1136" s="155" t="s">
        <v>35</v>
      </c>
      <c r="E1136">
        <v>96</v>
      </c>
      <c r="F1136" s="155" t="s">
        <v>1168</v>
      </c>
      <c r="G1136" t="s">
        <v>36</v>
      </c>
      <c r="H1136" t="s">
        <v>37</v>
      </c>
      <c r="J1136" t="str">
        <f t="shared" si="17"/>
        <v>=Розлив!R96C10</v>
      </c>
      <c r="M1136" s="1"/>
      <c r="P1136" s="1"/>
    </row>
    <row r="1137" spans="1:16">
      <c r="A1137" s="103">
        <v>12219</v>
      </c>
      <c r="B1137" s="104" t="s">
        <v>1177</v>
      </c>
      <c r="C1137" s="99">
        <f>Розлив!$J$123</f>
        <v>0</v>
      </c>
      <c r="D1137" s="155" t="s">
        <v>35</v>
      </c>
      <c r="E1137">
        <v>97</v>
      </c>
      <c r="F1137" s="155" t="s">
        <v>1168</v>
      </c>
      <c r="G1137" t="s">
        <v>36</v>
      </c>
      <c r="H1137" t="s">
        <v>37</v>
      </c>
      <c r="J1137" t="str">
        <f t="shared" si="17"/>
        <v>=Розлив!R97C10</v>
      </c>
      <c r="M1137" s="1"/>
      <c r="P1137" s="1"/>
    </row>
    <row r="1138" spans="1:13">
      <c r="A1138" s="103">
        <v>12221</v>
      </c>
      <c r="B1138" s="104" t="s">
        <v>1178</v>
      </c>
      <c r="D1138" s="155" t="s">
        <v>35</v>
      </c>
      <c r="G1138" t="s">
        <v>36</v>
      </c>
      <c r="H1138" t="s">
        <v>37</v>
      </c>
      <c r="J1138" t="str">
        <f t="shared" si="17"/>
        <v>=RC10</v>
      </c>
      <c r="M1138" s="1"/>
    </row>
    <row r="1139" spans="1:13">
      <c r="A1139" s="103">
        <v>12811</v>
      </c>
      <c r="B1139" s="104" t="s">
        <v>1179</v>
      </c>
      <c r="D1139" s="155" t="s">
        <v>35</v>
      </c>
      <c r="G1139" t="s">
        <v>36</v>
      </c>
      <c r="H1139" t="s">
        <v>37</v>
      </c>
      <c r="J1139" t="str">
        <f t="shared" si="17"/>
        <v>=RC10</v>
      </c>
      <c r="M1139" s="1"/>
    </row>
    <row r="1140" spans="1:16">
      <c r="A1140" s="103">
        <v>12844</v>
      </c>
      <c r="B1140" s="104" t="s">
        <v>1180</v>
      </c>
      <c r="C1140" s="99">
        <f>Розлив!$J$124</f>
        <v>0</v>
      </c>
      <c r="D1140" s="155" t="s">
        <v>35</v>
      </c>
      <c r="E1140">
        <v>98</v>
      </c>
      <c r="F1140" s="155" t="s">
        <v>1168</v>
      </c>
      <c r="G1140" t="s">
        <v>36</v>
      </c>
      <c r="H1140" t="s">
        <v>37</v>
      </c>
      <c r="J1140" t="str">
        <f t="shared" si="17"/>
        <v>=Розлив!R98C10</v>
      </c>
      <c r="M1140" s="1"/>
      <c r="P1140" s="1"/>
    </row>
    <row r="1141" spans="1:13">
      <c r="A1141" s="103">
        <v>12809</v>
      </c>
      <c r="B1141" s="104" t="s">
        <v>1181</v>
      </c>
      <c r="D1141" s="155" t="s">
        <v>35</v>
      </c>
      <c r="G1141" t="s">
        <v>36</v>
      </c>
      <c r="H1141" t="s">
        <v>37</v>
      </c>
      <c r="J1141" t="str">
        <f t="shared" si="17"/>
        <v>=RC10</v>
      </c>
      <c r="M1141" s="1"/>
    </row>
    <row r="1142" spans="1:16">
      <c r="A1142" s="103">
        <v>12116</v>
      </c>
      <c r="B1142" s="104" t="s">
        <v>1182</v>
      </c>
      <c r="C1142" s="99">
        <f>Розлив!$J$125</f>
        <v>0</v>
      </c>
      <c r="D1142" s="155" t="s">
        <v>35</v>
      </c>
      <c r="E1142">
        <v>99</v>
      </c>
      <c r="F1142" s="155" t="s">
        <v>1168</v>
      </c>
      <c r="G1142" t="s">
        <v>36</v>
      </c>
      <c r="H1142" t="s">
        <v>37</v>
      </c>
      <c r="J1142" t="str">
        <f t="shared" si="17"/>
        <v>=Розлив!R99C10</v>
      </c>
      <c r="M1142" s="1"/>
      <c r="P1142" s="1"/>
    </row>
    <row r="1143" spans="1:16">
      <c r="A1143" s="103">
        <v>12113</v>
      </c>
      <c r="B1143" s="104" t="s">
        <v>1183</v>
      </c>
      <c r="C1143" s="99">
        <f>Розлив!$J$126</f>
        <v>0</v>
      </c>
      <c r="D1143" s="155" t="s">
        <v>35</v>
      </c>
      <c r="E1143">
        <v>100</v>
      </c>
      <c r="F1143" s="155" t="s">
        <v>1168</v>
      </c>
      <c r="G1143" t="s">
        <v>36</v>
      </c>
      <c r="H1143" t="s">
        <v>37</v>
      </c>
      <c r="J1143" t="str">
        <f t="shared" si="17"/>
        <v>=Розлив!R100C10</v>
      </c>
      <c r="M1143" s="1"/>
      <c r="P1143" s="1"/>
    </row>
    <row r="1144" spans="1:16">
      <c r="A1144" s="103">
        <v>12810</v>
      </c>
      <c r="B1144" s="104" t="s">
        <v>1184</v>
      </c>
      <c r="C1144" s="99">
        <f>Розлив!$J$127</f>
        <v>0</v>
      </c>
      <c r="D1144" s="155" t="s">
        <v>35</v>
      </c>
      <c r="E1144">
        <v>101</v>
      </c>
      <c r="F1144" s="155" t="s">
        <v>1168</v>
      </c>
      <c r="G1144" t="s">
        <v>36</v>
      </c>
      <c r="H1144" t="s">
        <v>37</v>
      </c>
      <c r="J1144" t="str">
        <f t="shared" si="17"/>
        <v>=Розлив!R101C10</v>
      </c>
      <c r="M1144" s="1"/>
      <c r="P1144" s="1"/>
    </row>
    <row r="1145" spans="1:16">
      <c r="A1145" s="103">
        <v>12110</v>
      </c>
      <c r="B1145" s="104" t="s">
        <v>1185</v>
      </c>
      <c r="C1145" s="99">
        <f>Розлив!$J$128</f>
        <v>0</v>
      </c>
      <c r="D1145" s="155" t="s">
        <v>35</v>
      </c>
      <c r="E1145">
        <v>102</v>
      </c>
      <c r="F1145" s="155" t="s">
        <v>1168</v>
      </c>
      <c r="G1145" t="s">
        <v>36</v>
      </c>
      <c r="H1145" t="s">
        <v>37</v>
      </c>
      <c r="J1145" t="str">
        <f t="shared" si="17"/>
        <v>=Розлив!R102C10</v>
      </c>
      <c r="M1145" s="1"/>
      <c r="P1145" s="1"/>
    </row>
    <row r="1146" spans="1:13">
      <c r="A1146" s="103">
        <v>12111</v>
      </c>
      <c r="B1146" s="104" t="s">
        <v>1186</v>
      </c>
      <c r="C1146" s="99">
        <f>Розлив!J130</f>
        <v>0</v>
      </c>
      <c r="D1146" s="155" t="s">
        <v>35</v>
      </c>
      <c r="G1146" t="s">
        <v>36</v>
      </c>
      <c r="H1146" t="s">
        <v>37</v>
      </c>
      <c r="J1146" t="str">
        <f t="shared" si="17"/>
        <v>=RC10</v>
      </c>
      <c r="M1146" s="1"/>
    </row>
    <row r="1147" spans="1:16">
      <c r="A1147" s="103">
        <v>12927</v>
      </c>
      <c r="B1147" s="104" t="s">
        <v>1187</v>
      </c>
      <c r="C1147" s="99">
        <f>Розлив!$J$129</f>
        <v>0</v>
      </c>
      <c r="D1147" s="155" t="s">
        <v>35</v>
      </c>
      <c r="E1147">
        <v>103</v>
      </c>
      <c r="F1147" s="155" t="s">
        <v>1168</v>
      </c>
      <c r="G1147" t="s">
        <v>36</v>
      </c>
      <c r="H1147" t="s">
        <v>37</v>
      </c>
      <c r="J1147" t="str">
        <f t="shared" si="17"/>
        <v>=Розлив!R103C10</v>
      </c>
      <c r="M1147" s="1"/>
      <c r="P1147" s="1"/>
    </row>
    <row r="1148" ht="22.5" spans="1:13">
      <c r="A1148" s="103">
        <v>12114</v>
      </c>
      <c r="B1148" s="104" t="s">
        <v>1188</v>
      </c>
      <c r="D1148" s="155" t="s">
        <v>35</v>
      </c>
      <c r="G1148" t="s">
        <v>36</v>
      </c>
      <c r="H1148" t="s">
        <v>37</v>
      </c>
      <c r="J1148" t="str">
        <f t="shared" si="17"/>
        <v>=RC10</v>
      </c>
      <c r="M1148" s="1"/>
    </row>
    <row r="1149" spans="1:13">
      <c r="A1149" s="100">
        <v>11604</v>
      </c>
      <c r="B1149" s="101" t="s">
        <v>1189</v>
      </c>
      <c r="D1149" s="155" t="s">
        <v>35</v>
      </c>
      <c r="G1149" t="s">
        <v>36</v>
      </c>
      <c r="H1149" t="s">
        <v>37</v>
      </c>
      <c r="J1149" t="str">
        <f t="shared" si="17"/>
        <v>=RC10</v>
      </c>
      <c r="M1149" s="1"/>
    </row>
    <row r="1150" spans="1:13">
      <c r="A1150" s="103">
        <v>12649</v>
      </c>
      <c r="B1150" s="104" t="s">
        <v>1190</v>
      </c>
      <c r="D1150" s="155" t="s">
        <v>35</v>
      </c>
      <c r="G1150" t="s">
        <v>36</v>
      </c>
      <c r="H1150" t="s">
        <v>37</v>
      </c>
      <c r="J1150" t="str">
        <f t="shared" si="17"/>
        <v>=RC10</v>
      </c>
      <c r="M1150" s="1"/>
    </row>
    <row r="1151" spans="1:16">
      <c r="A1151" s="103">
        <v>12271</v>
      </c>
      <c r="B1151" s="104" t="s">
        <v>1191</v>
      </c>
      <c r="C1151" s="99">
        <f>Розлив!$J$140</f>
        <v>0</v>
      </c>
      <c r="D1151" s="155" t="s">
        <v>35</v>
      </c>
      <c r="E1151">
        <v>105</v>
      </c>
      <c r="F1151" s="155" t="s">
        <v>1168</v>
      </c>
      <c r="G1151" t="s">
        <v>36</v>
      </c>
      <c r="H1151" t="s">
        <v>37</v>
      </c>
      <c r="J1151" t="str">
        <f t="shared" si="17"/>
        <v>=Розлив!R105C10</v>
      </c>
      <c r="M1151" s="1"/>
      <c r="P1151" s="1"/>
    </row>
    <row r="1152" spans="1:13">
      <c r="A1152" s="103">
        <v>12557</v>
      </c>
      <c r="B1152" s="104" t="s">
        <v>1192</v>
      </c>
      <c r="D1152" s="155" t="s">
        <v>35</v>
      </c>
      <c r="G1152" t="s">
        <v>36</v>
      </c>
      <c r="H1152" t="s">
        <v>37</v>
      </c>
      <c r="J1152" t="str">
        <f t="shared" si="17"/>
        <v>=RC10</v>
      </c>
      <c r="M1152" s="1"/>
    </row>
    <row r="1153" spans="1:13">
      <c r="A1153" s="103">
        <v>12270</v>
      </c>
      <c r="B1153" s="104" t="s">
        <v>1193</v>
      </c>
      <c r="D1153" s="155" t="s">
        <v>35</v>
      </c>
      <c r="G1153" t="s">
        <v>36</v>
      </c>
      <c r="H1153" t="s">
        <v>37</v>
      </c>
      <c r="J1153" t="str">
        <f t="shared" si="17"/>
        <v>=RC10</v>
      </c>
      <c r="M1153" s="1"/>
    </row>
    <row r="1154" spans="1:13">
      <c r="A1154" s="103">
        <v>12568</v>
      </c>
      <c r="B1154" s="104" t="s">
        <v>1194</v>
      </c>
      <c r="D1154" s="155" t="s">
        <v>35</v>
      </c>
      <c r="G1154" t="s">
        <v>36</v>
      </c>
      <c r="H1154" t="s">
        <v>37</v>
      </c>
      <c r="J1154" t="str">
        <f t="shared" si="17"/>
        <v>=RC10</v>
      </c>
      <c r="M1154" s="1"/>
    </row>
    <row r="1155" spans="1:13">
      <c r="A1155" s="103">
        <v>12643</v>
      </c>
      <c r="B1155" s="104" t="s">
        <v>1195</v>
      </c>
      <c r="D1155" s="155" t="s">
        <v>35</v>
      </c>
      <c r="G1155" t="s">
        <v>36</v>
      </c>
      <c r="H1155" t="s">
        <v>37</v>
      </c>
      <c r="J1155" t="str">
        <f t="shared" si="17"/>
        <v>=RC10</v>
      </c>
      <c r="M1155" s="1"/>
    </row>
    <row r="1156" spans="1:13">
      <c r="A1156" s="103">
        <v>12275</v>
      </c>
      <c r="B1156" s="104" t="s">
        <v>1196</v>
      </c>
      <c r="D1156" s="155" t="s">
        <v>35</v>
      </c>
      <c r="G1156" t="s">
        <v>36</v>
      </c>
      <c r="H1156" t="s">
        <v>37</v>
      </c>
      <c r="J1156" t="str">
        <f t="shared" ref="J1156:J1219" si="18">CONCATENATE(H1156,F1156,D1156,E1156,G1156)</f>
        <v>=RC10</v>
      </c>
      <c r="M1156" s="1"/>
    </row>
    <row r="1157" spans="1:16">
      <c r="A1157" s="103">
        <v>12269</v>
      </c>
      <c r="B1157" s="104" t="s">
        <v>1197</v>
      </c>
      <c r="C1157" s="99">
        <f>Розлив!$J$141</f>
        <v>0</v>
      </c>
      <c r="D1157" s="155" t="s">
        <v>35</v>
      </c>
      <c r="E1157">
        <v>106</v>
      </c>
      <c r="F1157" s="155" t="s">
        <v>1168</v>
      </c>
      <c r="G1157" t="s">
        <v>36</v>
      </c>
      <c r="H1157" t="s">
        <v>37</v>
      </c>
      <c r="J1157" t="str">
        <f t="shared" si="18"/>
        <v>=Розлив!R106C10</v>
      </c>
      <c r="M1157" s="1"/>
      <c r="P1157" s="1"/>
    </row>
    <row r="1158" spans="1:16">
      <c r="A1158" s="103">
        <v>12562</v>
      </c>
      <c r="B1158" s="104" t="s">
        <v>1198</v>
      </c>
      <c r="C1158" s="99">
        <f>Розлив!$J$142</f>
        <v>0</v>
      </c>
      <c r="D1158" s="155" t="s">
        <v>35</v>
      </c>
      <c r="E1158">
        <v>107</v>
      </c>
      <c r="F1158" s="155" t="s">
        <v>1168</v>
      </c>
      <c r="G1158" t="s">
        <v>36</v>
      </c>
      <c r="H1158" t="s">
        <v>37</v>
      </c>
      <c r="J1158" t="str">
        <f t="shared" si="18"/>
        <v>=Розлив!R107C10</v>
      </c>
      <c r="M1158" s="1"/>
      <c r="P1158" s="1"/>
    </row>
    <row r="1159" spans="1:13">
      <c r="A1159" s="103">
        <v>12560</v>
      </c>
      <c r="B1159" s="104" t="s">
        <v>1199</v>
      </c>
      <c r="D1159" s="155" t="s">
        <v>35</v>
      </c>
      <c r="G1159" t="s">
        <v>36</v>
      </c>
      <c r="H1159" t="s">
        <v>37</v>
      </c>
      <c r="J1159" t="str">
        <f t="shared" si="18"/>
        <v>=RC10</v>
      </c>
      <c r="M1159" s="1"/>
    </row>
    <row r="1160" spans="1:13">
      <c r="A1160" s="103">
        <v>12343</v>
      </c>
      <c r="B1160" s="104" t="s">
        <v>1200</v>
      </c>
      <c r="D1160" s="155" t="s">
        <v>35</v>
      </c>
      <c r="G1160" t="s">
        <v>36</v>
      </c>
      <c r="H1160" t="s">
        <v>37</v>
      </c>
      <c r="J1160" t="str">
        <f t="shared" si="18"/>
        <v>=RC10</v>
      </c>
      <c r="M1160" s="1"/>
    </row>
    <row r="1161" spans="1:16">
      <c r="A1161" s="103">
        <v>12570</v>
      </c>
      <c r="B1161" s="104" t="s">
        <v>1201</v>
      </c>
      <c r="C1161" s="99">
        <f>Розлив!$J$143</f>
        <v>0</v>
      </c>
      <c r="D1161" s="155" t="s">
        <v>35</v>
      </c>
      <c r="E1161">
        <v>108</v>
      </c>
      <c r="F1161" s="155" t="s">
        <v>1168</v>
      </c>
      <c r="G1161" t="s">
        <v>36</v>
      </c>
      <c r="H1161" t="s">
        <v>37</v>
      </c>
      <c r="J1161" t="str">
        <f t="shared" si="18"/>
        <v>=Розлив!R108C10</v>
      </c>
      <c r="M1161" s="1"/>
      <c r="P1161" s="1"/>
    </row>
    <row r="1162" spans="1:16">
      <c r="A1162" s="103">
        <v>12274</v>
      </c>
      <c r="B1162" s="104" t="s">
        <v>1202</v>
      </c>
      <c r="C1162" s="99">
        <f>Розлив!$J$144</f>
        <v>0</v>
      </c>
      <c r="D1162" s="155" t="s">
        <v>35</v>
      </c>
      <c r="E1162">
        <v>109</v>
      </c>
      <c r="F1162" s="155" t="s">
        <v>1168</v>
      </c>
      <c r="G1162" t="s">
        <v>36</v>
      </c>
      <c r="H1162" t="s">
        <v>37</v>
      </c>
      <c r="J1162" t="str">
        <f t="shared" si="18"/>
        <v>=Розлив!R109C10</v>
      </c>
      <c r="M1162" s="1"/>
      <c r="P1162" s="1"/>
    </row>
    <row r="1163" spans="1:16">
      <c r="A1163" s="103">
        <v>12273</v>
      </c>
      <c r="B1163" s="104" t="s">
        <v>1203</v>
      </c>
      <c r="C1163" s="99">
        <f>Розлив!$J$145</f>
        <v>0</v>
      </c>
      <c r="D1163" s="155" t="s">
        <v>35</v>
      </c>
      <c r="E1163">
        <v>110</v>
      </c>
      <c r="F1163" s="155" t="s">
        <v>1168</v>
      </c>
      <c r="G1163" t="s">
        <v>36</v>
      </c>
      <c r="H1163" t="s">
        <v>37</v>
      </c>
      <c r="J1163" t="str">
        <f t="shared" si="18"/>
        <v>=Розлив!R110C10</v>
      </c>
      <c r="M1163" s="1"/>
      <c r="P1163" s="1"/>
    </row>
    <row r="1164" spans="1:16">
      <c r="A1164" s="103">
        <v>12555</v>
      </c>
      <c r="B1164" s="104" t="s">
        <v>1204</v>
      </c>
      <c r="C1164" s="99">
        <f>Розлив!J138</f>
        <v>0</v>
      </c>
      <c r="D1164" s="155" t="s">
        <v>35</v>
      </c>
      <c r="G1164" t="s">
        <v>36</v>
      </c>
      <c r="H1164" t="s">
        <v>37</v>
      </c>
      <c r="J1164" t="str">
        <f t="shared" si="18"/>
        <v>=RC10</v>
      </c>
      <c r="M1164" s="1"/>
      <c r="P1164" s="1"/>
    </row>
    <row r="1165" spans="1:13">
      <c r="A1165" s="103">
        <v>12345</v>
      </c>
      <c r="B1165" s="104" t="s">
        <v>1205</v>
      </c>
      <c r="D1165" s="155" t="s">
        <v>35</v>
      </c>
      <c r="G1165" t="s">
        <v>36</v>
      </c>
      <c r="H1165" t="s">
        <v>37</v>
      </c>
      <c r="J1165" t="str">
        <f t="shared" si="18"/>
        <v>=RC10</v>
      </c>
      <c r="M1165" s="1"/>
    </row>
    <row r="1166" spans="1:13">
      <c r="A1166" s="103">
        <v>12565</v>
      </c>
      <c r="B1166" s="104" t="s">
        <v>1206</v>
      </c>
      <c r="D1166" s="155" t="s">
        <v>35</v>
      </c>
      <c r="G1166" t="s">
        <v>36</v>
      </c>
      <c r="H1166" t="s">
        <v>37</v>
      </c>
      <c r="J1166" t="str">
        <f t="shared" si="18"/>
        <v>=RC10</v>
      </c>
      <c r="M1166" s="1"/>
    </row>
    <row r="1167" spans="1:13">
      <c r="A1167" s="103">
        <v>12645</v>
      </c>
      <c r="B1167" s="104" t="s">
        <v>1207</v>
      </c>
      <c r="D1167" s="155" t="s">
        <v>35</v>
      </c>
      <c r="G1167" t="s">
        <v>36</v>
      </c>
      <c r="H1167" t="s">
        <v>37</v>
      </c>
      <c r="J1167" t="str">
        <f t="shared" si="18"/>
        <v>=RC10</v>
      </c>
      <c r="M1167" s="1"/>
    </row>
    <row r="1168" spans="1:16">
      <c r="A1168" s="103">
        <v>12646</v>
      </c>
      <c r="B1168" s="104" t="s">
        <v>1208</v>
      </c>
      <c r="C1168" s="99">
        <f>Розлив!$J$146</f>
        <v>0</v>
      </c>
      <c r="D1168" s="155" t="s">
        <v>35</v>
      </c>
      <c r="E1168">
        <v>111</v>
      </c>
      <c r="F1168" s="155" t="s">
        <v>1168</v>
      </c>
      <c r="G1168" t="s">
        <v>36</v>
      </c>
      <c r="H1168" t="s">
        <v>37</v>
      </c>
      <c r="J1168" t="str">
        <f t="shared" si="18"/>
        <v>=Розлив!R111C10</v>
      </c>
      <c r="M1168" s="1"/>
      <c r="P1168" s="1"/>
    </row>
    <row r="1169" spans="1:13">
      <c r="A1169" s="100">
        <v>13403</v>
      </c>
      <c r="B1169" s="101" t="s">
        <v>1209</v>
      </c>
      <c r="D1169" s="155" t="s">
        <v>35</v>
      </c>
      <c r="G1169" t="s">
        <v>36</v>
      </c>
      <c r="H1169" t="s">
        <v>37</v>
      </c>
      <c r="J1169" t="str">
        <f t="shared" si="18"/>
        <v>=RC10</v>
      </c>
      <c r="M1169" s="1"/>
    </row>
    <row r="1170" spans="1:13">
      <c r="A1170" s="103">
        <v>13440</v>
      </c>
      <c r="B1170" s="104" t="s">
        <v>1210</v>
      </c>
      <c r="D1170" s="155" t="s">
        <v>35</v>
      </c>
      <c r="G1170" t="s">
        <v>36</v>
      </c>
      <c r="H1170" t="s">
        <v>37</v>
      </c>
      <c r="J1170" t="str">
        <f t="shared" si="18"/>
        <v>=RC10</v>
      </c>
      <c r="M1170" s="1"/>
    </row>
    <row r="1171" spans="1:13">
      <c r="A1171" s="103">
        <v>13446</v>
      </c>
      <c r="B1171" s="104" t="s">
        <v>1211</v>
      </c>
      <c r="D1171" s="155" t="s">
        <v>35</v>
      </c>
      <c r="G1171" t="s">
        <v>36</v>
      </c>
      <c r="H1171" t="s">
        <v>37</v>
      </c>
      <c r="J1171" t="str">
        <f t="shared" si="18"/>
        <v>=RC10</v>
      </c>
      <c r="M1171" s="1"/>
    </row>
    <row r="1172" spans="1:13">
      <c r="A1172" s="103">
        <v>13443</v>
      </c>
      <c r="B1172" s="104" t="s">
        <v>1212</v>
      </c>
      <c r="D1172" s="155" t="s">
        <v>35</v>
      </c>
      <c r="G1172" t="s">
        <v>36</v>
      </c>
      <c r="H1172" t="s">
        <v>37</v>
      </c>
      <c r="J1172" t="str">
        <f t="shared" si="18"/>
        <v>=RC10</v>
      </c>
      <c r="M1172" s="1"/>
    </row>
    <row r="1173" spans="1:13">
      <c r="A1173" s="103">
        <v>13298</v>
      </c>
      <c r="B1173" s="104" t="s">
        <v>1213</v>
      </c>
      <c r="D1173" s="155" t="s">
        <v>35</v>
      </c>
      <c r="G1173" t="s">
        <v>36</v>
      </c>
      <c r="H1173" t="s">
        <v>37</v>
      </c>
      <c r="J1173" t="str">
        <f t="shared" si="18"/>
        <v>=RC10</v>
      </c>
      <c r="M1173" s="1"/>
    </row>
    <row r="1174" spans="1:13">
      <c r="A1174" s="103">
        <v>13441</v>
      </c>
      <c r="B1174" s="104" t="s">
        <v>1214</v>
      </c>
      <c r="D1174" s="155" t="s">
        <v>35</v>
      </c>
      <c r="G1174" t="s">
        <v>36</v>
      </c>
      <c r="H1174" t="s">
        <v>37</v>
      </c>
      <c r="J1174" t="str">
        <f t="shared" si="18"/>
        <v>=RC10</v>
      </c>
      <c r="M1174" s="1"/>
    </row>
    <row r="1175" spans="1:13">
      <c r="A1175" s="103">
        <v>13447</v>
      </c>
      <c r="B1175" s="104" t="s">
        <v>1215</v>
      </c>
      <c r="D1175" s="155" t="s">
        <v>35</v>
      </c>
      <c r="G1175" t="s">
        <v>36</v>
      </c>
      <c r="H1175" t="s">
        <v>37</v>
      </c>
      <c r="J1175" t="str">
        <f t="shared" si="18"/>
        <v>=RC10</v>
      </c>
      <c r="M1175" s="1"/>
    </row>
    <row r="1176" ht="22.5" spans="1:13">
      <c r="A1176" s="103">
        <v>13445</v>
      </c>
      <c r="B1176" s="104" t="s">
        <v>1216</v>
      </c>
      <c r="D1176" s="155" t="s">
        <v>35</v>
      </c>
      <c r="G1176" t="s">
        <v>36</v>
      </c>
      <c r="H1176" t="s">
        <v>37</v>
      </c>
      <c r="J1176" t="str">
        <f t="shared" si="18"/>
        <v>=RC10</v>
      </c>
      <c r="M1176" s="1"/>
    </row>
    <row r="1177" spans="1:13">
      <c r="A1177" s="103">
        <v>13448</v>
      </c>
      <c r="B1177" s="104" t="s">
        <v>1217</v>
      </c>
      <c r="D1177" s="155" t="s">
        <v>35</v>
      </c>
      <c r="G1177" t="s">
        <v>36</v>
      </c>
      <c r="H1177" t="s">
        <v>37</v>
      </c>
      <c r="J1177" t="str">
        <f t="shared" si="18"/>
        <v>=RC10</v>
      </c>
      <c r="M1177" s="1"/>
    </row>
    <row r="1178" spans="1:13">
      <c r="A1178" s="103">
        <v>13449</v>
      </c>
      <c r="B1178" s="104" t="s">
        <v>1218</v>
      </c>
      <c r="D1178" s="155" t="s">
        <v>35</v>
      </c>
      <c r="G1178" t="s">
        <v>36</v>
      </c>
      <c r="H1178" t="s">
        <v>37</v>
      </c>
      <c r="J1178" t="str">
        <f t="shared" si="18"/>
        <v>=RC10</v>
      </c>
      <c r="M1178" s="1"/>
    </row>
    <row r="1179" spans="1:13">
      <c r="A1179" s="103">
        <v>13458</v>
      </c>
      <c r="B1179" s="104" t="s">
        <v>1219</v>
      </c>
      <c r="D1179" s="155" t="s">
        <v>35</v>
      </c>
      <c r="G1179" t="s">
        <v>36</v>
      </c>
      <c r="H1179" t="s">
        <v>37</v>
      </c>
      <c r="J1179" t="str">
        <f t="shared" si="18"/>
        <v>=RC10</v>
      </c>
      <c r="M1179" s="1"/>
    </row>
    <row r="1180" spans="1:13">
      <c r="A1180" s="103">
        <v>13444</v>
      </c>
      <c r="B1180" s="104" t="s">
        <v>1220</v>
      </c>
      <c r="D1180" s="155" t="s">
        <v>35</v>
      </c>
      <c r="G1180" t="s">
        <v>36</v>
      </c>
      <c r="H1180" t="s">
        <v>37</v>
      </c>
      <c r="J1180" t="str">
        <f t="shared" si="18"/>
        <v>=RC10</v>
      </c>
      <c r="M1180" s="1"/>
    </row>
    <row r="1181" ht="22.5" spans="1:13">
      <c r="A1181" s="103">
        <v>13450</v>
      </c>
      <c r="B1181" s="104" t="s">
        <v>1221</v>
      </c>
      <c r="D1181" s="155" t="s">
        <v>35</v>
      </c>
      <c r="G1181" t="s">
        <v>36</v>
      </c>
      <c r="H1181" t="s">
        <v>37</v>
      </c>
      <c r="J1181" t="str">
        <f t="shared" si="18"/>
        <v>=RC10</v>
      </c>
      <c r="M1181" s="1"/>
    </row>
    <row r="1182" spans="1:13">
      <c r="A1182" s="103">
        <v>13451</v>
      </c>
      <c r="B1182" s="104" t="s">
        <v>1222</v>
      </c>
      <c r="D1182" s="155" t="s">
        <v>35</v>
      </c>
      <c r="G1182" t="s">
        <v>36</v>
      </c>
      <c r="H1182" t="s">
        <v>37</v>
      </c>
      <c r="J1182" t="str">
        <f t="shared" si="18"/>
        <v>=RC10</v>
      </c>
      <c r="M1182" s="1"/>
    </row>
    <row r="1183" spans="1:13">
      <c r="A1183" s="103">
        <v>13439</v>
      </c>
      <c r="B1183" s="104" t="s">
        <v>1223</v>
      </c>
      <c r="D1183" s="155" t="s">
        <v>35</v>
      </c>
      <c r="G1183" t="s">
        <v>36</v>
      </c>
      <c r="H1183" t="s">
        <v>37</v>
      </c>
      <c r="J1183" t="str">
        <f t="shared" si="18"/>
        <v>=RC10</v>
      </c>
      <c r="M1183" s="1"/>
    </row>
    <row r="1184" spans="1:13">
      <c r="A1184" s="103">
        <v>13442</v>
      </c>
      <c r="B1184" s="104" t="s">
        <v>1224</v>
      </c>
      <c r="D1184" s="155" t="s">
        <v>35</v>
      </c>
      <c r="G1184" t="s">
        <v>36</v>
      </c>
      <c r="H1184" t="s">
        <v>37</v>
      </c>
      <c r="J1184" t="str">
        <f t="shared" si="18"/>
        <v>=RC10</v>
      </c>
      <c r="M1184" s="1"/>
    </row>
    <row r="1185" spans="1:13">
      <c r="A1185" s="103">
        <v>13404</v>
      </c>
      <c r="B1185" s="104" t="s">
        <v>1225</v>
      </c>
      <c r="D1185" s="155" t="s">
        <v>35</v>
      </c>
      <c r="G1185" t="s">
        <v>36</v>
      </c>
      <c r="H1185" t="s">
        <v>37</v>
      </c>
      <c r="J1185" t="str">
        <f t="shared" si="18"/>
        <v>=RC10</v>
      </c>
      <c r="M1185" s="1"/>
    </row>
    <row r="1186" spans="1:13">
      <c r="A1186" s="103">
        <v>13405</v>
      </c>
      <c r="B1186" s="104" t="s">
        <v>1226</v>
      </c>
      <c r="D1186" s="155" t="s">
        <v>35</v>
      </c>
      <c r="G1186" t="s">
        <v>36</v>
      </c>
      <c r="H1186" t="s">
        <v>37</v>
      </c>
      <c r="J1186" t="str">
        <f t="shared" si="18"/>
        <v>=RC10</v>
      </c>
      <c r="M1186" s="1"/>
    </row>
    <row r="1187" spans="1:13">
      <c r="A1187" s="100">
        <v>13452</v>
      </c>
      <c r="B1187" s="101" t="s">
        <v>1227</v>
      </c>
      <c r="D1187" s="155" t="s">
        <v>35</v>
      </c>
      <c r="G1187" t="s">
        <v>36</v>
      </c>
      <c r="H1187" t="s">
        <v>37</v>
      </c>
      <c r="J1187" t="str">
        <f t="shared" si="18"/>
        <v>=RC10</v>
      </c>
      <c r="M1187" s="1"/>
    </row>
    <row r="1188" spans="1:13">
      <c r="A1188" s="103">
        <v>13284</v>
      </c>
      <c r="B1188" s="104" t="s">
        <v>1228</v>
      </c>
      <c r="D1188" s="155" t="s">
        <v>35</v>
      </c>
      <c r="G1188" t="s">
        <v>36</v>
      </c>
      <c r="H1188" t="s">
        <v>37</v>
      </c>
      <c r="J1188" t="str">
        <f t="shared" si="18"/>
        <v>=RC10</v>
      </c>
      <c r="M1188" s="1"/>
    </row>
    <row r="1189" spans="1:16">
      <c r="A1189" s="103">
        <v>13273</v>
      </c>
      <c r="B1189" s="104" t="s">
        <v>1229</v>
      </c>
      <c r="C1189" s="99">
        <f>Розлив!$J$149</f>
        <v>0</v>
      </c>
      <c r="D1189" s="155" t="s">
        <v>35</v>
      </c>
      <c r="E1189">
        <v>114</v>
      </c>
      <c r="F1189" s="155" t="s">
        <v>1168</v>
      </c>
      <c r="G1189" t="s">
        <v>36</v>
      </c>
      <c r="H1189" t="s">
        <v>37</v>
      </c>
      <c r="J1189" t="str">
        <f t="shared" si="18"/>
        <v>=Розлив!R114C10</v>
      </c>
      <c r="M1189" s="1"/>
      <c r="P1189" s="1"/>
    </row>
    <row r="1190" ht="22.5" spans="1:16">
      <c r="A1190" s="103">
        <v>13331</v>
      </c>
      <c r="B1190" s="104" t="s">
        <v>1230</v>
      </c>
      <c r="C1190" s="99">
        <f>Розлив!$J$150</f>
        <v>0</v>
      </c>
      <c r="D1190" s="155" t="s">
        <v>35</v>
      </c>
      <c r="E1190">
        <v>115</v>
      </c>
      <c r="F1190" s="155" t="s">
        <v>1168</v>
      </c>
      <c r="G1190" t="s">
        <v>36</v>
      </c>
      <c r="H1190" t="s">
        <v>37</v>
      </c>
      <c r="J1190" t="str">
        <f t="shared" si="18"/>
        <v>=Розлив!R115C10</v>
      </c>
      <c r="M1190" s="1"/>
      <c r="P1190" s="1"/>
    </row>
    <row r="1191" ht="22.5" spans="1:16">
      <c r="A1191" s="103">
        <v>13274</v>
      </c>
      <c r="B1191" s="104" t="s">
        <v>1231</v>
      </c>
      <c r="C1191" s="99">
        <f>Розлив!$J$151</f>
        <v>0</v>
      </c>
      <c r="D1191" s="155" t="s">
        <v>35</v>
      </c>
      <c r="E1191">
        <v>116</v>
      </c>
      <c r="F1191" s="155" t="s">
        <v>1168</v>
      </c>
      <c r="G1191" t="s">
        <v>36</v>
      </c>
      <c r="H1191" t="s">
        <v>37</v>
      </c>
      <c r="J1191" t="str">
        <f t="shared" si="18"/>
        <v>=Розлив!R116C10</v>
      </c>
      <c r="M1191" s="1"/>
      <c r="P1191" s="1"/>
    </row>
    <row r="1192" ht="22.5" spans="1:16">
      <c r="A1192" s="103">
        <v>13275</v>
      </c>
      <c r="B1192" s="104" t="s">
        <v>1232</v>
      </c>
      <c r="C1192" s="99">
        <f>Розлив!$J$152</f>
        <v>0</v>
      </c>
      <c r="D1192" s="155" t="s">
        <v>35</v>
      </c>
      <c r="E1192">
        <v>117</v>
      </c>
      <c r="F1192" s="155" t="s">
        <v>1168</v>
      </c>
      <c r="G1192" t="s">
        <v>36</v>
      </c>
      <c r="H1192" t="s">
        <v>37</v>
      </c>
      <c r="J1192" t="str">
        <f t="shared" si="18"/>
        <v>=Розлив!R117C10</v>
      </c>
      <c r="M1192" s="1"/>
      <c r="P1192" s="1"/>
    </row>
    <row r="1193" ht="22.5" spans="1:16">
      <c r="A1193" s="103">
        <v>13277</v>
      </c>
      <c r="B1193" s="104" t="s">
        <v>1233</v>
      </c>
      <c r="C1193" s="99">
        <f>Розлив!$J$153</f>
        <v>0</v>
      </c>
      <c r="D1193" s="155" t="s">
        <v>35</v>
      </c>
      <c r="E1193">
        <v>118</v>
      </c>
      <c r="F1193" s="155" t="s">
        <v>1168</v>
      </c>
      <c r="G1193" t="s">
        <v>36</v>
      </c>
      <c r="H1193" t="s">
        <v>37</v>
      </c>
      <c r="J1193" t="str">
        <f t="shared" si="18"/>
        <v>=Розлив!R118C10</v>
      </c>
      <c r="M1193" s="1"/>
      <c r="P1193" s="1"/>
    </row>
    <row r="1194" spans="1:16">
      <c r="A1194" s="103">
        <v>13276</v>
      </c>
      <c r="B1194" s="104" t="s">
        <v>1234</v>
      </c>
      <c r="C1194" s="99">
        <f>Розлив!$J$154</f>
        <v>0</v>
      </c>
      <c r="D1194" s="155" t="s">
        <v>35</v>
      </c>
      <c r="E1194">
        <v>119</v>
      </c>
      <c r="F1194" s="155" t="s">
        <v>1168</v>
      </c>
      <c r="G1194" t="s">
        <v>36</v>
      </c>
      <c r="H1194" t="s">
        <v>37</v>
      </c>
      <c r="J1194" t="str">
        <f t="shared" si="18"/>
        <v>=Розлив!R119C10</v>
      </c>
      <c r="M1194" s="1"/>
      <c r="P1194" s="1"/>
    </row>
    <row r="1195" spans="1:13">
      <c r="A1195" s="103">
        <v>13406</v>
      </c>
      <c r="B1195" s="104" t="s">
        <v>1235</v>
      </c>
      <c r="D1195" s="155" t="s">
        <v>35</v>
      </c>
      <c r="G1195" t="s">
        <v>36</v>
      </c>
      <c r="H1195" t="s">
        <v>37</v>
      </c>
      <c r="J1195" t="str">
        <f t="shared" si="18"/>
        <v>=RC10</v>
      </c>
      <c r="M1195" s="1"/>
    </row>
    <row r="1196" spans="1:13">
      <c r="A1196" s="103">
        <v>13407</v>
      </c>
      <c r="B1196" s="104" t="s">
        <v>1236</v>
      </c>
      <c r="D1196" s="155" t="s">
        <v>35</v>
      </c>
      <c r="G1196" t="s">
        <v>36</v>
      </c>
      <c r="H1196" t="s">
        <v>37</v>
      </c>
      <c r="J1196" t="str">
        <f t="shared" si="18"/>
        <v>=RC10</v>
      </c>
      <c r="M1196" s="1"/>
    </row>
    <row r="1197" ht="22.5" spans="1:13">
      <c r="A1197" s="103">
        <v>13411</v>
      </c>
      <c r="B1197" s="104" t="s">
        <v>1237</v>
      </c>
      <c r="D1197" s="155" t="s">
        <v>35</v>
      </c>
      <c r="G1197" t="s">
        <v>36</v>
      </c>
      <c r="H1197" t="s">
        <v>37</v>
      </c>
      <c r="J1197" t="str">
        <f t="shared" si="18"/>
        <v>=RC10</v>
      </c>
      <c r="M1197" s="1"/>
    </row>
    <row r="1198" spans="1:13">
      <c r="A1198" s="103">
        <v>13412</v>
      </c>
      <c r="B1198" s="104" t="s">
        <v>1238</v>
      </c>
      <c r="D1198" s="155" t="s">
        <v>35</v>
      </c>
      <c r="G1198" t="s">
        <v>36</v>
      </c>
      <c r="H1198" t="s">
        <v>37</v>
      </c>
      <c r="J1198" t="str">
        <f t="shared" si="18"/>
        <v>=RC10</v>
      </c>
      <c r="M1198" s="1"/>
    </row>
    <row r="1199" ht="22.5" spans="1:13">
      <c r="A1199" s="103">
        <v>13413</v>
      </c>
      <c r="B1199" s="104" t="s">
        <v>1239</v>
      </c>
      <c r="D1199" s="155" t="s">
        <v>35</v>
      </c>
      <c r="G1199" t="s">
        <v>36</v>
      </c>
      <c r="H1199" t="s">
        <v>37</v>
      </c>
      <c r="J1199" t="str">
        <f t="shared" si="18"/>
        <v>=RC10</v>
      </c>
      <c r="M1199" s="1"/>
    </row>
    <row r="1200" ht="22.5" spans="1:13">
      <c r="A1200" s="103">
        <v>13414</v>
      </c>
      <c r="B1200" s="104" t="s">
        <v>1240</v>
      </c>
      <c r="D1200" s="155" t="s">
        <v>35</v>
      </c>
      <c r="G1200" t="s">
        <v>36</v>
      </c>
      <c r="H1200" t="s">
        <v>37</v>
      </c>
      <c r="J1200" t="str">
        <f t="shared" si="18"/>
        <v>=RC10</v>
      </c>
      <c r="M1200" s="1"/>
    </row>
    <row r="1201" spans="1:13">
      <c r="A1201" s="103">
        <v>13415</v>
      </c>
      <c r="B1201" s="104" t="s">
        <v>1241</v>
      </c>
      <c r="D1201" s="155" t="s">
        <v>35</v>
      </c>
      <c r="G1201" t="s">
        <v>36</v>
      </c>
      <c r="H1201" t="s">
        <v>37</v>
      </c>
      <c r="J1201" t="str">
        <f t="shared" si="18"/>
        <v>=RC10</v>
      </c>
      <c r="M1201" s="1"/>
    </row>
    <row r="1202" spans="1:13">
      <c r="A1202" s="103">
        <v>13416</v>
      </c>
      <c r="B1202" s="104" t="s">
        <v>1242</v>
      </c>
      <c r="D1202" s="155" t="s">
        <v>35</v>
      </c>
      <c r="G1202" t="s">
        <v>36</v>
      </c>
      <c r="H1202" t="s">
        <v>37</v>
      </c>
      <c r="J1202" t="str">
        <f t="shared" si="18"/>
        <v>=RC10</v>
      </c>
      <c r="M1202" s="1"/>
    </row>
    <row r="1203" spans="1:13">
      <c r="A1203" s="103">
        <v>13417</v>
      </c>
      <c r="B1203" s="104" t="s">
        <v>1243</v>
      </c>
      <c r="D1203" s="155" t="s">
        <v>35</v>
      </c>
      <c r="G1203" t="s">
        <v>36</v>
      </c>
      <c r="H1203" t="s">
        <v>37</v>
      </c>
      <c r="J1203" t="str">
        <f t="shared" si="18"/>
        <v>=RC10</v>
      </c>
      <c r="M1203" s="1"/>
    </row>
    <row r="1204" spans="1:13">
      <c r="A1204" s="103">
        <v>13418</v>
      </c>
      <c r="B1204" s="104" t="s">
        <v>1244</v>
      </c>
      <c r="D1204" s="155" t="s">
        <v>35</v>
      </c>
      <c r="G1204" t="s">
        <v>36</v>
      </c>
      <c r="H1204" t="s">
        <v>37</v>
      </c>
      <c r="J1204" t="str">
        <f t="shared" si="18"/>
        <v>=RC10</v>
      </c>
      <c r="M1204" s="1"/>
    </row>
    <row r="1205" spans="1:13">
      <c r="A1205" s="103">
        <v>13419</v>
      </c>
      <c r="B1205" s="104" t="s">
        <v>1245</v>
      </c>
      <c r="D1205" s="155" t="s">
        <v>35</v>
      </c>
      <c r="G1205" t="s">
        <v>36</v>
      </c>
      <c r="H1205" t="s">
        <v>37</v>
      </c>
      <c r="J1205" t="str">
        <f t="shared" si="18"/>
        <v>=RC10</v>
      </c>
      <c r="M1205" s="1"/>
    </row>
    <row r="1206" ht="22.5" spans="1:13">
      <c r="A1206" s="103">
        <v>13420</v>
      </c>
      <c r="B1206" s="104" t="s">
        <v>1246</v>
      </c>
      <c r="D1206" s="155" t="s">
        <v>35</v>
      </c>
      <c r="G1206" t="s">
        <v>36</v>
      </c>
      <c r="H1206" t="s">
        <v>37</v>
      </c>
      <c r="J1206" t="str">
        <f t="shared" si="18"/>
        <v>=RC10</v>
      </c>
      <c r="M1206" s="1"/>
    </row>
    <row r="1207" ht="22.5" spans="1:13">
      <c r="A1207" s="103">
        <v>13421</v>
      </c>
      <c r="B1207" s="104" t="s">
        <v>1247</v>
      </c>
      <c r="D1207" s="155" t="s">
        <v>35</v>
      </c>
      <c r="G1207" t="s">
        <v>36</v>
      </c>
      <c r="H1207" t="s">
        <v>37</v>
      </c>
      <c r="J1207" t="str">
        <f t="shared" si="18"/>
        <v>=RC10</v>
      </c>
      <c r="M1207" s="1"/>
    </row>
    <row r="1208" ht="22.5" spans="1:13">
      <c r="A1208" s="103">
        <v>13422</v>
      </c>
      <c r="B1208" s="104" t="s">
        <v>1248</v>
      </c>
      <c r="D1208" s="155" t="s">
        <v>35</v>
      </c>
      <c r="G1208" t="s">
        <v>36</v>
      </c>
      <c r="H1208" t="s">
        <v>37</v>
      </c>
      <c r="J1208" t="str">
        <f t="shared" si="18"/>
        <v>=RC10</v>
      </c>
      <c r="M1208" s="1"/>
    </row>
    <row r="1209" ht="22.5" spans="1:13">
      <c r="A1209" s="103">
        <v>13936</v>
      </c>
      <c r="B1209" s="104" t="s">
        <v>1249</v>
      </c>
      <c r="D1209" s="155" t="s">
        <v>35</v>
      </c>
      <c r="G1209" t="s">
        <v>36</v>
      </c>
      <c r="H1209" t="s">
        <v>37</v>
      </c>
      <c r="J1209" t="str">
        <f t="shared" si="18"/>
        <v>=RC10</v>
      </c>
      <c r="M1209" s="1"/>
    </row>
    <row r="1210" ht="22.5" spans="1:13">
      <c r="A1210" s="103">
        <v>13423</v>
      </c>
      <c r="B1210" s="104" t="s">
        <v>1250</v>
      </c>
      <c r="D1210" s="155" t="s">
        <v>35</v>
      </c>
      <c r="G1210" t="s">
        <v>36</v>
      </c>
      <c r="H1210" t="s">
        <v>37</v>
      </c>
      <c r="J1210" t="str">
        <f t="shared" si="18"/>
        <v>=RC10</v>
      </c>
      <c r="M1210" s="1"/>
    </row>
    <row r="1211" spans="1:13">
      <c r="A1211" s="103">
        <v>13424</v>
      </c>
      <c r="B1211" s="104" t="s">
        <v>1251</v>
      </c>
      <c r="D1211" s="155" t="s">
        <v>35</v>
      </c>
      <c r="G1211" t="s">
        <v>36</v>
      </c>
      <c r="H1211" t="s">
        <v>37</v>
      </c>
      <c r="J1211" t="str">
        <f t="shared" si="18"/>
        <v>=RC10</v>
      </c>
      <c r="M1211" s="1"/>
    </row>
    <row r="1212" spans="1:13">
      <c r="A1212" s="103">
        <v>13425</v>
      </c>
      <c r="B1212" s="104" t="s">
        <v>1252</v>
      </c>
      <c r="D1212" s="155" t="s">
        <v>35</v>
      </c>
      <c r="G1212" t="s">
        <v>36</v>
      </c>
      <c r="H1212" t="s">
        <v>37</v>
      </c>
      <c r="J1212" t="str">
        <f t="shared" si="18"/>
        <v>=RC10</v>
      </c>
      <c r="M1212" s="1"/>
    </row>
    <row r="1213" spans="1:13">
      <c r="A1213" s="103">
        <v>13426</v>
      </c>
      <c r="B1213" s="104" t="s">
        <v>1253</v>
      </c>
      <c r="D1213" s="155" t="s">
        <v>35</v>
      </c>
      <c r="G1213" t="s">
        <v>36</v>
      </c>
      <c r="H1213" t="s">
        <v>37</v>
      </c>
      <c r="J1213" t="str">
        <f t="shared" si="18"/>
        <v>=RC10</v>
      </c>
      <c r="M1213" s="1"/>
    </row>
    <row r="1214" spans="1:13">
      <c r="A1214" s="103">
        <v>13427</v>
      </c>
      <c r="B1214" s="104" t="s">
        <v>1254</v>
      </c>
      <c r="D1214" s="155" t="s">
        <v>35</v>
      </c>
      <c r="G1214" t="s">
        <v>36</v>
      </c>
      <c r="H1214" t="s">
        <v>37</v>
      </c>
      <c r="J1214" t="str">
        <f t="shared" si="18"/>
        <v>=RC10</v>
      </c>
      <c r="M1214" s="1"/>
    </row>
    <row r="1215" ht="22.5" spans="1:13">
      <c r="A1215" s="103">
        <v>13428</v>
      </c>
      <c r="B1215" s="104" t="s">
        <v>1255</v>
      </c>
      <c r="D1215" s="155" t="s">
        <v>35</v>
      </c>
      <c r="G1215" t="s">
        <v>36</v>
      </c>
      <c r="H1215" t="s">
        <v>37</v>
      </c>
      <c r="J1215" t="str">
        <f t="shared" si="18"/>
        <v>=RC10</v>
      </c>
      <c r="M1215" s="1"/>
    </row>
    <row r="1216" spans="1:13">
      <c r="A1216" s="103">
        <v>13429</v>
      </c>
      <c r="B1216" s="104" t="s">
        <v>1256</v>
      </c>
      <c r="D1216" s="155" t="s">
        <v>35</v>
      </c>
      <c r="G1216" t="s">
        <v>36</v>
      </c>
      <c r="H1216" t="s">
        <v>37</v>
      </c>
      <c r="J1216" t="str">
        <f t="shared" si="18"/>
        <v>=RC10</v>
      </c>
      <c r="M1216" s="1"/>
    </row>
    <row r="1217" spans="1:13">
      <c r="A1217" s="103">
        <v>13430</v>
      </c>
      <c r="B1217" s="104" t="s">
        <v>1257</v>
      </c>
      <c r="D1217" s="155" t="s">
        <v>35</v>
      </c>
      <c r="G1217" t="s">
        <v>36</v>
      </c>
      <c r="H1217" t="s">
        <v>37</v>
      </c>
      <c r="J1217" t="str">
        <f t="shared" si="18"/>
        <v>=RC10</v>
      </c>
      <c r="M1217" s="1"/>
    </row>
    <row r="1218" spans="1:13">
      <c r="A1218" s="103">
        <v>13431</v>
      </c>
      <c r="B1218" s="104" t="s">
        <v>1258</v>
      </c>
      <c r="D1218" s="155" t="s">
        <v>35</v>
      </c>
      <c r="G1218" t="s">
        <v>36</v>
      </c>
      <c r="H1218" t="s">
        <v>37</v>
      </c>
      <c r="J1218" t="str">
        <f t="shared" si="18"/>
        <v>=RC10</v>
      </c>
      <c r="M1218" s="1"/>
    </row>
    <row r="1219" spans="1:13">
      <c r="A1219" s="103">
        <v>13297</v>
      </c>
      <c r="B1219" s="104" t="s">
        <v>1259</v>
      </c>
      <c r="D1219" s="155" t="s">
        <v>35</v>
      </c>
      <c r="G1219" t="s">
        <v>36</v>
      </c>
      <c r="H1219" t="s">
        <v>37</v>
      </c>
      <c r="J1219" t="str">
        <f t="shared" si="18"/>
        <v>=RC10</v>
      </c>
      <c r="M1219" s="1"/>
    </row>
    <row r="1220" spans="1:13">
      <c r="A1220" s="103">
        <v>13432</v>
      </c>
      <c r="B1220" s="104" t="s">
        <v>1260</v>
      </c>
      <c r="D1220" s="155" t="s">
        <v>35</v>
      </c>
      <c r="G1220" t="s">
        <v>36</v>
      </c>
      <c r="H1220" t="s">
        <v>37</v>
      </c>
      <c r="J1220" t="str">
        <f t="shared" ref="J1220:J1283" si="19">CONCATENATE(H1220,F1220,D1220,E1220,G1220)</f>
        <v>=RC10</v>
      </c>
      <c r="M1220" s="1"/>
    </row>
    <row r="1221" spans="1:13">
      <c r="A1221" s="103">
        <v>13433</v>
      </c>
      <c r="B1221" s="104" t="s">
        <v>1261</v>
      </c>
      <c r="D1221" s="155" t="s">
        <v>35</v>
      </c>
      <c r="G1221" t="s">
        <v>36</v>
      </c>
      <c r="H1221" t="s">
        <v>37</v>
      </c>
      <c r="J1221" t="str">
        <f t="shared" si="19"/>
        <v>=RC10</v>
      </c>
      <c r="M1221" s="1"/>
    </row>
    <row r="1222" spans="1:13">
      <c r="A1222" s="103">
        <v>13434</v>
      </c>
      <c r="B1222" s="104" t="s">
        <v>1262</v>
      </c>
      <c r="D1222" s="155" t="s">
        <v>35</v>
      </c>
      <c r="G1222" t="s">
        <v>36</v>
      </c>
      <c r="H1222" t="s">
        <v>37</v>
      </c>
      <c r="J1222" t="str">
        <f t="shared" si="19"/>
        <v>=RC10</v>
      </c>
      <c r="M1222" s="1"/>
    </row>
    <row r="1223" ht="22.5" spans="1:13">
      <c r="A1223" s="103">
        <v>13299</v>
      </c>
      <c r="B1223" s="104" t="s">
        <v>1263</v>
      </c>
      <c r="D1223" s="155" t="s">
        <v>35</v>
      </c>
      <c r="G1223" t="s">
        <v>36</v>
      </c>
      <c r="H1223" t="s">
        <v>37</v>
      </c>
      <c r="J1223" t="str">
        <f t="shared" si="19"/>
        <v>=RC10</v>
      </c>
      <c r="M1223" s="1"/>
    </row>
    <row r="1224" ht="22.5" spans="1:13">
      <c r="A1224" s="103">
        <v>13435</v>
      </c>
      <c r="B1224" s="104" t="s">
        <v>1264</v>
      </c>
      <c r="D1224" s="155" t="s">
        <v>35</v>
      </c>
      <c r="G1224" t="s">
        <v>36</v>
      </c>
      <c r="H1224" t="s">
        <v>37</v>
      </c>
      <c r="J1224" t="str">
        <f t="shared" si="19"/>
        <v>=RC10</v>
      </c>
      <c r="M1224" s="1"/>
    </row>
    <row r="1225" ht="22.5" spans="1:13">
      <c r="A1225" s="103">
        <v>13436</v>
      </c>
      <c r="B1225" s="104" t="s">
        <v>1265</v>
      </c>
      <c r="D1225" s="155" t="s">
        <v>35</v>
      </c>
      <c r="G1225" t="s">
        <v>36</v>
      </c>
      <c r="H1225" t="s">
        <v>37</v>
      </c>
      <c r="J1225" t="str">
        <f t="shared" si="19"/>
        <v>=RC10</v>
      </c>
      <c r="M1225" s="1"/>
    </row>
    <row r="1226" ht="22.5" spans="1:13">
      <c r="A1226" s="103">
        <v>13437</v>
      </c>
      <c r="B1226" s="104" t="s">
        <v>1266</v>
      </c>
      <c r="D1226" s="155" t="s">
        <v>35</v>
      </c>
      <c r="G1226" t="s">
        <v>36</v>
      </c>
      <c r="H1226" t="s">
        <v>37</v>
      </c>
      <c r="J1226" t="str">
        <f t="shared" si="19"/>
        <v>=RC10</v>
      </c>
      <c r="M1226" s="1"/>
    </row>
    <row r="1227" spans="1:13">
      <c r="A1227" s="103">
        <v>13438</v>
      </c>
      <c r="B1227" s="104" t="s">
        <v>1267</v>
      </c>
      <c r="D1227" s="155" t="s">
        <v>35</v>
      </c>
      <c r="G1227" t="s">
        <v>36</v>
      </c>
      <c r="H1227" t="s">
        <v>37</v>
      </c>
      <c r="J1227" t="str">
        <f t="shared" si="19"/>
        <v>=RC10</v>
      </c>
      <c r="M1227" s="1"/>
    </row>
    <row r="1228" spans="1:13">
      <c r="A1228" s="103">
        <v>13408</v>
      </c>
      <c r="B1228" s="104" t="s">
        <v>1268</v>
      </c>
      <c r="D1228" s="155" t="s">
        <v>35</v>
      </c>
      <c r="G1228" t="s">
        <v>36</v>
      </c>
      <c r="H1228" t="s">
        <v>37</v>
      </c>
      <c r="J1228" t="str">
        <f t="shared" si="19"/>
        <v>=RC10</v>
      </c>
      <c r="M1228" s="1"/>
    </row>
    <row r="1229" spans="1:13">
      <c r="A1229" s="103">
        <v>13409</v>
      </c>
      <c r="B1229" s="104" t="s">
        <v>1269</v>
      </c>
      <c r="D1229" s="155" t="s">
        <v>35</v>
      </c>
      <c r="G1229" t="s">
        <v>36</v>
      </c>
      <c r="H1229" t="s">
        <v>37</v>
      </c>
      <c r="J1229" t="str">
        <f t="shared" si="19"/>
        <v>=RC10</v>
      </c>
      <c r="M1229" s="1"/>
    </row>
    <row r="1230" spans="1:13">
      <c r="A1230" s="103">
        <v>13410</v>
      </c>
      <c r="B1230" s="104" t="s">
        <v>1270</v>
      </c>
      <c r="D1230" s="155" t="s">
        <v>35</v>
      </c>
      <c r="G1230" t="s">
        <v>36</v>
      </c>
      <c r="H1230" t="s">
        <v>37</v>
      </c>
      <c r="J1230" t="str">
        <f t="shared" si="19"/>
        <v>=RC10</v>
      </c>
      <c r="M1230" s="1"/>
    </row>
    <row r="1231" spans="1:13">
      <c r="A1231" s="103">
        <v>13285</v>
      </c>
      <c r="B1231" s="104" t="s">
        <v>1271</v>
      </c>
      <c r="D1231" s="155" t="s">
        <v>35</v>
      </c>
      <c r="G1231" t="s">
        <v>36</v>
      </c>
      <c r="H1231" t="s">
        <v>37</v>
      </c>
      <c r="J1231" t="str">
        <f t="shared" si="19"/>
        <v>=RC10</v>
      </c>
      <c r="M1231" s="1"/>
    </row>
    <row r="1232" spans="1:13">
      <c r="A1232" s="100">
        <v>13052</v>
      </c>
      <c r="B1232" s="101" t="s">
        <v>1272</v>
      </c>
      <c r="D1232" s="155" t="s">
        <v>35</v>
      </c>
      <c r="G1232" t="s">
        <v>36</v>
      </c>
      <c r="H1232" t="s">
        <v>37</v>
      </c>
      <c r="J1232" t="str">
        <f t="shared" si="19"/>
        <v>=RC10</v>
      </c>
      <c r="M1232" s="1"/>
    </row>
    <row r="1233" spans="1:16">
      <c r="A1233" s="103">
        <v>13057</v>
      </c>
      <c r="B1233" s="104" t="s">
        <v>1273</v>
      </c>
      <c r="C1233" s="99">
        <f>Розлив!$J$65</f>
        <v>0</v>
      </c>
      <c r="D1233" s="155" t="s">
        <v>35</v>
      </c>
      <c r="E1233">
        <v>40</v>
      </c>
      <c r="F1233" s="155" t="s">
        <v>1168</v>
      </c>
      <c r="G1233" t="s">
        <v>36</v>
      </c>
      <c r="H1233" t="s">
        <v>37</v>
      </c>
      <c r="J1233" t="str">
        <f t="shared" si="19"/>
        <v>=Розлив!R40C10</v>
      </c>
      <c r="M1233" s="1"/>
      <c r="P1233" s="1"/>
    </row>
    <row r="1234" spans="1:16">
      <c r="A1234" s="103">
        <v>13060</v>
      </c>
      <c r="B1234" s="104" t="s">
        <v>1274</v>
      </c>
      <c r="C1234" s="99">
        <f>Розлив!$J$66</f>
        <v>0</v>
      </c>
      <c r="D1234" s="155" t="s">
        <v>35</v>
      </c>
      <c r="E1234">
        <v>41</v>
      </c>
      <c r="F1234" s="155" t="s">
        <v>1168</v>
      </c>
      <c r="G1234" t="s">
        <v>36</v>
      </c>
      <c r="H1234" t="s">
        <v>37</v>
      </c>
      <c r="J1234" t="str">
        <f t="shared" si="19"/>
        <v>=Розлив!R41C10</v>
      </c>
      <c r="M1234" s="1"/>
      <c r="P1234" s="1"/>
    </row>
    <row r="1235" spans="1:16">
      <c r="A1235" s="103">
        <v>13056</v>
      </c>
      <c r="B1235" s="104" t="s">
        <v>1275</v>
      </c>
      <c r="C1235" s="99">
        <f>Розлив!$J$67</f>
        <v>0</v>
      </c>
      <c r="D1235" s="155" t="s">
        <v>35</v>
      </c>
      <c r="E1235">
        <v>42</v>
      </c>
      <c r="F1235" s="155" t="s">
        <v>1168</v>
      </c>
      <c r="G1235" t="s">
        <v>36</v>
      </c>
      <c r="H1235" t="s">
        <v>37</v>
      </c>
      <c r="J1235" t="str">
        <f t="shared" si="19"/>
        <v>=Розлив!R42C10</v>
      </c>
      <c r="M1235" s="1"/>
      <c r="P1235" s="1"/>
    </row>
    <row r="1236" spans="1:16">
      <c r="A1236" s="103">
        <v>13058</v>
      </c>
      <c r="B1236" s="104" t="s">
        <v>1276</v>
      </c>
      <c r="C1236" s="99">
        <f>Розлив!$J$68</f>
        <v>0</v>
      </c>
      <c r="D1236" s="155" t="s">
        <v>35</v>
      </c>
      <c r="E1236">
        <v>43</v>
      </c>
      <c r="F1236" s="155" t="s">
        <v>1168</v>
      </c>
      <c r="G1236" t="s">
        <v>36</v>
      </c>
      <c r="H1236" t="s">
        <v>37</v>
      </c>
      <c r="J1236" t="str">
        <f t="shared" si="19"/>
        <v>=Розлив!R43C10</v>
      </c>
      <c r="M1236" s="1"/>
      <c r="P1236" s="1"/>
    </row>
    <row r="1237" spans="1:16">
      <c r="A1237" s="103">
        <v>13066</v>
      </c>
      <c r="B1237" s="104" t="s">
        <v>1277</v>
      </c>
      <c r="C1237" s="99">
        <f>Розлив!$J$69</f>
        <v>0</v>
      </c>
      <c r="D1237" s="155" t="s">
        <v>35</v>
      </c>
      <c r="E1237">
        <v>44</v>
      </c>
      <c r="F1237" s="155" t="s">
        <v>1168</v>
      </c>
      <c r="G1237" t="s">
        <v>36</v>
      </c>
      <c r="H1237" t="s">
        <v>37</v>
      </c>
      <c r="J1237" t="str">
        <f t="shared" si="19"/>
        <v>=Розлив!R44C10</v>
      </c>
      <c r="M1237" s="1"/>
      <c r="P1237" s="1"/>
    </row>
    <row r="1238" spans="1:16">
      <c r="A1238" s="103">
        <v>13067</v>
      </c>
      <c r="B1238" s="104" t="s">
        <v>1278</v>
      </c>
      <c r="C1238" s="99">
        <f>Розлив!$J$70</f>
        <v>0</v>
      </c>
      <c r="D1238" s="155" t="s">
        <v>35</v>
      </c>
      <c r="E1238">
        <v>45</v>
      </c>
      <c r="F1238" s="155" t="s">
        <v>1168</v>
      </c>
      <c r="G1238" t="s">
        <v>36</v>
      </c>
      <c r="H1238" t="s">
        <v>37</v>
      </c>
      <c r="J1238" t="str">
        <f t="shared" si="19"/>
        <v>=Розлив!R45C10</v>
      </c>
      <c r="M1238" s="1"/>
      <c r="P1238" s="1"/>
    </row>
    <row r="1239" spans="1:16">
      <c r="A1239" s="103">
        <v>13064</v>
      </c>
      <c r="B1239" s="104" t="s">
        <v>1279</v>
      </c>
      <c r="C1239" s="99">
        <f>Розлив!$J$71</f>
        <v>0</v>
      </c>
      <c r="D1239" s="155" t="s">
        <v>35</v>
      </c>
      <c r="E1239">
        <v>46</v>
      </c>
      <c r="F1239" s="155" t="s">
        <v>1168</v>
      </c>
      <c r="G1239" t="s">
        <v>36</v>
      </c>
      <c r="H1239" t="s">
        <v>37</v>
      </c>
      <c r="J1239" t="str">
        <f t="shared" si="19"/>
        <v>=Розлив!R46C10</v>
      </c>
      <c r="M1239" s="1"/>
      <c r="P1239" s="1"/>
    </row>
    <row r="1240" spans="1:16">
      <c r="A1240" s="103">
        <v>13063</v>
      </c>
      <c r="B1240" s="104" t="s">
        <v>1280</v>
      </c>
      <c r="C1240" s="99">
        <f>Розлив!$J$72</f>
        <v>0</v>
      </c>
      <c r="D1240" s="155" t="s">
        <v>35</v>
      </c>
      <c r="E1240">
        <v>47</v>
      </c>
      <c r="F1240" s="155" t="s">
        <v>1168</v>
      </c>
      <c r="G1240" t="s">
        <v>36</v>
      </c>
      <c r="H1240" t="s">
        <v>37</v>
      </c>
      <c r="J1240" t="str">
        <f t="shared" si="19"/>
        <v>=Розлив!R47C10</v>
      </c>
      <c r="M1240" s="1"/>
      <c r="P1240" s="1"/>
    </row>
    <row r="1241" spans="1:16">
      <c r="A1241" s="103">
        <v>13065</v>
      </c>
      <c r="B1241" s="104" t="s">
        <v>1281</v>
      </c>
      <c r="C1241" s="99">
        <f>Розлив!$J$73</f>
        <v>0</v>
      </c>
      <c r="D1241" s="155" t="s">
        <v>35</v>
      </c>
      <c r="E1241">
        <v>48</v>
      </c>
      <c r="F1241" s="155" t="s">
        <v>1168</v>
      </c>
      <c r="G1241" t="s">
        <v>36</v>
      </c>
      <c r="H1241" t="s">
        <v>37</v>
      </c>
      <c r="J1241" t="str">
        <f t="shared" si="19"/>
        <v>=Розлив!R48C10</v>
      </c>
      <c r="M1241" s="1"/>
      <c r="P1241" s="1"/>
    </row>
    <row r="1242" spans="1:16">
      <c r="A1242" s="103">
        <v>13054</v>
      </c>
      <c r="B1242" s="104" t="s">
        <v>1282</v>
      </c>
      <c r="C1242" s="99">
        <f>Розлив!$J$74</f>
        <v>0</v>
      </c>
      <c r="D1242" s="155" t="s">
        <v>35</v>
      </c>
      <c r="E1242">
        <v>49</v>
      </c>
      <c r="F1242" s="155" t="s">
        <v>1168</v>
      </c>
      <c r="G1242" t="s">
        <v>36</v>
      </c>
      <c r="H1242" t="s">
        <v>37</v>
      </c>
      <c r="J1242" t="str">
        <f t="shared" si="19"/>
        <v>=Розлив!R49C10</v>
      </c>
      <c r="M1242" s="1"/>
      <c r="P1242" s="1"/>
    </row>
    <row r="1243" spans="1:16">
      <c r="A1243" s="103">
        <v>13062</v>
      </c>
      <c r="B1243" s="104" t="s">
        <v>1283</v>
      </c>
      <c r="C1243" s="99">
        <f>Розлив!$J$75</f>
        <v>0</v>
      </c>
      <c r="D1243" s="155" t="s">
        <v>35</v>
      </c>
      <c r="E1243">
        <v>50</v>
      </c>
      <c r="F1243" s="155" t="s">
        <v>1168</v>
      </c>
      <c r="G1243" t="s">
        <v>36</v>
      </c>
      <c r="H1243" t="s">
        <v>37</v>
      </c>
      <c r="J1243" t="str">
        <f t="shared" si="19"/>
        <v>=Розлив!R50C10</v>
      </c>
      <c r="M1243" s="1"/>
      <c r="P1243" s="1"/>
    </row>
    <row r="1244" spans="1:16">
      <c r="A1244" s="103">
        <v>13059</v>
      </c>
      <c r="B1244" s="104" t="s">
        <v>1284</v>
      </c>
      <c r="C1244" s="99">
        <f>Розлив!$J$76</f>
        <v>0</v>
      </c>
      <c r="D1244" s="155" t="s">
        <v>35</v>
      </c>
      <c r="E1244">
        <v>51</v>
      </c>
      <c r="F1244" s="155" t="s">
        <v>1168</v>
      </c>
      <c r="G1244" t="s">
        <v>36</v>
      </c>
      <c r="H1244" t="s">
        <v>37</v>
      </c>
      <c r="J1244" t="str">
        <f t="shared" si="19"/>
        <v>=Розлив!R51C10</v>
      </c>
      <c r="M1244" s="1"/>
      <c r="P1244" s="1"/>
    </row>
    <row r="1245" spans="1:16">
      <c r="A1245" s="103">
        <v>13053</v>
      </c>
      <c r="B1245" s="104" t="s">
        <v>1285</v>
      </c>
      <c r="C1245" s="99">
        <f>Розлив!$J$77</f>
        <v>0</v>
      </c>
      <c r="D1245" s="155" t="s">
        <v>35</v>
      </c>
      <c r="E1245">
        <v>52</v>
      </c>
      <c r="F1245" s="155" t="s">
        <v>1168</v>
      </c>
      <c r="G1245" t="s">
        <v>36</v>
      </c>
      <c r="H1245" t="s">
        <v>37</v>
      </c>
      <c r="J1245" t="str">
        <f t="shared" si="19"/>
        <v>=Розлив!R52C10</v>
      </c>
      <c r="M1245" s="1"/>
      <c r="P1245" s="1"/>
    </row>
    <row r="1246" spans="1:13">
      <c r="A1246" s="100">
        <v>12821</v>
      </c>
      <c r="B1246" s="101" t="s">
        <v>1286</v>
      </c>
      <c r="D1246" s="155" t="s">
        <v>35</v>
      </c>
      <c r="G1246" t="s">
        <v>36</v>
      </c>
      <c r="H1246" t="s">
        <v>37</v>
      </c>
      <c r="J1246" t="str">
        <f t="shared" si="19"/>
        <v>=RC10</v>
      </c>
      <c r="M1246" s="1"/>
    </row>
    <row r="1247" spans="1:13">
      <c r="A1247" s="103">
        <v>12831</v>
      </c>
      <c r="B1247" s="104" t="s">
        <v>1287</v>
      </c>
      <c r="D1247" s="155" t="s">
        <v>35</v>
      </c>
      <c r="G1247" t="s">
        <v>36</v>
      </c>
      <c r="H1247" t="s">
        <v>37</v>
      </c>
      <c r="J1247" t="str">
        <f t="shared" si="19"/>
        <v>=RC10</v>
      </c>
      <c r="M1247" s="1"/>
    </row>
    <row r="1248" spans="1:16">
      <c r="A1248" s="103">
        <v>12823</v>
      </c>
      <c r="B1248" s="104" t="s">
        <v>1288</v>
      </c>
      <c r="C1248" s="99">
        <f>Розлив!$J$79</f>
        <v>0</v>
      </c>
      <c r="D1248" s="155" t="s">
        <v>35</v>
      </c>
      <c r="E1248">
        <v>54</v>
      </c>
      <c r="F1248" s="155" t="s">
        <v>1168</v>
      </c>
      <c r="G1248" t="s">
        <v>36</v>
      </c>
      <c r="H1248" t="s">
        <v>37</v>
      </c>
      <c r="J1248" t="str">
        <f t="shared" si="19"/>
        <v>=Розлив!R54C10</v>
      </c>
      <c r="M1248" s="1"/>
      <c r="P1248" s="1"/>
    </row>
    <row r="1249" spans="1:16">
      <c r="A1249" s="103">
        <v>12827</v>
      </c>
      <c r="B1249" s="104" t="s">
        <v>1289</v>
      </c>
      <c r="C1249" s="99">
        <f>Розлив!$J$80</f>
        <v>0</v>
      </c>
      <c r="D1249" s="155" t="s">
        <v>35</v>
      </c>
      <c r="E1249">
        <v>55</v>
      </c>
      <c r="F1249" s="155" t="s">
        <v>1168</v>
      </c>
      <c r="G1249" t="s">
        <v>36</v>
      </c>
      <c r="H1249" t="s">
        <v>37</v>
      </c>
      <c r="J1249" t="str">
        <f t="shared" si="19"/>
        <v>=Розлив!R55C10</v>
      </c>
      <c r="M1249" s="1"/>
      <c r="P1249" s="1"/>
    </row>
    <row r="1250" spans="1:13">
      <c r="A1250" s="103">
        <v>12826</v>
      </c>
      <c r="B1250" s="104" t="s">
        <v>1290</v>
      </c>
      <c r="C1250" s="99">
        <f>Розлив!J139</f>
        <v>0</v>
      </c>
      <c r="D1250" s="155" t="s">
        <v>35</v>
      </c>
      <c r="G1250" t="s">
        <v>36</v>
      </c>
      <c r="H1250" t="s">
        <v>37</v>
      </c>
      <c r="J1250" t="str">
        <f t="shared" si="19"/>
        <v>=RC10</v>
      </c>
      <c r="M1250" s="1"/>
    </row>
    <row r="1251" spans="1:13">
      <c r="A1251" s="103">
        <v>12828</v>
      </c>
      <c r="B1251" s="104" t="s">
        <v>1291</v>
      </c>
      <c r="D1251" s="155" t="s">
        <v>35</v>
      </c>
      <c r="G1251" t="s">
        <v>36</v>
      </c>
      <c r="H1251" t="s">
        <v>37</v>
      </c>
      <c r="J1251" t="str">
        <f t="shared" si="19"/>
        <v>=RC10</v>
      </c>
      <c r="M1251" s="1"/>
    </row>
    <row r="1252" spans="1:16">
      <c r="A1252" s="103">
        <v>12829</v>
      </c>
      <c r="B1252" s="104" t="s">
        <v>1292</v>
      </c>
      <c r="C1252" s="99">
        <f>Розлив!$J$81</f>
        <v>0</v>
      </c>
      <c r="D1252" s="155" t="s">
        <v>35</v>
      </c>
      <c r="E1252">
        <v>56</v>
      </c>
      <c r="F1252" s="155" t="s">
        <v>1168</v>
      </c>
      <c r="G1252" t="s">
        <v>36</v>
      </c>
      <c r="H1252" t="s">
        <v>37</v>
      </c>
      <c r="J1252" t="str">
        <f t="shared" si="19"/>
        <v>=Розлив!R56C10</v>
      </c>
      <c r="M1252" s="1"/>
      <c r="P1252" s="1"/>
    </row>
    <row r="1253" spans="1:16">
      <c r="A1253" s="103">
        <v>12825</v>
      </c>
      <c r="B1253" s="104" t="s">
        <v>1293</v>
      </c>
      <c r="C1253" s="99">
        <f>Розлив!$J$82</f>
        <v>0</v>
      </c>
      <c r="D1253" s="155" t="s">
        <v>35</v>
      </c>
      <c r="E1253">
        <v>57</v>
      </c>
      <c r="F1253" s="155" t="s">
        <v>1168</v>
      </c>
      <c r="G1253" t="s">
        <v>36</v>
      </c>
      <c r="H1253" t="s">
        <v>37</v>
      </c>
      <c r="J1253" t="str">
        <f t="shared" si="19"/>
        <v>=Розлив!R57C10</v>
      </c>
      <c r="M1253" s="1"/>
      <c r="P1253" s="1"/>
    </row>
    <row r="1254" spans="1:16">
      <c r="A1254" s="103">
        <v>12830</v>
      </c>
      <c r="B1254" s="104" t="s">
        <v>1294</v>
      </c>
      <c r="C1254" s="99">
        <f>Розлив!$J$83</f>
        <v>0</v>
      </c>
      <c r="D1254" s="155" t="s">
        <v>35</v>
      </c>
      <c r="E1254">
        <v>58</v>
      </c>
      <c r="F1254" s="155" t="s">
        <v>1168</v>
      </c>
      <c r="G1254" t="s">
        <v>36</v>
      </c>
      <c r="H1254" t="s">
        <v>37</v>
      </c>
      <c r="J1254" t="str">
        <f t="shared" si="19"/>
        <v>=Розлив!R58C10</v>
      </c>
      <c r="M1254" s="1"/>
      <c r="P1254" s="1"/>
    </row>
    <row r="1255" spans="1:13">
      <c r="A1255" s="103">
        <v>12833</v>
      </c>
      <c r="B1255" s="104" t="s">
        <v>1295</v>
      </c>
      <c r="D1255" s="155" t="s">
        <v>35</v>
      </c>
      <c r="G1255" t="s">
        <v>36</v>
      </c>
      <c r="H1255" t="s">
        <v>37</v>
      </c>
      <c r="J1255" t="str">
        <f t="shared" si="19"/>
        <v>=RC10</v>
      </c>
      <c r="M1255" s="1"/>
    </row>
    <row r="1256" spans="1:16">
      <c r="A1256" s="103">
        <v>12834</v>
      </c>
      <c r="B1256" s="104" t="s">
        <v>1296</v>
      </c>
      <c r="C1256" s="99">
        <f>Розлив!$J$84</f>
        <v>0</v>
      </c>
      <c r="D1256" s="155" t="s">
        <v>35</v>
      </c>
      <c r="E1256">
        <v>59</v>
      </c>
      <c r="F1256" s="155" t="s">
        <v>1168</v>
      </c>
      <c r="G1256" t="s">
        <v>36</v>
      </c>
      <c r="H1256" t="s">
        <v>37</v>
      </c>
      <c r="J1256" t="str">
        <f t="shared" si="19"/>
        <v>=Розлив!R59C10</v>
      </c>
      <c r="M1256" s="1"/>
      <c r="P1256" s="1"/>
    </row>
    <row r="1257" spans="1:16">
      <c r="A1257" s="103">
        <v>12824</v>
      </c>
      <c r="B1257" s="104" t="s">
        <v>1297</v>
      </c>
      <c r="C1257" s="99">
        <f>Розлив!$J$85</f>
        <v>0</v>
      </c>
      <c r="D1257" s="155" t="s">
        <v>35</v>
      </c>
      <c r="E1257">
        <v>60</v>
      </c>
      <c r="F1257" s="155" t="s">
        <v>1168</v>
      </c>
      <c r="G1257" t="s">
        <v>36</v>
      </c>
      <c r="H1257" t="s">
        <v>37</v>
      </c>
      <c r="J1257" t="str">
        <f t="shared" si="19"/>
        <v>=Розлив!R60C10</v>
      </c>
      <c r="M1257" s="1"/>
      <c r="P1257" s="1"/>
    </row>
    <row r="1258" spans="1:16">
      <c r="A1258" s="103">
        <v>12832</v>
      </c>
      <c r="B1258" s="104" t="s">
        <v>1298</v>
      </c>
      <c r="C1258" s="99">
        <f>Розлив!$J$86</f>
        <v>0</v>
      </c>
      <c r="D1258" s="155" t="s">
        <v>35</v>
      </c>
      <c r="E1258">
        <v>61</v>
      </c>
      <c r="F1258" s="155" t="s">
        <v>1168</v>
      </c>
      <c r="G1258" t="s">
        <v>36</v>
      </c>
      <c r="H1258" t="s">
        <v>37</v>
      </c>
      <c r="J1258" t="str">
        <f t="shared" si="19"/>
        <v>=Розлив!R61C10</v>
      </c>
      <c r="M1258" s="1"/>
      <c r="P1258" s="1"/>
    </row>
    <row r="1259" spans="1:16">
      <c r="A1259" s="103">
        <v>12822</v>
      </c>
      <c r="B1259" s="104" t="s">
        <v>1299</v>
      </c>
      <c r="C1259" s="99">
        <f>Розлив!$J$87</f>
        <v>0</v>
      </c>
      <c r="D1259" s="155" t="s">
        <v>35</v>
      </c>
      <c r="E1259">
        <v>62</v>
      </c>
      <c r="F1259" s="155" t="s">
        <v>1168</v>
      </c>
      <c r="G1259" t="s">
        <v>36</v>
      </c>
      <c r="H1259" t="s">
        <v>37</v>
      </c>
      <c r="J1259" t="str">
        <f t="shared" si="19"/>
        <v>=Розлив!R62C10</v>
      </c>
      <c r="M1259" s="1"/>
      <c r="P1259" s="1"/>
    </row>
    <row r="1260" spans="1:13">
      <c r="A1260" s="100">
        <v>13051</v>
      </c>
      <c r="B1260" s="101" t="s">
        <v>1300</v>
      </c>
      <c r="D1260" s="155" t="s">
        <v>35</v>
      </c>
      <c r="G1260" t="s">
        <v>36</v>
      </c>
      <c r="H1260" t="s">
        <v>37</v>
      </c>
      <c r="J1260" t="str">
        <f t="shared" si="19"/>
        <v>=RC10</v>
      </c>
      <c r="M1260" s="1"/>
    </row>
    <row r="1261" spans="1:16">
      <c r="A1261" s="103">
        <v>13091</v>
      </c>
      <c r="B1261" s="104" t="s">
        <v>1301</v>
      </c>
      <c r="C1261" s="99">
        <f>Розлив!$J$89</f>
        <v>0</v>
      </c>
      <c r="D1261" s="155" t="s">
        <v>35</v>
      </c>
      <c r="E1261">
        <v>64</v>
      </c>
      <c r="F1261" s="155" t="s">
        <v>1168</v>
      </c>
      <c r="G1261" t="s">
        <v>36</v>
      </c>
      <c r="H1261" t="s">
        <v>37</v>
      </c>
      <c r="J1261" t="str">
        <f t="shared" si="19"/>
        <v>=Розлив!R64C10</v>
      </c>
      <c r="M1261" s="1"/>
      <c r="P1261" s="1"/>
    </row>
    <row r="1262" spans="1:13">
      <c r="A1262" s="103">
        <v>13076</v>
      </c>
      <c r="B1262" s="104" t="s">
        <v>1302</v>
      </c>
      <c r="D1262" s="155" t="s">
        <v>35</v>
      </c>
      <c r="G1262" t="s">
        <v>36</v>
      </c>
      <c r="H1262" t="s">
        <v>37</v>
      </c>
      <c r="J1262" t="str">
        <f t="shared" si="19"/>
        <v>=RC10</v>
      </c>
      <c r="M1262" s="1"/>
    </row>
    <row r="1263" spans="1:16">
      <c r="A1263" s="103">
        <v>13070</v>
      </c>
      <c r="B1263" s="104" t="s">
        <v>1303</v>
      </c>
      <c r="C1263" s="99">
        <f>Розлив!$J$90</f>
        <v>0</v>
      </c>
      <c r="D1263" s="155" t="s">
        <v>35</v>
      </c>
      <c r="E1263">
        <v>65</v>
      </c>
      <c r="F1263" s="155" t="s">
        <v>1168</v>
      </c>
      <c r="G1263" t="s">
        <v>36</v>
      </c>
      <c r="H1263" t="s">
        <v>37</v>
      </c>
      <c r="J1263" t="str">
        <f t="shared" si="19"/>
        <v>=Розлив!R65C10</v>
      </c>
      <c r="M1263" s="1"/>
      <c r="P1263" s="1"/>
    </row>
    <row r="1264" spans="1:16">
      <c r="A1264" s="103">
        <v>13092</v>
      </c>
      <c r="B1264" s="104" t="s">
        <v>1304</v>
      </c>
      <c r="C1264" s="99">
        <f>Розлив!$J$91</f>
        <v>0</v>
      </c>
      <c r="D1264" s="155" t="s">
        <v>35</v>
      </c>
      <c r="E1264">
        <v>66</v>
      </c>
      <c r="F1264" s="155" t="s">
        <v>1168</v>
      </c>
      <c r="G1264" t="s">
        <v>36</v>
      </c>
      <c r="H1264" t="s">
        <v>37</v>
      </c>
      <c r="J1264" t="str">
        <f t="shared" si="19"/>
        <v>=Розлив!R66C10</v>
      </c>
      <c r="M1264" s="1"/>
      <c r="P1264" s="1"/>
    </row>
    <row r="1265" spans="1:13">
      <c r="A1265" s="103">
        <v>13073</v>
      </c>
      <c r="B1265" s="104" t="s">
        <v>1305</v>
      </c>
      <c r="D1265" s="155" t="s">
        <v>35</v>
      </c>
      <c r="G1265" t="s">
        <v>36</v>
      </c>
      <c r="H1265" t="s">
        <v>37</v>
      </c>
      <c r="J1265" t="str">
        <f t="shared" si="19"/>
        <v>=RC10</v>
      </c>
      <c r="M1265" s="1"/>
    </row>
    <row r="1266" spans="1:16">
      <c r="A1266" s="103">
        <v>13084</v>
      </c>
      <c r="B1266" s="104" t="s">
        <v>1306</v>
      </c>
      <c r="C1266" s="99">
        <f>Розлив!$J$92</f>
        <v>0</v>
      </c>
      <c r="D1266" s="155" t="s">
        <v>35</v>
      </c>
      <c r="E1266">
        <v>67</v>
      </c>
      <c r="F1266" s="155" t="s">
        <v>1168</v>
      </c>
      <c r="G1266" t="s">
        <v>36</v>
      </c>
      <c r="H1266" t="s">
        <v>37</v>
      </c>
      <c r="J1266" t="str">
        <f t="shared" si="19"/>
        <v>=Розлив!R67C10</v>
      </c>
      <c r="M1266" s="1"/>
      <c r="P1266" s="1"/>
    </row>
    <row r="1267" spans="1:16">
      <c r="A1267" s="103">
        <v>13072</v>
      </c>
      <c r="B1267" s="104" t="s">
        <v>1307</v>
      </c>
      <c r="C1267" s="99">
        <f>Розлив!$J$93</f>
        <v>0</v>
      </c>
      <c r="D1267" s="155" t="s">
        <v>35</v>
      </c>
      <c r="E1267">
        <v>68</v>
      </c>
      <c r="F1267" s="155" t="s">
        <v>1168</v>
      </c>
      <c r="G1267" t="s">
        <v>36</v>
      </c>
      <c r="H1267" t="s">
        <v>37</v>
      </c>
      <c r="J1267" t="str">
        <f t="shared" si="19"/>
        <v>=Розлив!R68C10</v>
      </c>
      <c r="M1267" s="1"/>
      <c r="P1267" s="1"/>
    </row>
    <row r="1268" spans="1:16">
      <c r="A1268" s="103">
        <v>13088</v>
      </c>
      <c r="B1268" s="104" t="s">
        <v>1308</v>
      </c>
      <c r="C1268" s="99">
        <f>Розлив!$J$94</f>
        <v>0</v>
      </c>
      <c r="D1268" s="155" t="s">
        <v>35</v>
      </c>
      <c r="E1268">
        <v>69</v>
      </c>
      <c r="F1268" s="155" t="s">
        <v>1168</v>
      </c>
      <c r="G1268" t="s">
        <v>36</v>
      </c>
      <c r="H1268" t="s">
        <v>37</v>
      </c>
      <c r="J1268" t="str">
        <f t="shared" si="19"/>
        <v>=Розлив!R69C10</v>
      </c>
      <c r="M1268" s="1"/>
      <c r="P1268" s="1"/>
    </row>
    <row r="1269" spans="1:16">
      <c r="A1269" s="103">
        <v>13078</v>
      </c>
      <c r="B1269" s="104" t="s">
        <v>1309</v>
      </c>
      <c r="C1269" s="99">
        <f>Розлив!$J$95</f>
        <v>0</v>
      </c>
      <c r="D1269" s="155" t="s">
        <v>35</v>
      </c>
      <c r="E1269">
        <v>70</v>
      </c>
      <c r="F1269" s="155" t="s">
        <v>1168</v>
      </c>
      <c r="G1269" t="s">
        <v>36</v>
      </c>
      <c r="H1269" t="s">
        <v>37</v>
      </c>
      <c r="J1269" t="str">
        <f t="shared" si="19"/>
        <v>=Розлив!R70C10</v>
      </c>
      <c r="M1269" s="1"/>
      <c r="P1269" s="1"/>
    </row>
    <row r="1270" spans="1:13">
      <c r="A1270" s="103">
        <v>13081</v>
      </c>
      <c r="B1270" s="104" t="s">
        <v>1310</v>
      </c>
      <c r="D1270" s="155" t="s">
        <v>35</v>
      </c>
      <c r="G1270" t="s">
        <v>36</v>
      </c>
      <c r="H1270" t="s">
        <v>37</v>
      </c>
      <c r="J1270" t="str">
        <f t="shared" si="19"/>
        <v>=RC10</v>
      </c>
      <c r="M1270" s="1"/>
    </row>
    <row r="1271" spans="1:16">
      <c r="A1271" s="103">
        <v>13080</v>
      </c>
      <c r="B1271" s="104" t="s">
        <v>1311</v>
      </c>
      <c r="C1271" s="99">
        <f>Розлив!$J$96</f>
        <v>0</v>
      </c>
      <c r="D1271" s="155" t="s">
        <v>35</v>
      </c>
      <c r="E1271">
        <v>71</v>
      </c>
      <c r="F1271" s="155" t="s">
        <v>1168</v>
      </c>
      <c r="G1271" t="s">
        <v>36</v>
      </c>
      <c r="H1271" t="s">
        <v>37</v>
      </c>
      <c r="J1271" t="str">
        <f t="shared" si="19"/>
        <v>=Розлив!R71C10</v>
      </c>
      <c r="M1271" s="1"/>
      <c r="P1271" s="1"/>
    </row>
    <row r="1272" spans="1:16">
      <c r="A1272" s="103">
        <v>13077</v>
      </c>
      <c r="B1272" s="104" t="s">
        <v>1312</v>
      </c>
      <c r="C1272" s="99">
        <f>Розлив!$J$97</f>
        <v>0</v>
      </c>
      <c r="D1272" s="155" t="s">
        <v>35</v>
      </c>
      <c r="E1272">
        <v>72</v>
      </c>
      <c r="F1272" s="155" t="s">
        <v>1168</v>
      </c>
      <c r="G1272" t="s">
        <v>36</v>
      </c>
      <c r="H1272" t="s">
        <v>37</v>
      </c>
      <c r="J1272" t="str">
        <f t="shared" si="19"/>
        <v>=Розлив!R72C10</v>
      </c>
      <c r="M1272" s="1"/>
      <c r="P1272" s="1"/>
    </row>
    <row r="1273" spans="1:16">
      <c r="A1273" s="103">
        <v>13087</v>
      </c>
      <c r="B1273" s="104" t="s">
        <v>1313</v>
      </c>
      <c r="C1273" s="99">
        <f>Розлив!$J$98</f>
        <v>0</v>
      </c>
      <c r="D1273" s="155" t="s">
        <v>35</v>
      </c>
      <c r="E1273">
        <v>73</v>
      </c>
      <c r="F1273" s="155" t="s">
        <v>1168</v>
      </c>
      <c r="G1273" t="s">
        <v>36</v>
      </c>
      <c r="H1273" t="s">
        <v>37</v>
      </c>
      <c r="J1273" t="str">
        <f t="shared" si="19"/>
        <v>=Розлив!R73C10</v>
      </c>
      <c r="M1273" s="1"/>
      <c r="P1273" s="1"/>
    </row>
    <row r="1274" spans="1:16">
      <c r="A1274" s="103">
        <v>13090</v>
      </c>
      <c r="B1274" s="104" t="s">
        <v>1314</v>
      </c>
      <c r="C1274" s="99">
        <f>Розлив!$J$99</f>
        <v>0</v>
      </c>
      <c r="D1274" s="155" t="s">
        <v>35</v>
      </c>
      <c r="E1274">
        <v>74</v>
      </c>
      <c r="F1274" s="155" t="s">
        <v>1168</v>
      </c>
      <c r="G1274" t="s">
        <v>36</v>
      </c>
      <c r="H1274" t="s">
        <v>37</v>
      </c>
      <c r="J1274" t="str">
        <f t="shared" si="19"/>
        <v>=Розлив!R74C10</v>
      </c>
      <c r="M1274" s="1"/>
      <c r="P1274" s="1"/>
    </row>
    <row r="1275" spans="1:16">
      <c r="A1275" s="103">
        <v>13074</v>
      </c>
      <c r="B1275" s="104" t="s">
        <v>1315</v>
      </c>
      <c r="C1275" s="99">
        <f>Розлив!$J$100</f>
        <v>0</v>
      </c>
      <c r="D1275" s="155" t="s">
        <v>35</v>
      </c>
      <c r="E1275">
        <v>75</v>
      </c>
      <c r="F1275" s="155" t="s">
        <v>1168</v>
      </c>
      <c r="G1275" t="s">
        <v>36</v>
      </c>
      <c r="H1275" t="s">
        <v>37</v>
      </c>
      <c r="J1275" t="str">
        <f t="shared" si="19"/>
        <v>=Розлив!R75C10</v>
      </c>
      <c r="M1275" s="1"/>
      <c r="P1275" s="1"/>
    </row>
    <row r="1276" spans="1:16">
      <c r="A1276" s="103">
        <v>13068</v>
      </c>
      <c r="B1276" s="104" t="s">
        <v>1316</v>
      </c>
      <c r="C1276" s="99">
        <f>Розлив!$J$101</f>
        <v>0</v>
      </c>
      <c r="D1276" s="155" t="s">
        <v>35</v>
      </c>
      <c r="E1276">
        <v>76</v>
      </c>
      <c r="F1276" s="155" t="s">
        <v>1168</v>
      </c>
      <c r="G1276" t="s">
        <v>36</v>
      </c>
      <c r="H1276" t="s">
        <v>37</v>
      </c>
      <c r="J1276" t="str">
        <f t="shared" si="19"/>
        <v>=Розлив!R76C10</v>
      </c>
      <c r="M1276" s="1"/>
      <c r="P1276" s="1"/>
    </row>
    <row r="1277" spans="1:16">
      <c r="A1277" s="103">
        <v>13069</v>
      </c>
      <c r="B1277" s="104" t="s">
        <v>1317</v>
      </c>
      <c r="C1277" s="99">
        <f>Розлив!$J$102</f>
        <v>0</v>
      </c>
      <c r="D1277" s="155" t="s">
        <v>35</v>
      </c>
      <c r="E1277">
        <v>77</v>
      </c>
      <c r="F1277" s="155" t="s">
        <v>1168</v>
      </c>
      <c r="G1277" t="s">
        <v>36</v>
      </c>
      <c r="H1277" t="s">
        <v>37</v>
      </c>
      <c r="J1277" t="str">
        <f t="shared" si="19"/>
        <v>=Розлив!R77C10</v>
      </c>
      <c r="M1277" s="1"/>
      <c r="P1277" s="1"/>
    </row>
    <row r="1278" spans="1:16">
      <c r="A1278" s="103">
        <v>13082</v>
      </c>
      <c r="B1278" s="104" t="s">
        <v>1318</v>
      </c>
      <c r="C1278" s="99">
        <f>Розлив!$J$103</f>
        <v>0</v>
      </c>
      <c r="D1278" s="155" t="s">
        <v>35</v>
      </c>
      <c r="E1278">
        <v>78</v>
      </c>
      <c r="F1278" s="155" t="s">
        <v>1168</v>
      </c>
      <c r="G1278" t="s">
        <v>36</v>
      </c>
      <c r="H1278" t="s">
        <v>37</v>
      </c>
      <c r="J1278" t="str">
        <f t="shared" si="19"/>
        <v>=Розлив!R78C10</v>
      </c>
      <c r="M1278" s="1"/>
      <c r="P1278" s="1"/>
    </row>
    <row r="1279" spans="1:16">
      <c r="A1279" s="103">
        <v>13093</v>
      </c>
      <c r="B1279" s="104" t="s">
        <v>1319</v>
      </c>
      <c r="C1279" s="99">
        <f>Розлив!$J$104</f>
        <v>0</v>
      </c>
      <c r="D1279" s="155" t="s">
        <v>35</v>
      </c>
      <c r="E1279">
        <v>79</v>
      </c>
      <c r="F1279" s="155" t="s">
        <v>1168</v>
      </c>
      <c r="G1279" t="s">
        <v>36</v>
      </c>
      <c r="H1279" t="s">
        <v>37</v>
      </c>
      <c r="J1279" t="str">
        <f t="shared" si="19"/>
        <v>=Розлив!R79C10</v>
      </c>
      <c r="M1279" s="1"/>
      <c r="P1279" s="1"/>
    </row>
    <row r="1280" spans="1:16">
      <c r="A1280" s="103">
        <v>13094</v>
      </c>
      <c r="B1280" s="104" t="s">
        <v>1320</v>
      </c>
      <c r="C1280" s="99">
        <f>Розлив!$J$105</f>
        <v>0</v>
      </c>
      <c r="D1280" s="155" t="s">
        <v>35</v>
      </c>
      <c r="E1280">
        <v>80</v>
      </c>
      <c r="F1280" s="155" t="s">
        <v>1168</v>
      </c>
      <c r="G1280" t="s">
        <v>36</v>
      </c>
      <c r="H1280" t="s">
        <v>37</v>
      </c>
      <c r="J1280" t="str">
        <f t="shared" si="19"/>
        <v>=Розлив!R80C10</v>
      </c>
      <c r="M1280" s="1"/>
      <c r="P1280" s="1"/>
    </row>
    <row r="1281" spans="1:16">
      <c r="A1281" s="103">
        <v>13079</v>
      </c>
      <c r="B1281" s="104" t="s">
        <v>1321</v>
      </c>
      <c r="C1281" s="99">
        <f>Розлив!$J$106</f>
        <v>0</v>
      </c>
      <c r="D1281" s="155" t="s">
        <v>35</v>
      </c>
      <c r="E1281">
        <v>81</v>
      </c>
      <c r="F1281" s="155" t="s">
        <v>1168</v>
      </c>
      <c r="G1281" t="s">
        <v>36</v>
      </c>
      <c r="H1281" t="s">
        <v>37</v>
      </c>
      <c r="J1281" t="str">
        <f t="shared" si="19"/>
        <v>=Розлив!R81C10</v>
      </c>
      <c r="M1281" s="1"/>
      <c r="P1281" s="1"/>
    </row>
    <row r="1282" spans="1:13">
      <c r="A1282" s="103">
        <v>13095</v>
      </c>
      <c r="B1282" s="104" t="s">
        <v>1322</v>
      </c>
      <c r="D1282" s="155" t="s">
        <v>35</v>
      </c>
      <c r="G1282" t="s">
        <v>36</v>
      </c>
      <c r="H1282" t="s">
        <v>37</v>
      </c>
      <c r="J1282" t="str">
        <f t="shared" si="19"/>
        <v>=RC10</v>
      </c>
      <c r="M1282" s="1"/>
    </row>
    <row r="1283" spans="1:16">
      <c r="A1283" s="103">
        <v>13085</v>
      </c>
      <c r="B1283" s="104" t="s">
        <v>1323</v>
      </c>
      <c r="C1283" s="99">
        <f>Розлив!$J$107</f>
        <v>0</v>
      </c>
      <c r="D1283" s="155" t="s">
        <v>35</v>
      </c>
      <c r="E1283">
        <v>82</v>
      </c>
      <c r="F1283" s="155" t="s">
        <v>1168</v>
      </c>
      <c r="G1283" t="s">
        <v>36</v>
      </c>
      <c r="H1283" t="s">
        <v>37</v>
      </c>
      <c r="J1283" t="str">
        <f t="shared" si="19"/>
        <v>=Розлив!R82C10</v>
      </c>
      <c r="M1283" s="1"/>
      <c r="P1283" s="1"/>
    </row>
    <row r="1284" spans="1:16">
      <c r="A1284" s="103">
        <v>13086</v>
      </c>
      <c r="B1284" s="104" t="s">
        <v>1324</v>
      </c>
      <c r="C1284" s="99">
        <f>Розлив!$J$108</f>
        <v>0</v>
      </c>
      <c r="D1284" s="155" t="s">
        <v>35</v>
      </c>
      <c r="E1284">
        <v>83</v>
      </c>
      <c r="F1284" s="155" t="s">
        <v>1168</v>
      </c>
      <c r="G1284" t="s">
        <v>36</v>
      </c>
      <c r="H1284" t="s">
        <v>37</v>
      </c>
      <c r="J1284" t="str">
        <f t="shared" ref="J1284:J1347" si="20">CONCATENATE(H1284,F1284,D1284,E1284,G1284)</f>
        <v>=Розлив!R83C10</v>
      </c>
      <c r="M1284" s="1"/>
      <c r="P1284" s="1"/>
    </row>
    <row r="1285" spans="1:16">
      <c r="A1285" s="103">
        <v>13089</v>
      </c>
      <c r="B1285" s="104" t="s">
        <v>1325</v>
      </c>
      <c r="C1285" s="99">
        <f>Розлив!$J$109</f>
        <v>0</v>
      </c>
      <c r="D1285" s="155" t="s">
        <v>35</v>
      </c>
      <c r="E1285">
        <v>84</v>
      </c>
      <c r="F1285" s="155" t="s">
        <v>1168</v>
      </c>
      <c r="G1285" t="s">
        <v>36</v>
      </c>
      <c r="H1285" t="s">
        <v>37</v>
      </c>
      <c r="J1285" t="str">
        <f t="shared" si="20"/>
        <v>=Розлив!R84C10</v>
      </c>
      <c r="M1285" s="1"/>
      <c r="P1285" s="1"/>
    </row>
    <row r="1286" spans="1:13">
      <c r="A1286" s="103">
        <v>13083</v>
      </c>
      <c r="B1286" s="104" t="s">
        <v>1326</v>
      </c>
      <c r="D1286" s="155" t="s">
        <v>35</v>
      </c>
      <c r="G1286" t="s">
        <v>36</v>
      </c>
      <c r="H1286" t="s">
        <v>37</v>
      </c>
      <c r="J1286" t="str">
        <f t="shared" si="20"/>
        <v>=RC10</v>
      </c>
      <c r="M1286" s="1"/>
    </row>
    <row r="1287" spans="1:16">
      <c r="A1287" s="103">
        <v>13096</v>
      </c>
      <c r="B1287" s="104" t="s">
        <v>1327</v>
      </c>
      <c r="C1287" s="99">
        <f>Розлив!$J$110</f>
        <v>0</v>
      </c>
      <c r="D1287" s="155" t="s">
        <v>35</v>
      </c>
      <c r="E1287">
        <v>85</v>
      </c>
      <c r="F1287" s="155" t="s">
        <v>1168</v>
      </c>
      <c r="G1287" t="s">
        <v>36</v>
      </c>
      <c r="H1287" t="s">
        <v>37</v>
      </c>
      <c r="J1287" t="str">
        <f t="shared" si="20"/>
        <v>=Розлив!R85C10</v>
      </c>
      <c r="M1287" s="1"/>
      <c r="P1287" s="1"/>
    </row>
    <row r="1288" spans="1:13">
      <c r="A1288" s="103">
        <v>13071</v>
      </c>
      <c r="B1288" s="104" t="s">
        <v>1328</v>
      </c>
      <c r="D1288" s="155" t="s">
        <v>35</v>
      </c>
      <c r="G1288" t="s">
        <v>36</v>
      </c>
      <c r="H1288" t="s">
        <v>37</v>
      </c>
      <c r="J1288" t="str">
        <f t="shared" si="20"/>
        <v>=RC10</v>
      </c>
      <c r="M1288" s="1"/>
    </row>
    <row r="1289" spans="1:16">
      <c r="A1289" s="103">
        <v>13075</v>
      </c>
      <c r="B1289" s="104" t="s">
        <v>1329</v>
      </c>
      <c r="C1289" s="99">
        <f>Розлив!$J$111</f>
        <v>0</v>
      </c>
      <c r="D1289" s="155" t="s">
        <v>35</v>
      </c>
      <c r="E1289">
        <v>86</v>
      </c>
      <c r="F1289" s="155" t="s">
        <v>1168</v>
      </c>
      <c r="G1289" t="s">
        <v>36</v>
      </c>
      <c r="H1289" t="s">
        <v>37</v>
      </c>
      <c r="J1289" t="str">
        <f t="shared" si="20"/>
        <v>=Розлив!R86C10</v>
      </c>
      <c r="M1289" s="1"/>
      <c r="P1289" s="1"/>
    </row>
    <row r="1290" spans="1:13">
      <c r="A1290" s="103">
        <v>13055</v>
      </c>
      <c r="B1290" s="104" t="s">
        <v>1330</v>
      </c>
      <c r="C1290" s="99">
        <f>Розлив!J113</f>
        <v>0</v>
      </c>
      <c r="D1290" s="155" t="s">
        <v>35</v>
      </c>
      <c r="G1290" t="s">
        <v>36</v>
      </c>
      <c r="H1290" t="s">
        <v>37</v>
      </c>
      <c r="J1290" t="str">
        <f t="shared" si="20"/>
        <v>=RC10</v>
      </c>
      <c r="M1290" s="1"/>
    </row>
    <row r="1291" spans="1:16">
      <c r="A1291" s="103">
        <v>13061</v>
      </c>
      <c r="B1291" s="104" t="s">
        <v>1331</v>
      </c>
      <c r="C1291" s="99">
        <f>Розлив!$J$112</f>
        <v>0</v>
      </c>
      <c r="D1291" s="155" t="s">
        <v>35</v>
      </c>
      <c r="E1291">
        <v>87</v>
      </c>
      <c r="F1291" s="155" t="s">
        <v>1168</v>
      </c>
      <c r="G1291" t="s">
        <v>36</v>
      </c>
      <c r="H1291" t="s">
        <v>37</v>
      </c>
      <c r="J1291" t="str">
        <f t="shared" si="20"/>
        <v>=Розлив!R87C10</v>
      </c>
      <c r="M1291" s="1"/>
      <c r="P1291" s="1"/>
    </row>
    <row r="1292" spans="1:13">
      <c r="A1292" s="100">
        <v>14388</v>
      </c>
      <c r="B1292" s="101" t="s">
        <v>1332</v>
      </c>
      <c r="D1292" s="155" t="s">
        <v>35</v>
      </c>
      <c r="G1292" t="s">
        <v>36</v>
      </c>
      <c r="H1292" t="s">
        <v>37</v>
      </c>
      <c r="J1292" t="str">
        <f t="shared" si="20"/>
        <v>=RC10</v>
      </c>
      <c r="M1292" s="1"/>
    </row>
    <row r="1293" spans="1:16">
      <c r="A1293" s="103">
        <v>14427</v>
      </c>
      <c r="B1293" s="104" t="s">
        <v>1333</v>
      </c>
      <c r="C1293" s="99">
        <f>Розлив!$J$19</f>
        <v>0</v>
      </c>
      <c r="D1293" s="155" t="s">
        <v>35</v>
      </c>
      <c r="E1293">
        <v>5</v>
      </c>
      <c r="F1293" s="155" t="s">
        <v>1168</v>
      </c>
      <c r="G1293" t="s">
        <v>36</v>
      </c>
      <c r="H1293" t="s">
        <v>37</v>
      </c>
      <c r="J1293" t="str">
        <f t="shared" si="20"/>
        <v>=Розлив!R5C10</v>
      </c>
      <c r="M1293" s="1"/>
      <c r="P1293" s="1"/>
    </row>
    <row r="1294" spans="1:16">
      <c r="A1294" s="103">
        <v>14423</v>
      </c>
      <c r="B1294" s="104" t="s">
        <v>1334</v>
      </c>
      <c r="C1294" s="99">
        <f>Розлив!$J$21</f>
        <v>0</v>
      </c>
      <c r="D1294" s="155" t="s">
        <v>35</v>
      </c>
      <c r="E1294">
        <v>7</v>
      </c>
      <c r="F1294" s="155" t="s">
        <v>1168</v>
      </c>
      <c r="G1294" t="s">
        <v>36</v>
      </c>
      <c r="H1294" t="s">
        <v>37</v>
      </c>
      <c r="J1294" t="str">
        <f t="shared" si="20"/>
        <v>=Розлив!R7C10</v>
      </c>
      <c r="M1294" s="1"/>
      <c r="P1294" s="1"/>
    </row>
    <row r="1295" spans="1:16">
      <c r="A1295" s="103">
        <v>14424</v>
      </c>
      <c r="B1295" s="104" t="s">
        <v>1335</v>
      </c>
      <c r="C1295" s="99">
        <f>Розлив!$J$22</f>
        <v>0</v>
      </c>
      <c r="D1295" s="155" t="s">
        <v>35</v>
      </c>
      <c r="E1295">
        <v>8</v>
      </c>
      <c r="F1295" s="155" t="s">
        <v>1168</v>
      </c>
      <c r="G1295" t="s">
        <v>36</v>
      </c>
      <c r="H1295" t="s">
        <v>37</v>
      </c>
      <c r="J1295" t="str">
        <f t="shared" si="20"/>
        <v>=Розлив!R8C10</v>
      </c>
      <c r="M1295" s="1"/>
      <c r="P1295" s="1"/>
    </row>
    <row r="1296" spans="1:16">
      <c r="A1296" s="103">
        <v>14395</v>
      </c>
      <c r="B1296" s="104" t="s">
        <v>1336</v>
      </c>
      <c r="C1296" s="99">
        <f>Розлив!$J$26</f>
        <v>0</v>
      </c>
      <c r="D1296" s="155" t="s">
        <v>35</v>
      </c>
      <c r="E1296">
        <v>10</v>
      </c>
      <c r="F1296" s="155" t="s">
        <v>1168</v>
      </c>
      <c r="G1296" t="s">
        <v>36</v>
      </c>
      <c r="H1296" t="s">
        <v>37</v>
      </c>
      <c r="J1296" t="str">
        <f t="shared" si="20"/>
        <v>=Розлив!R10C10</v>
      </c>
      <c r="M1296" s="1"/>
      <c r="P1296" s="1"/>
    </row>
    <row r="1297" spans="1:16">
      <c r="A1297" s="103">
        <v>14414</v>
      </c>
      <c r="B1297" s="104" t="s">
        <v>1337</v>
      </c>
      <c r="C1297" s="99">
        <f>Розлив!$J$27</f>
        <v>0</v>
      </c>
      <c r="D1297" s="155" t="s">
        <v>35</v>
      </c>
      <c r="E1297">
        <v>11</v>
      </c>
      <c r="F1297" s="155" t="s">
        <v>1168</v>
      </c>
      <c r="G1297" t="s">
        <v>36</v>
      </c>
      <c r="H1297" t="s">
        <v>37</v>
      </c>
      <c r="J1297" t="str">
        <f t="shared" si="20"/>
        <v>=Розлив!R11C10</v>
      </c>
      <c r="M1297" s="1"/>
      <c r="P1297" s="1"/>
    </row>
    <row r="1298" spans="1:16">
      <c r="A1298" s="103">
        <v>14410</v>
      </c>
      <c r="B1298" s="104" t="s">
        <v>1338</v>
      </c>
      <c r="C1298" s="99">
        <f>Розлив!$J$28</f>
        <v>0</v>
      </c>
      <c r="D1298" s="155" t="s">
        <v>35</v>
      </c>
      <c r="E1298">
        <v>12</v>
      </c>
      <c r="F1298" s="155" t="s">
        <v>1168</v>
      </c>
      <c r="G1298" t="s">
        <v>36</v>
      </c>
      <c r="H1298" t="s">
        <v>37</v>
      </c>
      <c r="J1298" t="str">
        <f t="shared" si="20"/>
        <v>=Розлив!R12C10</v>
      </c>
      <c r="M1298" s="1"/>
      <c r="P1298" s="1"/>
    </row>
    <row r="1299" spans="1:16">
      <c r="A1299" s="103">
        <v>14407</v>
      </c>
      <c r="B1299" s="104" t="s">
        <v>1339</v>
      </c>
      <c r="C1299" s="99">
        <f>Розлив!$J$30</f>
        <v>0</v>
      </c>
      <c r="D1299" s="155" t="s">
        <v>35</v>
      </c>
      <c r="E1299">
        <v>14</v>
      </c>
      <c r="F1299" s="155" t="s">
        <v>1168</v>
      </c>
      <c r="G1299" t="s">
        <v>36</v>
      </c>
      <c r="H1299" t="s">
        <v>37</v>
      </c>
      <c r="J1299" t="str">
        <f t="shared" si="20"/>
        <v>=Розлив!R14C10</v>
      </c>
      <c r="M1299" s="1"/>
      <c r="P1299" s="1"/>
    </row>
    <row r="1300" spans="1:16">
      <c r="A1300" s="103">
        <v>14394</v>
      </c>
      <c r="B1300" s="104" t="s">
        <v>1340</v>
      </c>
      <c r="C1300" s="99">
        <f>Розлив!$J$32</f>
        <v>0</v>
      </c>
      <c r="D1300" s="155" t="s">
        <v>35</v>
      </c>
      <c r="E1300">
        <v>16</v>
      </c>
      <c r="F1300" s="155" t="s">
        <v>1168</v>
      </c>
      <c r="G1300" t="s">
        <v>36</v>
      </c>
      <c r="H1300" t="s">
        <v>37</v>
      </c>
      <c r="J1300" t="str">
        <f t="shared" si="20"/>
        <v>=Розлив!R16C10</v>
      </c>
      <c r="M1300" s="1"/>
      <c r="P1300" s="1"/>
    </row>
    <row r="1301" spans="1:16">
      <c r="A1301" s="103">
        <v>14418</v>
      </c>
      <c r="B1301" s="104" t="s">
        <v>1341</v>
      </c>
      <c r="C1301" s="99">
        <f>Розлив!$J$33</f>
        <v>0</v>
      </c>
      <c r="D1301" s="155" t="s">
        <v>35</v>
      </c>
      <c r="E1301">
        <v>17</v>
      </c>
      <c r="F1301" s="155" t="s">
        <v>1168</v>
      </c>
      <c r="G1301" t="s">
        <v>36</v>
      </c>
      <c r="H1301" t="s">
        <v>37</v>
      </c>
      <c r="J1301" t="str">
        <f t="shared" si="20"/>
        <v>=Розлив!R17C10</v>
      </c>
      <c r="M1301" s="1"/>
      <c r="P1301" s="1"/>
    </row>
    <row r="1302" spans="1:16">
      <c r="A1302" s="103">
        <v>14411</v>
      </c>
      <c r="B1302" s="104" t="s">
        <v>1342</v>
      </c>
      <c r="C1302" s="99">
        <f>Розлив!$J$34</f>
        <v>0</v>
      </c>
      <c r="D1302" s="155" t="s">
        <v>35</v>
      </c>
      <c r="E1302">
        <v>18</v>
      </c>
      <c r="F1302" s="155" t="s">
        <v>1168</v>
      </c>
      <c r="G1302" t="s">
        <v>36</v>
      </c>
      <c r="H1302" t="s">
        <v>37</v>
      </c>
      <c r="J1302" t="str">
        <f t="shared" si="20"/>
        <v>=Розлив!R18C10</v>
      </c>
      <c r="M1302" s="1"/>
      <c r="P1302" s="1"/>
    </row>
    <row r="1303" spans="1:16">
      <c r="A1303" s="103">
        <v>14391</v>
      </c>
      <c r="B1303" s="104" t="s">
        <v>1343</v>
      </c>
      <c r="C1303" s="99">
        <f>Розлив!$J$35</f>
        <v>0</v>
      </c>
      <c r="D1303" s="155" t="s">
        <v>35</v>
      </c>
      <c r="E1303">
        <v>19</v>
      </c>
      <c r="F1303" s="155" t="s">
        <v>1168</v>
      </c>
      <c r="G1303" t="s">
        <v>36</v>
      </c>
      <c r="H1303" t="s">
        <v>37</v>
      </c>
      <c r="J1303" t="str">
        <f t="shared" si="20"/>
        <v>=Розлив!R19C10</v>
      </c>
      <c r="M1303" s="1"/>
      <c r="P1303" s="1"/>
    </row>
    <row r="1304" spans="1:16">
      <c r="A1304" s="103">
        <v>14412</v>
      </c>
      <c r="B1304" s="104" t="s">
        <v>1344</v>
      </c>
      <c r="C1304" s="99">
        <f>Розлив!$J$37</f>
        <v>0</v>
      </c>
      <c r="D1304" s="155" t="s">
        <v>35</v>
      </c>
      <c r="E1304">
        <v>21</v>
      </c>
      <c r="F1304" s="155" t="s">
        <v>1168</v>
      </c>
      <c r="G1304" t="s">
        <v>36</v>
      </c>
      <c r="H1304" t="s">
        <v>37</v>
      </c>
      <c r="J1304" t="str">
        <f t="shared" si="20"/>
        <v>=Розлив!R21C10</v>
      </c>
      <c r="M1304" s="1"/>
      <c r="P1304" s="1"/>
    </row>
    <row r="1305" spans="1:16">
      <c r="A1305" s="103">
        <v>14408</v>
      </c>
      <c r="B1305" s="104" t="s">
        <v>1345</v>
      </c>
      <c r="C1305" s="99">
        <f>Розлив!$J$39</f>
        <v>0</v>
      </c>
      <c r="D1305" s="155" t="s">
        <v>35</v>
      </c>
      <c r="E1305">
        <v>23</v>
      </c>
      <c r="F1305" s="155" t="s">
        <v>1168</v>
      </c>
      <c r="G1305" t="s">
        <v>36</v>
      </c>
      <c r="H1305" t="s">
        <v>37</v>
      </c>
      <c r="J1305" t="str">
        <f t="shared" si="20"/>
        <v>=Розлив!R23C10</v>
      </c>
      <c r="M1305" s="1"/>
      <c r="P1305" s="1"/>
    </row>
    <row r="1306" spans="1:16">
      <c r="A1306" s="103">
        <v>14425</v>
      </c>
      <c r="B1306" s="104" t="s">
        <v>1346</v>
      </c>
      <c r="C1306" s="99">
        <f>Розлив!$J$40</f>
        <v>0</v>
      </c>
      <c r="D1306" s="155" t="s">
        <v>35</v>
      </c>
      <c r="E1306">
        <v>24</v>
      </c>
      <c r="F1306" s="155" t="s">
        <v>1168</v>
      </c>
      <c r="G1306" t="s">
        <v>36</v>
      </c>
      <c r="H1306" t="s">
        <v>37</v>
      </c>
      <c r="J1306" t="str">
        <f t="shared" si="20"/>
        <v>=Розлив!R24C10</v>
      </c>
      <c r="M1306" s="1"/>
      <c r="P1306" s="1"/>
    </row>
    <row r="1307" spans="1:16">
      <c r="A1307" s="103">
        <v>14393</v>
      </c>
      <c r="B1307" s="104" t="s">
        <v>1347</v>
      </c>
      <c r="C1307" s="99">
        <f>Розлив!$J$42</f>
        <v>0</v>
      </c>
      <c r="D1307" s="155" t="s">
        <v>35</v>
      </c>
      <c r="E1307">
        <v>26</v>
      </c>
      <c r="F1307" s="155" t="s">
        <v>1168</v>
      </c>
      <c r="G1307" t="s">
        <v>36</v>
      </c>
      <c r="H1307" t="s">
        <v>37</v>
      </c>
      <c r="J1307" t="str">
        <f t="shared" si="20"/>
        <v>=Розлив!R26C10</v>
      </c>
      <c r="M1307" s="1"/>
      <c r="P1307" s="1"/>
    </row>
    <row r="1308" spans="1:16">
      <c r="A1308" s="103">
        <v>14409</v>
      </c>
      <c r="B1308" s="104" t="s">
        <v>1348</v>
      </c>
      <c r="C1308" s="99">
        <f>Розлив!$J$43</f>
        <v>0</v>
      </c>
      <c r="D1308" s="155" t="s">
        <v>35</v>
      </c>
      <c r="E1308">
        <v>27</v>
      </c>
      <c r="F1308" s="155" t="s">
        <v>1168</v>
      </c>
      <c r="G1308" t="s">
        <v>36</v>
      </c>
      <c r="H1308" t="s">
        <v>37</v>
      </c>
      <c r="J1308" t="str">
        <f t="shared" si="20"/>
        <v>=Розлив!R27C10</v>
      </c>
      <c r="M1308" s="1"/>
      <c r="P1308" s="1"/>
    </row>
    <row r="1309" spans="1:16">
      <c r="A1309" s="103">
        <v>14413</v>
      </c>
      <c r="B1309" s="104" t="s">
        <v>1349</v>
      </c>
      <c r="C1309" s="99">
        <f>Розлив!$J$44</f>
        <v>0</v>
      </c>
      <c r="D1309" s="155" t="s">
        <v>35</v>
      </c>
      <c r="E1309">
        <v>28</v>
      </c>
      <c r="F1309" s="155" t="s">
        <v>1168</v>
      </c>
      <c r="G1309" t="s">
        <v>36</v>
      </c>
      <c r="H1309" t="s">
        <v>37</v>
      </c>
      <c r="J1309" t="str">
        <f t="shared" si="20"/>
        <v>=Розлив!R28C10</v>
      </c>
      <c r="M1309" s="1"/>
      <c r="P1309" s="1"/>
    </row>
    <row r="1310" spans="1:16">
      <c r="A1310" s="103">
        <v>14396</v>
      </c>
      <c r="B1310" s="104" t="s">
        <v>1350</v>
      </c>
      <c r="C1310" s="99">
        <f>Розлив!$J$45</f>
        <v>0</v>
      </c>
      <c r="D1310" s="155" t="s">
        <v>35</v>
      </c>
      <c r="E1310">
        <v>29</v>
      </c>
      <c r="F1310" s="155" t="s">
        <v>1168</v>
      </c>
      <c r="G1310" t="s">
        <v>36</v>
      </c>
      <c r="H1310" t="s">
        <v>37</v>
      </c>
      <c r="J1310" t="str">
        <f t="shared" si="20"/>
        <v>=Розлив!R29C10</v>
      </c>
      <c r="M1310" s="1"/>
      <c r="P1310" s="1"/>
    </row>
    <row r="1311" spans="1:16">
      <c r="A1311" s="103">
        <v>14389</v>
      </c>
      <c r="B1311" s="104" t="s">
        <v>1351</v>
      </c>
      <c r="C1311" s="99">
        <f>Розлив!$J$46</f>
        <v>0</v>
      </c>
      <c r="D1311" s="155" t="s">
        <v>35</v>
      </c>
      <c r="E1311">
        <v>30</v>
      </c>
      <c r="F1311" s="155" t="s">
        <v>1168</v>
      </c>
      <c r="G1311" t="s">
        <v>36</v>
      </c>
      <c r="H1311" t="s">
        <v>37</v>
      </c>
      <c r="J1311" t="str">
        <f t="shared" si="20"/>
        <v>=Розлив!R30C10</v>
      </c>
      <c r="M1311" s="1"/>
      <c r="P1311" s="1"/>
    </row>
    <row r="1312" spans="1:16">
      <c r="A1312" s="103">
        <v>14426</v>
      </c>
      <c r="B1312" s="104" t="s">
        <v>1352</v>
      </c>
      <c r="C1312" s="99">
        <f>Розлив!$J$48</f>
        <v>0</v>
      </c>
      <c r="D1312" s="155" t="s">
        <v>35</v>
      </c>
      <c r="E1312">
        <v>31</v>
      </c>
      <c r="F1312" s="155" t="s">
        <v>1168</v>
      </c>
      <c r="G1312" t="s">
        <v>36</v>
      </c>
      <c r="H1312" t="s">
        <v>37</v>
      </c>
      <c r="J1312" t="str">
        <f t="shared" si="20"/>
        <v>=Розлив!R31C10</v>
      </c>
      <c r="M1312" s="1"/>
      <c r="P1312" s="1"/>
    </row>
    <row r="1313" spans="1:16">
      <c r="A1313" s="103">
        <v>14406</v>
      </c>
      <c r="B1313" s="104" t="s">
        <v>1353</v>
      </c>
      <c r="C1313" s="99">
        <f>Розлив!$J$49</f>
        <v>0</v>
      </c>
      <c r="D1313" s="155" t="s">
        <v>35</v>
      </c>
      <c r="E1313">
        <v>32</v>
      </c>
      <c r="F1313" s="155" t="s">
        <v>1168</v>
      </c>
      <c r="G1313" t="s">
        <v>36</v>
      </c>
      <c r="H1313" t="s">
        <v>37</v>
      </c>
      <c r="J1313" t="str">
        <f t="shared" si="20"/>
        <v>=Розлив!R32C10</v>
      </c>
      <c r="M1313" s="1"/>
      <c r="P1313" s="1"/>
    </row>
    <row r="1314" spans="1:16">
      <c r="A1314" s="103">
        <v>14417</v>
      </c>
      <c r="B1314" s="104" t="s">
        <v>1354</v>
      </c>
      <c r="C1314" s="99">
        <f>Розлив!$J$50</f>
        <v>0</v>
      </c>
      <c r="D1314" s="155" t="s">
        <v>35</v>
      </c>
      <c r="E1314">
        <v>33</v>
      </c>
      <c r="F1314" s="155" t="s">
        <v>1168</v>
      </c>
      <c r="G1314" t="s">
        <v>36</v>
      </c>
      <c r="H1314" t="s">
        <v>37</v>
      </c>
      <c r="J1314" t="str">
        <f t="shared" si="20"/>
        <v>=Розлив!R33C10</v>
      </c>
      <c r="M1314" s="1"/>
      <c r="P1314" s="1"/>
    </row>
    <row r="1315" spans="1:16">
      <c r="A1315" s="103">
        <v>14415</v>
      </c>
      <c r="B1315" s="104" t="s">
        <v>1355</v>
      </c>
      <c r="C1315" s="99">
        <f>Розлив!$J$52</f>
        <v>0</v>
      </c>
      <c r="D1315" s="155" t="s">
        <v>35</v>
      </c>
      <c r="E1315">
        <v>34</v>
      </c>
      <c r="F1315" s="155" t="s">
        <v>1168</v>
      </c>
      <c r="G1315" t="s">
        <v>36</v>
      </c>
      <c r="H1315" t="s">
        <v>37</v>
      </c>
      <c r="J1315" t="str">
        <f t="shared" si="20"/>
        <v>=Розлив!R34C10</v>
      </c>
      <c r="M1315" s="1"/>
      <c r="P1315" s="1"/>
    </row>
    <row r="1316" spans="1:16">
      <c r="A1316" s="103">
        <v>14390</v>
      </c>
      <c r="B1316" s="104" t="s">
        <v>1356</v>
      </c>
      <c r="C1316" s="99">
        <f>Розлив!$J$53</f>
        <v>0</v>
      </c>
      <c r="D1316" s="155" t="s">
        <v>35</v>
      </c>
      <c r="E1316">
        <v>35</v>
      </c>
      <c r="F1316" s="155" t="s">
        <v>1168</v>
      </c>
      <c r="G1316" t="s">
        <v>36</v>
      </c>
      <c r="H1316" t="s">
        <v>37</v>
      </c>
      <c r="J1316" t="str">
        <f t="shared" si="20"/>
        <v>=Розлив!R35C10</v>
      </c>
      <c r="M1316" s="1"/>
      <c r="P1316" s="1"/>
    </row>
    <row r="1317" spans="1:16">
      <c r="A1317" s="103">
        <v>14392</v>
      </c>
      <c r="B1317" s="104" t="s">
        <v>1357</v>
      </c>
      <c r="C1317" s="99">
        <f>Розлив!$J$55</f>
        <v>0</v>
      </c>
      <c r="D1317" s="155" t="s">
        <v>35</v>
      </c>
      <c r="E1317">
        <v>36</v>
      </c>
      <c r="F1317" s="155" t="s">
        <v>1168</v>
      </c>
      <c r="G1317" t="s">
        <v>36</v>
      </c>
      <c r="H1317" t="s">
        <v>37</v>
      </c>
      <c r="J1317" t="str">
        <f t="shared" si="20"/>
        <v>=Розлив!R36C10</v>
      </c>
      <c r="M1317" s="1"/>
      <c r="P1317" s="1"/>
    </row>
    <row r="1318" spans="1:16">
      <c r="A1318" s="103">
        <v>14429</v>
      </c>
      <c r="B1318" s="104" t="s">
        <v>1358</v>
      </c>
      <c r="C1318" s="99">
        <f>Розлив!$J$61</f>
        <v>0</v>
      </c>
      <c r="D1318" s="155" t="s">
        <v>35</v>
      </c>
      <c r="E1318">
        <v>37</v>
      </c>
      <c r="F1318" s="155" t="s">
        <v>1168</v>
      </c>
      <c r="G1318" t="s">
        <v>36</v>
      </c>
      <c r="H1318" t="s">
        <v>37</v>
      </c>
      <c r="J1318" t="str">
        <f t="shared" si="20"/>
        <v>=Розлив!R37C10</v>
      </c>
      <c r="M1318" s="1"/>
      <c r="P1318" s="1"/>
    </row>
    <row r="1319" spans="1:16">
      <c r="A1319" s="103">
        <v>14428</v>
      </c>
      <c r="B1319" s="104" t="s">
        <v>1359</v>
      </c>
      <c r="C1319" s="99">
        <f>Розлив!$J$62</f>
        <v>0</v>
      </c>
      <c r="D1319" s="155" t="s">
        <v>35</v>
      </c>
      <c r="E1319">
        <v>38</v>
      </c>
      <c r="F1319" s="155" t="s">
        <v>1168</v>
      </c>
      <c r="G1319" t="s">
        <v>36</v>
      </c>
      <c r="H1319" t="s">
        <v>37</v>
      </c>
      <c r="J1319" t="str">
        <f t="shared" si="20"/>
        <v>=Розлив!R38C10</v>
      </c>
      <c r="M1319" s="1"/>
      <c r="P1319" s="1"/>
    </row>
    <row r="1320" spans="1:13">
      <c r="A1320" s="100">
        <v>13252</v>
      </c>
      <c r="B1320" s="101" t="s">
        <v>1360</v>
      </c>
      <c r="D1320" s="155" t="s">
        <v>35</v>
      </c>
      <c r="G1320" t="s">
        <v>36</v>
      </c>
      <c r="H1320" t="s">
        <v>37</v>
      </c>
      <c r="J1320" t="str">
        <f t="shared" si="20"/>
        <v>=RC10</v>
      </c>
      <c r="M1320" s="1"/>
    </row>
    <row r="1321" spans="1:16">
      <c r="A1321" s="103">
        <v>13898</v>
      </c>
      <c r="B1321" s="104" t="s">
        <v>1361</v>
      </c>
      <c r="C1321" s="99">
        <f>Розлив!$J$156</f>
        <v>0</v>
      </c>
      <c r="D1321" s="155" t="s">
        <v>35</v>
      </c>
      <c r="E1321">
        <v>121</v>
      </c>
      <c r="F1321" s="155" t="s">
        <v>1168</v>
      </c>
      <c r="G1321" t="s">
        <v>36</v>
      </c>
      <c r="H1321" t="s">
        <v>37</v>
      </c>
      <c r="J1321" t="str">
        <f t="shared" si="20"/>
        <v>=Розлив!R121C10</v>
      </c>
      <c r="M1321" s="1"/>
      <c r="P1321" s="1"/>
    </row>
    <row r="1322" spans="1:16">
      <c r="A1322" s="103">
        <v>13048</v>
      </c>
      <c r="B1322" s="104" t="s">
        <v>1362</v>
      </c>
      <c r="C1322" s="99">
        <f>Розлив!$J$157</f>
        <v>0</v>
      </c>
      <c r="D1322" s="155" t="s">
        <v>35</v>
      </c>
      <c r="E1322">
        <v>122</v>
      </c>
      <c r="F1322" s="155" t="s">
        <v>1168</v>
      </c>
      <c r="G1322" t="s">
        <v>36</v>
      </c>
      <c r="H1322" t="s">
        <v>37</v>
      </c>
      <c r="J1322" t="str">
        <f t="shared" si="20"/>
        <v>=Розлив!R122C10</v>
      </c>
      <c r="M1322" s="1"/>
      <c r="P1322" s="1"/>
    </row>
    <row r="1323" spans="1:16">
      <c r="A1323" s="103">
        <v>13049</v>
      </c>
      <c r="B1323" s="104" t="s">
        <v>1363</v>
      </c>
      <c r="C1323" s="99">
        <f>Розлив!$J$158</f>
        <v>0</v>
      </c>
      <c r="D1323" s="155" t="s">
        <v>35</v>
      </c>
      <c r="E1323">
        <v>123</v>
      </c>
      <c r="F1323" s="155" t="s">
        <v>1168</v>
      </c>
      <c r="G1323" t="s">
        <v>36</v>
      </c>
      <c r="H1323" t="s">
        <v>37</v>
      </c>
      <c r="J1323" t="str">
        <f t="shared" si="20"/>
        <v>=Розлив!R123C10</v>
      </c>
      <c r="M1323" s="1"/>
      <c r="P1323" s="1"/>
    </row>
    <row r="1324" spans="1:16">
      <c r="A1324" s="103">
        <v>13314</v>
      </c>
      <c r="B1324" s="104" t="s">
        <v>1364</v>
      </c>
      <c r="C1324" s="99">
        <f>Розлив!$J$159</f>
        <v>0</v>
      </c>
      <c r="D1324" s="155" t="s">
        <v>35</v>
      </c>
      <c r="E1324">
        <v>124</v>
      </c>
      <c r="F1324" s="155" t="s">
        <v>1168</v>
      </c>
      <c r="G1324" t="s">
        <v>36</v>
      </c>
      <c r="H1324" t="s">
        <v>37</v>
      </c>
      <c r="J1324" t="str">
        <f t="shared" si="20"/>
        <v>=Розлив!R124C10</v>
      </c>
      <c r="M1324" s="1"/>
      <c r="P1324" s="1"/>
    </row>
    <row r="1325" spans="1:13">
      <c r="A1325" s="103">
        <v>13045</v>
      </c>
      <c r="B1325" s="104" t="s">
        <v>1365</v>
      </c>
      <c r="D1325" s="155" t="s">
        <v>35</v>
      </c>
      <c r="G1325" t="s">
        <v>36</v>
      </c>
      <c r="H1325" t="s">
        <v>37</v>
      </c>
      <c r="J1325" t="str">
        <f t="shared" si="20"/>
        <v>=RC10</v>
      </c>
      <c r="M1325" s="1"/>
    </row>
    <row r="1326" spans="1:13">
      <c r="A1326" s="103">
        <v>13470</v>
      </c>
      <c r="B1326" s="104" t="s">
        <v>1366</v>
      </c>
      <c r="D1326" s="155" t="s">
        <v>35</v>
      </c>
      <c r="G1326" t="s">
        <v>36</v>
      </c>
      <c r="H1326" t="s">
        <v>37</v>
      </c>
      <c r="J1326" t="str">
        <f t="shared" si="20"/>
        <v>=RC10</v>
      </c>
      <c r="M1326" s="1"/>
    </row>
    <row r="1327" spans="1:13">
      <c r="A1327" s="103">
        <v>13471</v>
      </c>
      <c r="B1327" s="104" t="s">
        <v>1367</v>
      </c>
      <c r="D1327" s="155" t="s">
        <v>35</v>
      </c>
      <c r="G1327" t="s">
        <v>36</v>
      </c>
      <c r="H1327" t="s">
        <v>37</v>
      </c>
      <c r="J1327" t="str">
        <f t="shared" si="20"/>
        <v>=RC10</v>
      </c>
      <c r="M1327" s="1"/>
    </row>
    <row r="1328" spans="1:16">
      <c r="A1328" s="103">
        <v>13207</v>
      </c>
      <c r="B1328" s="104" t="s">
        <v>1368</v>
      </c>
      <c r="C1328" s="99">
        <f>Розлив!$J$160</f>
        <v>0</v>
      </c>
      <c r="D1328" s="155" t="s">
        <v>35</v>
      </c>
      <c r="E1328">
        <v>125</v>
      </c>
      <c r="F1328" s="155" t="s">
        <v>1168</v>
      </c>
      <c r="G1328" t="s">
        <v>36</v>
      </c>
      <c r="H1328" t="s">
        <v>37</v>
      </c>
      <c r="J1328" t="str">
        <f t="shared" si="20"/>
        <v>=Розлив!R125C10</v>
      </c>
      <c r="M1328" s="1"/>
      <c r="P1328" s="1"/>
    </row>
    <row r="1329" spans="1:16">
      <c r="A1329" s="103">
        <v>13044</v>
      </c>
      <c r="B1329" s="104" t="s">
        <v>1369</v>
      </c>
      <c r="C1329" s="99">
        <f>Розлив!$J$161</f>
        <v>0</v>
      </c>
      <c r="D1329" s="155" t="s">
        <v>35</v>
      </c>
      <c r="E1329">
        <v>126</v>
      </c>
      <c r="F1329" s="155" t="s">
        <v>1168</v>
      </c>
      <c r="G1329" t="s">
        <v>36</v>
      </c>
      <c r="H1329" t="s">
        <v>37</v>
      </c>
      <c r="J1329" t="str">
        <f t="shared" si="20"/>
        <v>=Розлив!R126C10</v>
      </c>
      <c r="M1329" s="1"/>
      <c r="P1329" s="1"/>
    </row>
    <row r="1330" spans="1:16">
      <c r="A1330" s="103">
        <v>13317</v>
      </c>
      <c r="B1330" s="104" t="s">
        <v>1370</v>
      </c>
      <c r="C1330" s="99">
        <f>Розлив!$J$162</f>
        <v>0</v>
      </c>
      <c r="D1330" s="155" t="s">
        <v>35</v>
      </c>
      <c r="E1330">
        <v>127</v>
      </c>
      <c r="F1330" s="155" t="s">
        <v>1168</v>
      </c>
      <c r="G1330" t="s">
        <v>36</v>
      </c>
      <c r="H1330" t="s">
        <v>37</v>
      </c>
      <c r="J1330" t="str">
        <f t="shared" si="20"/>
        <v>=Розлив!R127C10</v>
      </c>
      <c r="M1330" s="1"/>
      <c r="P1330" s="1"/>
    </row>
    <row r="1331" spans="1:16">
      <c r="A1331" s="103">
        <v>13206</v>
      </c>
      <c r="B1331" s="104" t="s">
        <v>1371</v>
      </c>
      <c r="C1331" s="99">
        <f>Розлив!$J$163</f>
        <v>0</v>
      </c>
      <c r="D1331" s="155" t="s">
        <v>35</v>
      </c>
      <c r="E1331">
        <v>128</v>
      </c>
      <c r="F1331" s="155" t="s">
        <v>1168</v>
      </c>
      <c r="G1331" t="s">
        <v>36</v>
      </c>
      <c r="H1331" t="s">
        <v>37</v>
      </c>
      <c r="J1331" t="str">
        <f t="shared" si="20"/>
        <v>=Розлив!R128C10</v>
      </c>
      <c r="M1331" s="1"/>
      <c r="P1331" s="1"/>
    </row>
    <row r="1332" spans="1:13">
      <c r="A1332" s="103">
        <v>13043</v>
      </c>
      <c r="B1332" s="104" t="s">
        <v>1372</v>
      </c>
      <c r="D1332" s="155" t="s">
        <v>35</v>
      </c>
      <c r="G1332" t="s">
        <v>36</v>
      </c>
      <c r="H1332" t="s">
        <v>37</v>
      </c>
      <c r="J1332" t="str">
        <f t="shared" si="20"/>
        <v>=RC10</v>
      </c>
      <c r="M1332" s="1"/>
    </row>
    <row r="1333" spans="1:13">
      <c r="A1333" s="100">
        <v>12902</v>
      </c>
      <c r="B1333" s="101" t="s">
        <v>1373</v>
      </c>
      <c r="D1333" s="155" t="s">
        <v>35</v>
      </c>
      <c r="G1333" t="s">
        <v>36</v>
      </c>
      <c r="H1333" t="s">
        <v>37</v>
      </c>
      <c r="J1333" t="str">
        <f t="shared" si="20"/>
        <v>=RC10</v>
      </c>
      <c r="M1333" s="1"/>
    </row>
    <row r="1334" spans="1:16">
      <c r="A1334" s="103">
        <v>14322</v>
      </c>
      <c r="B1334" s="104" t="s">
        <v>1374</v>
      </c>
      <c r="C1334" s="99">
        <f>Розлив!$J$165</f>
        <v>0</v>
      </c>
      <c r="D1334" s="155" t="s">
        <v>35</v>
      </c>
      <c r="E1334">
        <v>130</v>
      </c>
      <c r="F1334" s="155" t="s">
        <v>1168</v>
      </c>
      <c r="G1334" t="s">
        <v>36</v>
      </c>
      <c r="H1334" t="s">
        <v>37</v>
      </c>
      <c r="J1334" t="str">
        <f t="shared" si="20"/>
        <v>=Розлив!R130C10</v>
      </c>
      <c r="M1334" s="1"/>
      <c r="P1334" s="1"/>
    </row>
    <row r="1335" spans="1:16">
      <c r="A1335" s="103">
        <v>12916</v>
      </c>
      <c r="B1335" s="104" t="s">
        <v>1375</v>
      </c>
      <c r="C1335" s="99">
        <f>Розлив!$J$166</f>
        <v>0</v>
      </c>
      <c r="D1335" s="155" t="s">
        <v>35</v>
      </c>
      <c r="E1335">
        <v>131</v>
      </c>
      <c r="F1335" s="155" t="s">
        <v>1168</v>
      </c>
      <c r="G1335" t="s">
        <v>36</v>
      </c>
      <c r="H1335" t="s">
        <v>37</v>
      </c>
      <c r="J1335" t="str">
        <f t="shared" si="20"/>
        <v>=Розлив!R131C10</v>
      </c>
      <c r="M1335" s="1"/>
      <c r="P1335" s="1"/>
    </row>
    <row r="1336" spans="1:16">
      <c r="A1336" s="103">
        <v>14320</v>
      </c>
      <c r="B1336" s="104" t="s">
        <v>1376</v>
      </c>
      <c r="C1336" s="99">
        <f>Розлив!$J$167</f>
        <v>0</v>
      </c>
      <c r="D1336" s="155" t="s">
        <v>35</v>
      </c>
      <c r="E1336">
        <v>132</v>
      </c>
      <c r="F1336" s="155" t="s">
        <v>1168</v>
      </c>
      <c r="G1336" t="s">
        <v>36</v>
      </c>
      <c r="H1336" t="s">
        <v>37</v>
      </c>
      <c r="J1336" t="str">
        <f t="shared" si="20"/>
        <v>=Розлив!R132C10</v>
      </c>
      <c r="M1336" s="1"/>
      <c r="P1336" s="1"/>
    </row>
    <row r="1337" spans="1:13">
      <c r="A1337" s="103">
        <v>14321</v>
      </c>
      <c r="B1337" s="104" t="s">
        <v>1377</v>
      </c>
      <c r="D1337" s="155" t="s">
        <v>35</v>
      </c>
      <c r="G1337" t="s">
        <v>36</v>
      </c>
      <c r="H1337" t="s">
        <v>37</v>
      </c>
      <c r="J1337" t="str">
        <f t="shared" si="20"/>
        <v>=RC10</v>
      </c>
      <c r="M1337" s="1"/>
    </row>
    <row r="1338" spans="1:16">
      <c r="A1338" s="103">
        <v>14324</v>
      </c>
      <c r="B1338" s="104" t="s">
        <v>1378</v>
      </c>
      <c r="C1338" s="99">
        <f>Розлив!$J$168</f>
        <v>0</v>
      </c>
      <c r="D1338" s="155" t="s">
        <v>35</v>
      </c>
      <c r="E1338">
        <v>133</v>
      </c>
      <c r="F1338" s="155" t="s">
        <v>1168</v>
      </c>
      <c r="G1338" t="s">
        <v>36</v>
      </c>
      <c r="H1338" t="s">
        <v>37</v>
      </c>
      <c r="J1338" t="str">
        <f t="shared" si="20"/>
        <v>=Розлив!R133C10</v>
      </c>
      <c r="M1338" s="1"/>
      <c r="P1338" s="1"/>
    </row>
    <row r="1339" spans="1:13">
      <c r="A1339" s="103">
        <v>14323</v>
      </c>
      <c r="B1339" s="104" t="s">
        <v>1379</v>
      </c>
      <c r="D1339" s="155" t="s">
        <v>35</v>
      </c>
      <c r="G1339" t="s">
        <v>36</v>
      </c>
      <c r="H1339" t="s">
        <v>37</v>
      </c>
      <c r="J1339" t="str">
        <f t="shared" si="20"/>
        <v>=RC10</v>
      </c>
      <c r="M1339" s="1"/>
    </row>
    <row r="1340" spans="1:16">
      <c r="A1340" s="103">
        <v>12915</v>
      </c>
      <c r="B1340" s="104" t="s">
        <v>1380</v>
      </c>
      <c r="C1340" s="99">
        <f>Розлив!$J$169</f>
        <v>0</v>
      </c>
      <c r="D1340" s="155" t="s">
        <v>35</v>
      </c>
      <c r="E1340">
        <v>134</v>
      </c>
      <c r="F1340" s="155" t="s">
        <v>1168</v>
      </c>
      <c r="G1340" t="s">
        <v>36</v>
      </c>
      <c r="H1340" t="s">
        <v>37</v>
      </c>
      <c r="J1340" t="str">
        <f t="shared" si="20"/>
        <v>=Розлив!R134C10</v>
      </c>
      <c r="M1340" s="1"/>
      <c r="P1340" s="1"/>
    </row>
    <row r="1341" spans="1:13">
      <c r="A1341" s="103">
        <v>12906</v>
      </c>
      <c r="B1341" s="104" t="s">
        <v>1381</v>
      </c>
      <c r="D1341" s="155" t="s">
        <v>35</v>
      </c>
      <c r="G1341" t="s">
        <v>36</v>
      </c>
      <c r="H1341" t="s">
        <v>37</v>
      </c>
      <c r="J1341" t="str">
        <f t="shared" si="20"/>
        <v>=RC10</v>
      </c>
      <c r="M1341" s="1"/>
    </row>
    <row r="1342" spans="1:16">
      <c r="A1342" s="103">
        <v>12903</v>
      </c>
      <c r="B1342" s="104" t="s">
        <v>1382</v>
      </c>
      <c r="C1342" s="99">
        <f>Розлив!$J$170</f>
        <v>0</v>
      </c>
      <c r="D1342" s="155" t="s">
        <v>35</v>
      </c>
      <c r="E1342">
        <v>135</v>
      </c>
      <c r="F1342" s="155" t="s">
        <v>1168</v>
      </c>
      <c r="G1342" t="s">
        <v>36</v>
      </c>
      <c r="H1342" t="s">
        <v>37</v>
      </c>
      <c r="J1342" t="str">
        <f t="shared" si="20"/>
        <v>=Розлив!R135C10</v>
      </c>
      <c r="M1342" s="1"/>
      <c r="P1342" s="1"/>
    </row>
    <row r="1343" spans="1:13">
      <c r="A1343" s="100">
        <v>14179</v>
      </c>
      <c r="B1343" s="101" t="s">
        <v>1383</v>
      </c>
      <c r="D1343" s="155" t="s">
        <v>35</v>
      </c>
      <c r="G1343" t="s">
        <v>36</v>
      </c>
      <c r="H1343" t="s">
        <v>37</v>
      </c>
      <c r="J1343" t="str">
        <f t="shared" si="20"/>
        <v>=RC10</v>
      </c>
      <c r="M1343" s="1"/>
    </row>
    <row r="1344" spans="1:13">
      <c r="A1344" s="100">
        <v>14197</v>
      </c>
      <c r="B1344" s="101" t="s">
        <v>1384</v>
      </c>
      <c r="D1344" s="155" t="s">
        <v>35</v>
      </c>
      <c r="G1344" t="s">
        <v>36</v>
      </c>
      <c r="H1344" t="s">
        <v>37</v>
      </c>
      <c r="J1344" t="str">
        <f t="shared" si="20"/>
        <v>=RC10</v>
      </c>
      <c r="M1344" s="1"/>
    </row>
    <row r="1345" ht="22.5" spans="1:16">
      <c r="A1345" s="103">
        <v>14187</v>
      </c>
      <c r="B1345" s="104" t="s">
        <v>1385</v>
      </c>
      <c r="C1345" s="99" t="e">
        <f>#REF!</f>
        <v>#REF!</v>
      </c>
      <c r="D1345" s="155" t="s">
        <v>35</v>
      </c>
      <c r="E1345">
        <v>3</v>
      </c>
      <c r="F1345" s="155" t="s">
        <v>1107</v>
      </c>
      <c r="G1345" t="s">
        <v>36</v>
      </c>
      <c r="H1345" t="s">
        <v>37</v>
      </c>
      <c r="J1345" t="str">
        <f t="shared" si="20"/>
        <v>=RiadAromes!R3C10</v>
      </c>
      <c r="M1345" s="1"/>
      <c r="P1345" s="1"/>
    </row>
    <row r="1346" spans="1:13">
      <c r="A1346" s="100">
        <v>14198</v>
      </c>
      <c r="B1346" s="101" t="s">
        <v>1386</v>
      </c>
      <c r="D1346" s="155" t="s">
        <v>35</v>
      </c>
      <c r="G1346" t="s">
        <v>36</v>
      </c>
      <c r="H1346" t="s">
        <v>37</v>
      </c>
      <c r="J1346" t="str">
        <f t="shared" si="20"/>
        <v>=RC10</v>
      </c>
      <c r="M1346" s="1"/>
    </row>
    <row r="1347" spans="1:16">
      <c r="A1347" s="103">
        <v>14199</v>
      </c>
      <c r="B1347" s="104" t="s">
        <v>1387</v>
      </c>
      <c r="C1347" s="99" t="e">
        <f>#REF!</f>
        <v>#REF!</v>
      </c>
      <c r="D1347" s="155" t="s">
        <v>35</v>
      </c>
      <c r="E1347">
        <v>29</v>
      </c>
      <c r="F1347" s="155" t="s">
        <v>1107</v>
      </c>
      <c r="G1347" t="s">
        <v>36</v>
      </c>
      <c r="H1347" t="s">
        <v>37</v>
      </c>
      <c r="J1347" t="str">
        <f t="shared" si="20"/>
        <v>=RiadAromes!R29C10</v>
      </c>
      <c r="M1347" s="1"/>
      <c r="P1347" s="1"/>
    </row>
    <row r="1348" spans="1:13">
      <c r="A1348" s="100">
        <v>14208</v>
      </c>
      <c r="B1348" s="101" t="s">
        <v>1388</v>
      </c>
      <c r="D1348" s="155" t="s">
        <v>35</v>
      </c>
      <c r="G1348" t="s">
        <v>36</v>
      </c>
      <c r="H1348" t="s">
        <v>37</v>
      </c>
      <c r="J1348" t="str">
        <f t="shared" ref="J1348:J1411" si="21">CONCATENATE(H1348,F1348,D1348,E1348,G1348)</f>
        <v>=RC10</v>
      </c>
      <c r="M1348" s="1"/>
    </row>
    <row r="1349" ht="22.5" spans="1:16">
      <c r="A1349" s="103">
        <v>14209</v>
      </c>
      <c r="B1349" s="104" t="s">
        <v>1389</v>
      </c>
      <c r="C1349" s="99" t="e">
        <f>#REF!</f>
        <v>#REF!</v>
      </c>
      <c r="D1349" s="155" t="s">
        <v>35</v>
      </c>
      <c r="E1349">
        <v>31</v>
      </c>
      <c r="F1349" s="155" t="s">
        <v>1107</v>
      </c>
      <c r="G1349" t="s">
        <v>36</v>
      </c>
      <c r="H1349" t="s">
        <v>37</v>
      </c>
      <c r="J1349" t="str">
        <f t="shared" si="21"/>
        <v>=RiadAromes!R31C10</v>
      </c>
      <c r="M1349" s="1"/>
      <c r="P1349" s="1"/>
    </row>
    <row r="1350" spans="1:13">
      <c r="A1350" s="100">
        <v>14239</v>
      </c>
      <c r="B1350" s="101" t="s">
        <v>1390</v>
      </c>
      <c r="D1350" s="155" t="s">
        <v>35</v>
      </c>
      <c r="G1350" t="s">
        <v>36</v>
      </c>
      <c r="H1350" t="s">
        <v>37</v>
      </c>
      <c r="J1350" t="str">
        <f t="shared" si="21"/>
        <v>=RC10</v>
      </c>
      <c r="M1350" s="1"/>
    </row>
    <row r="1351" spans="1:13">
      <c r="A1351" s="103">
        <v>14240</v>
      </c>
      <c r="B1351" s="104" t="s">
        <v>1391</v>
      </c>
      <c r="D1351" s="155" t="s">
        <v>35</v>
      </c>
      <c r="G1351" t="s">
        <v>36</v>
      </c>
      <c r="H1351" t="s">
        <v>37</v>
      </c>
      <c r="J1351" t="str">
        <f t="shared" si="21"/>
        <v>=RC10</v>
      </c>
      <c r="M1351" s="1"/>
    </row>
    <row r="1352" spans="1:13">
      <c r="A1352" s="103">
        <v>14252</v>
      </c>
      <c r="B1352" s="104" t="s">
        <v>1392</v>
      </c>
      <c r="D1352" s="155" t="s">
        <v>35</v>
      </c>
      <c r="G1352" t="s">
        <v>36</v>
      </c>
      <c r="H1352" t="s">
        <v>37</v>
      </c>
      <c r="J1352" t="str">
        <f t="shared" si="21"/>
        <v>=RC10</v>
      </c>
      <c r="M1352" s="1"/>
    </row>
    <row r="1353" spans="1:13">
      <c r="A1353" s="103">
        <v>14253</v>
      </c>
      <c r="B1353" s="104" t="s">
        <v>1393</v>
      </c>
      <c r="D1353" s="155" t="s">
        <v>35</v>
      </c>
      <c r="G1353" t="s">
        <v>36</v>
      </c>
      <c r="H1353" t="s">
        <v>37</v>
      </c>
      <c r="J1353" t="str">
        <f t="shared" si="21"/>
        <v>=RC10</v>
      </c>
      <c r="M1353" s="1"/>
    </row>
    <row r="1354" spans="1:13">
      <c r="A1354" s="103">
        <v>14254</v>
      </c>
      <c r="B1354" s="104" t="s">
        <v>1394</v>
      </c>
      <c r="D1354" s="155" t="s">
        <v>35</v>
      </c>
      <c r="G1354" t="s">
        <v>36</v>
      </c>
      <c r="H1354" t="s">
        <v>37</v>
      </c>
      <c r="J1354" t="str">
        <f t="shared" si="21"/>
        <v>=RC10</v>
      </c>
      <c r="M1354" s="1"/>
    </row>
    <row r="1355" spans="1:13">
      <c r="A1355" s="103">
        <v>14241</v>
      </c>
      <c r="B1355" s="104" t="s">
        <v>1395</v>
      </c>
      <c r="D1355" s="155" t="s">
        <v>35</v>
      </c>
      <c r="G1355" t="s">
        <v>36</v>
      </c>
      <c r="H1355" t="s">
        <v>37</v>
      </c>
      <c r="J1355" t="str">
        <f t="shared" si="21"/>
        <v>=RC10</v>
      </c>
      <c r="M1355" s="1"/>
    </row>
    <row r="1356" spans="1:13">
      <c r="A1356" s="103">
        <v>14242</v>
      </c>
      <c r="B1356" s="104" t="s">
        <v>1396</v>
      </c>
      <c r="D1356" s="155" t="s">
        <v>35</v>
      </c>
      <c r="G1356" t="s">
        <v>36</v>
      </c>
      <c r="H1356" t="s">
        <v>37</v>
      </c>
      <c r="J1356" t="str">
        <f t="shared" si="21"/>
        <v>=RC10</v>
      </c>
      <c r="M1356" s="1"/>
    </row>
    <row r="1357" spans="1:13">
      <c r="A1357" s="103">
        <v>14246</v>
      </c>
      <c r="B1357" s="104" t="s">
        <v>1397</v>
      </c>
      <c r="D1357" s="155" t="s">
        <v>35</v>
      </c>
      <c r="G1357" t="s">
        <v>36</v>
      </c>
      <c r="H1357" t="s">
        <v>37</v>
      </c>
      <c r="J1357" t="str">
        <f t="shared" si="21"/>
        <v>=RC10</v>
      </c>
      <c r="M1357" s="1"/>
    </row>
    <row r="1358" spans="1:13">
      <c r="A1358" s="103">
        <v>14243</v>
      </c>
      <c r="B1358" s="104" t="s">
        <v>1398</v>
      </c>
      <c r="D1358" s="155" t="s">
        <v>35</v>
      </c>
      <c r="G1358" t="s">
        <v>36</v>
      </c>
      <c r="H1358" t="s">
        <v>37</v>
      </c>
      <c r="J1358" t="str">
        <f t="shared" si="21"/>
        <v>=RC10</v>
      </c>
      <c r="M1358" s="1"/>
    </row>
    <row r="1359" spans="1:13">
      <c r="A1359" s="103">
        <v>14244</v>
      </c>
      <c r="B1359" s="104" t="s">
        <v>1399</v>
      </c>
      <c r="D1359" s="155" t="s">
        <v>35</v>
      </c>
      <c r="G1359" t="s">
        <v>36</v>
      </c>
      <c r="H1359" t="s">
        <v>37</v>
      </c>
      <c r="J1359" t="str">
        <f t="shared" si="21"/>
        <v>=RC10</v>
      </c>
      <c r="M1359" s="1"/>
    </row>
    <row r="1360" spans="1:13">
      <c r="A1360" s="103">
        <v>14245</v>
      </c>
      <c r="B1360" s="104" t="s">
        <v>1400</v>
      </c>
      <c r="D1360" s="155" t="s">
        <v>35</v>
      </c>
      <c r="G1360" t="s">
        <v>36</v>
      </c>
      <c r="H1360" t="s">
        <v>37</v>
      </c>
      <c r="J1360" t="str">
        <f t="shared" si="21"/>
        <v>=RC10</v>
      </c>
      <c r="M1360" s="1"/>
    </row>
    <row r="1361" spans="1:13">
      <c r="A1361" s="103">
        <v>14247</v>
      </c>
      <c r="B1361" s="104" t="s">
        <v>1401</v>
      </c>
      <c r="D1361" s="155" t="s">
        <v>35</v>
      </c>
      <c r="G1361" t="s">
        <v>36</v>
      </c>
      <c r="H1361" t="s">
        <v>37</v>
      </c>
      <c r="J1361" t="str">
        <f t="shared" si="21"/>
        <v>=RC10</v>
      </c>
      <c r="M1361" s="1"/>
    </row>
    <row r="1362" spans="1:13">
      <c r="A1362" s="103">
        <v>14248</v>
      </c>
      <c r="B1362" s="104" t="s">
        <v>1402</v>
      </c>
      <c r="D1362" s="155" t="s">
        <v>35</v>
      </c>
      <c r="G1362" t="s">
        <v>36</v>
      </c>
      <c r="H1362" t="s">
        <v>37</v>
      </c>
      <c r="J1362" t="str">
        <f t="shared" si="21"/>
        <v>=RC10</v>
      </c>
      <c r="M1362" s="1"/>
    </row>
    <row r="1363" spans="1:13">
      <c r="A1363" s="103">
        <v>14255</v>
      </c>
      <c r="B1363" s="104" t="s">
        <v>1403</v>
      </c>
      <c r="D1363" s="155" t="s">
        <v>35</v>
      </c>
      <c r="G1363" t="s">
        <v>36</v>
      </c>
      <c r="H1363" t="s">
        <v>37</v>
      </c>
      <c r="J1363" t="str">
        <f t="shared" si="21"/>
        <v>=RC10</v>
      </c>
      <c r="M1363" s="1"/>
    </row>
    <row r="1364" spans="1:13">
      <c r="A1364" s="103">
        <v>14249</v>
      </c>
      <c r="B1364" s="104" t="s">
        <v>1404</v>
      </c>
      <c r="D1364" s="155" t="s">
        <v>35</v>
      </c>
      <c r="G1364" t="s">
        <v>36</v>
      </c>
      <c r="H1364" t="s">
        <v>37</v>
      </c>
      <c r="J1364" t="str">
        <f t="shared" si="21"/>
        <v>=RC10</v>
      </c>
      <c r="M1364" s="1"/>
    </row>
    <row r="1365" spans="1:13">
      <c r="A1365" s="103">
        <v>14250</v>
      </c>
      <c r="B1365" s="104" t="s">
        <v>1405</v>
      </c>
      <c r="D1365" s="155" t="s">
        <v>35</v>
      </c>
      <c r="G1365" t="s">
        <v>36</v>
      </c>
      <c r="H1365" t="s">
        <v>37</v>
      </c>
      <c r="J1365" t="str">
        <f t="shared" si="21"/>
        <v>=RC10</v>
      </c>
      <c r="M1365" s="1"/>
    </row>
    <row r="1366" ht="22.5" spans="1:13">
      <c r="A1366" s="103">
        <v>14256</v>
      </c>
      <c r="B1366" s="104" t="s">
        <v>1406</v>
      </c>
      <c r="D1366" s="155" t="s">
        <v>35</v>
      </c>
      <c r="G1366" t="s">
        <v>36</v>
      </c>
      <c r="H1366" t="s">
        <v>37</v>
      </c>
      <c r="J1366" t="str">
        <f t="shared" si="21"/>
        <v>=RC10</v>
      </c>
      <c r="M1366" s="1"/>
    </row>
    <row r="1367" spans="1:13">
      <c r="A1367" s="103">
        <v>14257</v>
      </c>
      <c r="B1367" s="104" t="s">
        <v>1407</v>
      </c>
      <c r="D1367" s="155" t="s">
        <v>35</v>
      </c>
      <c r="G1367" t="s">
        <v>36</v>
      </c>
      <c r="H1367" t="s">
        <v>37</v>
      </c>
      <c r="J1367" t="str">
        <f t="shared" si="21"/>
        <v>=RC10</v>
      </c>
      <c r="M1367" s="1"/>
    </row>
    <row r="1368" spans="1:13">
      <c r="A1368" s="103">
        <v>14258</v>
      </c>
      <c r="B1368" s="104" t="s">
        <v>1408</v>
      </c>
      <c r="D1368" s="155" t="s">
        <v>35</v>
      </c>
      <c r="G1368" t="s">
        <v>36</v>
      </c>
      <c r="H1368" t="s">
        <v>37</v>
      </c>
      <c r="J1368" t="str">
        <f t="shared" si="21"/>
        <v>=RC10</v>
      </c>
      <c r="M1368" s="1"/>
    </row>
    <row r="1369" spans="1:13">
      <c r="A1369" s="103">
        <v>14259</v>
      </c>
      <c r="B1369" s="104" t="s">
        <v>1409</v>
      </c>
      <c r="D1369" s="155" t="s">
        <v>35</v>
      </c>
      <c r="G1369" t="s">
        <v>36</v>
      </c>
      <c r="H1369" t="s">
        <v>37</v>
      </c>
      <c r="J1369" t="str">
        <f t="shared" si="21"/>
        <v>=RC10</v>
      </c>
      <c r="M1369" s="1"/>
    </row>
    <row r="1370" spans="1:13">
      <c r="A1370" s="103">
        <v>14260</v>
      </c>
      <c r="B1370" s="104" t="s">
        <v>1410</v>
      </c>
      <c r="D1370" s="155" t="s">
        <v>35</v>
      </c>
      <c r="G1370" t="s">
        <v>36</v>
      </c>
      <c r="H1370" t="s">
        <v>37</v>
      </c>
      <c r="J1370" t="str">
        <f t="shared" si="21"/>
        <v>=RC10</v>
      </c>
      <c r="M1370" s="1"/>
    </row>
    <row r="1371" ht="22.5" spans="1:13">
      <c r="A1371" s="103">
        <v>14251</v>
      </c>
      <c r="B1371" s="104" t="s">
        <v>1411</v>
      </c>
      <c r="D1371" s="155" t="s">
        <v>35</v>
      </c>
      <c r="G1371" t="s">
        <v>36</v>
      </c>
      <c r="H1371" t="s">
        <v>37</v>
      </c>
      <c r="J1371" t="str">
        <f t="shared" si="21"/>
        <v>=RC10</v>
      </c>
      <c r="M1371" s="1"/>
    </row>
    <row r="1372" spans="1:13">
      <c r="A1372" s="100">
        <v>12997</v>
      </c>
      <c r="B1372" s="101" t="s">
        <v>1412</v>
      </c>
      <c r="D1372" s="155" t="s">
        <v>35</v>
      </c>
      <c r="G1372" t="s">
        <v>36</v>
      </c>
      <c r="H1372" t="s">
        <v>37</v>
      </c>
      <c r="J1372" t="str">
        <f t="shared" si="21"/>
        <v>=RC10</v>
      </c>
      <c r="M1372" s="1"/>
    </row>
    <row r="1373" spans="1:13">
      <c r="A1373" s="100">
        <v>12998</v>
      </c>
      <c r="B1373" s="101" t="s">
        <v>1413</v>
      </c>
      <c r="D1373" s="155" t="s">
        <v>35</v>
      </c>
      <c r="G1373" t="s">
        <v>36</v>
      </c>
      <c r="H1373" t="s">
        <v>37</v>
      </c>
      <c r="J1373" t="str">
        <f t="shared" si="21"/>
        <v>=RC10</v>
      </c>
      <c r="M1373" s="1"/>
    </row>
    <row r="1374" spans="1:13">
      <c r="A1374" s="103">
        <v>12360</v>
      </c>
      <c r="B1374" s="104" t="s">
        <v>1414</v>
      </c>
      <c r="D1374" s="155" t="s">
        <v>35</v>
      </c>
      <c r="G1374" t="s">
        <v>36</v>
      </c>
      <c r="H1374" t="s">
        <v>37</v>
      </c>
      <c r="J1374" t="str">
        <f t="shared" si="21"/>
        <v>=RC10</v>
      </c>
      <c r="M1374" s="1"/>
    </row>
    <row r="1375" ht="22.5" spans="1:13">
      <c r="A1375" s="103">
        <v>12361</v>
      </c>
      <c r="B1375" s="104" t="s">
        <v>1415</v>
      </c>
      <c r="D1375" s="155" t="s">
        <v>35</v>
      </c>
      <c r="G1375" t="s">
        <v>36</v>
      </c>
      <c r="H1375" t="s">
        <v>37</v>
      </c>
      <c r="J1375" t="str">
        <f t="shared" si="21"/>
        <v>=RC10</v>
      </c>
      <c r="M1375" s="1"/>
    </row>
    <row r="1376" spans="1:13">
      <c r="A1376" s="103">
        <v>12359</v>
      </c>
      <c r="B1376" s="104" t="s">
        <v>1416</v>
      </c>
      <c r="D1376" s="155" t="s">
        <v>35</v>
      </c>
      <c r="G1376" t="s">
        <v>36</v>
      </c>
      <c r="H1376" t="s">
        <v>37</v>
      </c>
      <c r="J1376" t="str">
        <f t="shared" si="21"/>
        <v>=RC10</v>
      </c>
      <c r="M1376" s="1"/>
    </row>
    <row r="1377" spans="1:13">
      <c r="A1377" s="103">
        <v>12362</v>
      </c>
      <c r="B1377" s="104" t="s">
        <v>1417</v>
      </c>
      <c r="D1377" s="155" t="s">
        <v>35</v>
      </c>
      <c r="G1377" t="s">
        <v>36</v>
      </c>
      <c r="H1377" t="s">
        <v>37</v>
      </c>
      <c r="J1377" t="str">
        <f t="shared" si="21"/>
        <v>=RC10</v>
      </c>
      <c r="M1377" s="1"/>
    </row>
    <row r="1378" spans="1:13">
      <c r="A1378" s="103">
        <v>13011</v>
      </c>
      <c r="B1378" s="104" t="s">
        <v>1418</v>
      </c>
      <c r="D1378" s="155" t="s">
        <v>35</v>
      </c>
      <c r="E1378">
        <v>80</v>
      </c>
      <c r="F1378" s="155" t="s">
        <v>374</v>
      </c>
      <c r="G1378" t="s">
        <v>36</v>
      </c>
      <c r="H1378" t="s">
        <v>37</v>
      </c>
      <c r="J1378" t="str">
        <f t="shared" si="21"/>
        <v>=Остальные!R80C10</v>
      </c>
      <c r="M1378" s="1"/>
    </row>
    <row r="1379" spans="1:13">
      <c r="A1379" s="103">
        <v>12775</v>
      </c>
      <c r="B1379" s="104" t="s">
        <v>1419</v>
      </c>
      <c r="D1379" s="155" t="s">
        <v>35</v>
      </c>
      <c r="G1379" t="s">
        <v>36</v>
      </c>
      <c r="H1379" t="s">
        <v>37</v>
      </c>
      <c r="J1379" t="str">
        <f t="shared" si="21"/>
        <v>=RC10</v>
      </c>
      <c r="M1379" s="1"/>
    </row>
    <row r="1380" spans="1:16">
      <c r="A1380" s="103">
        <v>13012</v>
      </c>
      <c r="B1380" s="104" t="s">
        <v>1420</v>
      </c>
      <c r="C1380" s="99" t="e">
        <f>#REF!</f>
        <v>#REF!</v>
      </c>
      <c r="D1380" s="155" t="s">
        <v>35</v>
      </c>
      <c r="E1380">
        <v>81</v>
      </c>
      <c r="F1380" s="155" t="s">
        <v>374</v>
      </c>
      <c r="G1380" t="s">
        <v>36</v>
      </c>
      <c r="H1380" t="s">
        <v>37</v>
      </c>
      <c r="J1380" t="str">
        <f t="shared" si="21"/>
        <v>=Остальные!R81C10</v>
      </c>
      <c r="M1380" s="1"/>
      <c r="P1380" s="1"/>
    </row>
    <row r="1381" spans="1:13">
      <c r="A1381" s="103">
        <v>12762</v>
      </c>
      <c r="B1381" s="104" t="s">
        <v>1421</v>
      </c>
      <c r="D1381" s="155" t="s">
        <v>35</v>
      </c>
      <c r="G1381" t="s">
        <v>36</v>
      </c>
      <c r="H1381" t="s">
        <v>37</v>
      </c>
      <c r="J1381" t="str">
        <f t="shared" si="21"/>
        <v>=RC10</v>
      </c>
      <c r="M1381" s="1"/>
    </row>
    <row r="1382" spans="1:16">
      <c r="A1382" s="103">
        <v>13013</v>
      </c>
      <c r="B1382" s="104" t="s">
        <v>1422</v>
      </c>
      <c r="C1382" s="99" t="e">
        <f>#REF!</f>
        <v>#REF!</v>
      </c>
      <c r="D1382" s="155" t="s">
        <v>35</v>
      </c>
      <c r="E1382">
        <v>82</v>
      </c>
      <c r="F1382" s="155" t="s">
        <v>374</v>
      </c>
      <c r="G1382" t="s">
        <v>36</v>
      </c>
      <c r="H1382" t="s">
        <v>37</v>
      </c>
      <c r="J1382" t="str">
        <f t="shared" si="21"/>
        <v>=Остальные!R82C10</v>
      </c>
      <c r="M1382" s="1"/>
      <c r="P1382" s="1"/>
    </row>
    <row r="1383" spans="1:13">
      <c r="A1383" s="103">
        <v>13014</v>
      </c>
      <c r="B1383" s="104" t="s">
        <v>1423</v>
      </c>
      <c r="D1383" s="155" t="s">
        <v>35</v>
      </c>
      <c r="E1383">
        <v>83</v>
      </c>
      <c r="F1383" s="155" t="s">
        <v>374</v>
      </c>
      <c r="G1383" t="s">
        <v>36</v>
      </c>
      <c r="H1383" t="s">
        <v>37</v>
      </c>
      <c r="J1383" t="str">
        <f t="shared" si="21"/>
        <v>=Остальные!R83C10</v>
      </c>
      <c r="M1383" s="1"/>
    </row>
    <row r="1384" spans="1:13">
      <c r="A1384" s="103">
        <v>13015</v>
      </c>
      <c r="B1384" s="104" t="s">
        <v>1424</v>
      </c>
      <c r="D1384" s="155" t="s">
        <v>35</v>
      </c>
      <c r="G1384" t="s">
        <v>36</v>
      </c>
      <c r="H1384" t="s">
        <v>37</v>
      </c>
      <c r="J1384" t="str">
        <f t="shared" si="21"/>
        <v>=RC10</v>
      </c>
      <c r="M1384" s="1"/>
    </row>
    <row r="1385" spans="1:13">
      <c r="A1385" s="103">
        <v>13016</v>
      </c>
      <c r="B1385" s="104" t="s">
        <v>1425</v>
      </c>
      <c r="D1385" s="155" t="s">
        <v>35</v>
      </c>
      <c r="G1385" t="s">
        <v>36</v>
      </c>
      <c r="H1385" t="s">
        <v>37</v>
      </c>
      <c r="J1385" t="str">
        <f t="shared" si="21"/>
        <v>=RC10</v>
      </c>
      <c r="M1385" s="1"/>
    </row>
    <row r="1386" spans="1:13">
      <c r="A1386" s="103">
        <v>13017</v>
      </c>
      <c r="B1386" s="104" t="s">
        <v>1426</v>
      </c>
      <c r="D1386" s="155" t="s">
        <v>35</v>
      </c>
      <c r="G1386" t="s">
        <v>36</v>
      </c>
      <c r="H1386" t="s">
        <v>37</v>
      </c>
      <c r="J1386" t="str">
        <f t="shared" si="21"/>
        <v>=RC10</v>
      </c>
      <c r="M1386" s="1"/>
    </row>
    <row r="1387" spans="1:13">
      <c r="A1387" s="103">
        <v>13024</v>
      </c>
      <c r="B1387" s="104" t="s">
        <v>1427</v>
      </c>
      <c r="D1387" s="155" t="s">
        <v>35</v>
      </c>
      <c r="G1387" t="s">
        <v>36</v>
      </c>
      <c r="H1387" t="s">
        <v>37</v>
      </c>
      <c r="J1387" t="str">
        <f t="shared" si="21"/>
        <v>=RC10</v>
      </c>
      <c r="M1387" s="1"/>
    </row>
    <row r="1388" spans="1:13">
      <c r="A1388" s="103">
        <v>13018</v>
      </c>
      <c r="B1388" s="104" t="s">
        <v>1428</v>
      </c>
      <c r="D1388" s="155" t="s">
        <v>35</v>
      </c>
      <c r="G1388" t="s">
        <v>36</v>
      </c>
      <c r="H1388" t="s">
        <v>37</v>
      </c>
      <c r="J1388" t="str">
        <f t="shared" si="21"/>
        <v>=RC10</v>
      </c>
      <c r="M1388" s="1"/>
    </row>
    <row r="1389" spans="1:13">
      <c r="A1389" s="103">
        <v>13235</v>
      </c>
      <c r="B1389" s="104" t="s">
        <v>1429</v>
      </c>
      <c r="D1389" s="155" t="s">
        <v>35</v>
      </c>
      <c r="G1389" t="s">
        <v>36</v>
      </c>
      <c r="H1389" t="s">
        <v>37</v>
      </c>
      <c r="J1389" t="str">
        <f t="shared" si="21"/>
        <v>=RC10</v>
      </c>
      <c r="M1389" s="1"/>
    </row>
    <row r="1390" spans="1:13">
      <c r="A1390" s="103">
        <v>13003</v>
      </c>
      <c r="B1390" s="104" t="s">
        <v>1430</v>
      </c>
      <c r="D1390" s="155" t="s">
        <v>35</v>
      </c>
      <c r="G1390" t="s">
        <v>36</v>
      </c>
      <c r="H1390" t="s">
        <v>37</v>
      </c>
      <c r="J1390" t="str">
        <f t="shared" si="21"/>
        <v>=RC10</v>
      </c>
      <c r="M1390" s="1"/>
    </row>
    <row r="1391" spans="1:13">
      <c r="A1391" s="103">
        <v>13004</v>
      </c>
      <c r="B1391" s="104" t="s">
        <v>1431</v>
      </c>
      <c r="D1391" s="155" t="s">
        <v>35</v>
      </c>
      <c r="E1391">
        <v>84</v>
      </c>
      <c r="F1391" s="155" t="s">
        <v>374</v>
      </c>
      <c r="G1391" t="s">
        <v>36</v>
      </c>
      <c r="H1391" t="s">
        <v>37</v>
      </c>
      <c r="J1391" t="str">
        <f t="shared" si="21"/>
        <v>=Остальные!R84C10</v>
      </c>
      <c r="M1391" s="1"/>
    </row>
    <row r="1392" spans="1:13">
      <c r="A1392" s="103">
        <v>13005</v>
      </c>
      <c r="B1392" s="104" t="s">
        <v>1432</v>
      </c>
      <c r="D1392" s="155" t="s">
        <v>35</v>
      </c>
      <c r="E1392">
        <v>85</v>
      </c>
      <c r="F1392" s="155" t="s">
        <v>374</v>
      </c>
      <c r="G1392" t="s">
        <v>36</v>
      </c>
      <c r="H1392" t="s">
        <v>37</v>
      </c>
      <c r="J1392" t="str">
        <f t="shared" si="21"/>
        <v>=Остальные!R85C10</v>
      </c>
      <c r="M1392" s="1"/>
    </row>
    <row r="1393" spans="1:13">
      <c r="A1393" s="103">
        <v>13006</v>
      </c>
      <c r="B1393" s="104" t="s">
        <v>1433</v>
      </c>
      <c r="D1393" s="155" t="s">
        <v>35</v>
      </c>
      <c r="E1393">
        <v>86</v>
      </c>
      <c r="F1393" s="155" t="s">
        <v>374</v>
      </c>
      <c r="G1393" t="s">
        <v>36</v>
      </c>
      <c r="H1393" t="s">
        <v>37</v>
      </c>
      <c r="J1393" t="str">
        <f t="shared" si="21"/>
        <v>=Остальные!R86C10</v>
      </c>
      <c r="M1393" s="1"/>
    </row>
    <row r="1394" spans="1:16">
      <c r="A1394" s="103">
        <v>13007</v>
      </c>
      <c r="B1394" s="104" t="s">
        <v>1434</v>
      </c>
      <c r="C1394" s="99" t="e">
        <f>#REF!</f>
        <v>#REF!</v>
      </c>
      <c r="D1394" s="155" t="s">
        <v>35</v>
      </c>
      <c r="E1394">
        <v>87</v>
      </c>
      <c r="F1394" s="155" t="s">
        <v>374</v>
      </c>
      <c r="G1394" t="s">
        <v>36</v>
      </c>
      <c r="H1394" t="s">
        <v>37</v>
      </c>
      <c r="J1394" t="str">
        <f t="shared" si="21"/>
        <v>=Остальные!R87C10</v>
      </c>
      <c r="M1394" s="1"/>
      <c r="P1394" s="1"/>
    </row>
    <row r="1395" spans="1:13">
      <c r="A1395" s="103">
        <v>13008</v>
      </c>
      <c r="B1395" s="104" t="s">
        <v>1435</v>
      </c>
      <c r="D1395" s="155" t="s">
        <v>35</v>
      </c>
      <c r="G1395" t="s">
        <v>36</v>
      </c>
      <c r="H1395" t="s">
        <v>37</v>
      </c>
      <c r="J1395" t="str">
        <f t="shared" si="21"/>
        <v>=RC10</v>
      </c>
      <c r="M1395" s="1"/>
    </row>
    <row r="1396" spans="1:13">
      <c r="A1396" s="103">
        <v>13009</v>
      </c>
      <c r="B1396" s="104" t="s">
        <v>1436</v>
      </c>
      <c r="D1396" s="155" t="s">
        <v>35</v>
      </c>
      <c r="E1396">
        <v>88</v>
      </c>
      <c r="F1396" s="155" t="s">
        <v>374</v>
      </c>
      <c r="G1396" t="s">
        <v>36</v>
      </c>
      <c r="H1396" t="s">
        <v>37</v>
      </c>
      <c r="J1396" t="str">
        <f t="shared" si="21"/>
        <v>=Остальные!R88C10</v>
      </c>
      <c r="M1396" s="1"/>
    </row>
    <row r="1397" spans="1:13">
      <c r="A1397" s="103">
        <v>13010</v>
      </c>
      <c r="B1397" s="104" t="s">
        <v>1437</v>
      </c>
      <c r="D1397" s="155" t="s">
        <v>35</v>
      </c>
      <c r="E1397">
        <v>89</v>
      </c>
      <c r="F1397" s="155" t="s">
        <v>374</v>
      </c>
      <c r="G1397" t="s">
        <v>36</v>
      </c>
      <c r="H1397" t="s">
        <v>37</v>
      </c>
      <c r="J1397" t="str">
        <f t="shared" si="21"/>
        <v>=Остальные!R89C10</v>
      </c>
      <c r="M1397" s="1"/>
    </row>
    <row r="1398" spans="1:13">
      <c r="A1398" s="103">
        <v>13019</v>
      </c>
      <c r="B1398" s="104" t="s">
        <v>1438</v>
      </c>
      <c r="D1398" s="155" t="s">
        <v>35</v>
      </c>
      <c r="G1398" t="s">
        <v>36</v>
      </c>
      <c r="H1398" t="s">
        <v>37</v>
      </c>
      <c r="J1398" t="str">
        <f t="shared" si="21"/>
        <v>=RC10</v>
      </c>
      <c r="M1398" s="1"/>
    </row>
    <row r="1399" spans="1:13">
      <c r="A1399" s="103">
        <v>13020</v>
      </c>
      <c r="B1399" s="104" t="s">
        <v>1439</v>
      </c>
      <c r="D1399" s="155" t="s">
        <v>35</v>
      </c>
      <c r="G1399" t="s">
        <v>36</v>
      </c>
      <c r="H1399" t="s">
        <v>37</v>
      </c>
      <c r="J1399" t="str">
        <f t="shared" si="21"/>
        <v>=RC10</v>
      </c>
      <c r="M1399" s="1"/>
    </row>
    <row r="1400" spans="1:13">
      <c r="A1400" s="103">
        <v>13021</v>
      </c>
      <c r="B1400" s="104" t="s">
        <v>1440</v>
      </c>
      <c r="D1400" s="155" t="s">
        <v>35</v>
      </c>
      <c r="G1400" t="s">
        <v>36</v>
      </c>
      <c r="H1400" t="s">
        <v>37</v>
      </c>
      <c r="J1400" t="str">
        <f t="shared" si="21"/>
        <v>=RC10</v>
      </c>
      <c r="M1400" s="1"/>
    </row>
    <row r="1401" spans="1:13">
      <c r="A1401" s="103">
        <v>13022</v>
      </c>
      <c r="B1401" s="104" t="s">
        <v>1441</v>
      </c>
      <c r="D1401" s="155" t="s">
        <v>35</v>
      </c>
      <c r="G1401" t="s">
        <v>36</v>
      </c>
      <c r="H1401" t="s">
        <v>37</v>
      </c>
      <c r="J1401" t="str">
        <f t="shared" si="21"/>
        <v>=RC10</v>
      </c>
      <c r="M1401" s="1"/>
    </row>
    <row r="1402" spans="1:13">
      <c r="A1402" s="103">
        <v>13023</v>
      </c>
      <c r="B1402" s="104" t="s">
        <v>1442</v>
      </c>
      <c r="D1402" s="155" t="s">
        <v>35</v>
      </c>
      <c r="G1402" t="s">
        <v>36</v>
      </c>
      <c r="H1402" t="s">
        <v>37</v>
      </c>
      <c r="J1402" t="str">
        <f t="shared" si="21"/>
        <v>=RC10</v>
      </c>
      <c r="M1402" s="1"/>
    </row>
    <row r="1403" spans="1:13">
      <c r="A1403" s="103">
        <v>13234</v>
      </c>
      <c r="B1403" s="104" t="s">
        <v>1443</v>
      </c>
      <c r="D1403" s="155" t="s">
        <v>35</v>
      </c>
      <c r="G1403" t="s">
        <v>36</v>
      </c>
      <c r="H1403" t="s">
        <v>37</v>
      </c>
      <c r="J1403" t="str">
        <f t="shared" si="21"/>
        <v>=RC10</v>
      </c>
      <c r="M1403" s="1"/>
    </row>
    <row r="1404" spans="1:13">
      <c r="A1404" s="103">
        <v>13002</v>
      </c>
      <c r="B1404" s="104" t="s">
        <v>1444</v>
      </c>
      <c r="D1404" s="155" t="s">
        <v>35</v>
      </c>
      <c r="G1404" t="s">
        <v>36</v>
      </c>
      <c r="H1404" t="s">
        <v>37</v>
      </c>
      <c r="J1404" t="str">
        <f t="shared" si="21"/>
        <v>=RC10</v>
      </c>
      <c r="M1404" s="1"/>
    </row>
    <row r="1405" ht="22.5" spans="1:13">
      <c r="A1405" s="103">
        <v>12999</v>
      </c>
      <c r="B1405" s="104" t="s">
        <v>1445</v>
      </c>
      <c r="D1405" s="155" t="s">
        <v>35</v>
      </c>
      <c r="G1405" t="s">
        <v>36</v>
      </c>
      <c r="H1405" t="s">
        <v>37</v>
      </c>
      <c r="J1405" t="str">
        <f t="shared" si="21"/>
        <v>=RC10</v>
      </c>
      <c r="M1405" s="1"/>
    </row>
    <row r="1406" ht="22.5" spans="1:13">
      <c r="A1406" s="103">
        <v>13000</v>
      </c>
      <c r="B1406" s="104" t="s">
        <v>1446</v>
      </c>
      <c r="D1406" s="155" t="s">
        <v>35</v>
      </c>
      <c r="G1406" t="s">
        <v>36</v>
      </c>
      <c r="H1406" t="s">
        <v>37</v>
      </c>
      <c r="J1406" t="str">
        <f t="shared" si="21"/>
        <v>=RC10</v>
      </c>
      <c r="M1406" s="1"/>
    </row>
    <row r="1407" ht="22.5" spans="1:13">
      <c r="A1407" s="103">
        <v>13001</v>
      </c>
      <c r="B1407" s="104" t="s">
        <v>1447</v>
      </c>
      <c r="D1407" s="155" t="s">
        <v>35</v>
      </c>
      <c r="G1407" t="s">
        <v>36</v>
      </c>
      <c r="H1407" t="s">
        <v>37</v>
      </c>
      <c r="J1407" t="str">
        <f t="shared" si="21"/>
        <v>=RC10</v>
      </c>
      <c r="M1407" s="1"/>
    </row>
    <row r="1408" spans="1:13">
      <c r="A1408" s="100">
        <v>13026</v>
      </c>
      <c r="B1408" s="101" t="s">
        <v>1448</v>
      </c>
      <c r="D1408" s="155" t="s">
        <v>35</v>
      </c>
      <c r="G1408" t="s">
        <v>36</v>
      </c>
      <c r="H1408" t="s">
        <v>37</v>
      </c>
      <c r="J1408" t="str">
        <f t="shared" si="21"/>
        <v>=RC10</v>
      </c>
      <c r="M1408" s="1"/>
    </row>
    <row r="1409" spans="1:13">
      <c r="A1409" s="103">
        <v>12976</v>
      </c>
      <c r="B1409" s="104" t="s">
        <v>1449</v>
      </c>
      <c r="D1409" s="155" t="s">
        <v>35</v>
      </c>
      <c r="G1409" t="s">
        <v>36</v>
      </c>
      <c r="H1409" t="s">
        <v>37</v>
      </c>
      <c r="J1409" t="str">
        <f t="shared" si="21"/>
        <v>=RC10</v>
      </c>
      <c r="M1409" s="1"/>
    </row>
    <row r="1410" spans="1:13">
      <c r="A1410" s="103">
        <v>12977</v>
      </c>
      <c r="B1410" s="104" t="s">
        <v>1450</v>
      </c>
      <c r="D1410" s="155" t="s">
        <v>35</v>
      </c>
      <c r="G1410" t="s">
        <v>36</v>
      </c>
      <c r="H1410" t="s">
        <v>37</v>
      </c>
      <c r="J1410" t="str">
        <f t="shared" si="21"/>
        <v>=RC10</v>
      </c>
      <c r="M1410" s="1"/>
    </row>
    <row r="1411" spans="1:13">
      <c r="A1411" s="100">
        <v>14010</v>
      </c>
      <c r="B1411" s="101" t="s">
        <v>1451</v>
      </c>
      <c r="D1411" s="155" t="s">
        <v>35</v>
      </c>
      <c r="G1411" t="s">
        <v>36</v>
      </c>
      <c r="H1411" t="s">
        <v>37</v>
      </c>
      <c r="J1411" t="str">
        <f t="shared" si="21"/>
        <v>=RC10</v>
      </c>
      <c r="M1411" s="1"/>
    </row>
    <row r="1412" spans="1:13">
      <c r="A1412" s="103">
        <v>13951</v>
      </c>
      <c r="B1412" s="104" t="s">
        <v>1452</v>
      </c>
      <c r="D1412" s="155" t="s">
        <v>35</v>
      </c>
      <c r="G1412" t="s">
        <v>36</v>
      </c>
      <c r="H1412" t="s">
        <v>37</v>
      </c>
      <c r="J1412" t="str">
        <f t="shared" ref="J1412:J1475" si="22">CONCATENATE(H1412,F1412,D1412,E1412,G1412)</f>
        <v>=RC10</v>
      </c>
      <c r="M1412" s="1"/>
    </row>
    <row r="1413" spans="1:13">
      <c r="A1413" s="103">
        <v>13952</v>
      </c>
      <c r="B1413" s="104" t="s">
        <v>1453</v>
      </c>
      <c r="D1413" s="155" t="s">
        <v>35</v>
      </c>
      <c r="G1413" t="s">
        <v>36</v>
      </c>
      <c r="H1413" t="s">
        <v>37</v>
      </c>
      <c r="J1413" t="str">
        <f t="shared" si="22"/>
        <v>=RC10</v>
      </c>
      <c r="M1413" s="1"/>
    </row>
    <row r="1414" spans="1:13">
      <c r="A1414" s="100">
        <v>13098</v>
      </c>
      <c r="B1414" s="101" t="s">
        <v>1454</v>
      </c>
      <c r="D1414" s="155" t="s">
        <v>35</v>
      </c>
      <c r="G1414" t="s">
        <v>36</v>
      </c>
      <c r="H1414" t="s">
        <v>37</v>
      </c>
      <c r="J1414" t="str">
        <f t="shared" si="22"/>
        <v>=RC10</v>
      </c>
      <c r="M1414" s="1"/>
    </row>
    <row r="1415" spans="1:13">
      <c r="A1415" s="103">
        <v>13102</v>
      </c>
      <c r="B1415" s="104" t="s">
        <v>1455</v>
      </c>
      <c r="D1415" s="155" t="s">
        <v>35</v>
      </c>
      <c r="G1415" t="s">
        <v>36</v>
      </c>
      <c r="H1415" t="s">
        <v>37</v>
      </c>
      <c r="J1415" t="str">
        <f t="shared" si="22"/>
        <v>=RC10</v>
      </c>
      <c r="M1415" s="1"/>
    </row>
    <row r="1416" spans="1:13">
      <c r="A1416" s="103">
        <v>13101</v>
      </c>
      <c r="B1416" s="104" t="s">
        <v>1456</v>
      </c>
      <c r="D1416" s="155" t="s">
        <v>35</v>
      </c>
      <c r="G1416" t="s">
        <v>36</v>
      </c>
      <c r="H1416" t="s">
        <v>37</v>
      </c>
      <c r="J1416" t="str">
        <f t="shared" si="22"/>
        <v>=RC10</v>
      </c>
      <c r="M1416" s="1"/>
    </row>
    <row r="1417" spans="1:13">
      <c r="A1417" s="103">
        <v>13100</v>
      </c>
      <c r="B1417" s="104" t="s">
        <v>1457</v>
      </c>
      <c r="D1417" s="155" t="s">
        <v>35</v>
      </c>
      <c r="G1417" t="s">
        <v>36</v>
      </c>
      <c r="H1417" t="s">
        <v>37</v>
      </c>
      <c r="J1417" t="str">
        <f t="shared" si="22"/>
        <v>=RC10</v>
      </c>
      <c r="M1417" s="1"/>
    </row>
    <row r="1418" spans="1:13">
      <c r="A1418" s="103">
        <v>13099</v>
      </c>
      <c r="B1418" s="104" t="s">
        <v>1458</v>
      </c>
      <c r="D1418" s="155" t="s">
        <v>35</v>
      </c>
      <c r="G1418" t="s">
        <v>36</v>
      </c>
      <c r="H1418" t="s">
        <v>37</v>
      </c>
      <c r="J1418" t="str">
        <f t="shared" si="22"/>
        <v>=RC10</v>
      </c>
      <c r="M1418" s="1"/>
    </row>
    <row r="1419" spans="1:13">
      <c r="A1419" s="100">
        <v>12852</v>
      </c>
      <c r="B1419" s="101" t="s">
        <v>1459</v>
      </c>
      <c r="D1419" s="155" t="s">
        <v>35</v>
      </c>
      <c r="G1419" t="s">
        <v>36</v>
      </c>
      <c r="H1419" t="s">
        <v>37</v>
      </c>
      <c r="J1419" t="str">
        <f t="shared" si="22"/>
        <v>=RC10</v>
      </c>
      <c r="M1419" s="1"/>
    </row>
    <row r="1420" spans="1:13">
      <c r="A1420" s="103">
        <v>14229</v>
      </c>
      <c r="B1420" s="104" t="s">
        <v>1460</v>
      </c>
      <c r="D1420" s="155" t="s">
        <v>35</v>
      </c>
      <c r="G1420" t="s">
        <v>36</v>
      </c>
      <c r="H1420" t="s">
        <v>37</v>
      </c>
      <c r="J1420" t="str">
        <f t="shared" si="22"/>
        <v>=RC10</v>
      </c>
      <c r="M1420" s="1"/>
    </row>
    <row r="1421" ht="22.5" spans="1:13">
      <c r="A1421" s="103">
        <v>12858</v>
      </c>
      <c r="B1421" s="104" t="s">
        <v>1461</v>
      </c>
      <c r="D1421" s="155" t="s">
        <v>35</v>
      </c>
      <c r="G1421" t="s">
        <v>36</v>
      </c>
      <c r="H1421" t="s">
        <v>37</v>
      </c>
      <c r="J1421" t="str">
        <f t="shared" si="22"/>
        <v>=RC10</v>
      </c>
      <c r="M1421" s="1"/>
    </row>
    <row r="1422" spans="1:16">
      <c r="A1422" s="103">
        <v>13188</v>
      </c>
      <c r="B1422" s="104" t="s">
        <v>1462</v>
      </c>
      <c r="C1422" s="99">
        <f>Haramain!$J$137</f>
        <v>0</v>
      </c>
      <c r="D1422" s="155" t="s">
        <v>35</v>
      </c>
      <c r="E1422">
        <v>127</v>
      </c>
      <c r="F1422" s="155" t="s">
        <v>387</v>
      </c>
      <c r="G1422" t="s">
        <v>36</v>
      </c>
      <c r="H1422" t="s">
        <v>37</v>
      </c>
      <c r="J1422" t="str">
        <f t="shared" si="22"/>
        <v>=Haramain!R127C10</v>
      </c>
      <c r="M1422" s="1"/>
      <c r="P1422" s="1"/>
    </row>
    <row r="1423" spans="1:13">
      <c r="A1423" s="103">
        <v>14284</v>
      </c>
      <c r="B1423" s="104" t="s">
        <v>1463</v>
      </c>
      <c r="D1423" s="155" t="s">
        <v>35</v>
      </c>
      <c r="G1423" t="s">
        <v>36</v>
      </c>
      <c r="H1423" t="s">
        <v>37</v>
      </c>
      <c r="J1423" t="str">
        <f t="shared" si="22"/>
        <v>=RC10</v>
      </c>
      <c r="M1423" s="1"/>
    </row>
    <row r="1424" spans="1:13">
      <c r="A1424" s="103">
        <v>13124</v>
      </c>
      <c r="B1424" s="104" t="s">
        <v>1464</v>
      </c>
      <c r="D1424" s="155" t="s">
        <v>35</v>
      </c>
      <c r="G1424" t="s">
        <v>36</v>
      </c>
      <c r="H1424" t="s">
        <v>37</v>
      </c>
      <c r="J1424" t="str">
        <f t="shared" si="22"/>
        <v>=RC10</v>
      </c>
      <c r="M1424" s="1"/>
    </row>
    <row r="1425" ht="22.5" spans="1:16">
      <c r="A1425" s="103">
        <v>13189</v>
      </c>
      <c r="B1425" s="104" t="s">
        <v>1465</v>
      </c>
      <c r="C1425" s="99">
        <f>Haramain!$J$138</f>
        <v>0</v>
      </c>
      <c r="D1425" s="155" t="s">
        <v>35</v>
      </c>
      <c r="E1425">
        <v>128</v>
      </c>
      <c r="F1425" s="155" t="s">
        <v>387</v>
      </c>
      <c r="G1425" t="s">
        <v>36</v>
      </c>
      <c r="H1425" t="s">
        <v>37</v>
      </c>
      <c r="J1425" t="str">
        <f t="shared" si="22"/>
        <v>=Haramain!R128C10</v>
      </c>
      <c r="M1425" s="1"/>
      <c r="P1425" s="1"/>
    </row>
    <row r="1426" spans="1:13">
      <c r="A1426" s="103">
        <v>14042</v>
      </c>
      <c r="B1426" s="104" t="s">
        <v>1466</v>
      </c>
      <c r="D1426" s="155" t="s">
        <v>35</v>
      </c>
      <c r="G1426" t="s">
        <v>36</v>
      </c>
      <c r="H1426" t="s">
        <v>37</v>
      </c>
      <c r="J1426" t="str">
        <f t="shared" si="22"/>
        <v>=RC10</v>
      </c>
      <c r="M1426" s="1"/>
    </row>
    <row r="1427" ht="22.5" spans="1:13">
      <c r="A1427" s="103">
        <v>12984</v>
      </c>
      <c r="B1427" s="104" t="s">
        <v>1467</v>
      </c>
      <c r="D1427" s="155" t="s">
        <v>35</v>
      </c>
      <c r="G1427" t="s">
        <v>36</v>
      </c>
      <c r="H1427" t="s">
        <v>37</v>
      </c>
      <c r="J1427" t="str">
        <f t="shared" si="22"/>
        <v>=RC10</v>
      </c>
      <c r="M1427" s="1"/>
    </row>
    <row r="1428" spans="1:13">
      <c r="A1428" s="103">
        <v>13294</v>
      </c>
      <c r="B1428" s="104" t="s">
        <v>1468</v>
      </c>
      <c r="D1428" s="155" t="s">
        <v>35</v>
      </c>
      <c r="G1428" t="s">
        <v>36</v>
      </c>
      <c r="H1428" t="s">
        <v>37</v>
      </c>
      <c r="J1428" t="str">
        <f t="shared" si="22"/>
        <v>=RC10</v>
      </c>
      <c r="M1428" s="1"/>
    </row>
    <row r="1429" spans="1:13">
      <c r="A1429" s="103">
        <v>14305</v>
      </c>
      <c r="B1429" s="104" t="s">
        <v>1469</v>
      </c>
      <c r="D1429" s="155" t="s">
        <v>35</v>
      </c>
      <c r="G1429" t="s">
        <v>36</v>
      </c>
      <c r="H1429" t="s">
        <v>37</v>
      </c>
      <c r="J1429" t="str">
        <f t="shared" si="22"/>
        <v>=RC10</v>
      </c>
      <c r="M1429" s="1"/>
    </row>
    <row r="1430" ht="22.5" spans="1:13">
      <c r="A1430" s="103">
        <v>13205</v>
      </c>
      <c r="B1430" s="104" t="s">
        <v>1470</v>
      </c>
      <c r="D1430" s="155" t="s">
        <v>35</v>
      </c>
      <c r="G1430" t="s">
        <v>36</v>
      </c>
      <c r="H1430" t="s">
        <v>37</v>
      </c>
      <c r="J1430" t="str">
        <f t="shared" si="22"/>
        <v>=RC10</v>
      </c>
      <c r="M1430" s="1"/>
    </row>
    <row r="1431" ht="22.5" spans="1:16">
      <c r="A1431" s="103">
        <v>14281</v>
      </c>
      <c r="B1431" s="104" t="s">
        <v>1471</v>
      </c>
      <c r="C1431" s="99">
        <f>Haramain!$J$139</f>
        <v>0</v>
      </c>
      <c r="D1431" s="155" t="s">
        <v>35</v>
      </c>
      <c r="E1431">
        <v>129</v>
      </c>
      <c r="F1431" s="155" t="s">
        <v>387</v>
      </c>
      <c r="G1431" t="s">
        <v>36</v>
      </c>
      <c r="H1431" t="s">
        <v>37</v>
      </c>
      <c r="J1431" t="str">
        <f t="shared" si="22"/>
        <v>=Haramain!R129C10</v>
      </c>
      <c r="M1431" s="1"/>
      <c r="P1431" s="1"/>
    </row>
    <row r="1432" spans="1:13">
      <c r="A1432" s="103">
        <v>12990</v>
      </c>
      <c r="B1432" s="104" t="s">
        <v>1472</v>
      </c>
      <c r="D1432" s="155" t="s">
        <v>35</v>
      </c>
      <c r="G1432" t="s">
        <v>36</v>
      </c>
      <c r="H1432" t="s">
        <v>37</v>
      </c>
      <c r="J1432" t="str">
        <f t="shared" si="22"/>
        <v>=RC10</v>
      </c>
      <c r="M1432" s="1"/>
    </row>
    <row r="1433" spans="1:13">
      <c r="A1433" s="103">
        <v>14235</v>
      </c>
      <c r="B1433" s="104" t="s">
        <v>1473</v>
      </c>
      <c r="D1433" s="155" t="s">
        <v>35</v>
      </c>
      <c r="G1433" t="s">
        <v>36</v>
      </c>
      <c r="H1433" t="s">
        <v>37</v>
      </c>
      <c r="J1433" t="str">
        <f t="shared" si="22"/>
        <v>=RC10</v>
      </c>
      <c r="M1433" s="1"/>
    </row>
    <row r="1434" ht="22.5" spans="1:16">
      <c r="A1434" s="103">
        <v>13180</v>
      </c>
      <c r="B1434" s="104" t="s">
        <v>1474</v>
      </c>
      <c r="C1434" s="99">
        <f>Haramain!$J$140</f>
        <v>0</v>
      </c>
      <c r="D1434" s="155" t="s">
        <v>35</v>
      </c>
      <c r="E1434">
        <v>130</v>
      </c>
      <c r="F1434" s="155" t="s">
        <v>387</v>
      </c>
      <c r="G1434" t="s">
        <v>36</v>
      </c>
      <c r="H1434" t="s">
        <v>37</v>
      </c>
      <c r="J1434" t="str">
        <f t="shared" si="22"/>
        <v>=Haramain!R130C10</v>
      </c>
      <c r="M1434" s="1"/>
      <c r="P1434" s="1"/>
    </row>
    <row r="1435" ht="22.5" spans="1:13">
      <c r="A1435" s="103">
        <v>12986</v>
      </c>
      <c r="B1435" s="104" t="s">
        <v>1475</v>
      </c>
      <c r="D1435" s="155" t="s">
        <v>35</v>
      </c>
      <c r="G1435" t="s">
        <v>36</v>
      </c>
      <c r="H1435" t="s">
        <v>37</v>
      </c>
      <c r="J1435" t="str">
        <f t="shared" si="22"/>
        <v>=RC10</v>
      </c>
      <c r="M1435" s="1"/>
    </row>
    <row r="1436" spans="1:13">
      <c r="A1436" s="103">
        <v>12855</v>
      </c>
      <c r="B1436" s="104" t="s">
        <v>1476</v>
      </c>
      <c r="D1436" s="155" t="s">
        <v>35</v>
      </c>
      <c r="G1436" t="s">
        <v>36</v>
      </c>
      <c r="H1436" t="s">
        <v>37</v>
      </c>
      <c r="J1436" t="str">
        <f t="shared" si="22"/>
        <v>=RC10</v>
      </c>
      <c r="M1436" s="1"/>
    </row>
    <row r="1437" spans="1:16">
      <c r="A1437" s="103">
        <v>13291</v>
      </c>
      <c r="B1437" s="104" t="s">
        <v>1477</v>
      </c>
      <c r="C1437" s="99">
        <f>Haramain!$J$141</f>
        <v>0</v>
      </c>
      <c r="D1437" s="155" t="s">
        <v>35</v>
      </c>
      <c r="E1437">
        <v>131</v>
      </c>
      <c r="F1437" s="155" t="s">
        <v>387</v>
      </c>
      <c r="G1437" t="s">
        <v>36</v>
      </c>
      <c r="H1437" t="s">
        <v>37</v>
      </c>
      <c r="J1437" t="str">
        <f t="shared" si="22"/>
        <v>=Haramain!R131C10</v>
      </c>
      <c r="M1437" s="1"/>
      <c r="P1437" s="1"/>
    </row>
    <row r="1438" spans="1:13">
      <c r="A1438" s="103">
        <v>12988</v>
      </c>
      <c r="B1438" s="104" t="s">
        <v>1478</v>
      </c>
      <c r="D1438" s="155" t="s">
        <v>35</v>
      </c>
      <c r="G1438" t="s">
        <v>36</v>
      </c>
      <c r="H1438" t="s">
        <v>37</v>
      </c>
      <c r="J1438" t="str">
        <f t="shared" si="22"/>
        <v>=RC10</v>
      </c>
      <c r="M1438" s="1"/>
    </row>
    <row r="1439" spans="1:16">
      <c r="A1439" s="103">
        <v>14300</v>
      </c>
      <c r="B1439" s="104" t="s">
        <v>1479</v>
      </c>
      <c r="C1439" s="99">
        <f>Haramain!$J$142</f>
        <v>0</v>
      </c>
      <c r="D1439" s="155" t="s">
        <v>35</v>
      </c>
      <c r="E1439">
        <v>132</v>
      </c>
      <c r="F1439" s="155" t="s">
        <v>387</v>
      </c>
      <c r="G1439" t="s">
        <v>36</v>
      </c>
      <c r="H1439" t="s">
        <v>37</v>
      </c>
      <c r="J1439" t="str">
        <f t="shared" si="22"/>
        <v>=Haramain!R132C10</v>
      </c>
      <c r="M1439" s="1"/>
      <c r="P1439" s="1"/>
    </row>
    <row r="1440" spans="1:13">
      <c r="A1440" s="103">
        <v>12979</v>
      </c>
      <c r="B1440" s="104" t="s">
        <v>1480</v>
      </c>
      <c r="D1440" s="155" t="s">
        <v>35</v>
      </c>
      <c r="G1440" t="s">
        <v>36</v>
      </c>
      <c r="H1440" t="s">
        <v>37</v>
      </c>
      <c r="J1440" t="str">
        <f t="shared" si="22"/>
        <v>=RC10</v>
      </c>
      <c r="M1440" s="1"/>
    </row>
    <row r="1441" spans="1:16">
      <c r="A1441" s="103">
        <v>14301</v>
      </c>
      <c r="B1441" s="104" t="s">
        <v>1481</v>
      </c>
      <c r="C1441" s="99">
        <f>Haramain!$J$143</f>
        <v>0</v>
      </c>
      <c r="D1441" s="155" t="s">
        <v>35</v>
      </c>
      <c r="E1441">
        <v>133</v>
      </c>
      <c r="F1441" s="155" t="s">
        <v>387</v>
      </c>
      <c r="G1441" t="s">
        <v>36</v>
      </c>
      <c r="H1441" t="s">
        <v>37</v>
      </c>
      <c r="J1441" t="str">
        <f t="shared" si="22"/>
        <v>=Haramain!R133C10</v>
      </c>
      <c r="M1441" s="1"/>
      <c r="P1441" s="1"/>
    </row>
    <row r="1442" spans="1:13">
      <c r="A1442" s="103">
        <v>13295</v>
      </c>
      <c r="B1442" s="104" t="s">
        <v>1482</v>
      </c>
      <c r="D1442" s="155" t="s">
        <v>35</v>
      </c>
      <c r="G1442" t="s">
        <v>36</v>
      </c>
      <c r="H1442" t="s">
        <v>37</v>
      </c>
      <c r="J1442" t="str">
        <f t="shared" si="22"/>
        <v>=RC10</v>
      </c>
      <c r="M1442" s="1"/>
    </row>
    <row r="1443" ht="22.5" spans="1:16">
      <c r="A1443" s="103">
        <v>12866</v>
      </c>
      <c r="B1443" s="104" t="s">
        <v>1483</v>
      </c>
      <c r="C1443" s="99">
        <f>Haramain!$J$144</f>
        <v>0</v>
      </c>
      <c r="D1443" s="155" t="s">
        <v>35</v>
      </c>
      <c r="E1443">
        <v>134</v>
      </c>
      <c r="F1443" s="155" t="s">
        <v>387</v>
      </c>
      <c r="G1443" t="s">
        <v>36</v>
      </c>
      <c r="H1443" t="s">
        <v>37</v>
      </c>
      <c r="J1443" t="str">
        <f t="shared" si="22"/>
        <v>=Haramain!R134C10</v>
      </c>
      <c r="M1443" s="1"/>
      <c r="P1443" s="1"/>
    </row>
    <row r="1444" spans="1:16">
      <c r="A1444" s="103">
        <v>14234</v>
      </c>
      <c r="B1444" s="104" t="s">
        <v>1484</v>
      </c>
      <c r="C1444" s="99">
        <f>Haramain!$J$145</f>
        <v>0</v>
      </c>
      <c r="D1444" s="155" t="s">
        <v>35</v>
      </c>
      <c r="E1444">
        <v>135</v>
      </c>
      <c r="F1444" s="155" t="s">
        <v>387</v>
      </c>
      <c r="G1444" t="s">
        <v>36</v>
      </c>
      <c r="H1444" t="s">
        <v>37</v>
      </c>
      <c r="J1444" t="str">
        <f t="shared" si="22"/>
        <v>=Haramain!R135C10</v>
      </c>
      <c r="M1444" s="1"/>
      <c r="P1444" s="1"/>
    </row>
    <row r="1445" spans="1:13">
      <c r="A1445" s="103">
        <v>12869</v>
      </c>
      <c r="B1445" s="104" t="s">
        <v>1485</v>
      </c>
      <c r="D1445" s="155" t="s">
        <v>35</v>
      </c>
      <c r="G1445" t="s">
        <v>36</v>
      </c>
      <c r="H1445" t="s">
        <v>37</v>
      </c>
      <c r="J1445" t="str">
        <f t="shared" si="22"/>
        <v>=RC10</v>
      </c>
      <c r="M1445" s="1"/>
    </row>
    <row r="1446" spans="1:13">
      <c r="A1446" s="103">
        <v>13191</v>
      </c>
      <c r="B1446" s="104" t="s">
        <v>1486</v>
      </c>
      <c r="D1446" s="155" t="s">
        <v>35</v>
      </c>
      <c r="G1446" t="s">
        <v>36</v>
      </c>
      <c r="H1446" t="s">
        <v>37</v>
      </c>
      <c r="J1446" t="str">
        <f t="shared" si="22"/>
        <v>=RC10</v>
      </c>
      <c r="M1446" s="1"/>
    </row>
    <row r="1447" spans="1:13">
      <c r="A1447" s="103">
        <v>14306</v>
      </c>
      <c r="B1447" s="104" t="s">
        <v>1487</v>
      </c>
      <c r="D1447" s="155" t="s">
        <v>35</v>
      </c>
      <c r="G1447" t="s">
        <v>36</v>
      </c>
      <c r="H1447" t="s">
        <v>37</v>
      </c>
      <c r="J1447" t="str">
        <f t="shared" si="22"/>
        <v>=RC10</v>
      </c>
      <c r="M1447" s="1"/>
    </row>
    <row r="1448" spans="1:13">
      <c r="A1448" s="103">
        <v>13233</v>
      </c>
      <c r="B1448" s="104" t="s">
        <v>1488</v>
      </c>
      <c r="D1448" s="155" t="s">
        <v>35</v>
      </c>
      <c r="G1448" t="s">
        <v>36</v>
      </c>
      <c r="H1448" t="s">
        <v>37</v>
      </c>
      <c r="J1448" t="str">
        <f t="shared" si="22"/>
        <v>=RC10</v>
      </c>
      <c r="M1448" s="1"/>
    </row>
    <row r="1449" spans="1:16">
      <c r="A1449" s="103">
        <v>13181</v>
      </c>
      <c r="B1449" s="104" t="s">
        <v>1489</v>
      </c>
      <c r="C1449" s="99">
        <f>Haramain!$J$146</f>
        <v>0</v>
      </c>
      <c r="D1449" s="155" t="s">
        <v>35</v>
      </c>
      <c r="E1449">
        <v>136</v>
      </c>
      <c r="F1449" s="155" t="s">
        <v>387</v>
      </c>
      <c r="G1449" t="s">
        <v>36</v>
      </c>
      <c r="H1449" t="s">
        <v>37</v>
      </c>
      <c r="J1449" t="str">
        <f t="shared" si="22"/>
        <v>=Haramain!R136C10</v>
      </c>
      <c r="M1449" s="1"/>
      <c r="P1449" s="1"/>
    </row>
    <row r="1450" spans="1:13">
      <c r="A1450" s="103">
        <v>13182</v>
      </c>
      <c r="B1450" s="104" t="s">
        <v>1490</v>
      </c>
      <c r="D1450" s="155" t="s">
        <v>35</v>
      </c>
      <c r="G1450" t="s">
        <v>36</v>
      </c>
      <c r="H1450" t="s">
        <v>37</v>
      </c>
      <c r="J1450" t="str">
        <f t="shared" si="22"/>
        <v>=RC10</v>
      </c>
      <c r="M1450" s="1"/>
    </row>
    <row r="1451" spans="1:16">
      <c r="A1451" s="103">
        <v>14307</v>
      </c>
      <c r="B1451" s="104" t="s">
        <v>1491</v>
      </c>
      <c r="C1451" s="99">
        <f>Haramain!$J$147</f>
        <v>0</v>
      </c>
      <c r="D1451" s="155" t="s">
        <v>35</v>
      </c>
      <c r="E1451">
        <v>137</v>
      </c>
      <c r="F1451" s="155" t="s">
        <v>387</v>
      </c>
      <c r="G1451" t="s">
        <v>36</v>
      </c>
      <c r="H1451" t="s">
        <v>37</v>
      </c>
      <c r="J1451" t="str">
        <f t="shared" si="22"/>
        <v>=Haramain!R137C10</v>
      </c>
      <c r="M1451" s="1"/>
      <c r="P1451" s="1"/>
    </row>
    <row r="1452" spans="1:16">
      <c r="A1452" s="103">
        <v>13197</v>
      </c>
      <c r="B1452" s="104" t="s">
        <v>1492</v>
      </c>
      <c r="C1452" s="99">
        <f>Haramain!$J$148</f>
        <v>0</v>
      </c>
      <c r="D1452" s="155" t="s">
        <v>35</v>
      </c>
      <c r="E1452">
        <v>138</v>
      </c>
      <c r="F1452" s="155" t="s">
        <v>387</v>
      </c>
      <c r="G1452" t="s">
        <v>36</v>
      </c>
      <c r="H1452" t="s">
        <v>37</v>
      </c>
      <c r="J1452" t="str">
        <f t="shared" si="22"/>
        <v>=Haramain!R138C10</v>
      </c>
      <c r="M1452" s="1"/>
      <c r="P1452" s="1"/>
    </row>
    <row r="1453" ht="22.5" spans="1:13">
      <c r="A1453" s="103">
        <v>14302</v>
      </c>
      <c r="B1453" s="104" t="s">
        <v>1493</v>
      </c>
      <c r="D1453" s="155" t="s">
        <v>35</v>
      </c>
      <c r="G1453" t="s">
        <v>36</v>
      </c>
      <c r="H1453" t="s">
        <v>37</v>
      </c>
      <c r="J1453" t="str">
        <f t="shared" si="22"/>
        <v>=RC10</v>
      </c>
      <c r="M1453" s="1"/>
    </row>
    <row r="1454" spans="1:13">
      <c r="A1454" s="103">
        <v>13949</v>
      </c>
      <c r="B1454" s="104" t="s">
        <v>1494</v>
      </c>
      <c r="D1454" s="155" t="s">
        <v>35</v>
      </c>
      <c r="G1454" t="s">
        <v>36</v>
      </c>
      <c r="H1454" t="s">
        <v>37</v>
      </c>
      <c r="J1454" t="str">
        <f t="shared" si="22"/>
        <v>=RC10</v>
      </c>
      <c r="M1454" s="1"/>
    </row>
    <row r="1455" ht="22.5" spans="1:13">
      <c r="A1455" s="103">
        <v>13913</v>
      </c>
      <c r="B1455" s="104" t="s">
        <v>1495</v>
      </c>
      <c r="D1455" s="155" t="s">
        <v>35</v>
      </c>
      <c r="G1455" t="s">
        <v>36</v>
      </c>
      <c r="H1455" t="s">
        <v>37</v>
      </c>
      <c r="J1455" t="str">
        <f t="shared" si="22"/>
        <v>=RC10</v>
      </c>
      <c r="M1455" s="1"/>
    </row>
    <row r="1456" ht="22.5" spans="1:16">
      <c r="A1456" s="103">
        <v>13914</v>
      </c>
      <c r="B1456" s="104" t="s">
        <v>1496</v>
      </c>
      <c r="C1456" s="99">
        <f>Haramain!$J$149</f>
        <v>0</v>
      </c>
      <c r="D1456" s="155" t="s">
        <v>35</v>
      </c>
      <c r="E1456">
        <v>139</v>
      </c>
      <c r="F1456" s="155" t="s">
        <v>387</v>
      </c>
      <c r="G1456" t="s">
        <v>36</v>
      </c>
      <c r="H1456" t="s">
        <v>37</v>
      </c>
      <c r="J1456" t="str">
        <f t="shared" si="22"/>
        <v>=Haramain!R139C10</v>
      </c>
      <c r="M1456" s="1"/>
      <c r="P1456" s="1"/>
    </row>
    <row r="1457" spans="1:13">
      <c r="A1457" s="103">
        <v>12908</v>
      </c>
      <c r="B1457" s="104" t="s">
        <v>1497</v>
      </c>
      <c r="D1457" s="155" t="s">
        <v>35</v>
      </c>
      <c r="G1457" t="s">
        <v>36</v>
      </c>
      <c r="H1457" t="s">
        <v>37</v>
      </c>
      <c r="J1457" t="str">
        <f t="shared" si="22"/>
        <v>=RC10</v>
      </c>
      <c r="M1457" s="1"/>
    </row>
    <row r="1458" spans="1:16">
      <c r="A1458" s="103">
        <v>13192</v>
      </c>
      <c r="B1458" s="104" t="s">
        <v>1498</v>
      </c>
      <c r="C1458" s="99">
        <f>Haramain!$J$150</f>
        <v>0</v>
      </c>
      <c r="D1458" s="155" t="s">
        <v>35</v>
      </c>
      <c r="E1458">
        <v>140</v>
      </c>
      <c r="F1458" s="155" t="s">
        <v>387</v>
      </c>
      <c r="G1458" t="s">
        <v>36</v>
      </c>
      <c r="H1458" t="s">
        <v>37</v>
      </c>
      <c r="J1458" t="str">
        <f t="shared" si="22"/>
        <v>=Haramain!R140C10</v>
      </c>
      <c r="M1458" s="1"/>
      <c r="P1458" s="1"/>
    </row>
    <row r="1459" spans="1:13">
      <c r="A1459" s="103">
        <v>13293</v>
      </c>
      <c r="B1459" s="104" t="s">
        <v>1499</v>
      </c>
      <c r="D1459" s="155" t="s">
        <v>35</v>
      </c>
      <c r="G1459" t="s">
        <v>36</v>
      </c>
      <c r="H1459" t="s">
        <v>37</v>
      </c>
      <c r="J1459" t="str">
        <f t="shared" si="22"/>
        <v>=RC10</v>
      </c>
      <c r="M1459" s="1"/>
    </row>
    <row r="1460" spans="1:13">
      <c r="A1460" s="103">
        <v>13200</v>
      </c>
      <c r="B1460" s="104" t="s">
        <v>1500</v>
      </c>
      <c r="D1460" s="155" t="s">
        <v>35</v>
      </c>
      <c r="G1460" t="s">
        <v>36</v>
      </c>
      <c r="H1460" t="s">
        <v>37</v>
      </c>
      <c r="J1460" t="str">
        <f t="shared" si="22"/>
        <v>=RC10</v>
      </c>
      <c r="M1460" s="1"/>
    </row>
    <row r="1461" spans="1:16">
      <c r="A1461" s="103">
        <v>13193</v>
      </c>
      <c r="B1461" s="104" t="s">
        <v>1501</v>
      </c>
      <c r="C1461" s="99">
        <f>Haramain!$J$151</f>
        <v>0</v>
      </c>
      <c r="D1461" s="155" t="s">
        <v>35</v>
      </c>
      <c r="E1461">
        <v>141</v>
      </c>
      <c r="F1461" s="155" t="s">
        <v>387</v>
      </c>
      <c r="G1461" t="s">
        <v>36</v>
      </c>
      <c r="H1461" t="s">
        <v>37</v>
      </c>
      <c r="J1461" t="str">
        <f t="shared" si="22"/>
        <v>=Haramain!R141C10</v>
      </c>
      <c r="M1461" s="1"/>
      <c r="P1461" s="1"/>
    </row>
    <row r="1462" spans="1:16">
      <c r="A1462" s="103">
        <v>14313</v>
      </c>
      <c r="B1462" s="104" t="s">
        <v>1502</v>
      </c>
      <c r="C1462" s="99">
        <f>Haramain!$J$152</f>
        <v>0</v>
      </c>
      <c r="D1462" s="155" t="s">
        <v>35</v>
      </c>
      <c r="E1462">
        <v>142</v>
      </c>
      <c r="F1462" s="155" t="s">
        <v>387</v>
      </c>
      <c r="G1462" t="s">
        <v>36</v>
      </c>
      <c r="H1462" t="s">
        <v>37</v>
      </c>
      <c r="J1462" t="str">
        <f t="shared" si="22"/>
        <v>=Haramain!R142C10</v>
      </c>
      <c r="M1462" s="1"/>
      <c r="P1462" s="1"/>
    </row>
    <row r="1463" spans="1:16">
      <c r="A1463" s="103">
        <v>13195</v>
      </c>
      <c r="B1463" s="104" t="s">
        <v>1503</v>
      </c>
      <c r="C1463" s="99">
        <f>Haramain!$J$153</f>
        <v>0</v>
      </c>
      <c r="D1463" s="155" t="s">
        <v>35</v>
      </c>
      <c r="E1463">
        <v>143</v>
      </c>
      <c r="F1463" s="155" t="s">
        <v>387</v>
      </c>
      <c r="G1463" t="s">
        <v>36</v>
      </c>
      <c r="H1463" t="s">
        <v>37</v>
      </c>
      <c r="J1463" t="str">
        <f t="shared" si="22"/>
        <v>=Haramain!R143C10</v>
      </c>
      <c r="M1463" s="1"/>
      <c r="P1463" s="1"/>
    </row>
    <row r="1464" spans="1:16">
      <c r="A1464" s="103">
        <v>13948</v>
      </c>
      <c r="B1464" s="104" t="s">
        <v>1504</v>
      </c>
      <c r="C1464" s="99">
        <f>Haramain!$J$154</f>
        <v>0</v>
      </c>
      <c r="D1464" s="155" t="s">
        <v>35</v>
      </c>
      <c r="E1464">
        <v>144</v>
      </c>
      <c r="F1464" s="155" t="s">
        <v>387</v>
      </c>
      <c r="G1464" t="s">
        <v>36</v>
      </c>
      <c r="H1464" t="s">
        <v>37</v>
      </c>
      <c r="J1464" t="str">
        <f t="shared" si="22"/>
        <v>=Haramain!R144C10</v>
      </c>
      <c r="M1464" s="1"/>
      <c r="P1464" s="1"/>
    </row>
    <row r="1465" spans="1:16">
      <c r="A1465" s="103">
        <v>13183</v>
      </c>
      <c r="B1465" s="104" t="s">
        <v>1505</v>
      </c>
      <c r="C1465" s="99">
        <f>Haramain!$J$155</f>
        <v>0</v>
      </c>
      <c r="D1465" s="155" t="s">
        <v>35</v>
      </c>
      <c r="E1465">
        <v>145</v>
      </c>
      <c r="F1465" s="155" t="s">
        <v>387</v>
      </c>
      <c r="G1465" t="s">
        <v>36</v>
      </c>
      <c r="H1465" t="s">
        <v>37</v>
      </c>
      <c r="J1465" t="str">
        <f t="shared" si="22"/>
        <v>=Haramain!R145C10</v>
      </c>
      <c r="M1465" s="1"/>
      <c r="P1465" s="1"/>
    </row>
    <row r="1466" spans="1:13">
      <c r="A1466" s="103">
        <v>12853</v>
      </c>
      <c r="B1466" s="104" t="s">
        <v>1506</v>
      </c>
      <c r="D1466" s="155" t="s">
        <v>35</v>
      </c>
      <c r="G1466" t="s">
        <v>36</v>
      </c>
      <c r="H1466" t="s">
        <v>37</v>
      </c>
      <c r="J1466" t="str">
        <f t="shared" si="22"/>
        <v>=RC10</v>
      </c>
      <c r="M1466" s="1"/>
    </row>
    <row r="1467" spans="1:13">
      <c r="A1467" s="103">
        <v>13232</v>
      </c>
      <c r="B1467" s="104" t="s">
        <v>1507</v>
      </c>
      <c r="D1467" s="155" t="s">
        <v>35</v>
      </c>
      <c r="G1467" t="s">
        <v>36</v>
      </c>
      <c r="H1467" t="s">
        <v>37</v>
      </c>
      <c r="J1467" t="str">
        <f t="shared" si="22"/>
        <v>=RC10</v>
      </c>
      <c r="M1467" s="1"/>
    </row>
    <row r="1468" spans="1:13">
      <c r="A1468" s="103">
        <v>14238</v>
      </c>
      <c r="B1468" s="104" t="s">
        <v>1508</v>
      </c>
      <c r="D1468" s="155" t="s">
        <v>35</v>
      </c>
      <c r="G1468" t="s">
        <v>36</v>
      </c>
      <c r="H1468" t="s">
        <v>37</v>
      </c>
      <c r="J1468" t="str">
        <f t="shared" si="22"/>
        <v>=RC10</v>
      </c>
      <c r="M1468" s="1"/>
    </row>
    <row r="1469" spans="1:13">
      <c r="A1469" s="103">
        <v>13289</v>
      </c>
      <c r="B1469" s="104" t="s">
        <v>1509</v>
      </c>
      <c r="D1469" s="155" t="s">
        <v>35</v>
      </c>
      <c r="G1469" t="s">
        <v>36</v>
      </c>
      <c r="H1469" t="s">
        <v>37</v>
      </c>
      <c r="J1469" t="str">
        <f t="shared" si="22"/>
        <v>=RC10</v>
      </c>
      <c r="M1469" s="1"/>
    </row>
    <row r="1470" spans="1:13">
      <c r="A1470" s="103">
        <v>13868</v>
      </c>
      <c r="B1470" s="104" t="s">
        <v>1510</v>
      </c>
      <c r="D1470" s="155" t="s">
        <v>35</v>
      </c>
      <c r="G1470" t="s">
        <v>36</v>
      </c>
      <c r="H1470" t="s">
        <v>37</v>
      </c>
      <c r="J1470" t="str">
        <f t="shared" si="22"/>
        <v>=RC10</v>
      </c>
      <c r="M1470" s="1"/>
    </row>
    <row r="1471" spans="1:16">
      <c r="A1471" s="103">
        <v>13184</v>
      </c>
      <c r="B1471" s="104" t="s">
        <v>1511</v>
      </c>
      <c r="C1471" s="99">
        <f>Haramain!$J$156</f>
        <v>0</v>
      </c>
      <c r="D1471" s="155" t="s">
        <v>35</v>
      </c>
      <c r="E1471">
        <v>146</v>
      </c>
      <c r="F1471" s="155" t="s">
        <v>387</v>
      </c>
      <c r="G1471" t="s">
        <v>36</v>
      </c>
      <c r="H1471" t="s">
        <v>37</v>
      </c>
      <c r="J1471" t="str">
        <f t="shared" si="22"/>
        <v>=Haramain!R146C10</v>
      </c>
      <c r="M1471" s="1"/>
      <c r="P1471" s="1"/>
    </row>
    <row r="1472" spans="1:13">
      <c r="A1472" s="103">
        <v>14233</v>
      </c>
      <c r="B1472" s="104" t="s">
        <v>1512</v>
      </c>
      <c r="D1472" s="155" t="s">
        <v>35</v>
      </c>
      <c r="G1472" t="s">
        <v>36</v>
      </c>
      <c r="H1472" t="s">
        <v>37</v>
      </c>
      <c r="J1472" t="str">
        <f t="shared" si="22"/>
        <v>=RC10</v>
      </c>
      <c r="M1472" s="1"/>
    </row>
    <row r="1473" spans="1:13">
      <c r="A1473" s="103">
        <v>13893</v>
      </c>
      <c r="B1473" s="104" t="s">
        <v>1513</v>
      </c>
      <c r="D1473" s="155" t="s">
        <v>35</v>
      </c>
      <c r="G1473" t="s">
        <v>36</v>
      </c>
      <c r="H1473" t="s">
        <v>37</v>
      </c>
      <c r="J1473" t="str">
        <f t="shared" si="22"/>
        <v>=RC10</v>
      </c>
      <c r="M1473" s="1"/>
    </row>
    <row r="1474" spans="1:13">
      <c r="A1474" s="103">
        <v>14303</v>
      </c>
      <c r="B1474" s="104" t="s">
        <v>1514</v>
      </c>
      <c r="D1474" s="155" t="s">
        <v>35</v>
      </c>
      <c r="G1474" t="s">
        <v>36</v>
      </c>
      <c r="H1474" t="s">
        <v>37</v>
      </c>
      <c r="J1474" t="str">
        <f t="shared" si="22"/>
        <v>=RC10</v>
      </c>
      <c r="M1474" s="1"/>
    </row>
    <row r="1475" ht="22.5" spans="1:13">
      <c r="A1475" s="103">
        <v>14232</v>
      </c>
      <c r="B1475" s="104" t="s">
        <v>1515</v>
      </c>
      <c r="D1475" s="155" t="s">
        <v>35</v>
      </c>
      <c r="G1475" t="s">
        <v>36</v>
      </c>
      <c r="H1475" t="s">
        <v>37</v>
      </c>
      <c r="J1475" t="str">
        <f t="shared" si="22"/>
        <v>=RC10</v>
      </c>
      <c r="M1475" s="1"/>
    </row>
    <row r="1476" spans="1:13">
      <c r="A1476" s="103">
        <v>14312</v>
      </c>
      <c r="B1476" s="104" t="s">
        <v>1516</v>
      </c>
      <c r="D1476" s="155" t="s">
        <v>35</v>
      </c>
      <c r="G1476" t="s">
        <v>36</v>
      </c>
      <c r="H1476" t="s">
        <v>37</v>
      </c>
      <c r="J1476" t="str">
        <f t="shared" ref="J1476:J1539" si="23">CONCATENATE(H1476,F1476,D1476,E1476,G1476)</f>
        <v>=RC10</v>
      </c>
      <c r="M1476" s="1"/>
    </row>
    <row r="1477" spans="1:16">
      <c r="A1477" s="103">
        <v>13915</v>
      </c>
      <c r="B1477" s="104" t="s">
        <v>1517</v>
      </c>
      <c r="C1477" s="99">
        <f>Haramain!$J$157</f>
        <v>0</v>
      </c>
      <c r="D1477" s="155" t="s">
        <v>35</v>
      </c>
      <c r="E1477">
        <v>147</v>
      </c>
      <c r="F1477" s="155" t="s">
        <v>387</v>
      </c>
      <c r="G1477" t="s">
        <v>36</v>
      </c>
      <c r="H1477" t="s">
        <v>37</v>
      </c>
      <c r="J1477" t="str">
        <f t="shared" si="23"/>
        <v>=Haramain!R147C10</v>
      </c>
      <c r="M1477" s="1"/>
      <c r="P1477" s="1"/>
    </row>
    <row r="1478" spans="1:13">
      <c r="A1478" s="103">
        <v>14304</v>
      </c>
      <c r="B1478" s="104" t="s">
        <v>1518</v>
      </c>
      <c r="D1478" s="155" t="s">
        <v>35</v>
      </c>
      <c r="G1478" t="s">
        <v>36</v>
      </c>
      <c r="H1478" t="s">
        <v>37</v>
      </c>
      <c r="J1478" t="str">
        <f t="shared" si="23"/>
        <v>=RC10</v>
      </c>
      <c r="M1478" s="1"/>
    </row>
    <row r="1479" ht="22.5" spans="1:13">
      <c r="A1479" s="103">
        <v>13365</v>
      </c>
      <c r="B1479" s="104" t="s">
        <v>1519</v>
      </c>
      <c r="D1479" s="155" t="s">
        <v>35</v>
      </c>
      <c r="G1479" t="s">
        <v>36</v>
      </c>
      <c r="H1479" t="s">
        <v>37</v>
      </c>
      <c r="J1479" t="str">
        <f t="shared" si="23"/>
        <v>=RC10</v>
      </c>
      <c r="M1479" s="1"/>
    </row>
    <row r="1480" spans="1:16">
      <c r="A1480" s="103">
        <v>13185</v>
      </c>
      <c r="B1480" s="104" t="s">
        <v>1520</v>
      </c>
      <c r="C1480" s="99">
        <f>Haramain!$J$158</f>
        <v>0</v>
      </c>
      <c r="D1480" s="155" t="s">
        <v>35</v>
      </c>
      <c r="E1480">
        <v>148</v>
      </c>
      <c r="F1480" s="155" t="s">
        <v>387</v>
      </c>
      <c r="G1480" t="s">
        <v>36</v>
      </c>
      <c r="H1480" t="s">
        <v>37</v>
      </c>
      <c r="J1480" t="str">
        <f t="shared" si="23"/>
        <v>=Haramain!R148C10</v>
      </c>
      <c r="M1480" s="1"/>
      <c r="P1480" s="1"/>
    </row>
    <row r="1481" spans="1:16">
      <c r="A1481" s="103">
        <v>13869</v>
      </c>
      <c r="B1481" s="104" t="s">
        <v>1521</v>
      </c>
      <c r="C1481" s="99">
        <f>Haramain!$J$159</f>
        <v>0</v>
      </c>
      <c r="D1481" s="155" t="s">
        <v>35</v>
      </c>
      <c r="E1481">
        <v>149</v>
      </c>
      <c r="F1481" s="155" t="s">
        <v>387</v>
      </c>
      <c r="G1481" t="s">
        <v>36</v>
      </c>
      <c r="H1481" t="s">
        <v>37</v>
      </c>
      <c r="J1481" t="str">
        <f t="shared" si="23"/>
        <v>=Haramain!R149C10</v>
      </c>
      <c r="M1481" s="1"/>
      <c r="P1481" s="1"/>
    </row>
    <row r="1482" spans="1:16">
      <c r="A1482" s="103">
        <v>12868</v>
      </c>
      <c r="B1482" s="104" t="s">
        <v>1522</v>
      </c>
      <c r="C1482" s="99">
        <f>Haramain!$J$160</f>
        <v>0</v>
      </c>
      <c r="D1482" s="155" t="s">
        <v>35</v>
      </c>
      <c r="E1482">
        <v>150</v>
      </c>
      <c r="F1482" s="155" t="s">
        <v>387</v>
      </c>
      <c r="G1482" t="s">
        <v>36</v>
      </c>
      <c r="H1482" t="s">
        <v>37</v>
      </c>
      <c r="J1482" t="str">
        <f t="shared" si="23"/>
        <v>=Haramain!R150C10</v>
      </c>
      <c r="M1482" s="1"/>
      <c r="P1482" s="1"/>
    </row>
    <row r="1483" spans="1:16">
      <c r="A1483" s="103">
        <v>14230</v>
      </c>
      <c r="B1483" s="104" t="s">
        <v>1523</v>
      </c>
      <c r="C1483" s="99">
        <f>Haramain!$J$161</f>
        <v>0</v>
      </c>
      <c r="D1483" s="155" t="s">
        <v>35</v>
      </c>
      <c r="E1483">
        <v>151</v>
      </c>
      <c r="F1483" s="155" t="s">
        <v>387</v>
      </c>
      <c r="G1483" t="s">
        <v>36</v>
      </c>
      <c r="H1483" t="s">
        <v>37</v>
      </c>
      <c r="J1483" t="str">
        <f t="shared" si="23"/>
        <v>=Haramain!R151C10</v>
      </c>
      <c r="M1483" s="1"/>
      <c r="P1483" s="1"/>
    </row>
    <row r="1484" spans="1:13">
      <c r="A1484" s="103">
        <v>13292</v>
      </c>
      <c r="B1484" s="104" t="s">
        <v>1524</v>
      </c>
      <c r="D1484" s="155" t="s">
        <v>35</v>
      </c>
      <c r="G1484" t="s">
        <v>36</v>
      </c>
      <c r="H1484" t="s">
        <v>37</v>
      </c>
      <c r="J1484" t="str">
        <f t="shared" si="23"/>
        <v>=RC10</v>
      </c>
      <c r="M1484" s="1"/>
    </row>
    <row r="1485" ht="22.5" spans="1:13">
      <c r="A1485" s="103">
        <v>14283</v>
      </c>
      <c r="B1485" s="104" t="s">
        <v>1525</v>
      </c>
      <c r="D1485" s="155" t="s">
        <v>35</v>
      </c>
      <c r="G1485" t="s">
        <v>36</v>
      </c>
      <c r="H1485" t="s">
        <v>37</v>
      </c>
      <c r="J1485" t="str">
        <f t="shared" si="23"/>
        <v>=RC10</v>
      </c>
      <c r="M1485" s="1"/>
    </row>
    <row r="1486" spans="1:16">
      <c r="A1486" s="103">
        <v>13906</v>
      </c>
      <c r="B1486" s="104" t="s">
        <v>1526</v>
      </c>
      <c r="C1486" s="99">
        <f>Haramain!$J$162</f>
        <v>0</v>
      </c>
      <c r="D1486" s="155" t="s">
        <v>35</v>
      </c>
      <c r="E1486">
        <v>152</v>
      </c>
      <c r="F1486" s="155" t="s">
        <v>387</v>
      </c>
      <c r="G1486" t="s">
        <v>36</v>
      </c>
      <c r="H1486" t="s">
        <v>37</v>
      </c>
      <c r="J1486" t="str">
        <f t="shared" si="23"/>
        <v>=Haramain!R152C10</v>
      </c>
      <c r="M1486" s="1"/>
      <c r="P1486" s="1"/>
    </row>
    <row r="1487" spans="1:13">
      <c r="A1487" s="103">
        <v>12856</v>
      </c>
      <c r="B1487" s="104" t="s">
        <v>1527</v>
      </c>
      <c r="D1487" s="155" t="s">
        <v>35</v>
      </c>
      <c r="G1487" t="s">
        <v>36</v>
      </c>
      <c r="H1487" t="s">
        <v>37</v>
      </c>
      <c r="J1487" t="str">
        <f t="shared" si="23"/>
        <v>=RC10</v>
      </c>
      <c r="M1487" s="1"/>
    </row>
    <row r="1488" spans="1:16">
      <c r="A1488" s="103">
        <v>13178</v>
      </c>
      <c r="B1488" s="104" t="s">
        <v>1528</v>
      </c>
      <c r="C1488" s="99">
        <f>Haramain!$J$163</f>
        <v>0</v>
      </c>
      <c r="D1488" s="155" t="s">
        <v>35</v>
      </c>
      <c r="E1488">
        <v>153</v>
      </c>
      <c r="F1488" s="155" t="s">
        <v>387</v>
      </c>
      <c r="G1488" t="s">
        <v>36</v>
      </c>
      <c r="H1488" t="s">
        <v>37</v>
      </c>
      <c r="J1488" t="str">
        <f t="shared" si="23"/>
        <v>=Haramain!R153C10</v>
      </c>
      <c r="M1488" s="1"/>
      <c r="P1488" s="1"/>
    </row>
    <row r="1489" spans="1:13">
      <c r="A1489" s="103">
        <v>13867</v>
      </c>
      <c r="B1489" s="104" t="s">
        <v>1529</v>
      </c>
      <c r="D1489" s="155" t="s">
        <v>35</v>
      </c>
      <c r="G1489" t="s">
        <v>36</v>
      </c>
      <c r="H1489" t="s">
        <v>37</v>
      </c>
      <c r="J1489" t="str">
        <f t="shared" si="23"/>
        <v>=RC10</v>
      </c>
      <c r="M1489" s="1"/>
    </row>
    <row r="1490" spans="1:13">
      <c r="A1490" s="103">
        <v>14041</v>
      </c>
      <c r="B1490" s="104" t="s">
        <v>1530</v>
      </c>
      <c r="D1490" s="155" t="s">
        <v>35</v>
      </c>
      <c r="G1490" t="s">
        <v>36</v>
      </c>
      <c r="H1490" t="s">
        <v>37</v>
      </c>
      <c r="J1490" t="str">
        <f t="shared" si="23"/>
        <v>=RC10</v>
      </c>
      <c r="M1490" s="1"/>
    </row>
    <row r="1491" spans="1:13">
      <c r="A1491" s="103">
        <v>14308</v>
      </c>
      <c r="B1491" s="104" t="s">
        <v>1531</v>
      </c>
      <c r="D1491" s="155" t="s">
        <v>35</v>
      </c>
      <c r="G1491" t="s">
        <v>36</v>
      </c>
      <c r="H1491" t="s">
        <v>37</v>
      </c>
      <c r="J1491" t="str">
        <f t="shared" si="23"/>
        <v>=RC10</v>
      </c>
      <c r="M1491" s="1"/>
    </row>
    <row r="1492" spans="1:13">
      <c r="A1492" s="103">
        <v>14280</v>
      </c>
      <c r="B1492" s="104" t="s">
        <v>1532</v>
      </c>
      <c r="D1492" s="155" t="s">
        <v>35</v>
      </c>
      <c r="G1492" t="s">
        <v>36</v>
      </c>
      <c r="H1492" t="s">
        <v>37</v>
      </c>
      <c r="J1492" t="str">
        <f t="shared" si="23"/>
        <v>=RC10</v>
      </c>
      <c r="M1492" s="1"/>
    </row>
    <row r="1493" spans="1:13">
      <c r="A1493" s="103">
        <v>12864</v>
      </c>
      <c r="B1493" s="104" t="s">
        <v>1533</v>
      </c>
      <c r="D1493" s="155" t="s">
        <v>35</v>
      </c>
      <c r="G1493" t="s">
        <v>36</v>
      </c>
      <c r="H1493" t="s">
        <v>37</v>
      </c>
      <c r="J1493" t="str">
        <f t="shared" si="23"/>
        <v>=RC10</v>
      </c>
      <c r="M1493" s="1"/>
    </row>
    <row r="1494" spans="1:16">
      <c r="A1494" s="103">
        <v>13186</v>
      </c>
      <c r="B1494" s="104" t="s">
        <v>1534</v>
      </c>
      <c r="C1494" s="99">
        <f>Haramain!$J$164</f>
        <v>0</v>
      </c>
      <c r="D1494" s="155" t="s">
        <v>35</v>
      </c>
      <c r="E1494">
        <v>154</v>
      </c>
      <c r="F1494" s="155" t="s">
        <v>387</v>
      </c>
      <c r="G1494" t="s">
        <v>36</v>
      </c>
      <c r="H1494" t="s">
        <v>37</v>
      </c>
      <c r="J1494" t="str">
        <f t="shared" si="23"/>
        <v>=Haramain!R154C10</v>
      </c>
      <c r="M1494" s="1"/>
      <c r="P1494" s="1"/>
    </row>
    <row r="1495" spans="1:13">
      <c r="A1495" s="103">
        <v>12865</v>
      </c>
      <c r="B1495" s="104" t="s">
        <v>1535</v>
      </c>
      <c r="D1495" s="155" t="s">
        <v>35</v>
      </c>
      <c r="G1495" t="s">
        <v>36</v>
      </c>
      <c r="H1495" t="s">
        <v>37</v>
      </c>
      <c r="J1495" t="str">
        <f t="shared" si="23"/>
        <v>=RC10</v>
      </c>
      <c r="M1495" s="1"/>
    </row>
    <row r="1496" spans="1:13">
      <c r="A1496" s="103">
        <v>13187</v>
      </c>
      <c r="B1496" s="104" t="s">
        <v>1536</v>
      </c>
      <c r="D1496" s="155" t="s">
        <v>35</v>
      </c>
      <c r="G1496" t="s">
        <v>36</v>
      </c>
      <c r="H1496" t="s">
        <v>37</v>
      </c>
      <c r="J1496" t="str">
        <f t="shared" si="23"/>
        <v>=RC10</v>
      </c>
      <c r="M1496" s="1"/>
    </row>
    <row r="1497" spans="1:13">
      <c r="A1497" s="103">
        <v>12857</v>
      </c>
      <c r="B1497" s="104" t="s">
        <v>1537</v>
      </c>
      <c r="D1497" s="155" t="s">
        <v>35</v>
      </c>
      <c r="G1497" t="s">
        <v>36</v>
      </c>
      <c r="H1497" t="s">
        <v>37</v>
      </c>
      <c r="J1497" t="str">
        <f t="shared" si="23"/>
        <v>=RC10</v>
      </c>
      <c r="M1497" s="1"/>
    </row>
    <row r="1498" spans="1:16">
      <c r="A1498" s="103">
        <v>13177</v>
      </c>
      <c r="B1498" s="104" t="s">
        <v>1538</v>
      </c>
      <c r="C1498" s="99">
        <f>Haramain!$J$165</f>
        <v>0</v>
      </c>
      <c r="D1498" s="155" t="s">
        <v>35</v>
      </c>
      <c r="E1498">
        <v>155</v>
      </c>
      <c r="F1498" s="155" t="s">
        <v>387</v>
      </c>
      <c r="G1498" t="s">
        <v>36</v>
      </c>
      <c r="H1498" t="s">
        <v>37</v>
      </c>
      <c r="J1498" t="str">
        <f t="shared" si="23"/>
        <v>=Haramain!R155C10</v>
      </c>
      <c r="M1498" s="1"/>
      <c r="P1498" s="1"/>
    </row>
    <row r="1499" ht="22.5" spans="1:16">
      <c r="A1499" s="103">
        <v>12867</v>
      </c>
      <c r="B1499" s="104" t="s">
        <v>1539</v>
      </c>
      <c r="C1499" s="99">
        <f>Haramain!$J$166</f>
        <v>0</v>
      </c>
      <c r="D1499" s="155" t="s">
        <v>35</v>
      </c>
      <c r="E1499">
        <v>156</v>
      </c>
      <c r="F1499" s="155" t="s">
        <v>387</v>
      </c>
      <c r="G1499" t="s">
        <v>36</v>
      </c>
      <c r="H1499" t="s">
        <v>37</v>
      </c>
      <c r="J1499" t="str">
        <f t="shared" si="23"/>
        <v>=Haramain!R156C10</v>
      </c>
      <c r="M1499" s="1"/>
      <c r="P1499" s="1"/>
    </row>
    <row r="1500" spans="1:13">
      <c r="A1500" s="103">
        <v>14403</v>
      </c>
      <c r="B1500" s="104" t="s">
        <v>1540</v>
      </c>
      <c r="D1500" s="155" t="s">
        <v>35</v>
      </c>
      <c r="G1500" t="s">
        <v>36</v>
      </c>
      <c r="H1500" t="s">
        <v>37</v>
      </c>
      <c r="J1500" t="str">
        <f t="shared" si="23"/>
        <v>=RC10</v>
      </c>
      <c r="M1500" s="1"/>
    </row>
    <row r="1501" ht="22.5" spans="1:13">
      <c r="A1501" s="103">
        <v>14231</v>
      </c>
      <c r="B1501" s="104" t="s">
        <v>1541</v>
      </c>
      <c r="D1501" s="155" t="s">
        <v>35</v>
      </c>
      <c r="G1501" t="s">
        <v>36</v>
      </c>
      <c r="H1501" t="s">
        <v>37</v>
      </c>
      <c r="J1501" t="str">
        <f t="shared" si="23"/>
        <v>=RC10</v>
      </c>
      <c r="M1501" s="1"/>
    </row>
    <row r="1502" ht="22.5" spans="1:16">
      <c r="A1502" s="103">
        <v>13286</v>
      </c>
      <c r="B1502" s="104" t="s">
        <v>1542</v>
      </c>
      <c r="C1502" s="99">
        <f>Haramain!$J$168</f>
        <v>0</v>
      </c>
      <c r="D1502" s="155" t="s">
        <v>35</v>
      </c>
      <c r="E1502">
        <v>157</v>
      </c>
      <c r="F1502" s="155" t="s">
        <v>387</v>
      </c>
      <c r="G1502" t="s">
        <v>36</v>
      </c>
      <c r="H1502" t="s">
        <v>37</v>
      </c>
      <c r="J1502" t="str">
        <f t="shared" si="23"/>
        <v>=Haramain!R157C10</v>
      </c>
      <c r="M1502" s="1"/>
      <c r="P1502" s="1"/>
    </row>
    <row r="1503" ht="22.5" spans="1:13">
      <c r="A1503" s="103">
        <v>13287</v>
      </c>
      <c r="B1503" s="104" t="s">
        <v>1543</v>
      </c>
      <c r="D1503" s="155" t="s">
        <v>35</v>
      </c>
      <c r="G1503" t="s">
        <v>36</v>
      </c>
      <c r="H1503" t="s">
        <v>37</v>
      </c>
      <c r="J1503" t="str">
        <f t="shared" si="23"/>
        <v>=RC10</v>
      </c>
      <c r="M1503" s="1"/>
    </row>
    <row r="1504" ht="22.5" spans="1:13">
      <c r="A1504" s="103">
        <v>13288</v>
      </c>
      <c r="B1504" s="104" t="s">
        <v>1544</v>
      </c>
      <c r="D1504" s="155" t="s">
        <v>35</v>
      </c>
      <c r="G1504" t="s">
        <v>36</v>
      </c>
      <c r="H1504" t="s">
        <v>37</v>
      </c>
      <c r="J1504" t="str">
        <f t="shared" si="23"/>
        <v>=RC10</v>
      </c>
      <c r="M1504" s="1"/>
    </row>
    <row r="1505" spans="1:13">
      <c r="A1505" s="103">
        <v>12983</v>
      </c>
      <c r="B1505" s="104" t="s">
        <v>1545</v>
      </c>
      <c r="D1505" s="155" t="s">
        <v>35</v>
      </c>
      <c r="G1505" t="s">
        <v>36</v>
      </c>
      <c r="H1505" t="s">
        <v>37</v>
      </c>
      <c r="J1505" t="str">
        <f t="shared" si="23"/>
        <v>=RC10</v>
      </c>
      <c r="M1505" s="1"/>
    </row>
    <row r="1506" spans="1:13">
      <c r="A1506" s="100">
        <v>12670</v>
      </c>
      <c r="B1506" s="101" t="s">
        <v>1546</v>
      </c>
      <c r="D1506" s="155" t="s">
        <v>35</v>
      </c>
      <c r="G1506" t="s">
        <v>36</v>
      </c>
      <c r="H1506" t="s">
        <v>37</v>
      </c>
      <c r="J1506" t="str">
        <f t="shared" si="23"/>
        <v>=RC10</v>
      </c>
      <c r="M1506" s="1"/>
    </row>
    <row r="1507" spans="1:13">
      <c r="A1507" s="103">
        <v>12687</v>
      </c>
      <c r="B1507" s="104" t="s">
        <v>1547</v>
      </c>
      <c r="D1507" s="155" t="s">
        <v>35</v>
      </c>
      <c r="G1507" t="s">
        <v>36</v>
      </c>
      <c r="H1507" t="s">
        <v>37</v>
      </c>
      <c r="J1507" t="str">
        <f t="shared" si="23"/>
        <v>=RC10</v>
      </c>
      <c r="M1507" s="1"/>
    </row>
    <row r="1508" spans="1:13">
      <c r="A1508" s="103">
        <v>12688</v>
      </c>
      <c r="B1508" s="104" t="s">
        <v>1548</v>
      </c>
      <c r="D1508" s="155" t="s">
        <v>35</v>
      </c>
      <c r="G1508" t="s">
        <v>36</v>
      </c>
      <c r="H1508" t="s">
        <v>37</v>
      </c>
      <c r="J1508" t="str">
        <f t="shared" si="23"/>
        <v>=RC10</v>
      </c>
      <c r="M1508" s="1"/>
    </row>
    <row r="1509" spans="1:13">
      <c r="A1509" s="103">
        <v>14365</v>
      </c>
      <c r="B1509" s="104" t="s">
        <v>1549</v>
      </c>
      <c r="D1509" s="155" t="s">
        <v>35</v>
      </c>
      <c r="G1509" t="s">
        <v>36</v>
      </c>
      <c r="H1509" t="s">
        <v>37</v>
      </c>
      <c r="J1509" t="str">
        <f t="shared" si="23"/>
        <v>=RC10</v>
      </c>
      <c r="M1509" s="1"/>
    </row>
    <row r="1510" spans="1:13">
      <c r="A1510" s="100">
        <v>13027</v>
      </c>
      <c r="B1510" s="101" t="s">
        <v>1550</v>
      </c>
      <c r="D1510" s="155" t="s">
        <v>35</v>
      </c>
      <c r="G1510" t="s">
        <v>36</v>
      </c>
      <c r="H1510" t="s">
        <v>37</v>
      </c>
      <c r="J1510" t="str">
        <f t="shared" si="23"/>
        <v>=RC10</v>
      </c>
      <c r="M1510" s="1"/>
    </row>
    <row r="1511" spans="1:13">
      <c r="A1511" s="103">
        <v>12754</v>
      </c>
      <c r="B1511" s="104" t="s">
        <v>1551</v>
      </c>
      <c r="D1511" s="155" t="s">
        <v>35</v>
      </c>
      <c r="G1511" t="s">
        <v>36</v>
      </c>
      <c r="H1511" t="s">
        <v>37</v>
      </c>
      <c r="J1511" t="str">
        <f t="shared" si="23"/>
        <v>=RC10</v>
      </c>
      <c r="M1511" s="1"/>
    </row>
    <row r="1512" spans="1:13">
      <c r="A1512" s="103">
        <v>12974</v>
      </c>
      <c r="B1512" s="104" t="s">
        <v>1552</v>
      </c>
      <c r="D1512" s="155" t="s">
        <v>35</v>
      </c>
      <c r="G1512" t="s">
        <v>36</v>
      </c>
      <c r="H1512" t="s">
        <v>37</v>
      </c>
      <c r="J1512" t="str">
        <f t="shared" si="23"/>
        <v>=RC10</v>
      </c>
      <c r="M1512" s="1"/>
    </row>
    <row r="1513" spans="1:13">
      <c r="A1513" s="103">
        <v>12674</v>
      </c>
      <c r="B1513" s="104" t="s">
        <v>1553</v>
      </c>
      <c r="D1513" s="155" t="s">
        <v>35</v>
      </c>
      <c r="G1513" t="s">
        <v>36</v>
      </c>
      <c r="H1513" t="s">
        <v>37</v>
      </c>
      <c r="J1513" t="str">
        <f t="shared" si="23"/>
        <v>=RC10</v>
      </c>
      <c r="M1513" s="1"/>
    </row>
    <row r="1514" spans="1:13">
      <c r="A1514" s="103">
        <v>12673</v>
      </c>
      <c r="B1514" s="104" t="s">
        <v>1554</v>
      </c>
      <c r="D1514" s="155" t="s">
        <v>35</v>
      </c>
      <c r="G1514" t="s">
        <v>36</v>
      </c>
      <c r="H1514" t="s">
        <v>37</v>
      </c>
      <c r="J1514" t="str">
        <f t="shared" si="23"/>
        <v>=RC10</v>
      </c>
      <c r="M1514" s="1"/>
    </row>
    <row r="1515" spans="1:13">
      <c r="A1515" s="103">
        <v>12671</v>
      </c>
      <c r="B1515" s="104" t="s">
        <v>1555</v>
      </c>
      <c r="D1515" s="155" t="s">
        <v>35</v>
      </c>
      <c r="G1515" t="s">
        <v>36</v>
      </c>
      <c r="H1515" t="s">
        <v>37</v>
      </c>
      <c r="J1515" t="str">
        <f t="shared" si="23"/>
        <v>=RC10</v>
      </c>
      <c r="M1515" s="1"/>
    </row>
    <row r="1516" spans="1:13">
      <c r="A1516" s="103">
        <v>12672</v>
      </c>
      <c r="B1516" s="104" t="s">
        <v>1556</v>
      </c>
      <c r="D1516" s="155" t="s">
        <v>35</v>
      </c>
      <c r="G1516" t="s">
        <v>36</v>
      </c>
      <c r="H1516" t="s">
        <v>37</v>
      </c>
      <c r="J1516" t="str">
        <f t="shared" si="23"/>
        <v>=RC10</v>
      </c>
      <c r="M1516" s="1"/>
    </row>
    <row r="1517" spans="1:13">
      <c r="A1517" s="103">
        <v>12846</v>
      </c>
      <c r="B1517" s="104" t="s">
        <v>1557</v>
      </c>
      <c r="D1517" s="155" t="s">
        <v>35</v>
      </c>
      <c r="G1517" t="s">
        <v>36</v>
      </c>
      <c r="H1517" t="s">
        <v>37</v>
      </c>
      <c r="J1517" t="str">
        <f t="shared" si="23"/>
        <v>=RC10</v>
      </c>
      <c r="M1517" s="1"/>
    </row>
    <row r="1518" spans="1:13">
      <c r="A1518" s="100">
        <v>13028</v>
      </c>
      <c r="B1518" s="101" t="s">
        <v>1558</v>
      </c>
      <c r="D1518" s="155" t="s">
        <v>35</v>
      </c>
      <c r="G1518" t="s">
        <v>36</v>
      </c>
      <c r="H1518" t="s">
        <v>37</v>
      </c>
      <c r="J1518" t="str">
        <f t="shared" si="23"/>
        <v>=RC10</v>
      </c>
      <c r="M1518" s="1"/>
    </row>
    <row r="1519" spans="1:13">
      <c r="A1519" s="103">
        <v>10823</v>
      </c>
      <c r="B1519" s="104" t="s">
        <v>1559</v>
      </c>
      <c r="D1519" s="155" t="s">
        <v>35</v>
      </c>
      <c r="G1519" t="s">
        <v>36</v>
      </c>
      <c r="H1519" t="s">
        <v>37</v>
      </c>
      <c r="J1519" t="str">
        <f t="shared" si="23"/>
        <v>=RC10</v>
      </c>
      <c r="M1519" s="1"/>
    </row>
    <row r="1520" spans="1:13">
      <c r="A1520" s="103">
        <v>10825</v>
      </c>
      <c r="B1520" s="104" t="s">
        <v>1560</v>
      </c>
      <c r="D1520" s="155" t="s">
        <v>35</v>
      </c>
      <c r="G1520" t="s">
        <v>36</v>
      </c>
      <c r="H1520" t="s">
        <v>37</v>
      </c>
      <c r="J1520" t="str">
        <f t="shared" si="23"/>
        <v>=RC10</v>
      </c>
      <c r="M1520" s="1"/>
    </row>
    <row r="1521" spans="1:13">
      <c r="A1521" s="103">
        <v>14336</v>
      </c>
      <c r="B1521" s="104" t="s">
        <v>1561</v>
      </c>
      <c r="D1521" s="155" t="s">
        <v>35</v>
      </c>
      <c r="G1521" t="s">
        <v>36</v>
      </c>
      <c r="H1521" t="s">
        <v>37</v>
      </c>
      <c r="J1521" t="str">
        <f t="shared" si="23"/>
        <v>=RC10</v>
      </c>
      <c r="M1521" s="1"/>
    </row>
    <row r="1522" spans="1:13">
      <c r="A1522" s="103">
        <v>12859</v>
      </c>
      <c r="B1522" s="104" t="s">
        <v>1562</v>
      </c>
      <c r="D1522" s="155" t="s">
        <v>35</v>
      </c>
      <c r="G1522" t="s">
        <v>36</v>
      </c>
      <c r="H1522" t="s">
        <v>37</v>
      </c>
      <c r="J1522" t="str">
        <f t="shared" si="23"/>
        <v>=RC10</v>
      </c>
      <c r="M1522" s="1"/>
    </row>
    <row r="1523" spans="1:13">
      <c r="A1523" s="103">
        <v>14337</v>
      </c>
      <c r="B1523" s="104" t="s">
        <v>1563</v>
      </c>
      <c r="D1523" s="155" t="s">
        <v>35</v>
      </c>
      <c r="G1523" t="s">
        <v>36</v>
      </c>
      <c r="H1523" t="s">
        <v>37</v>
      </c>
      <c r="J1523" t="str">
        <f t="shared" si="23"/>
        <v>=RC10</v>
      </c>
      <c r="M1523" s="1"/>
    </row>
    <row r="1524" spans="1:13">
      <c r="A1524" s="103">
        <v>12860</v>
      </c>
      <c r="B1524" s="104" t="s">
        <v>1564</v>
      </c>
      <c r="D1524" s="155" t="s">
        <v>35</v>
      </c>
      <c r="G1524" t="s">
        <v>36</v>
      </c>
      <c r="H1524" t="s">
        <v>37</v>
      </c>
      <c r="J1524" t="str">
        <f t="shared" si="23"/>
        <v>=RC10</v>
      </c>
      <c r="M1524" s="1"/>
    </row>
    <row r="1525" spans="1:13">
      <c r="A1525" s="100">
        <v>13268</v>
      </c>
      <c r="B1525" s="101" t="s">
        <v>1565</v>
      </c>
      <c r="D1525" s="155" t="s">
        <v>35</v>
      </c>
      <c r="G1525" t="s">
        <v>36</v>
      </c>
      <c r="H1525" t="s">
        <v>37</v>
      </c>
      <c r="J1525" t="str">
        <f t="shared" si="23"/>
        <v>=RC10</v>
      </c>
      <c r="M1525" s="1"/>
    </row>
    <row r="1526" spans="1:13">
      <c r="A1526" s="103">
        <v>14334</v>
      </c>
      <c r="B1526" s="104" t="s">
        <v>1566</v>
      </c>
      <c r="D1526" s="155" t="s">
        <v>35</v>
      </c>
      <c r="G1526" t="s">
        <v>36</v>
      </c>
      <c r="H1526" t="s">
        <v>37</v>
      </c>
      <c r="J1526" t="str">
        <f t="shared" si="23"/>
        <v>=RC10</v>
      </c>
      <c r="M1526" s="1"/>
    </row>
    <row r="1527" spans="1:13">
      <c r="A1527" s="103">
        <v>13269</v>
      </c>
      <c r="B1527" s="104" t="s">
        <v>1567</v>
      </c>
      <c r="D1527" s="155" t="s">
        <v>35</v>
      </c>
      <c r="G1527" t="s">
        <v>36</v>
      </c>
      <c r="H1527" t="s">
        <v>37</v>
      </c>
      <c r="J1527" t="str">
        <f t="shared" si="23"/>
        <v>=RC10</v>
      </c>
      <c r="M1527" s="1"/>
    </row>
    <row r="1528" spans="1:13">
      <c r="A1528" s="103">
        <v>13270</v>
      </c>
      <c r="B1528" s="104" t="s">
        <v>1568</v>
      </c>
      <c r="D1528" s="155" t="s">
        <v>35</v>
      </c>
      <c r="G1528" t="s">
        <v>36</v>
      </c>
      <c r="H1528" t="s">
        <v>37</v>
      </c>
      <c r="J1528" t="str">
        <f t="shared" si="23"/>
        <v>=RC10</v>
      </c>
      <c r="M1528" s="1"/>
    </row>
    <row r="1529" spans="1:13">
      <c r="A1529" s="103">
        <v>10827</v>
      </c>
      <c r="B1529" s="104" t="s">
        <v>1569</v>
      </c>
      <c r="D1529" s="155" t="s">
        <v>35</v>
      </c>
      <c r="G1529" t="s">
        <v>36</v>
      </c>
      <c r="H1529" t="s">
        <v>37</v>
      </c>
      <c r="J1529" t="str">
        <f t="shared" si="23"/>
        <v>=RC10</v>
      </c>
      <c r="M1529" s="1"/>
    </row>
    <row r="1530" spans="1:13">
      <c r="A1530" s="103">
        <v>12685</v>
      </c>
      <c r="B1530" s="104" t="s">
        <v>1570</v>
      </c>
      <c r="D1530" s="155" t="s">
        <v>35</v>
      </c>
      <c r="G1530" t="s">
        <v>36</v>
      </c>
      <c r="H1530" t="s">
        <v>37</v>
      </c>
      <c r="J1530" t="str">
        <f t="shared" si="23"/>
        <v>=RC10</v>
      </c>
      <c r="M1530" s="1"/>
    </row>
    <row r="1531" spans="1:13">
      <c r="A1531" s="103">
        <v>13261</v>
      </c>
      <c r="B1531" s="104" t="s">
        <v>1571</v>
      </c>
      <c r="D1531" s="155" t="s">
        <v>35</v>
      </c>
      <c r="G1531" t="s">
        <v>36</v>
      </c>
      <c r="H1531" t="s">
        <v>37</v>
      </c>
      <c r="J1531" t="str">
        <f t="shared" si="23"/>
        <v>=RC10</v>
      </c>
      <c r="M1531" s="1"/>
    </row>
    <row r="1532" spans="1:13">
      <c r="A1532" s="103">
        <v>12684</v>
      </c>
      <c r="B1532" s="104" t="s">
        <v>1572</v>
      </c>
      <c r="D1532" s="155" t="s">
        <v>35</v>
      </c>
      <c r="G1532" t="s">
        <v>36</v>
      </c>
      <c r="H1532" t="s">
        <v>37</v>
      </c>
      <c r="J1532" t="str">
        <f t="shared" si="23"/>
        <v>=RC10</v>
      </c>
      <c r="M1532" s="1"/>
    </row>
    <row r="1533" spans="1:13">
      <c r="A1533" s="103">
        <v>13499</v>
      </c>
      <c r="B1533" s="104" t="s">
        <v>1573</v>
      </c>
      <c r="D1533" s="155" t="s">
        <v>35</v>
      </c>
      <c r="G1533" t="s">
        <v>36</v>
      </c>
      <c r="H1533" t="s">
        <v>37</v>
      </c>
      <c r="J1533" t="str">
        <f t="shared" si="23"/>
        <v>=RC10</v>
      </c>
      <c r="M1533" s="1"/>
    </row>
    <row r="1534" spans="1:13">
      <c r="A1534" s="103">
        <v>14335</v>
      </c>
      <c r="B1534" s="104" t="s">
        <v>1574</v>
      </c>
      <c r="D1534" s="155" t="s">
        <v>35</v>
      </c>
      <c r="G1534" t="s">
        <v>36</v>
      </c>
      <c r="H1534" t="s">
        <v>37</v>
      </c>
      <c r="J1534" t="str">
        <f t="shared" si="23"/>
        <v>=RC10</v>
      </c>
      <c r="M1534" s="1"/>
    </row>
    <row r="1535" spans="1:13">
      <c r="A1535" s="103">
        <v>12686</v>
      </c>
      <c r="B1535" s="104" t="s">
        <v>1575</v>
      </c>
      <c r="D1535" s="155" t="s">
        <v>35</v>
      </c>
      <c r="G1535" t="s">
        <v>36</v>
      </c>
      <c r="H1535" t="s">
        <v>37</v>
      </c>
      <c r="J1535" t="str">
        <f t="shared" si="23"/>
        <v>=RC10</v>
      </c>
      <c r="M1535" s="1"/>
    </row>
    <row r="1536" spans="1:13">
      <c r="A1536" s="103">
        <v>13500</v>
      </c>
      <c r="B1536" s="104" t="s">
        <v>1576</v>
      </c>
      <c r="D1536" s="155" t="s">
        <v>35</v>
      </c>
      <c r="G1536" t="s">
        <v>36</v>
      </c>
      <c r="H1536" t="s">
        <v>37</v>
      </c>
      <c r="J1536" t="str">
        <f t="shared" si="23"/>
        <v>=RC10</v>
      </c>
      <c r="M1536" s="1"/>
    </row>
    <row r="1537" spans="1:13">
      <c r="A1537" s="103">
        <v>12881</v>
      </c>
      <c r="B1537" s="104" t="s">
        <v>1577</v>
      </c>
      <c r="D1537" s="155" t="s">
        <v>35</v>
      </c>
      <c r="G1537" t="s">
        <v>36</v>
      </c>
      <c r="H1537" t="s">
        <v>37</v>
      </c>
      <c r="J1537" t="str">
        <f t="shared" si="23"/>
        <v>=RC10</v>
      </c>
      <c r="M1537" s="1"/>
    </row>
    <row r="1538" spans="1:13">
      <c r="A1538" s="103">
        <v>12689</v>
      </c>
      <c r="B1538" s="104" t="s">
        <v>1578</v>
      </c>
      <c r="D1538" s="155" t="s">
        <v>35</v>
      </c>
      <c r="G1538" t="s">
        <v>36</v>
      </c>
      <c r="H1538" t="s">
        <v>37</v>
      </c>
      <c r="J1538" t="str">
        <f t="shared" si="23"/>
        <v>=RC10</v>
      </c>
      <c r="M1538" s="1"/>
    </row>
    <row r="1539" spans="1:13">
      <c r="A1539" s="103">
        <v>12690</v>
      </c>
      <c r="B1539" s="104" t="s">
        <v>1579</v>
      </c>
      <c r="D1539" s="155" t="s">
        <v>35</v>
      </c>
      <c r="G1539" t="s">
        <v>36</v>
      </c>
      <c r="H1539" t="s">
        <v>37</v>
      </c>
      <c r="J1539" t="str">
        <f t="shared" si="23"/>
        <v>=RC10</v>
      </c>
      <c r="M1539" s="1"/>
    </row>
    <row r="1540" spans="1:13">
      <c r="A1540" s="103">
        <v>12691</v>
      </c>
      <c r="B1540" s="104" t="s">
        <v>1580</v>
      </c>
      <c r="D1540" s="155" t="s">
        <v>35</v>
      </c>
      <c r="G1540" t="s">
        <v>36</v>
      </c>
      <c r="H1540" t="s">
        <v>37</v>
      </c>
      <c r="J1540" t="str">
        <f t="shared" ref="J1540:J1574" si="24">CONCATENATE(H1540,F1540,D1540,E1540,G1540)</f>
        <v>=RC10</v>
      </c>
      <c r="M1540" s="1"/>
    </row>
    <row r="1541" spans="1:13">
      <c r="A1541" s="103">
        <v>13097</v>
      </c>
      <c r="B1541" s="104" t="s">
        <v>1581</v>
      </c>
      <c r="D1541" s="155" t="s">
        <v>35</v>
      </c>
      <c r="G1541" t="s">
        <v>36</v>
      </c>
      <c r="H1541" t="s">
        <v>37</v>
      </c>
      <c r="J1541" t="str">
        <f t="shared" si="24"/>
        <v>=RC10</v>
      </c>
      <c r="M1541" s="1"/>
    </row>
    <row r="1542" spans="1:13">
      <c r="A1542" s="103">
        <v>12676</v>
      </c>
      <c r="B1542" s="104" t="s">
        <v>1582</v>
      </c>
      <c r="D1542" s="155" t="s">
        <v>35</v>
      </c>
      <c r="G1542" t="s">
        <v>36</v>
      </c>
      <c r="H1542" t="s">
        <v>37</v>
      </c>
      <c r="J1542" t="str">
        <f t="shared" si="24"/>
        <v>=RC10</v>
      </c>
      <c r="M1542" s="1"/>
    </row>
    <row r="1543" spans="1:13">
      <c r="A1543" s="103">
        <v>12677</v>
      </c>
      <c r="B1543" s="104" t="s">
        <v>1583</v>
      </c>
      <c r="D1543" s="155" t="s">
        <v>35</v>
      </c>
      <c r="G1543" t="s">
        <v>36</v>
      </c>
      <c r="H1543" t="s">
        <v>37</v>
      </c>
      <c r="J1543" t="str">
        <f t="shared" si="24"/>
        <v>=RC10</v>
      </c>
      <c r="M1543" s="1"/>
    </row>
    <row r="1544" spans="1:13">
      <c r="A1544" s="103">
        <v>12679</v>
      </c>
      <c r="B1544" s="104" t="s">
        <v>1584</v>
      </c>
      <c r="D1544" s="155" t="s">
        <v>35</v>
      </c>
      <c r="G1544" t="s">
        <v>36</v>
      </c>
      <c r="H1544" t="s">
        <v>37</v>
      </c>
      <c r="J1544" t="str">
        <f t="shared" si="24"/>
        <v>=RC10</v>
      </c>
      <c r="M1544" s="1"/>
    </row>
    <row r="1545" spans="1:13">
      <c r="A1545" s="103">
        <v>12678</v>
      </c>
      <c r="B1545" s="104" t="s">
        <v>1585</v>
      </c>
      <c r="D1545" s="155" t="s">
        <v>35</v>
      </c>
      <c r="G1545" t="s">
        <v>36</v>
      </c>
      <c r="H1545" t="s">
        <v>37</v>
      </c>
      <c r="J1545" t="str">
        <f t="shared" si="24"/>
        <v>=RC10</v>
      </c>
      <c r="M1545" s="1"/>
    </row>
    <row r="1546" spans="1:13">
      <c r="A1546" s="103">
        <v>14342</v>
      </c>
      <c r="B1546" s="104" t="s">
        <v>1586</v>
      </c>
      <c r="D1546" s="155" t="s">
        <v>35</v>
      </c>
      <c r="G1546" t="s">
        <v>36</v>
      </c>
      <c r="H1546" t="s">
        <v>37</v>
      </c>
      <c r="J1546" t="str">
        <f t="shared" si="24"/>
        <v>=RC10</v>
      </c>
      <c r="M1546" s="1"/>
    </row>
    <row r="1547" spans="1:13">
      <c r="A1547" s="103">
        <v>13940</v>
      </c>
      <c r="B1547" s="104" t="s">
        <v>1587</v>
      </c>
      <c r="D1547" s="155" t="s">
        <v>35</v>
      </c>
      <c r="G1547" t="s">
        <v>36</v>
      </c>
      <c r="H1547" t="s">
        <v>37</v>
      </c>
      <c r="J1547" t="str">
        <f t="shared" si="24"/>
        <v>=RC10</v>
      </c>
      <c r="M1547" s="1"/>
    </row>
    <row r="1548" spans="1:16">
      <c r="A1548" s="106">
        <v>14440</v>
      </c>
      <c r="B1548" s="105" t="s">
        <v>1588</v>
      </c>
      <c r="C1548" s="99" t="e">
        <f>#REF!</f>
        <v>#REF!</v>
      </c>
      <c r="D1548" s="155" t="s">
        <v>35</v>
      </c>
      <c r="E1548">
        <v>8</v>
      </c>
      <c r="F1548" t="s">
        <v>374</v>
      </c>
      <c r="G1548" t="s">
        <v>36</v>
      </c>
      <c r="H1548" t="s">
        <v>37</v>
      </c>
      <c r="J1548" t="str">
        <f t="shared" si="24"/>
        <v>=Остальные!R8C10</v>
      </c>
      <c r="M1548" s="1"/>
      <c r="P1548" s="1"/>
    </row>
    <row r="1549" spans="1:16">
      <c r="A1549" s="106">
        <v>14439</v>
      </c>
      <c r="B1549" s="105" t="s">
        <v>1589</v>
      </c>
      <c r="C1549" s="99" t="e">
        <f>#REF!</f>
        <v>#REF!</v>
      </c>
      <c r="D1549" s="155" t="s">
        <v>35</v>
      </c>
      <c r="E1549">
        <v>14</v>
      </c>
      <c r="F1549" t="s">
        <v>374</v>
      </c>
      <c r="G1549" t="s">
        <v>36</v>
      </c>
      <c r="H1549" t="s">
        <v>37</v>
      </c>
      <c r="J1549" t="str">
        <f t="shared" si="24"/>
        <v>=Остальные!R14C10</v>
      </c>
      <c r="M1549" s="1"/>
      <c r="P1549" s="1"/>
    </row>
    <row r="1550" spans="1:16">
      <c r="A1550" s="106">
        <v>14433</v>
      </c>
      <c r="B1550" s="105" t="s">
        <v>1590</v>
      </c>
      <c r="C1550" s="99" t="e">
        <f>#REF!</f>
        <v>#REF!</v>
      </c>
      <c r="D1550" s="155" t="s">
        <v>35</v>
      </c>
      <c r="E1550">
        <v>15</v>
      </c>
      <c r="F1550" t="s">
        <v>374</v>
      </c>
      <c r="G1550" t="s">
        <v>36</v>
      </c>
      <c r="H1550" t="s">
        <v>37</v>
      </c>
      <c r="J1550" t="str">
        <f t="shared" si="24"/>
        <v>=Остальные!R15C10</v>
      </c>
      <c r="M1550" s="1"/>
      <c r="P1550" s="1"/>
    </row>
    <row r="1551" spans="1:16">
      <c r="A1551" s="106">
        <v>14434</v>
      </c>
      <c r="B1551" s="105" t="s">
        <v>1591</v>
      </c>
      <c r="C1551" s="99" t="e">
        <f>#REF!</f>
        <v>#REF!</v>
      </c>
      <c r="D1551" s="155" t="s">
        <v>35</v>
      </c>
      <c r="E1551">
        <v>16</v>
      </c>
      <c r="F1551" t="s">
        <v>374</v>
      </c>
      <c r="G1551" t="s">
        <v>36</v>
      </c>
      <c r="H1551" t="s">
        <v>37</v>
      </c>
      <c r="J1551" t="str">
        <f t="shared" si="24"/>
        <v>=Остальные!R16C10</v>
      </c>
      <c r="M1551" s="1"/>
      <c r="P1551" s="1"/>
    </row>
    <row r="1552" ht="33.75" spans="1:16">
      <c r="A1552" s="106">
        <v>14436</v>
      </c>
      <c r="B1552" s="105" t="s">
        <v>1592</v>
      </c>
      <c r="C1552" s="99" t="e">
        <f>#REF!</f>
        <v>#REF!</v>
      </c>
      <c r="D1552" s="155" t="s">
        <v>35</v>
      </c>
      <c r="E1552">
        <v>19</v>
      </c>
      <c r="F1552" t="s">
        <v>374</v>
      </c>
      <c r="G1552" t="s">
        <v>36</v>
      </c>
      <c r="H1552" t="s">
        <v>37</v>
      </c>
      <c r="J1552" t="str">
        <f t="shared" si="24"/>
        <v>=Остальные!R19C10</v>
      </c>
      <c r="M1552" s="1"/>
      <c r="P1552" s="1"/>
    </row>
    <row r="1553" ht="33.75" spans="1:16">
      <c r="A1553" s="106">
        <v>14435</v>
      </c>
      <c r="B1553" s="105" t="s">
        <v>1593</v>
      </c>
      <c r="C1553" s="99" t="e">
        <f>#REF!</f>
        <v>#REF!</v>
      </c>
      <c r="D1553" s="155" t="s">
        <v>35</v>
      </c>
      <c r="E1553">
        <v>20</v>
      </c>
      <c r="F1553" t="s">
        <v>374</v>
      </c>
      <c r="G1553" t="s">
        <v>36</v>
      </c>
      <c r="H1553" t="s">
        <v>37</v>
      </c>
      <c r="J1553" t="str">
        <f t="shared" si="24"/>
        <v>=Остальные!R20C10</v>
      </c>
      <c r="M1553" s="1"/>
      <c r="P1553" s="1"/>
    </row>
    <row r="1554" spans="1:16">
      <c r="A1554" s="107">
        <v>14357</v>
      </c>
      <c r="B1554" s="8" t="s">
        <v>1594</v>
      </c>
      <c r="C1554" s="99" t="e">
        <f>#REF!</f>
        <v>#REF!</v>
      </c>
      <c r="D1554" s="155" t="s">
        <v>35</v>
      </c>
      <c r="E1554">
        <v>80</v>
      </c>
      <c r="F1554" t="s">
        <v>39</v>
      </c>
      <c r="G1554" t="s">
        <v>36</v>
      </c>
      <c r="H1554" t="s">
        <v>37</v>
      </c>
      <c r="J1554" t="str">
        <f t="shared" si="24"/>
        <v>=Hemani!R80C10</v>
      </c>
      <c r="M1554" s="1"/>
      <c r="P1554" s="1"/>
    </row>
    <row r="1555" spans="1:16">
      <c r="A1555" s="107">
        <v>14364</v>
      </c>
      <c r="B1555" s="8" t="s">
        <v>1595</v>
      </c>
      <c r="C1555" s="99" t="e">
        <f>#REF!</f>
        <v>#REF!</v>
      </c>
      <c r="D1555" s="155" t="s">
        <v>35</v>
      </c>
      <c r="E1555">
        <v>90</v>
      </c>
      <c r="F1555" t="s">
        <v>39</v>
      </c>
      <c r="G1555" t="s">
        <v>36</v>
      </c>
      <c r="H1555" t="s">
        <v>37</v>
      </c>
      <c r="J1555" t="str">
        <f t="shared" si="24"/>
        <v>=Hemani!R90C10</v>
      </c>
      <c r="M1555" s="1"/>
      <c r="N1555" s="1"/>
      <c r="P1555" s="1"/>
    </row>
    <row r="1556" spans="1:16">
      <c r="A1556" s="107">
        <v>13111</v>
      </c>
      <c r="B1556" s="8" t="s">
        <v>1596</v>
      </c>
      <c r="C1556" s="99" t="e">
        <f>#REF!</f>
        <v>#REF!</v>
      </c>
      <c r="D1556" s="155" t="s">
        <v>35</v>
      </c>
      <c r="E1556">
        <v>97</v>
      </c>
      <c r="F1556" t="s">
        <v>39</v>
      </c>
      <c r="G1556" t="s">
        <v>36</v>
      </c>
      <c r="H1556" t="s">
        <v>37</v>
      </c>
      <c r="J1556" t="str">
        <f t="shared" si="24"/>
        <v>=Hemani!R97C10</v>
      </c>
      <c r="M1556" s="1"/>
      <c r="N1556" s="1"/>
      <c r="P1556" s="1"/>
    </row>
    <row r="1557" spans="1:16">
      <c r="A1557" s="107">
        <v>14345</v>
      </c>
      <c r="B1557" s="8" t="s">
        <v>1597</v>
      </c>
      <c r="C1557" s="99" t="e">
        <f>#REF!</f>
        <v>#REF!</v>
      </c>
      <c r="D1557" s="155" t="s">
        <v>35</v>
      </c>
      <c r="E1557">
        <v>126</v>
      </c>
      <c r="F1557" t="s">
        <v>39</v>
      </c>
      <c r="G1557" t="s">
        <v>36</v>
      </c>
      <c r="H1557" t="s">
        <v>37</v>
      </c>
      <c r="J1557" t="str">
        <f t="shared" si="24"/>
        <v>=Hemani!R126C10</v>
      </c>
      <c r="M1557" s="1"/>
      <c r="N1557" s="1"/>
      <c r="P1557" s="1"/>
    </row>
    <row r="1558" spans="1:16">
      <c r="A1558" s="107">
        <v>14353</v>
      </c>
      <c r="B1558" s="8" t="s">
        <v>1598</v>
      </c>
      <c r="C1558" s="99" t="e">
        <f>#REF!</f>
        <v>#REF!</v>
      </c>
      <c r="D1558" s="155" t="s">
        <v>35</v>
      </c>
      <c r="E1558">
        <v>226</v>
      </c>
      <c r="F1558" t="s">
        <v>39</v>
      </c>
      <c r="G1558" t="s">
        <v>36</v>
      </c>
      <c r="H1558" t="s">
        <v>37</v>
      </c>
      <c r="J1558" t="str">
        <f t="shared" si="24"/>
        <v>=Hemani!R226C10</v>
      </c>
      <c r="M1558" s="1"/>
      <c r="P1558" s="1"/>
    </row>
    <row r="1559" spans="1:16">
      <c r="A1559" s="107">
        <v>14354</v>
      </c>
      <c r="B1559" s="8" t="s">
        <v>1599</v>
      </c>
      <c r="C1559" s="99" t="e">
        <f>#REF!</f>
        <v>#REF!</v>
      </c>
      <c r="D1559" s="155" t="s">
        <v>35</v>
      </c>
      <c r="E1559">
        <v>227</v>
      </c>
      <c r="F1559" t="s">
        <v>39</v>
      </c>
      <c r="G1559" t="s">
        <v>36</v>
      </c>
      <c r="H1559" t="s">
        <v>37</v>
      </c>
      <c r="J1559" t="str">
        <f t="shared" si="24"/>
        <v>=Hemani!R227C10</v>
      </c>
      <c r="M1559" s="1"/>
      <c r="P1559" s="1"/>
    </row>
    <row r="1560" ht="22.5" spans="1:16">
      <c r="A1560" s="107">
        <v>14397</v>
      </c>
      <c r="B1560" s="8" t="s">
        <v>1600</v>
      </c>
      <c r="C1560" s="99" t="e">
        <f>#REF!</f>
        <v>#REF!</v>
      </c>
      <c r="D1560" s="155" t="s">
        <v>35</v>
      </c>
      <c r="E1560">
        <v>251</v>
      </c>
      <c r="F1560" t="s">
        <v>39</v>
      </c>
      <c r="G1560" t="s">
        <v>36</v>
      </c>
      <c r="H1560" t="s">
        <v>37</v>
      </c>
      <c r="J1560" t="str">
        <f t="shared" si="24"/>
        <v>=Hemani!R251C10</v>
      </c>
      <c r="M1560" s="1"/>
      <c r="P1560" s="1"/>
    </row>
    <row r="1561" spans="1:16">
      <c r="A1561" s="107">
        <v>13634</v>
      </c>
      <c r="B1561" s="8" t="s">
        <v>1601</v>
      </c>
      <c r="C1561" s="99" t="e">
        <f>#REF!</f>
        <v>#REF!</v>
      </c>
      <c r="D1561" s="155" t="s">
        <v>35</v>
      </c>
      <c r="E1561">
        <v>266</v>
      </c>
      <c r="F1561" t="s">
        <v>39</v>
      </c>
      <c r="G1561" t="s">
        <v>36</v>
      </c>
      <c r="H1561" t="s">
        <v>37</v>
      </c>
      <c r="J1561" t="str">
        <f t="shared" si="24"/>
        <v>=Hemani!R266C10</v>
      </c>
      <c r="M1561" s="1"/>
      <c r="P1561" s="1"/>
    </row>
    <row r="1562" spans="1:16">
      <c r="A1562" s="107">
        <v>13633</v>
      </c>
      <c r="B1562" s="8" t="s">
        <v>1602</v>
      </c>
      <c r="C1562" s="99" t="e">
        <f>#REF!</f>
        <v>#REF!</v>
      </c>
      <c r="D1562" s="155" t="s">
        <v>35</v>
      </c>
      <c r="E1562">
        <v>267</v>
      </c>
      <c r="F1562" t="s">
        <v>39</v>
      </c>
      <c r="G1562" t="s">
        <v>36</v>
      </c>
      <c r="H1562" t="s">
        <v>37</v>
      </c>
      <c r="J1562" t="str">
        <f t="shared" si="24"/>
        <v>=Hemani!R267C10</v>
      </c>
      <c r="M1562" s="1"/>
      <c r="P1562" s="1"/>
    </row>
    <row r="1563" spans="1:16">
      <c r="A1563" s="107">
        <v>14343</v>
      </c>
      <c r="B1563" s="8" t="s">
        <v>1603</v>
      </c>
      <c r="C1563" s="99" t="e">
        <f>#REF!</f>
        <v>#REF!</v>
      </c>
      <c r="D1563" s="155" t="s">
        <v>35</v>
      </c>
      <c r="E1563">
        <v>269</v>
      </c>
      <c r="F1563" t="s">
        <v>39</v>
      </c>
      <c r="G1563" t="s">
        <v>36</v>
      </c>
      <c r="H1563" t="s">
        <v>37</v>
      </c>
      <c r="J1563" t="str">
        <f t="shared" si="24"/>
        <v>=Hemani!R269C10</v>
      </c>
      <c r="M1563" s="1"/>
      <c r="P1563" s="1"/>
    </row>
    <row r="1564" spans="1:16">
      <c r="A1564" s="107">
        <v>14355</v>
      </c>
      <c r="B1564" s="8" t="s">
        <v>1604</v>
      </c>
      <c r="C1564" s="99" t="e">
        <f>#REF!</f>
        <v>#REF!</v>
      </c>
      <c r="D1564" s="155" t="s">
        <v>35</v>
      </c>
      <c r="E1564">
        <v>278</v>
      </c>
      <c r="F1564" t="s">
        <v>39</v>
      </c>
      <c r="G1564" t="s">
        <v>36</v>
      </c>
      <c r="H1564" t="s">
        <v>37</v>
      </c>
      <c r="J1564" t="str">
        <f t="shared" si="24"/>
        <v>=Hemani!R278C10</v>
      </c>
      <c r="M1564" s="1"/>
      <c r="P1564" s="1"/>
    </row>
    <row r="1565" spans="1:16">
      <c r="A1565" s="107">
        <v>14375</v>
      </c>
      <c r="B1565" s="8" t="s">
        <v>1605</v>
      </c>
      <c r="C1565" s="99" t="e">
        <f>#REF!</f>
        <v>#REF!</v>
      </c>
      <c r="D1565" s="155" t="s">
        <v>35</v>
      </c>
      <c r="E1565">
        <v>58</v>
      </c>
      <c r="F1565" t="s">
        <v>1012</v>
      </c>
      <c r="G1565" t="s">
        <v>36</v>
      </c>
      <c r="H1565" t="s">
        <v>37</v>
      </c>
      <c r="J1565" t="str">
        <f t="shared" si="24"/>
        <v>=Rehab!R58C10</v>
      </c>
      <c r="M1565" s="1"/>
      <c r="P1565" s="1"/>
    </row>
    <row r="1566" spans="1:16">
      <c r="A1566" s="107">
        <v>14374</v>
      </c>
      <c r="B1566" s="8" t="s">
        <v>1606</v>
      </c>
      <c r="C1566" s="99" t="e">
        <f>#REF!</f>
        <v>#REF!</v>
      </c>
      <c r="D1566" s="155" t="s">
        <v>35</v>
      </c>
      <c r="E1566">
        <v>59</v>
      </c>
      <c r="F1566" t="s">
        <v>1012</v>
      </c>
      <c r="G1566" t="s">
        <v>36</v>
      </c>
      <c r="H1566" t="s">
        <v>37</v>
      </c>
      <c r="J1566" t="str">
        <f t="shared" si="24"/>
        <v>=Rehab!R59C10</v>
      </c>
      <c r="M1566" s="1"/>
      <c r="P1566" s="1"/>
    </row>
    <row r="1567" spans="1:16">
      <c r="A1567" s="107">
        <v>14474</v>
      </c>
      <c r="B1567" s="8" t="s">
        <v>1607</v>
      </c>
      <c r="C1567" s="99">
        <f>Розлив!$J$16</f>
        <v>0</v>
      </c>
      <c r="D1567" s="155" t="s">
        <v>35</v>
      </c>
      <c r="E1567">
        <v>4</v>
      </c>
      <c r="F1567" t="s">
        <v>1168</v>
      </c>
      <c r="G1567" t="s">
        <v>36</v>
      </c>
      <c r="H1567" t="s">
        <v>37</v>
      </c>
      <c r="J1567" t="str">
        <f t="shared" si="24"/>
        <v>=Розлив!R4C10</v>
      </c>
      <c r="M1567" s="1"/>
      <c r="P1567" s="1"/>
    </row>
    <row r="1568" spans="1:16">
      <c r="A1568" s="107">
        <v>14476</v>
      </c>
      <c r="B1568" s="8" t="s">
        <v>1608</v>
      </c>
      <c r="C1568" s="99">
        <f>Розлив!$J$20</f>
        <v>0</v>
      </c>
      <c r="D1568" s="155" t="s">
        <v>35</v>
      </c>
      <c r="E1568">
        <v>6</v>
      </c>
      <c r="F1568" t="s">
        <v>1168</v>
      </c>
      <c r="G1568" t="s">
        <v>36</v>
      </c>
      <c r="H1568" t="s">
        <v>37</v>
      </c>
      <c r="J1568" t="str">
        <f t="shared" si="24"/>
        <v>=Розлив!R6C10</v>
      </c>
      <c r="M1568" s="1"/>
      <c r="P1568" s="1"/>
    </row>
    <row r="1569" spans="1:16">
      <c r="A1569" s="107">
        <v>14473</v>
      </c>
      <c r="B1569" s="8" t="s">
        <v>1609</v>
      </c>
      <c r="D1569" s="155" t="s">
        <v>35</v>
      </c>
      <c r="E1569">
        <v>9</v>
      </c>
      <c r="F1569" t="s">
        <v>1168</v>
      </c>
      <c r="G1569" t="s">
        <v>36</v>
      </c>
      <c r="H1569" t="s">
        <v>37</v>
      </c>
      <c r="J1569" t="str">
        <f t="shared" si="24"/>
        <v>=Розлив!R9C10</v>
      </c>
      <c r="M1569" s="1"/>
      <c r="P1569" s="1"/>
    </row>
    <row r="1570" spans="1:16">
      <c r="A1570" s="107">
        <v>14478</v>
      </c>
      <c r="B1570" s="8" t="s">
        <v>1610</v>
      </c>
      <c r="C1570" s="99">
        <f>Розлив!$J$31</f>
        <v>0</v>
      </c>
      <c r="D1570" s="155" t="s">
        <v>35</v>
      </c>
      <c r="E1570">
        <v>15</v>
      </c>
      <c r="F1570" t="s">
        <v>1168</v>
      </c>
      <c r="G1570" t="s">
        <v>36</v>
      </c>
      <c r="H1570" t="s">
        <v>37</v>
      </c>
      <c r="J1570" t="str">
        <f t="shared" si="24"/>
        <v>=Розлив!R15C10</v>
      </c>
      <c r="M1570" s="1"/>
      <c r="P1570" s="1"/>
    </row>
    <row r="1571" spans="1:16">
      <c r="A1571" s="107">
        <v>14477</v>
      </c>
      <c r="B1571" s="8" t="s">
        <v>1611</v>
      </c>
      <c r="C1571" s="99">
        <f>Розлив!$J$29</f>
        <v>0</v>
      </c>
      <c r="D1571" s="155" t="s">
        <v>35</v>
      </c>
      <c r="E1571">
        <v>13</v>
      </c>
      <c r="F1571" t="s">
        <v>1168</v>
      </c>
      <c r="G1571" t="s">
        <v>36</v>
      </c>
      <c r="H1571" t="s">
        <v>37</v>
      </c>
      <c r="J1571" t="str">
        <f t="shared" si="24"/>
        <v>=Розлив!R13C10</v>
      </c>
      <c r="M1571" s="1"/>
      <c r="P1571" s="1"/>
    </row>
    <row r="1572" spans="1:16">
      <c r="A1572" s="107">
        <v>14472</v>
      </c>
      <c r="B1572" s="8" t="s">
        <v>1612</v>
      </c>
      <c r="C1572" s="99">
        <f>Розлив!$J$36</f>
        <v>0</v>
      </c>
      <c r="D1572" s="155" t="s">
        <v>35</v>
      </c>
      <c r="E1572">
        <v>20</v>
      </c>
      <c r="F1572" t="s">
        <v>1168</v>
      </c>
      <c r="G1572" t="s">
        <v>36</v>
      </c>
      <c r="H1572" t="s">
        <v>37</v>
      </c>
      <c r="J1572" t="str">
        <f t="shared" si="24"/>
        <v>=Розлив!R20C10</v>
      </c>
      <c r="M1572" s="1"/>
      <c r="P1572" s="1"/>
    </row>
    <row r="1573" spans="1:16">
      <c r="A1573" s="107">
        <v>14480</v>
      </c>
      <c r="B1573" s="8" t="s">
        <v>1613</v>
      </c>
      <c r="C1573" s="99">
        <f>Розлив!$J$38</f>
        <v>0</v>
      </c>
      <c r="D1573" s="155" t="s">
        <v>35</v>
      </c>
      <c r="E1573">
        <v>22</v>
      </c>
      <c r="F1573" t="s">
        <v>1168</v>
      </c>
      <c r="G1573" t="s">
        <v>36</v>
      </c>
      <c r="H1573" t="s">
        <v>37</v>
      </c>
      <c r="J1573" t="str">
        <f t="shared" si="24"/>
        <v>=Розлив!R22C10</v>
      </c>
      <c r="M1573" s="1"/>
      <c r="P1573" s="1"/>
    </row>
    <row r="1574" spans="1:16">
      <c r="A1574" s="107">
        <v>14471</v>
      </c>
      <c r="B1574" s="8" t="s">
        <v>1614</v>
      </c>
      <c r="C1574" s="99">
        <f>Розлив!$J$41</f>
        <v>0</v>
      </c>
      <c r="D1574" s="155" t="s">
        <v>35</v>
      </c>
      <c r="E1574">
        <v>25</v>
      </c>
      <c r="F1574" t="s">
        <v>1168</v>
      </c>
      <c r="G1574" t="s">
        <v>36</v>
      </c>
      <c r="H1574" t="s">
        <v>37</v>
      </c>
      <c r="J1574" t="str">
        <f t="shared" si="24"/>
        <v>=Розлив!R25C10</v>
      </c>
      <c r="M1574" s="1"/>
      <c r="P1574" s="1"/>
    </row>
    <row r="1575" spans="1:16">
      <c r="A1575" s="107">
        <v>14468</v>
      </c>
      <c r="B1575" s="8" t="s">
        <v>1615</v>
      </c>
      <c r="C1575" s="98" t="e">
        <f>#REF!</f>
        <v>#REF!</v>
      </c>
      <c r="M1575" s="1"/>
      <c r="P1575" s="1"/>
    </row>
    <row r="1576" spans="1:16">
      <c r="A1576" s="107">
        <v>14469</v>
      </c>
      <c r="B1576" s="8" t="s">
        <v>1616</v>
      </c>
      <c r="C1576" s="98" t="e">
        <f>#REF!</f>
        <v>#REF!</v>
      </c>
      <c r="M1576" s="1"/>
      <c r="P1576" s="1"/>
    </row>
    <row r="1577" spans="1:16">
      <c r="A1577" s="107">
        <v>14470</v>
      </c>
      <c r="B1577" s="8" t="s">
        <v>1617</v>
      </c>
      <c r="C1577" s="98" t="e">
        <f>#REF!</f>
        <v>#REF!</v>
      </c>
      <c r="M1577" s="1"/>
      <c r="P1577" s="1"/>
    </row>
    <row r="1578" spans="1:16">
      <c r="A1578" s="107">
        <v>14541</v>
      </c>
      <c r="B1578" s="8" t="s">
        <v>1618</v>
      </c>
      <c r="C1578" s="99">
        <f>Розлив!J56</f>
        <v>0</v>
      </c>
      <c r="M1578" s="1"/>
      <c r="P1578" s="1"/>
    </row>
    <row r="1579" spans="1:16">
      <c r="A1579" s="107">
        <v>14492</v>
      </c>
      <c r="B1579" s="8" t="s">
        <v>1619</v>
      </c>
      <c r="C1579" s="99">
        <f>Розлив!J17</f>
        <v>0</v>
      </c>
      <c r="M1579" s="1"/>
      <c r="P1579" s="1"/>
    </row>
    <row r="1580" spans="1:16">
      <c r="A1580" s="107">
        <v>14539</v>
      </c>
      <c r="B1580" s="8" t="s">
        <v>1620</v>
      </c>
      <c r="C1580" s="99">
        <f>Розлив!J18</f>
        <v>0</v>
      </c>
      <c r="M1580" s="1"/>
      <c r="P1580" s="1"/>
    </row>
    <row r="1581" spans="1:16">
      <c r="A1581" s="107">
        <v>14494</v>
      </c>
      <c r="B1581" s="8" t="s">
        <v>1621</v>
      </c>
      <c r="C1581" s="99">
        <f>Розлив!J57</f>
        <v>0</v>
      </c>
      <c r="M1581" s="1"/>
      <c r="P1581" s="1"/>
    </row>
    <row r="1582" spans="1:16">
      <c r="A1582" s="107">
        <v>14540</v>
      </c>
      <c r="B1582" s="8" t="s">
        <v>1622</v>
      </c>
      <c r="C1582" s="99">
        <f>Розлив!J58</f>
        <v>0</v>
      </c>
      <c r="M1582" s="1"/>
      <c r="P1582" s="1"/>
    </row>
    <row r="1583" spans="1:16">
      <c r="A1583" s="107">
        <v>14542</v>
      </c>
      <c r="B1583" s="8" t="s">
        <v>1623</v>
      </c>
      <c r="C1583" s="99">
        <f>Розлив!J59</f>
        <v>0</v>
      </c>
      <c r="M1583" s="1"/>
      <c r="P1583" s="1"/>
    </row>
    <row r="1584" spans="1:16">
      <c r="A1584" s="107">
        <v>14493</v>
      </c>
      <c r="B1584" s="8" t="s">
        <v>1624</v>
      </c>
      <c r="C1584" s="99">
        <f>Розлив!J60</f>
        <v>0</v>
      </c>
      <c r="M1584" s="1"/>
      <c r="P1584" s="1"/>
    </row>
    <row r="1585" spans="1:16">
      <c r="A1585" s="107">
        <v>14549</v>
      </c>
      <c r="B1585" s="99" t="s">
        <v>1625</v>
      </c>
      <c r="C1585" s="99" t="e">
        <f>#REF!</f>
        <v>#REF!</v>
      </c>
      <c r="M1585" s="1"/>
      <c r="P1585" s="1"/>
    </row>
    <row r="1586" spans="1:16">
      <c r="A1586" s="107">
        <v>14186</v>
      </c>
      <c r="B1586" s="8" t="s">
        <v>1626</v>
      </c>
      <c r="C1586" s="99" t="e">
        <f>#REF!</f>
        <v>#REF!</v>
      </c>
      <c r="M1586" s="1"/>
      <c r="P1586" s="1"/>
    </row>
    <row r="1587" spans="1:16">
      <c r="A1587" s="107">
        <v>14188</v>
      </c>
      <c r="B1587" s="8" t="s">
        <v>1627</v>
      </c>
      <c r="C1587" s="99" t="e">
        <f>#REF!</f>
        <v>#REF!</v>
      </c>
      <c r="M1587" s="1"/>
      <c r="P1587" s="1"/>
    </row>
    <row r="1588" spans="1:16">
      <c r="A1588" s="107">
        <v>14189</v>
      </c>
      <c r="B1588" s="8" t="s">
        <v>1628</v>
      </c>
      <c r="C1588" s="99" t="e">
        <f>#REF!</f>
        <v>#REF!</v>
      </c>
      <c r="M1588" s="1"/>
      <c r="P1588" s="1"/>
    </row>
    <row r="1589" ht="22.5" spans="1:16">
      <c r="A1589" s="107">
        <v>14185</v>
      </c>
      <c r="B1589" s="8" t="s">
        <v>1629</v>
      </c>
      <c r="C1589" s="99" t="e">
        <f>#REF!</f>
        <v>#REF!</v>
      </c>
      <c r="M1589" s="1"/>
      <c r="P1589" s="1"/>
    </row>
    <row r="1590" spans="1:16">
      <c r="A1590" s="107">
        <v>14183</v>
      </c>
      <c r="B1590" s="8" t="s">
        <v>1630</v>
      </c>
      <c r="C1590" s="99" t="e">
        <f>#REF!</f>
        <v>#REF!</v>
      </c>
      <c r="M1590" s="1"/>
      <c r="P1590" s="1"/>
    </row>
    <row r="1591" spans="1:16">
      <c r="A1591" s="107">
        <v>14184</v>
      </c>
      <c r="B1591" s="8" t="s">
        <v>1631</v>
      </c>
      <c r="C1591" s="99" t="e">
        <f>#REF!</f>
        <v>#REF!</v>
      </c>
      <c r="M1591" s="1"/>
      <c r="P1591" s="1"/>
    </row>
    <row r="1592" spans="1:16">
      <c r="A1592" s="107">
        <v>14182</v>
      </c>
      <c r="B1592" s="8" t="s">
        <v>1632</v>
      </c>
      <c r="C1592" s="99" t="e">
        <f>#REF!</f>
        <v>#REF!</v>
      </c>
      <c r="M1592" s="1"/>
      <c r="P1592" s="1"/>
    </row>
    <row r="1593" spans="1:16">
      <c r="A1593" s="107">
        <v>14180</v>
      </c>
      <c r="B1593" s="8" t="s">
        <v>1633</v>
      </c>
      <c r="C1593" s="99" t="e">
        <f>#REF!</f>
        <v>#REF!</v>
      </c>
      <c r="M1593" s="1"/>
      <c r="P1593" s="1"/>
    </row>
    <row r="1594" spans="1:16">
      <c r="A1594" s="107">
        <v>14181</v>
      </c>
      <c r="B1594" s="8" t="s">
        <v>1634</v>
      </c>
      <c r="C1594" s="99" t="e">
        <f>#REF!</f>
        <v>#REF!</v>
      </c>
      <c r="M1594" s="1"/>
      <c r="P1594" s="1"/>
    </row>
    <row r="1595" ht="22.5" spans="1:16">
      <c r="A1595" s="107">
        <v>14531</v>
      </c>
      <c r="B1595" s="8" t="s">
        <v>1635</v>
      </c>
      <c r="C1595" s="99" t="e">
        <f>#REF!</f>
        <v>#REF!</v>
      </c>
      <c r="M1595" s="1"/>
      <c r="P1595" s="1"/>
    </row>
    <row r="1596" spans="1:16">
      <c r="A1596" s="107">
        <v>14530</v>
      </c>
      <c r="B1596" s="8" t="s">
        <v>1636</v>
      </c>
      <c r="C1596" s="99" t="e">
        <f>#REF!</f>
        <v>#REF!</v>
      </c>
      <c r="M1596" s="1"/>
      <c r="P1596" s="1"/>
    </row>
    <row r="1597" spans="1:16">
      <c r="A1597" s="107">
        <v>14532</v>
      </c>
      <c r="B1597" s="8" t="s">
        <v>1637</v>
      </c>
      <c r="C1597" s="99" t="e">
        <f>#REF!</f>
        <v>#REF!</v>
      </c>
      <c r="M1597" s="1"/>
      <c r="P1597" s="1"/>
    </row>
    <row r="1598" spans="1:13">
      <c r="A1598" s="108">
        <v>14525</v>
      </c>
      <c r="B1598" s="3" t="s">
        <v>1638</v>
      </c>
      <c r="M1598" s="1"/>
    </row>
    <row r="1599" spans="1:16">
      <c r="A1599" s="107">
        <v>14526</v>
      </c>
      <c r="B1599" s="8" t="s">
        <v>1639</v>
      </c>
      <c r="C1599" s="99" t="e">
        <f>#REF!</f>
        <v>#REF!</v>
      </c>
      <c r="M1599" s="1"/>
      <c r="P1599" s="1"/>
    </row>
    <row r="1600" spans="1:16">
      <c r="A1600" s="107">
        <v>14527</v>
      </c>
      <c r="B1600" s="8" t="s">
        <v>1640</v>
      </c>
      <c r="C1600" s="99" t="e">
        <f>#REF!</f>
        <v>#REF!</v>
      </c>
      <c r="M1600" s="1"/>
      <c r="P1600" s="1"/>
    </row>
    <row r="1601" spans="1:16">
      <c r="A1601" s="107">
        <v>14528</v>
      </c>
      <c r="B1601" s="8" t="s">
        <v>1641</v>
      </c>
      <c r="C1601" s="99" t="e">
        <f>#REF!</f>
        <v>#REF!</v>
      </c>
      <c r="M1601" s="1"/>
      <c r="P1601" s="1"/>
    </row>
    <row r="1602" spans="1:13">
      <c r="A1602" s="108">
        <v>14190</v>
      </c>
      <c r="B1602" s="3" t="s">
        <v>1642</v>
      </c>
      <c r="M1602" s="1"/>
    </row>
    <row r="1603" ht="22.5" spans="1:16">
      <c r="A1603" s="107">
        <v>14193</v>
      </c>
      <c r="B1603" s="8" t="s">
        <v>1643</v>
      </c>
      <c r="C1603" s="99" t="e">
        <f>#REF!</f>
        <v>#REF!</v>
      </c>
      <c r="M1603" s="1"/>
      <c r="P1603" s="1"/>
    </row>
    <row r="1604" ht="22.5" spans="1:16">
      <c r="A1604" s="107">
        <v>14194</v>
      </c>
      <c r="B1604" s="8" t="s">
        <v>1644</v>
      </c>
      <c r="C1604" s="99" t="e">
        <f>#REF!</f>
        <v>#REF!</v>
      </c>
      <c r="M1604" s="1"/>
      <c r="P1604" s="1"/>
    </row>
    <row r="1605" ht="22.5" spans="1:16">
      <c r="A1605" s="107">
        <v>14196</v>
      </c>
      <c r="B1605" s="8" t="s">
        <v>1645</v>
      </c>
      <c r="C1605" s="99" t="e">
        <f>#REF!</f>
        <v>#REF!</v>
      </c>
      <c r="M1605" s="1"/>
      <c r="P1605" s="1"/>
    </row>
    <row r="1606" spans="1:16">
      <c r="A1606" s="107">
        <v>14195</v>
      </c>
      <c r="B1606" s="8" t="s">
        <v>1646</v>
      </c>
      <c r="C1606" s="99" t="e">
        <f>#REF!</f>
        <v>#REF!</v>
      </c>
      <c r="M1606" s="1"/>
      <c r="P1606" s="1"/>
    </row>
    <row r="1607" spans="1:16">
      <c r="A1607" s="107">
        <v>14191</v>
      </c>
      <c r="B1607" s="8" t="s">
        <v>1647</v>
      </c>
      <c r="C1607" s="99" t="e">
        <f>#REF!</f>
        <v>#REF!</v>
      </c>
      <c r="M1607" s="1"/>
      <c r="P1607" s="1"/>
    </row>
    <row r="1608" spans="1:16">
      <c r="A1608" s="107">
        <v>14192</v>
      </c>
      <c r="B1608" s="8" t="s">
        <v>1648</v>
      </c>
      <c r="C1608" s="99" t="e">
        <f>#REF!</f>
        <v>#REF!</v>
      </c>
      <c r="M1608" s="1"/>
      <c r="P1608" s="1"/>
    </row>
    <row r="1609" ht="22.5" spans="1:16">
      <c r="A1609" s="107">
        <v>14529</v>
      </c>
      <c r="B1609" s="8" t="s">
        <v>1649</v>
      </c>
      <c r="C1609" s="99" t="e">
        <f>#REF!</f>
        <v>#REF!</v>
      </c>
      <c r="M1609" s="1"/>
      <c r="P1609" s="1"/>
    </row>
    <row r="1610" spans="1:16">
      <c r="A1610" s="107">
        <v>14204</v>
      </c>
      <c r="B1610" s="8" t="s">
        <v>1650</v>
      </c>
      <c r="C1610" s="99" t="e">
        <f>#REF!</f>
        <v>#REF!</v>
      </c>
      <c r="M1610" s="1"/>
      <c r="P1610" s="1"/>
    </row>
    <row r="1611" ht="22.5" spans="1:16">
      <c r="A1611" s="107">
        <v>14205</v>
      </c>
      <c r="B1611" s="8" t="s">
        <v>1651</v>
      </c>
      <c r="C1611" s="99" t="e">
        <f>#REF!</f>
        <v>#REF!</v>
      </c>
      <c r="M1611" s="1"/>
      <c r="P1611" s="1"/>
    </row>
    <row r="1612" spans="1:16">
      <c r="A1612" s="107">
        <v>14207</v>
      </c>
      <c r="B1612" s="8" t="s">
        <v>1652</v>
      </c>
      <c r="C1612" s="99" t="e">
        <f>#REF!</f>
        <v>#REF!</v>
      </c>
      <c r="M1612" s="1"/>
      <c r="P1612" s="1"/>
    </row>
    <row r="1613" spans="1:16">
      <c r="A1613" s="107">
        <v>14520</v>
      </c>
      <c r="B1613" s="8" t="s">
        <v>1653</v>
      </c>
      <c r="C1613" s="99" t="e">
        <f>#REF!</f>
        <v>#REF!</v>
      </c>
      <c r="M1613" s="1"/>
      <c r="P1613" s="1"/>
    </row>
    <row r="1614" ht="22.5" spans="1:16">
      <c r="A1614" s="107">
        <v>14200</v>
      </c>
      <c r="B1614" s="8" t="s">
        <v>1654</v>
      </c>
      <c r="C1614" s="99" t="e">
        <f>#REF!</f>
        <v>#REF!</v>
      </c>
      <c r="M1614" s="1"/>
      <c r="P1614" s="1"/>
    </row>
    <row r="1615" ht="22.5" spans="1:16">
      <c r="A1615" s="107">
        <v>14201</v>
      </c>
      <c r="B1615" s="8" t="s">
        <v>1655</v>
      </c>
      <c r="C1615" s="99" t="e">
        <f>#REF!</f>
        <v>#REF!</v>
      </c>
      <c r="M1615" s="1"/>
      <c r="P1615" s="1"/>
    </row>
    <row r="1616" ht="22.5" spans="1:16">
      <c r="A1616" s="107">
        <v>14202</v>
      </c>
      <c r="B1616" s="8" t="s">
        <v>1656</v>
      </c>
      <c r="C1616" s="99" t="e">
        <f>#REF!</f>
        <v>#REF!</v>
      </c>
      <c r="M1616" s="1"/>
      <c r="P1616" s="1"/>
    </row>
    <row r="1617" ht="22.5" spans="1:16">
      <c r="A1617" s="107">
        <v>14206</v>
      </c>
      <c r="B1617" s="8" t="s">
        <v>1657</v>
      </c>
      <c r="C1617" s="99" t="e">
        <f>#REF!</f>
        <v>#REF!</v>
      </c>
      <c r="M1617" s="1"/>
      <c r="P1617" s="1"/>
    </row>
    <row r="1618" spans="1:16">
      <c r="A1618" s="107">
        <v>14523</v>
      </c>
      <c r="B1618" s="8" t="s">
        <v>1658</v>
      </c>
      <c r="C1618" s="99" t="e">
        <f>#REF!</f>
        <v>#REF!</v>
      </c>
      <c r="M1618" s="1"/>
      <c r="P1618" s="1"/>
    </row>
    <row r="1619" spans="1:16">
      <c r="A1619" s="107">
        <v>14521</v>
      </c>
      <c r="B1619" s="8" t="s">
        <v>1659</v>
      </c>
      <c r="C1619" s="99" t="e">
        <f>#REF!</f>
        <v>#REF!</v>
      </c>
      <c r="M1619" s="1"/>
      <c r="P1619" s="1"/>
    </row>
    <row r="1620" spans="1:16">
      <c r="A1620" s="107">
        <v>14524</v>
      </c>
      <c r="B1620" s="8" t="s">
        <v>1660</v>
      </c>
      <c r="C1620" s="99" t="e">
        <f>#REF!</f>
        <v>#REF!</v>
      </c>
      <c r="M1620" s="1"/>
      <c r="P1620" s="1"/>
    </row>
    <row r="1621" spans="1:16">
      <c r="A1621" s="107">
        <v>14522</v>
      </c>
      <c r="B1621" s="8" t="s">
        <v>1661</v>
      </c>
      <c r="C1621" s="99" t="e">
        <f>#REF!</f>
        <v>#REF!</v>
      </c>
      <c r="M1621" s="1"/>
      <c r="P1621" s="1"/>
    </row>
    <row r="1622" spans="1:16">
      <c r="A1622" s="107">
        <v>14210</v>
      </c>
      <c r="B1622" s="8" t="s">
        <v>1662</v>
      </c>
      <c r="C1622" s="99" t="e">
        <f>#REF!</f>
        <v>#REF!</v>
      </c>
      <c r="M1622" s="1"/>
      <c r="P1622" s="1"/>
    </row>
    <row r="1623" spans="1:13">
      <c r="A1623" s="107">
        <v>14546</v>
      </c>
      <c r="B1623" s="8" t="s">
        <v>1663</v>
      </c>
      <c r="M1623" s="1"/>
    </row>
    <row r="1624" spans="1:16">
      <c r="A1624" s="7">
        <v>14551</v>
      </c>
      <c r="B1624" s="8" t="s">
        <v>1664</v>
      </c>
      <c r="C1624" s="99">
        <f>Розлив!J9</f>
        <v>0</v>
      </c>
      <c r="M1624" s="1"/>
      <c r="P1624" s="1"/>
    </row>
    <row r="1625" spans="1:16">
      <c r="A1625" s="7">
        <v>14554</v>
      </c>
      <c r="B1625" s="8" t="s">
        <v>1665</v>
      </c>
      <c r="C1625" s="99">
        <f>Розлив!J10</f>
        <v>0</v>
      </c>
      <c r="M1625" s="1"/>
      <c r="P1625" s="1"/>
    </row>
    <row r="1626" spans="1:16">
      <c r="A1626" s="7">
        <v>14555</v>
      </c>
      <c r="B1626" s="8" t="s">
        <v>1666</v>
      </c>
      <c r="C1626" s="99">
        <f>Розлив!J12</f>
        <v>0</v>
      </c>
      <c r="M1626" s="1"/>
      <c r="P1626" s="1"/>
    </row>
    <row r="1627" spans="1:16">
      <c r="A1627" s="7">
        <v>14553</v>
      </c>
      <c r="B1627" s="8" t="s">
        <v>1667</v>
      </c>
      <c r="C1627" s="99">
        <f>Розлив!J13</f>
        <v>0</v>
      </c>
      <c r="M1627" s="1"/>
      <c r="P1627" s="1"/>
    </row>
    <row r="1628" spans="1:16">
      <c r="A1628" s="7">
        <v>14556</v>
      </c>
      <c r="B1628" s="8" t="s">
        <v>1668</v>
      </c>
      <c r="C1628" s="99">
        <f>Розлив!J14</f>
        <v>0</v>
      </c>
      <c r="M1628" s="1"/>
      <c r="P1628" s="1"/>
    </row>
    <row r="1629" spans="1:16">
      <c r="A1629" s="7">
        <v>14552</v>
      </c>
      <c r="B1629" s="8" t="s">
        <v>1669</v>
      </c>
      <c r="C1629" s="99">
        <f>Розлив!J15</f>
        <v>0</v>
      </c>
      <c r="M1629" s="1"/>
      <c r="P1629" s="1"/>
    </row>
    <row r="1630" spans="1:16">
      <c r="A1630" s="109">
        <v>14557</v>
      </c>
      <c r="B1630" s="110" t="s">
        <v>1670</v>
      </c>
      <c r="C1630" t="e">
        <f>#REF!</f>
        <v>#REF!</v>
      </c>
      <c r="M1630" s="1"/>
      <c r="P1630" s="1"/>
    </row>
    <row r="1631" spans="1:16">
      <c r="A1631" s="109">
        <v>14558</v>
      </c>
      <c r="B1631" s="110" t="s">
        <v>1671</v>
      </c>
      <c r="C1631" t="e">
        <f>#REF!</f>
        <v>#REF!</v>
      </c>
      <c r="M1631" s="1"/>
      <c r="P1631" s="1"/>
    </row>
    <row r="1632" spans="1:16">
      <c r="A1632" s="109">
        <v>14559</v>
      </c>
      <c r="B1632" s="110" t="s">
        <v>1672</v>
      </c>
      <c r="C1632" t="e">
        <f>#REF!</f>
        <v>#REF!</v>
      </c>
      <c r="M1632" s="1"/>
      <c r="P1632" s="1"/>
    </row>
    <row r="1633" spans="1:16">
      <c r="A1633" s="109">
        <v>14560</v>
      </c>
      <c r="B1633" s="110" t="s">
        <v>1673</v>
      </c>
      <c r="C1633" t="e">
        <f>#REF!</f>
        <v>#REF!</v>
      </c>
      <c r="M1633" s="1"/>
      <c r="P1633" s="1"/>
    </row>
    <row r="1634" spans="1:16">
      <c r="A1634" s="7">
        <v>14511</v>
      </c>
      <c r="B1634" s="8" t="s">
        <v>1674</v>
      </c>
      <c r="C1634" s="99" t="e">
        <f>#REF!</f>
        <v>#REF!</v>
      </c>
      <c r="M1634" s="1"/>
      <c r="P1634" s="1"/>
    </row>
    <row r="1635" spans="1:16">
      <c r="A1635" s="7">
        <v>14512</v>
      </c>
      <c r="B1635" s="8" t="s">
        <v>1675</v>
      </c>
      <c r="C1635" s="99" t="e">
        <f>#REF!</f>
        <v>#REF!</v>
      </c>
      <c r="M1635" s="1"/>
      <c r="P1635" s="1"/>
    </row>
    <row r="1636" ht="22.5" spans="1:16">
      <c r="A1636" s="7">
        <v>14496</v>
      </c>
      <c r="B1636" s="8" t="s">
        <v>1676</v>
      </c>
      <c r="C1636" s="99" t="e">
        <f>#REF!</f>
        <v>#REF!</v>
      </c>
      <c r="M1636" s="1"/>
      <c r="P1636" s="1"/>
    </row>
    <row r="1637" ht="22.5" spans="1:16">
      <c r="A1637" s="7">
        <v>14515</v>
      </c>
      <c r="B1637" s="8" t="s">
        <v>1677</v>
      </c>
      <c r="C1637" s="99" t="e">
        <f>#REF!</f>
        <v>#REF!</v>
      </c>
      <c r="M1637" s="1"/>
      <c r="P1637" s="1"/>
    </row>
    <row r="1638" spans="1:16">
      <c r="A1638" s="7">
        <v>14505</v>
      </c>
      <c r="B1638" s="8" t="s">
        <v>1678</v>
      </c>
      <c r="C1638" s="99" t="e">
        <f>#REF!</f>
        <v>#REF!</v>
      </c>
      <c r="M1638" s="1"/>
      <c r="P1638" s="1"/>
    </row>
    <row r="1639" spans="1:16">
      <c r="A1639" s="7">
        <v>14510</v>
      </c>
      <c r="B1639" s="8" t="s">
        <v>1679</v>
      </c>
      <c r="C1639" s="99" t="e">
        <f>#REF!</f>
        <v>#REF!</v>
      </c>
      <c r="M1639" s="1"/>
      <c r="P1639" s="1"/>
    </row>
    <row r="1640" spans="1:16">
      <c r="A1640" s="7">
        <v>14513</v>
      </c>
      <c r="B1640" s="8" t="s">
        <v>1680</v>
      </c>
      <c r="C1640" s="99" t="e">
        <f>#REF!</f>
        <v>#REF!</v>
      </c>
      <c r="M1640" s="1"/>
      <c r="P1640" s="1"/>
    </row>
    <row r="1641" spans="1:16">
      <c r="A1641" s="7">
        <v>14509</v>
      </c>
      <c r="B1641" s="8" t="s">
        <v>1681</v>
      </c>
      <c r="C1641" s="99" t="e">
        <f>#REF!</f>
        <v>#REF!</v>
      </c>
      <c r="M1641" s="1"/>
      <c r="P1641" s="1"/>
    </row>
    <row r="1642" spans="1:16">
      <c r="A1642" s="7">
        <v>14514</v>
      </c>
      <c r="B1642" s="8" t="s">
        <v>1682</v>
      </c>
      <c r="C1642" s="99" t="e">
        <f>#REF!</f>
        <v>#REF!</v>
      </c>
      <c r="M1642" s="1"/>
      <c r="P1642" s="1"/>
    </row>
    <row r="1643" spans="1:16">
      <c r="A1643" s="7">
        <v>14504</v>
      </c>
      <c r="B1643" s="8" t="s">
        <v>1683</v>
      </c>
      <c r="C1643" s="99" t="e">
        <f>#REF!</f>
        <v>#REF!</v>
      </c>
      <c r="M1643" s="1"/>
      <c r="P1643" s="1"/>
    </row>
    <row r="1644" spans="1:16">
      <c r="A1644" s="7">
        <v>14498</v>
      </c>
      <c r="B1644" s="8" t="s">
        <v>1684</v>
      </c>
      <c r="C1644" s="99" t="e">
        <f>#REF!</f>
        <v>#REF!</v>
      </c>
      <c r="M1644" s="1"/>
      <c r="P1644" s="1"/>
    </row>
    <row r="1645" spans="1:16">
      <c r="A1645" s="7">
        <v>14499</v>
      </c>
      <c r="B1645" s="8" t="s">
        <v>1685</v>
      </c>
      <c r="C1645" s="99" t="e">
        <f>#REF!</f>
        <v>#REF!</v>
      </c>
      <c r="M1645" s="1"/>
      <c r="P1645" s="1"/>
    </row>
    <row r="1646" spans="1:16">
      <c r="A1646" s="7">
        <v>14497</v>
      </c>
      <c r="B1646" s="8" t="s">
        <v>1686</v>
      </c>
      <c r="C1646" s="99" t="e">
        <f>#REF!</f>
        <v>#REF!</v>
      </c>
      <c r="M1646" s="1"/>
      <c r="P1646" s="1"/>
    </row>
    <row r="1647" spans="1:16">
      <c r="A1647" s="7">
        <v>14517</v>
      </c>
      <c r="B1647" s="8" t="s">
        <v>1687</v>
      </c>
      <c r="C1647" s="99" t="e">
        <f>#REF!</f>
        <v>#REF!</v>
      </c>
      <c r="M1647" s="1"/>
      <c r="P1647" s="1"/>
    </row>
    <row r="1648" spans="1:16">
      <c r="A1648" s="7">
        <v>14516</v>
      </c>
      <c r="B1648" s="8" t="s">
        <v>1688</v>
      </c>
      <c r="C1648" s="99" t="e">
        <f>#REF!</f>
        <v>#REF!</v>
      </c>
      <c r="M1648" s="1"/>
      <c r="P1648" s="1"/>
    </row>
    <row r="1649" spans="1:16">
      <c r="A1649" s="7">
        <v>14508</v>
      </c>
      <c r="B1649" s="8" t="s">
        <v>1689</v>
      </c>
      <c r="C1649" s="99" t="e">
        <f>#REF!</f>
        <v>#REF!</v>
      </c>
      <c r="M1649" s="1"/>
      <c r="P1649" s="1"/>
    </row>
    <row r="1650" spans="1:16">
      <c r="A1650" s="7">
        <v>14500</v>
      </c>
      <c r="B1650" s="8" t="s">
        <v>1690</v>
      </c>
      <c r="C1650" s="99" t="e">
        <f>#REF!</f>
        <v>#REF!</v>
      </c>
      <c r="M1650" s="1"/>
      <c r="P1650" s="1"/>
    </row>
    <row r="1651" spans="1:16">
      <c r="A1651" s="7">
        <v>14518</v>
      </c>
      <c r="B1651" s="8" t="s">
        <v>1691</v>
      </c>
      <c r="C1651" s="99" t="e">
        <f>#REF!</f>
        <v>#REF!</v>
      </c>
      <c r="M1651" s="1"/>
      <c r="P1651" s="1"/>
    </row>
    <row r="1652" spans="1:16">
      <c r="A1652" s="7">
        <v>14502</v>
      </c>
      <c r="B1652" s="8" t="s">
        <v>1692</v>
      </c>
      <c r="C1652" s="99" t="e">
        <f>#REF!</f>
        <v>#REF!</v>
      </c>
      <c r="M1652" s="1"/>
      <c r="P1652" s="1"/>
    </row>
    <row r="1653" spans="1:16">
      <c r="A1653" s="7">
        <v>14501</v>
      </c>
      <c r="B1653" s="8" t="s">
        <v>1693</v>
      </c>
      <c r="C1653" s="99" t="e">
        <f>#REF!</f>
        <v>#REF!</v>
      </c>
      <c r="M1653" s="1"/>
      <c r="P1653" s="1"/>
    </row>
    <row r="1654" spans="1:16">
      <c r="A1654" s="7">
        <v>14506</v>
      </c>
      <c r="B1654" s="8" t="s">
        <v>1694</v>
      </c>
      <c r="C1654" s="99" t="e">
        <f>#REF!</f>
        <v>#REF!</v>
      </c>
      <c r="M1654" s="1"/>
      <c r="P1654" s="1"/>
    </row>
    <row r="1655" spans="1:16">
      <c r="A1655" s="7">
        <v>14507</v>
      </c>
      <c r="B1655" s="8" t="s">
        <v>1695</v>
      </c>
      <c r="C1655" s="99" t="e">
        <f>#REF!</f>
        <v>#REF!</v>
      </c>
      <c r="M1655" s="1"/>
      <c r="P1655" s="1"/>
    </row>
    <row r="1656" spans="1:16">
      <c r="A1656" s="7">
        <v>14503</v>
      </c>
      <c r="B1656" s="8" t="s">
        <v>1696</v>
      </c>
      <c r="C1656" s="99" t="e">
        <f>#REF!</f>
        <v>#REF!</v>
      </c>
      <c r="M1656" s="1"/>
      <c r="P1656" s="1"/>
    </row>
    <row r="1657" ht="22.5" spans="1:16">
      <c r="A1657" s="7">
        <v>14578</v>
      </c>
      <c r="B1657" s="8" t="s">
        <v>1697</v>
      </c>
      <c r="C1657" s="99" t="e">
        <f>#REF!</f>
        <v>#REF!</v>
      </c>
      <c r="E1657">
        <v>12</v>
      </c>
      <c r="F1657" t="s">
        <v>39</v>
      </c>
      <c r="M1657" s="111"/>
      <c r="P1657" s="1"/>
    </row>
    <row r="1658" spans="1:16">
      <c r="A1658" s="7">
        <v>14582</v>
      </c>
      <c r="B1658" s="8" t="s">
        <v>1698</v>
      </c>
      <c r="C1658" s="99" t="e">
        <f>#REF!</f>
        <v>#REF!</v>
      </c>
      <c r="E1658">
        <v>13</v>
      </c>
      <c r="F1658" t="s">
        <v>39</v>
      </c>
      <c r="M1658" s="111"/>
      <c r="P1658" s="1"/>
    </row>
    <row r="1659" ht="22.5" spans="1:16">
      <c r="A1659" s="7">
        <v>14580</v>
      </c>
      <c r="B1659" s="8" t="s">
        <v>1699</v>
      </c>
      <c r="C1659" s="99" t="e">
        <f>#REF!</f>
        <v>#REF!</v>
      </c>
      <c r="E1659">
        <v>14</v>
      </c>
      <c r="F1659" t="s">
        <v>39</v>
      </c>
      <c r="M1659" s="111"/>
      <c r="P1659" s="1"/>
    </row>
    <row r="1660" ht="22.5" spans="1:16">
      <c r="A1660" s="7">
        <v>14592</v>
      </c>
      <c r="B1660" s="8" t="s">
        <v>1700</v>
      </c>
      <c r="C1660" s="99" t="e">
        <f>#REF!</f>
        <v>#REF!</v>
      </c>
      <c r="E1660">
        <v>15</v>
      </c>
      <c r="F1660" t="s">
        <v>39</v>
      </c>
      <c r="M1660" s="111"/>
      <c r="P1660" s="1"/>
    </row>
    <row r="1661" ht="22.5" spans="1:16">
      <c r="A1661" s="7">
        <v>14593</v>
      </c>
      <c r="B1661" s="8" t="s">
        <v>1701</v>
      </c>
      <c r="C1661" s="99" t="e">
        <f>#REF!</f>
        <v>#REF!</v>
      </c>
      <c r="E1661">
        <v>41</v>
      </c>
      <c r="F1661" t="s">
        <v>39</v>
      </c>
      <c r="M1661" s="111"/>
      <c r="P1661" s="1"/>
    </row>
    <row r="1662" spans="1:16">
      <c r="A1662" s="7">
        <v>14602</v>
      </c>
      <c r="B1662" s="8" t="s">
        <v>1702</v>
      </c>
      <c r="C1662" s="99" t="e">
        <f>#REF!</f>
        <v>#REF!</v>
      </c>
      <c r="E1662">
        <v>49</v>
      </c>
      <c r="F1662" t="s">
        <v>39</v>
      </c>
      <c r="M1662" s="111"/>
      <c r="P1662" s="1"/>
    </row>
    <row r="1663" ht="22.5" spans="1:16">
      <c r="A1663" s="7">
        <v>5982</v>
      </c>
      <c r="B1663" s="8" t="s">
        <v>1703</v>
      </c>
      <c r="C1663" s="99" t="e">
        <f>#REF!</f>
        <v>#REF!</v>
      </c>
      <c r="E1663">
        <v>59</v>
      </c>
      <c r="F1663" t="s">
        <v>39</v>
      </c>
      <c r="M1663" s="111"/>
      <c r="P1663" s="1"/>
    </row>
    <row r="1664" spans="1:16">
      <c r="A1664" s="7">
        <v>14451</v>
      </c>
      <c r="B1664" s="8" t="s">
        <v>1704</v>
      </c>
      <c r="C1664" s="99" t="e">
        <f>#REF!</f>
        <v>#REF!</v>
      </c>
      <c r="E1664">
        <v>64</v>
      </c>
      <c r="F1664" t="s">
        <v>39</v>
      </c>
      <c r="M1664" s="111"/>
      <c r="P1664" s="1"/>
    </row>
    <row r="1665" spans="1:16">
      <c r="A1665" s="7">
        <v>14445</v>
      </c>
      <c r="B1665" s="8" t="s">
        <v>1705</v>
      </c>
      <c r="C1665" s="99" t="e">
        <f>#REF!</f>
        <v>#REF!</v>
      </c>
      <c r="E1665">
        <v>74</v>
      </c>
      <c r="F1665" t="s">
        <v>39</v>
      </c>
      <c r="M1665" s="111"/>
      <c r="P1665" s="1"/>
    </row>
    <row r="1666" spans="1:13">
      <c r="A1666" s="2">
        <v>14452</v>
      </c>
      <c r="B1666" s="3" t="s">
        <v>1706</v>
      </c>
      <c r="M1666" s="111"/>
    </row>
    <row r="1667" ht="22.5" spans="1:16">
      <c r="A1667" s="7">
        <v>14453</v>
      </c>
      <c r="B1667" s="8" t="s">
        <v>1707</v>
      </c>
      <c r="C1667" s="99" t="e">
        <f>#REF!</f>
        <v>#REF!</v>
      </c>
      <c r="E1667">
        <v>22</v>
      </c>
      <c r="F1667" t="s">
        <v>39</v>
      </c>
      <c r="M1667" s="111"/>
      <c r="P1667" s="1"/>
    </row>
    <row r="1668" spans="1:16">
      <c r="A1668" s="7">
        <v>14454</v>
      </c>
      <c r="B1668" s="8" t="s">
        <v>1708</v>
      </c>
      <c r="C1668" s="99" t="e">
        <f>#REF!</f>
        <v>#REF!</v>
      </c>
      <c r="E1668">
        <v>23</v>
      </c>
      <c r="F1668" t="s">
        <v>39</v>
      </c>
      <c r="M1668" s="111"/>
      <c r="P1668" s="1"/>
    </row>
    <row r="1669" ht="22.5" spans="1:16">
      <c r="A1669" s="7">
        <v>14455</v>
      </c>
      <c r="B1669" s="8" t="s">
        <v>1709</v>
      </c>
      <c r="C1669" s="99" t="e">
        <f>#REF!</f>
        <v>#REF!</v>
      </c>
      <c r="E1669">
        <v>24</v>
      </c>
      <c r="F1669" t="s">
        <v>39</v>
      </c>
      <c r="M1669" s="111"/>
      <c r="P1669" s="1"/>
    </row>
    <row r="1670" spans="1:16">
      <c r="A1670" s="7">
        <v>14461</v>
      </c>
      <c r="B1670" s="8" t="s">
        <v>1710</v>
      </c>
      <c r="C1670" s="99" t="e">
        <f>#REF!</f>
        <v>#REF!</v>
      </c>
      <c r="E1670">
        <v>87</v>
      </c>
      <c r="F1670" t="s">
        <v>39</v>
      </c>
      <c r="M1670" s="111"/>
      <c r="N1670" s="1"/>
      <c r="P1670" s="1"/>
    </row>
    <row r="1671" spans="1:16">
      <c r="A1671" s="7">
        <v>6076</v>
      </c>
      <c r="B1671" s="8" t="s">
        <v>1711</v>
      </c>
      <c r="C1671" s="99" t="e">
        <f>#REF!</f>
        <v>#REF!</v>
      </c>
      <c r="E1671">
        <v>112</v>
      </c>
      <c r="F1671" t="s">
        <v>39</v>
      </c>
      <c r="M1671" s="111"/>
      <c r="N1671" s="1"/>
      <c r="P1671" s="1"/>
    </row>
    <row r="1672" spans="1:16">
      <c r="A1672" s="7">
        <v>14444</v>
      </c>
      <c r="B1672" s="8" t="s">
        <v>1712</v>
      </c>
      <c r="C1672" s="99" t="e">
        <f>#REF!</f>
        <v>#REF!</v>
      </c>
      <c r="E1672">
        <v>139</v>
      </c>
      <c r="F1672" t="s">
        <v>39</v>
      </c>
      <c r="M1672" s="111"/>
      <c r="N1672" s="1"/>
      <c r="P1672" s="1"/>
    </row>
    <row r="1673" spans="1:16">
      <c r="A1673" s="7">
        <v>14600</v>
      </c>
      <c r="B1673" s="8" t="s">
        <v>1713</v>
      </c>
      <c r="C1673" s="99" t="e">
        <f>#REF!</f>
        <v>#REF!</v>
      </c>
      <c r="E1673">
        <v>147</v>
      </c>
      <c r="F1673" t="s">
        <v>39</v>
      </c>
      <c r="M1673" s="111"/>
      <c r="N1673" s="1"/>
      <c r="P1673" s="1"/>
    </row>
    <row r="1674" spans="1:16">
      <c r="A1674" s="7">
        <v>14457</v>
      </c>
      <c r="B1674" s="8" t="s">
        <v>1714</v>
      </c>
      <c r="C1674" s="99" t="e">
        <f>#REF!</f>
        <v>#REF!</v>
      </c>
      <c r="E1674">
        <v>162</v>
      </c>
      <c r="F1674" t="s">
        <v>39</v>
      </c>
      <c r="M1674" s="111"/>
      <c r="N1674" s="1"/>
      <c r="P1674" s="1"/>
    </row>
    <row r="1675" spans="1:16">
      <c r="A1675" s="7">
        <v>14459</v>
      </c>
      <c r="B1675" s="8" t="s">
        <v>1715</v>
      </c>
      <c r="C1675" s="99" t="e">
        <f>#REF!</f>
        <v>#REF!</v>
      </c>
      <c r="E1675">
        <v>163</v>
      </c>
      <c r="F1675" t="s">
        <v>39</v>
      </c>
      <c r="M1675" s="111"/>
      <c r="N1675" s="1"/>
      <c r="P1675" s="1"/>
    </row>
    <row r="1676" spans="1:16">
      <c r="A1676" s="7">
        <v>14458</v>
      </c>
      <c r="B1676" s="8" t="s">
        <v>1716</v>
      </c>
      <c r="C1676" s="99" t="e">
        <f>#REF!</f>
        <v>#REF!</v>
      </c>
      <c r="E1676">
        <v>165</v>
      </c>
      <c r="F1676" t="s">
        <v>39</v>
      </c>
      <c r="M1676" s="111"/>
      <c r="N1676" s="1"/>
      <c r="P1676" s="1"/>
    </row>
    <row r="1677" spans="1:13">
      <c r="A1677" s="2">
        <v>14358</v>
      </c>
      <c r="B1677" s="3" t="s">
        <v>1717</v>
      </c>
      <c r="M1677" s="111"/>
    </row>
    <row r="1678" spans="1:16">
      <c r="A1678" s="7">
        <v>14361</v>
      </c>
      <c r="B1678" s="8" t="s">
        <v>1718</v>
      </c>
      <c r="C1678" s="99" t="e">
        <f>#REF!</f>
        <v>#REF!</v>
      </c>
      <c r="E1678">
        <v>180</v>
      </c>
      <c r="F1678" t="s">
        <v>39</v>
      </c>
      <c r="M1678" s="111"/>
      <c r="P1678" s="1"/>
    </row>
    <row r="1679" spans="1:16">
      <c r="A1679" s="7">
        <v>14360</v>
      </c>
      <c r="B1679" s="8" t="s">
        <v>1719</v>
      </c>
      <c r="C1679" s="99" t="e">
        <f>#REF!</f>
        <v>#REF!</v>
      </c>
      <c r="E1679">
        <v>181</v>
      </c>
      <c r="F1679" t="s">
        <v>39</v>
      </c>
      <c r="M1679" s="111"/>
      <c r="P1679" s="1"/>
    </row>
    <row r="1680" spans="1:16">
      <c r="A1680" s="7">
        <v>14362</v>
      </c>
      <c r="B1680" s="8" t="s">
        <v>1720</v>
      </c>
      <c r="C1680" s="99" t="e">
        <f>#REF!</f>
        <v>#REF!</v>
      </c>
      <c r="E1680">
        <v>182</v>
      </c>
      <c r="F1680" t="s">
        <v>39</v>
      </c>
      <c r="M1680" s="111"/>
      <c r="P1680" s="1"/>
    </row>
    <row r="1681" spans="1:16">
      <c r="A1681" s="7">
        <v>14359</v>
      </c>
      <c r="B1681" s="8" t="s">
        <v>1721</v>
      </c>
      <c r="C1681" s="99" t="e">
        <f>#REF!</f>
        <v>#REF!</v>
      </c>
      <c r="E1681">
        <v>183</v>
      </c>
      <c r="F1681" t="s">
        <v>39</v>
      </c>
      <c r="M1681" s="111"/>
      <c r="P1681" s="1"/>
    </row>
    <row r="1682" spans="1:16">
      <c r="A1682" s="7">
        <v>14443</v>
      </c>
      <c r="B1682" s="8" t="s">
        <v>1722</v>
      </c>
      <c r="C1682" s="99" t="e">
        <f>#REF!</f>
        <v>#REF!</v>
      </c>
      <c r="E1682">
        <v>202</v>
      </c>
      <c r="F1682" t="s">
        <v>39</v>
      </c>
      <c r="M1682" s="111"/>
      <c r="P1682" s="1"/>
    </row>
    <row r="1683" spans="1:13">
      <c r="A1683" s="2">
        <v>14446</v>
      </c>
      <c r="B1683" s="3" t="s">
        <v>1723</v>
      </c>
      <c r="M1683" s="111"/>
    </row>
    <row r="1684" spans="1:16">
      <c r="A1684" s="7">
        <v>14447</v>
      </c>
      <c r="B1684" s="8" t="s">
        <v>1724</v>
      </c>
      <c r="C1684" s="99" t="e">
        <f>#REF!</f>
        <v>#REF!</v>
      </c>
      <c r="E1684">
        <v>185</v>
      </c>
      <c r="F1684" t="s">
        <v>39</v>
      </c>
      <c r="M1684" s="111"/>
      <c r="P1684" s="1"/>
    </row>
    <row r="1685" spans="1:16">
      <c r="A1685" s="7">
        <v>14448</v>
      </c>
      <c r="B1685" s="8" t="s">
        <v>1725</v>
      </c>
      <c r="C1685" s="99" t="e">
        <f>#REF!</f>
        <v>#REF!</v>
      </c>
      <c r="E1685">
        <v>186</v>
      </c>
      <c r="F1685" t="s">
        <v>39</v>
      </c>
      <c r="M1685" s="111"/>
      <c r="O1685" s="8"/>
      <c r="P1685" s="1"/>
    </row>
    <row r="1686" spans="1:16">
      <c r="A1686" s="7">
        <v>14449</v>
      </c>
      <c r="B1686" s="8" t="s">
        <v>1726</v>
      </c>
      <c r="C1686" s="99" t="e">
        <f>#REF!</f>
        <v>#REF!</v>
      </c>
      <c r="E1686">
        <v>187</v>
      </c>
      <c r="F1686" t="s">
        <v>39</v>
      </c>
      <c r="M1686" s="111"/>
      <c r="P1686" s="1"/>
    </row>
    <row r="1687" spans="1:16">
      <c r="A1687" s="7">
        <v>14450</v>
      </c>
      <c r="B1687" s="8" t="s">
        <v>1727</v>
      </c>
      <c r="C1687" s="99" t="e">
        <f>#REF!</f>
        <v>#REF!</v>
      </c>
      <c r="E1687">
        <v>188</v>
      </c>
      <c r="F1687" t="s">
        <v>39</v>
      </c>
      <c r="M1687" s="111"/>
      <c r="P1687" s="1"/>
    </row>
    <row r="1688" ht="22.5" spans="1:16">
      <c r="A1688" s="7">
        <v>13247</v>
      </c>
      <c r="B1688" s="8" t="s">
        <v>1728</v>
      </c>
      <c r="C1688" s="99" t="e">
        <f>#REF!</f>
        <v>#REF!</v>
      </c>
      <c r="E1688">
        <v>234</v>
      </c>
      <c r="F1688" t="s">
        <v>39</v>
      </c>
      <c r="M1688" s="111"/>
      <c r="P1688" s="1"/>
    </row>
    <row r="1689" spans="1:16">
      <c r="A1689" s="7">
        <v>14456</v>
      </c>
      <c r="B1689" s="8" t="s">
        <v>1729</v>
      </c>
      <c r="C1689" s="99" t="e">
        <f>#REF!</f>
        <v>#REF!</v>
      </c>
      <c r="E1689">
        <v>262</v>
      </c>
      <c r="F1689" t="s">
        <v>39</v>
      </c>
      <c r="M1689" s="111"/>
      <c r="P1689" s="1"/>
    </row>
    <row r="1690" spans="1:16">
      <c r="A1690" s="7">
        <v>14460</v>
      </c>
      <c r="B1690" s="8" t="s">
        <v>1730</v>
      </c>
      <c r="C1690" s="99" t="e">
        <f>#REF!</f>
        <v>#REF!</v>
      </c>
      <c r="E1690">
        <v>263</v>
      </c>
      <c r="F1690" t="s">
        <v>39</v>
      </c>
      <c r="M1690" s="111"/>
      <c r="P1690" s="1"/>
    </row>
    <row r="1691" spans="1:13">
      <c r="A1691" s="7">
        <v>14543</v>
      </c>
      <c r="B1691" s="8" t="s">
        <v>1731</v>
      </c>
      <c r="M1691" s="111"/>
    </row>
    <row r="1692" spans="1:13">
      <c r="A1692" s="2">
        <v>14495</v>
      </c>
      <c r="B1692" s="3" t="s">
        <v>1732</v>
      </c>
      <c r="M1692" s="111"/>
    </row>
    <row r="1693" spans="1:13">
      <c r="A1693" s="2">
        <v>14603</v>
      </c>
      <c r="B1693" s="3" t="s">
        <v>1733</v>
      </c>
      <c r="M1693" s="111"/>
    </row>
    <row r="1694" spans="1:16">
      <c r="A1694" s="7">
        <v>14464</v>
      </c>
      <c r="B1694" s="8" t="s">
        <v>1734</v>
      </c>
      <c r="C1694" s="99" t="e">
        <f>#REF!</f>
        <v>#REF!</v>
      </c>
      <c r="M1694" s="111"/>
      <c r="P1694" s="1"/>
    </row>
    <row r="1695" spans="1:16">
      <c r="A1695" s="7">
        <v>14462</v>
      </c>
      <c r="B1695" s="8" t="s">
        <v>1735</v>
      </c>
      <c r="C1695" s="99" t="e">
        <f>#REF!</f>
        <v>#REF!</v>
      </c>
      <c r="M1695" s="111"/>
      <c r="P1695" s="1"/>
    </row>
    <row r="1696" spans="1:16">
      <c r="A1696" s="7">
        <v>14466</v>
      </c>
      <c r="B1696" s="8" t="s">
        <v>1736</v>
      </c>
      <c r="C1696" s="99" t="e">
        <f>#REF!</f>
        <v>#REF!</v>
      </c>
      <c r="M1696" s="111"/>
      <c r="P1696" s="1"/>
    </row>
    <row r="1697" spans="1:16">
      <c r="A1697" s="7">
        <v>14465</v>
      </c>
      <c r="B1697" s="8" t="s">
        <v>1737</v>
      </c>
      <c r="C1697" s="99" t="e">
        <f>#REF!</f>
        <v>#REF!</v>
      </c>
      <c r="M1697" s="111"/>
      <c r="P1697" s="1"/>
    </row>
    <row r="1698" spans="1:16">
      <c r="A1698" s="7">
        <v>14463</v>
      </c>
      <c r="B1698" s="8" t="s">
        <v>1738</v>
      </c>
      <c r="C1698" s="99" t="e">
        <f>#REF!</f>
        <v>#REF!</v>
      </c>
      <c r="M1698" s="111"/>
      <c r="P1698" s="1"/>
    </row>
    <row r="1699" ht="22.5" spans="1:16">
      <c r="A1699" s="7">
        <v>14442</v>
      </c>
      <c r="B1699" s="8" t="s">
        <v>1739</v>
      </c>
      <c r="C1699" s="99">
        <f>Haramain!J110</f>
        <v>0</v>
      </c>
      <c r="M1699" s="111"/>
      <c r="P1699" s="1"/>
    </row>
    <row r="1700" spans="1:16">
      <c r="A1700" s="7">
        <v>14535</v>
      </c>
      <c r="B1700" s="8" t="s">
        <v>1740</v>
      </c>
      <c r="C1700" s="99" t="e">
        <f>#REF!</f>
        <v>#REF!</v>
      </c>
      <c r="M1700" s="111"/>
      <c r="P1700" s="1"/>
    </row>
    <row r="1701" spans="1:16">
      <c r="A1701" s="7">
        <v>14536</v>
      </c>
      <c r="B1701" s="8" t="s">
        <v>1741</v>
      </c>
      <c r="C1701" s="99" t="e">
        <f>#REF!</f>
        <v>#REF!</v>
      </c>
      <c r="M1701" s="111"/>
      <c r="P1701" s="1"/>
    </row>
    <row r="1702" spans="1:16">
      <c r="A1702" s="7">
        <v>14534</v>
      </c>
      <c r="B1702" s="8" t="s">
        <v>1742</v>
      </c>
      <c r="C1702" s="99" t="e">
        <f>#REF!</f>
        <v>#REF!</v>
      </c>
      <c r="M1702" s="111"/>
      <c r="P1702" s="1"/>
    </row>
    <row r="1703" spans="1:16">
      <c r="A1703" s="7">
        <v>14606</v>
      </c>
      <c r="B1703" s="8" t="s">
        <v>1743</v>
      </c>
      <c r="C1703" s="99">
        <f>Розлив!J4</f>
        <v>0</v>
      </c>
      <c r="M1703" s="111"/>
      <c r="P1703" s="1"/>
    </row>
    <row r="1704" spans="1:16">
      <c r="A1704" s="7">
        <v>14605</v>
      </c>
      <c r="B1704" s="8" t="s">
        <v>1744</v>
      </c>
      <c r="C1704" s="99">
        <f>Розлив!J5</f>
        <v>0</v>
      </c>
      <c r="M1704" s="111"/>
      <c r="P1704" s="1"/>
    </row>
    <row r="1705" spans="1:16">
      <c r="A1705" s="7">
        <v>14608</v>
      </c>
      <c r="B1705" s="8" t="s">
        <v>1745</v>
      </c>
      <c r="C1705" s="99">
        <f>Розлив!J6</f>
        <v>0</v>
      </c>
      <c r="M1705" s="111"/>
      <c r="P1705" s="1"/>
    </row>
    <row r="1706" spans="1:16">
      <c r="A1706" s="7">
        <v>14607</v>
      </c>
      <c r="B1706" s="8" t="s">
        <v>1746</v>
      </c>
      <c r="C1706" s="99">
        <f>Розлив!J7</f>
        <v>0</v>
      </c>
      <c r="M1706" s="111"/>
      <c r="P1706" s="1"/>
    </row>
    <row r="1707" spans="1:16">
      <c r="A1707" s="7">
        <v>14609</v>
      </c>
      <c r="B1707" s="8" t="s">
        <v>1747</v>
      </c>
      <c r="C1707" s="99" t="e">
        <f>#REF!</f>
        <v>#REF!</v>
      </c>
      <c r="M1707" s="111"/>
      <c r="P1707" s="1"/>
    </row>
    <row r="1708" spans="1:16">
      <c r="A1708" s="7">
        <v>14348</v>
      </c>
      <c r="B1708" s="8" t="s">
        <v>1748</v>
      </c>
      <c r="C1708" s="99">
        <f>Розлив!J132</f>
        <v>0</v>
      </c>
      <c r="M1708" s="111"/>
      <c r="P1708" s="1"/>
    </row>
    <row r="1709" spans="1:16">
      <c r="A1709" s="7">
        <v>14349</v>
      </c>
      <c r="B1709" s="8" t="s">
        <v>1749</v>
      </c>
      <c r="C1709" s="99">
        <f>Розлив!J133</f>
        <v>0</v>
      </c>
      <c r="M1709" s="111"/>
      <c r="P1709" s="1"/>
    </row>
    <row r="1710" spans="1:16">
      <c r="A1710" s="7">
        <v>12566</v>
      </c>
      <c r="B1710" s="8" t="s">
        <v>1750</v>
      </c>
      <c r="C1710" s="99">
        <f>Розлив!J134</f>
        <v>0</v>
      </c>
      <c r="M1710" s="111"/>
      <c r="P1710" s="1"/>
    </row>
    <row r="1711" spans="1:16">
      <c r="A1711" s="7">
        <v>14347</v>
      </c>
      <c r="B1711" s="8" t="s">
        <v>1751</v>
      </c>
      <c r="C1711" s="99">
        <f>Розлив!J135</f>
        <v>0</v>
      </c>
      <c r="M1711" s="111"/>
      <c r="P1711" s="1"/>
    </row>
    <row r="1712" spans="1:16">
      <c r="A1712" s="7">
        <v>14351</v>
      </c>
      <c r="B1712" s="8" t="s">
        <v>1752</v>
      </c>
      <c r="C1712" s="99">
        <f>Розлив!J136</f>
        <v>0</v>
      </c>
      <c r="M1712" s="111"/>
      <c r="P1712" s="1"/>
    </row>
    <row r="1713" spans="1:16">
      <c r="A1713" s="7">
        <v>14350</v>
      </c>
      <c r="B1713" s="8" t="s">
        <v>1753</v>
      </c>
      <c r="C1713" s="99">
        <f>Розлив!J137</f>
        <v>0</v>
      </c>
      <c r="M1713" s="111"/>
      <c r="P1713" s="1"/>
    </row>
    <row r="1714" spans="1:13">
      <c r="A1714" s="7">
        <v>14484</v>
      </c>
      <c r="B1714" s="8" t="s">
        <v>1754</v>
      </c>
      <c r="M1714" s="111"/>
    </row>
    <row r="1715" spans="1:13">
      <c r="A1715" s="7">
        <v>14486</v>
      </c>
      <c r="B1715" s="8" t="s">
        <v>1755</v>
      </c>
      <c r="M1715" s="111"/>
    </row>
    <row r="1716" spans="1:13">
      <c r="A1716" s="7">
        <v>14489</v>
      </c>
      <c r="B1716" s="8" t="s">
        <v>1756</v>
      </c>
      <c r="M1716" s="111"/>
    </row>
    <row r="1717" ht="22.5" spans="1:13">
      <c r="A1717" s="7">
        <v>14485</v>
      </c>
      <c r="B1717" s="8" t="s">
        <v>1757</v>
      </c>
      <c r="M1717" s="111"/>
    </row>
    <row r="1718" spans="1:13">
      <c r="A1718" s="7">
        <v>14491</v>
      </c>
      <c r="B1718" s="8" t="s">
        <v>1758</v>
      </c>
      <c r="M1718" s="111"/>
    </row>
    <row r="1719" ht="22.5" spans="1:13">
      <c r="A1719" s="7">
        <v>14488</v>
      </c>
      <c r="B1719" s="8" t="s">
        <v>1759</v>
      </c>
      <c r="M1719" s="111"/>
    </row>
    <row r="1720" ht="22.5" spans="1:13">
      <c r="A1720" s="7">
        <v>14487</v>
      </c>
      <c r="B1720" s="8" t="s">
        <v>1760</v>
      </c>
      <c r="M1720" s="111"/>
    </row>
    <row r="1721" spans="1:13">
      <c r="A1721" s="7">
        <v>14490</v>
      </c>
      <c r="B1721" s="8" t="s">
        <v>1761</v>
      </c>
      <c r="M1721" s="111"/>
    </row>
    <row r="1722" spans="1:13">
      <c r="A1722" s="7">
        <v>14604</v>
      </c>
      <c r="B1722" s="8" t="s">
        <v>1762</v>
      </c>
      <c r="M1722" s="111"/>
    </row>
    <row r="1723" spans="1:13">
      <c r="A1723" s="7">
        <v>14352</v>
      </c>
      <c r="B1723" s="8" t="s">
        <v>1763</v>
      </c>
      <c r="M1723" s="111"/>
    </row>
    <row r="1724" spans="1:13">
      <c r="A1724" s="7">
        <v>14596</v>
      </c>
      <c r="B1724" s="8" t="s">
        <v>1764</v>
      </c>
      <c r="C1724" s="99" t="e">
        <f>#REF!</f>
        <v>#REF!</v>
      </c>
      <c r="M1724" s="111"/>
    </row>
    <row r="1725" spans="1:13">
      <c r="A1725" s="7">
        <v>14595</v>
      </c>
      <c r="B1725" s="8" t="s">
        <v>1765</v>
      </c>
      <c r="C1725" s="99" t="e">
        <f>#REF!</f>
        <v>#REF!</v>
      </c>
      <c r="M1725" s="111"/>
    </row>
    <row r="1726" spans="1:13">
      <c r="A1726" s="7">
        <v>14594</v>
      </c>
      <c r="B1726" s="8" t="s">
        <v>1766</v>
      </c>
      <c r="C1726" s="99" t="e">
        <f>#REF!</f>
        <v>#REF!</v>
      </c>
      <c r="M1726" s="111"/>
    </row>
    <row r="1727" spans="1:13">
      <c r="A1727" s="7">
        <v>14655</v>
      </c>
      <c r="B1727" s="8" t="s">
        <v>1767</v>
      </c>
      <c r="C1727" s="99" t="e">
        <f>#REF!</f>
        <v>#REF!</v>
      </c>
      <c r="M1727" s="111"/>
    </row>
    <row r="1728" spans="1:13">
      <c r="A1728" s="7">
        <v>14657</v>
      </c>
      <c r="B1728" s="8" t="s">
        <v>1768</v>
      </c>
      <c r="C1728" s="99" t="e">
        <f>#REF!</f>
        <v>#REF!</v>
      </c>
      <c r="M1728" s="111"/>
    </row>
    <row r="1729" spans="1:13">
      <c r="A1729" s="7">
        <v>14656</v>
      </c>
      <c r="B1729" s="8" t="s">
        <v>1769</v>
      </c>
      <c r="C1729" s="99" t="e">
        <f>#REF!</f>
        <v>#REF!</v>
      </c>
      <c r="M1729" s="111"/>
    </row>
    <row r="1730" ht="22.5" spans="1:13">
      <c r="A1730" s="7">
        <v>14579</v>
      </c>
      <c r="B1730" s="8" t="s">
        <v>1770</v>
      </c>
      <c r="C1730" s="99" t="e">
        <f>#REF!</f>
        <v>#REF!</v>
      </c>
      <c r="M1730" s="111"/>
    </row>
    <row r="1731" ht="22.5" spans="1:13">
      <c r="A1731" s="7">
        <v>14577</v>
      </c>
      <c r="B1731" s="8" t="s">
        <v>1771</v>
      </c>
      <c r="C1731" s="99" t="e">
        <f>#REF!</f>
        <v>#REF!</v>
      </c>
      <c r="M1731" s="111"/>
    </row>
    <row r="1732" ht="22.5" spans="1:13">
      <c r="A1732" s="7">
        <v>14581</v>
      </c>
      <c r="B1732" s="8" t="s">
        <v>1772</v>
      </c>
      <c r="C1732" s="99" t="e">
        <f>#REF!</f>
        <v>#REF!</v>
      </c>
      <c r="M1732" s="111"/>
    </row>
    <row r="1733" ht="22.5" spans="1:13">
      <c r="A1733" s="7">
        <v>14571</v>
      </c>
      <c r="B1733" s="8" t="s">
        <v>1773</v>
      </c>
      <c r="C1733" s="99" t="e">
        <f>#REF!</f>
        <v>#REF!</v>
      </c>
      <c r="M1733" s="111"/>
    </row>
    <row r="1734" ht="22.5" spans="1:13">
      <c r="A1734" s="7">
        <v>14570</v>
      </c>
      <c r="B1734" s="8" t="s">
        <v>1774</v>
      </c>
      <c r="C1734" s="99" t="e">
        <f>#REF!</f>
        <v>#REF!</v>
      </c>
      <c r="M1734" s="111"/>
    </row>
    <row r="1735" ht="22.5" spans="1:13">
      <c r="A1735" s="7">
        <v>14572</v>
      </c>
      <c r="B1735" s="8" t="s">
        <v>1775</v>
      </c>
      <c r="C1735" s="99" t="e">
        <f>#REF!</f>
        <v>#REF!</v>
      </c>
      <c r="M1735" s="111"/>
    </row>
    <row r="1736" ht="22.5" spans="1:13">
      <c r="A1736" s="7">
        <v>14567</v>
      </c>
      <c r="B1736" s="8" t="s">
        <v>1776</v>
      </c>
      <c r="C1736" s="99" t="e">
        <f>#REF!</f>
        <v>#REF!</v>
      </c>
      <c r="M1736" s="111"/>
    </row>
    <row r="1737" ht="22.5" spans="1:13">
      <c r="A1737" s="7">
        <v>14569</v>
      </c>
      <c r="B1737" s="8" t="s">
        <v>1777</v>
      </c>
      <c r="C1737" s="99" t="e">
        <f>#REF!</f>
        <v>#REF!</v>
      </c>
      <c r="M1737" s="111"/>
    </row>
    <row r="1738" ht="22.5" spans="1:13">
      <c r="A1738" s="7">
        <v>14568</v>
      </c>
      <c r="B1738" s="8" t="s">
        <v>1778</v>
      </c>
      <c r="C1738" s="99" t="e">
        <f>#REF!</f>
        <v>#REF!</v>
      </c>
      <c r="M1738" s="111"/>
    </row>
    <row r="1739" ht="22.5" spans="1:13">
      <c r="A1739" s="7">
        <v>14590</v>
      </c>
      <c r="B1739" s="8" t="s">
        <v>1779</v>
      </c>
      <c r="C1739" s="99" t="e">
        <f>#REF!</f>
        <v>#REF!</v>
      </c>
      <c r="M1739" s="111"/>
    </row>
    <row r="1740" ht="22.5" spans="1:13">
      <c r="A1740" s="7">
        <v>14575</v>
      </c>
      <c r="B1740" s="8" t="s">
        <v>1780</v>
      </c>
      <c r="C1740" s="99" t="e">
        <f>#REF!</f>
        <v>#REF!</v>
      </c>
      <c r="M1740" s="111"/>
    </row>
    <row r="1741" ht="22.5" spans="1:13">
      <c r="A1741" s="7">
        <v>14591</v>
      </c>
      <c r="B1741" s="8" t="s">
        <v>1781</v>
      </c>
      <c r="C1741" s="99" t="e">
        <f>#REF!</f>
        <v>#REF!</v>
      </c>
      <c r="M1741" s="111"/>
    </row>
    <row r="1742" ht="22.5" spans="1:13">
      <c r="A1742" s="7">
        <v>14576</v>
      </c>
      <c r="B1742" s="8" t="s">
        <v>1782</v>
      </c>
      <c r="C1742" s="99" t="e">
        <f>#REF!</f>
        <v>#REF!</v>
      </c>
      <c r="M1742" s="111"/>
    </row>
    <row r="1743" ht="22.5" spans="1:13">
      <c r="A1743" s="7">
        <v>14583</v>
      </c>
      <c r="B1743" s="8" t="s">
        <v>1783</v>
      </c>
      <c r="C1743" s="99" t="e">
        <f>#REF!</f>
        <v>#REF!</v>
      </c>
      <c r="M1743" s="111"/>
    </row>
    <row r="1744" ht="22.5" spans="1:13">
      <c r="A1744" s="7">
        <v>14585</v>
      </c>
      <c r="B1744" s="8" t="s">
        <v>1784</v>
      </c>
      <c r="C1744" s="99" t="e">
        <f>#REF!</f>
        <v>#REF!</v>
      </c>
      <c r="M1744" s="111"/>
    </row>
    <row r="1745" ht="33.75" spans="1:13">
      <c r="A1745" s="7">
        <v>14584</v>
      </c>
      <c r="B1745" s="8" t="s">
        <v>1785</v>
      </c>
      <c r="C1745" s="99" t="e">
        <f>#REF!</f>
        <v>#REF!</v>
      </c>
      <c r="M1745" s="111"/>
    </row>
    <row r="1746" ht="22.5" spans="1:13">
      <c r="A1746" s="7">
        <v>14598</v>
      </c>
      <c r="B1746" s="8" t="s">
        <v>1786</v>
      </c>
      <c r="C1746" s="99" t="e">
        <f>#REF!</f>
        <v>#REF!</v>
      </c>
      <c r="M1746" s="111"/>
    </row>
    <row r="1747" ht="22.5" spans="1:13">
      <c r="A1747" s="7">
        <v>14599</v>
      </c>
      <c r="B1747" s="8" t="s">
        <v>1787</v>
      </c>
      <c r="C1747" s="99" t="e">
        <f>#REF!</f>
        <v>#REF!</v>
      </c>
      <c r="M1747" s="111"/>
    </row>
    <row r="1748" spans="1:13">
      <c r="A1748" s="7">
        <v>14597</v>
      </c>
      <c r="B1748" s="8" t="s">
        <v>1788</v>
      </c>
      <c r="C1748" s="99" t="e">
        <f>#REF!</f>
        <v>#REF!</v>
      </c>
      <c r="M1748" s="111"/>
    </row>
    <row r="1749" ht="22.5" spans="1:13">
      <c r="A1749" s="7">
        <v>14574</v>
      </c>
      <c r="B1749" s="8" t="s">
        <v>1789</v>
      </c>
      <c r="C1749" s="99" t="e">
        <f>#REF!</f>
        <v>#REF!</v>
      </c>
      <c r="M1749" s="111"/>
    </row>
    <row r="1750" ht="22.5" spans="1:13">
      <c r="A1750" s="7">
        <v>14586</v>
      </c>
      <c r="B1750" s="8" t="s">
        <v>1790</v>
      </c>
      <c r="C1750" s="99" t="e">
        <f>#REF!</f>
        <v>#REF!</v>
      </c>
      <c r="M1750" s="111"/>
    </row>
    <row r="1751" ht="22.5" spans="1:13">
      <c r="A1751" s="7">
        <v>14573</v>
      </c>
      <c r="B1751" s="8" t="s">
        <v>1791</v>
      </c>
      <c r="C1751" s="99" t="e">
        <f>#REF!</f>
        <v>#REF!</v>
      </c>
      <c r="M1751" s="111"/>
    </row>
    <row r="1752" ht="22.5" spans="1:13">
      <c r="A1752" s="7">
        <v>14587</v>
      </c>
      <c r="B1752" s="8" t="s">
        <v>1792</v>
      </c>
      <c r="C1752" s="99" t="e">
        <f>#REF!</f>
        <v>#REF!</v>
      </c>
      <c r="M1752" s="111"/>
    </row>
    <row r="1753" ht="33.75" spans="1:13">
      <c r="A1753" s="7">
        <v>14588</v>
      </c>
      <c r="B1753" s="8" t="s">
        <v>1793</v>
      </c>
      <c r="C1753" s="99" t="e">
        <f>#REF!</f>
        <v>#REF!</v>
      </c>
      <c r="M1753" s="111"/>
    </row>
    <row r="1754" ht="22.5" spans="1:13">
      <c r="A1754" s="7">
        <v>14589</v>
      </c>
      <c r="B1754" s="8" t="s">
        <v>1794</v>
      </c>
      <c r="C1754" s="99" t="e">
        <f>#REF!</f>
        <v>#REF!</v>
      </c>
      <c r="M1754" s="111"/>
    </row>
    <row r="1755" spans="1:3">
      <c r="A1755" s="7">
        <v>14616</v>
      </c>
      <c r="B1755" s="8" t="s">
        <v>1795</v>
      </c>
      <c r="C1755" s="99">
        <f>Haramain!J167</f>
        <v>0</v>
      </c>
    </row>
    <row r="1756" spans="1:2">
      <c r="A1756" s="2">
        <v>14624</v>
      </c>
      <c r="B1756" s="3" t="s">
        <v>1796</v>
      </c>
    </row>
    <row r="1757" spans="1:2">
      <c r="A1757" s="7">
        <v>14629</v>
      </c>
      <c r="B1757" s="8" t="s">
        <v>1797</v>
      </c>
    </row>
    <row r="1758" spans="1:3">
      <c r="A1758" s="7">
        <v>14653</v>
      </c>
      <c r="B1758" s="8" t="s">
        <v>1798</v>
      </c>
      <c r="C1758" s="98" t="e">
        <f>#REF!</f>
        <v>#REF!</v>
      </c>
    </row>
    <row r="1759" spans="1:3">
      <c r="A1759" s="7">
        <v>14652</v>
      </c>
      <c r="B1759" s="8" t="s">
        <v>1799</v>
      </c>
      <c r="C1759" s="98" t="e">
        <f>#REF!</f>
        <v>#REF!</v>
      </c>
    </row>
    <row r="1760" spans="1:3">
      <c r="A1760" s="7">
        <v>14647</v>
      </c>
      <c r="B1760" s="8" t="s">
        <v>1800</v>
      </c>
      <c r="C1760" s="98" t="e">
        <f>#REF!</f>
        <v>#REF!</v>
      </c>
    </row>
    <row r="1761" spans="1:3">
      <c r="A1761" s="7">
        <v>14636</v>
      </c>
      <c r="B1761" s="8" t="s">
        <v>1801</v>
      </c>
      <c r="C1761" s="98" t="e">
        <f>#REF!</f>
        <v>#REF!</v>
      </c>
    </row>
    <row r="1762" spans="1:3">
      <c r="A1762" s="7">
        <v>14648</v>
      </c>
      <c r="B1762" s="8" t="s">
        <v>1802</v>
      </c>
      <c r="C1762" s="98" t="e">
        <f>#REF!</f>
        <v>#REF!</v>
      </c>
    </row>
    <row r="1763" spans="1:3">
      <c r="A1763" s="7">
        <v>14633</v>
      </c>
      <c r="B1763" s="8" t="s">
        <v>1803</v>
      </c>
      <c r="C1763" s="98" t="e">
        <f>#REF!</f>
        <v>#REF!</v>
      </c>
    </row>
    <row r="1764" spans="1:3">
      <c r="A1764" s="7">
        <v>14635</v>
      </c>
      <c r="B1764" s="8" t="s">
        <v>1804</v>
      </c>
      <c r="C1764" s="98" t="e">
        <f>#REF!</f>
        <v>#REF!</v>
      </c>
    </row>
    <row r="1765" spans="1:3">
      <c r="A1765" s="7">
        <v>14641</v>
      </c>
      <c r="B1765" s="8" t="s">
        <v>1805</v>
      </c>
      <c r="C1765" s="98" t="e">
        <f>#REF!</f>
        <v>#REF!</v>
      </c>
    </row>
    <row r="1766" spans="1:3">
      <c r="A1766" s="7">
        <v>14637</v>
      </c>
      <c r="B1766" s="8" t="s">
        <v>1806</v>
      </c>
      <c r="C1766" s="98" t="e">
        <f>#REF!</f>
        <v>#REF!</v>
      </c>
    </row>
    <row r="1767" spans="1:3">
      <c r="A1767" s="7">
        <v>14642</v>
      </c>
      <c r="B1767" s="8" t="s">
        <v>1807</v>
      </c>
      <c r="C1767" s="98" t="e">
        <f>#REF!</f>
        <v>#REF!</v>
      </c>
    </row>
    <row r="1768" spans="1:3">
      <c r="A1768" s="7">
        <v>14638</v>
      </c>
      <c r="B1768" s="8" t="s">
        <v>1808</v>
      </c>
      <c r="C1768" s="98" t="e">
        <f>#REF!</f>
        <v>#REF!</v>
      </c>
    </row>
    <row r="1769" spans="1:3">
      <c r="A1769" s="7">
        <v>14634</v>
      </c>
      <c r="B1769" s="8" t="s">
        <v>1809</v>
      </c>
      <c r="C1769" s="98" t="e">
        <f>#REF!</f>
        <v>#REF!</v>
      </c>
    </row>
    <row r="1770" spans="1:3">
      <c r="A1770" s="7">
        <v>14643</v>
      </c>
      <c r="B1770" s="8" t="s">
        <v>1810</v>
      </c>
      <c r="C1770" s="98" t="e">
        <f>#REF!</f>
        <v>#REF!</v>
      </c>
    </row>
    <row r="1771" spans="1:3">
      <c r="A1771" s="7">
        <v>14639</v>
      </c>
      <c r="B1771" s="8" t="s">
        <v>1811</v>
      </c>
      <c r="C1771" s="98" t="e">
        <f>#REF!</f>
        <v>#REF!</v>
      </c>
    </row>
    <row r="1772" spans="1:3">
      <c r="A1772" s="7">
        <v>14644</v>
      </c>
      <c r="B1772" s="8" t="s">
        <v>1812</v>
      </c>
      <c r="C1772" s="98" t="e">
        <f>#REF!</f>
        <v>#REF!</v>
      </c>
    </row>
    <row r="1773" spans="1:3">
      <c r="A1773" s="7">
        <v>14646</v>
      </c>
      <c r="B1773" s="8" t="s">
        <v>1813</v>
      </c>
      <c r="C1773" s="98" t="e">
        <f>#REF!</f>
        <v>#REF!</v>
      </c>
    </row>
    <row r="1774" spans="1:3">
      <c r="A1774" s="7">
        <v>14640</v>
      </c>
      <c r="B1774" s="8" t="s">
        <v>1814</v>
      </c>
      <c r="C1774" s="98" t="e">
        <f>#REF!</f>
        <v>#REF!</v>
      </c>
    </row>
    <row r="1775" spans="1:3">
      <c r="A1775" s="7">
        <v>14645</v>
      </c>
      <c r="B1775" s="8" t="s">
        <v>1815</v>
      </c>
      <c r="C1775" s="98" t="e">
        <f>#REF!</f>
        <v>#REF!</v>
      </c>
    </row>
    <row r="1776" spans="1:3">
      <c r="A1776" s="7">
        <v>14667</v>
      </c>
      <c r="B1776" s="8" t="s">
        <v>1816</v>
      </c>
      <c r="C1776" s="99" t="e">
        <f>#REF!</f>
        <v>#REF!</v>
      </c>
    </row>
    <row r="1777" spans="1:3">
      <c r="A1777" s="7">
        <v>14699</v>
      </c>
      <c r="B1777" s="8" t="s">
        <v>1817</v>
      </c>
      <c r="C1777" s="99" t="e">
        <f>#REF!</f>
        <v>#REF!</v>
      </c>
    </row>
    <row r="1778" spans="1:2">
      <c r="A1778" s="7">
        <v>14621</v>
      </c>
      <c r="B1778" s="8" t="s">
        <v>1818</v>
      </c>
    </row>
    <row r="1779" spans="1:3">
      <c r="A1779" s="7">
        <v>14611</v>
      </c>
      <c r="B1779" s="8" t="s">
        <v>1819</v>
      </c>
      <c r="C1779" s="99">
        <f>Розлив!J23</f>
        <v>0</v>
      </c>
    </row>
    <row r="1780" spans="1:3">
      <c r="A1780" s="7">
        <v>14654</v>
      </c>
      <c r="B1780" s="8" t="s">
        <v>1820</v>
      </c>
      <c r="C1780" s="99">
        <f>Розлив!J25</f>
        <v>0</v>
      </c>
    </row>
    <row r="1781" spans="1:3">
      <c r="A1781" s="7">
        <v>12904</v>
      </c>
      <c r="B1781" s="8" t="s">
        <v>1821</v>
      </c>
      <c r="C1781" s="99">
        <f>Розлив!J24</f>
        <v>0</v>
      </c>
    </row>
    <row r="1782" spans="1:3">
      <c r="A1782" s="7">
        <v>14661</v>
      </c>
      <c r="B1782" s="8" t="s">
        <v>1822</v>
      </c>
      <c r="C1782" s="99">
        <f>Розлив!J47</f>
        <v>0</v>
      </c>
    </row>
    <row r="1783" spans="1:3">
      <c r="A1783" s="7">
        <v>14610</v>
      </c>
      <c r="B1783" s="8" t="s">
        <v>1823</v>
      </c>
      <c r="C1783" s="99">
        <f>Розлив!J54</f>
        <v>0</v>
      </c>
    </row>
    <row r="1784" spans="1:3">
      <c r="A1784" s="7">
        <v>14660</v>
      </c>
      <c r="B1784" s="8" t="s">
        <v>1824</v>
      </c>
      <c r="C1784" s="99">
        <f>Розлив!J63</f>
        <v>0</v>
      </c>
    </row>
    <row r="1785" spans="1:2">
      <c r="A1785" s="7">
        <v>14619</v>
      </c>
      <c r="B1785" s="8" t="s">
        <v>1825</v>
      </c>
    </row>
    <row r="1786" ht="22.5" spans="1:2">
      <c r="A1786" s="7">
        <v>14618</v>
      </c>
      <c r="B1786" s="8" t="s">
        <v>1826</v>
      </c>
    </row>
    <row r="1787" spans="1:2">
      <c r="A1787" s="7">
        <v>14620</v>
      </c>
      <c r="B1787" s="8" t="s">
        <v>1827</v>
      </c>
    </row>
    <row r="1788" spans="1:6">
      <c r="A1788" s="7">
        <v>14819</v>
      </c>
      <c r="B1788" s="8" t="s">
        <v>1828</v>
      </c>
      <c r="C1788" s="8" t="e">
        <f>#REF!</f>
        <v>#REF!</v>
      </c>
      <c r="D1788" s="12">
        <v>2535</v>
      </c>
      <c r="E1788" s="10">
        <v>239</v>
      </c>
      <c r="F1788" t="s">
        <v>39</v>
      </c>
    </row>
  </sheetData>
  <sheetProtection algorithmName="SHA-512" hashValue="EAF3JH9jew4qoDcnb0FcuX+Fw4FbSde2FEKsD8c4F/aH96VVGxrsqFOcU9m3CnLVzzpUYciJ6sYDyIzs/IASoQ==" saltValue="x1yMGnZVNA36Xbg38TvNLg==" spinCount="100000" sheet="1" autoFilter="0"/>
  <autoFilter ref="C1:C1788">
    <extLst/>
  </autoFilter>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5050"/>
  </sheetPr>
  <dimension ref="A1:O171"/>
  <sheetViews>
    <sheetView tabSelected="1" workbookViewId="0">
      <pane ySplit="1" topLeftCell="A155" activePane="bottomLeft" state="frozen"/>
      <selection/>
      <selection pane="bottomLeft" activeCell="E57" sqref="E57"/>
    </sheetView>
  </sheetViews>
  <sheetFormatPr defaultColWidth="8.88571428571429" defaultRowHeight="15"/>
  <cols>
    <col min="1" max="1" width="4.66666666666667" style="17" customWidth="1"/>
    <col min="2" max="2" width="7.66666666666667" style="18" customWidth="1"/>
    <col min="3" max="3" width="67.1047619047619" style="66" customWidth="1"/>
    <col min="4" max="4" width="9.33333333333333" style="1" customWidth="1"/>
    <col min="5" max="5" width="8.43809523809524" style="67" customWidth="1"/>
    <col min="6" max="6" width="8.88571428571429" style="21" customWidth="1"/>
    <col min="7" max="7" width="10" style="22" customWidth="1"/>
    <col min="8" max="9" width="10.4380952380952" style="22" customWidth="1"/>
    <col min="10" max="10" width="9.66666666666667" customWidth="1"/>
    <col min="11" max="11" width="10.4380952380952" hidden="1" customWidth="1"/>
    <col min="12" max="12" width="11.8857142857143" customWidth="1"/>
    <col min="13" max="13" width="8.88571428571429" hidden="1" customWidth="1"/>
    <col min="14" max="14" width="12.4380952380952" style="1" hidden="1" customWidth="1"/>
    <col min="15" max="15" width="9.55238095238095" hidden="1" customWidth="1"/>
    <col min="16" max="16" width="12.4380952380952" customWidth="1"/>
  </cols>
  <sheetData>
    <row r="1" s="16" customFormat="1" ht="51" customHeight="1" spans="1:14">
      <c r="A1" s="23" t="s">
        <v>1829</v>
      </c>
      <c r="B1" s="24" t="s">
        <v>1830</v>
      </c>
      <c r="C1" s="68" t="s">
        <v>1831</v>
      </c>
      <c r="D1" s="69" t="s">
        <v>1832</v>
      </c>
      <c r="E1" s="70" t="s">
        <v>1833</v>
      </c>
      <c r="F1" s="71" t="s">
        <v>1834</v>
      </c>
      <c r="G1" s="28" t="s">
        <v>1835</v>
      </c>
      <c r="H1" s="29" t="s">
        <v>1836</v>
      </c>
      <c r="I1" s="29" t="s">
        <v>1837</v>
      </c>
      <c r="J1" s="48" t="s">
        <v>1838</v>
      </c>
      <c r="K1" s="49" t="s">
        <v>1839</v>
      </c>
      <c r="L1" s="50" t="e">
        <f>"Сумма:"&amp;" "&amp;SUM(L3:L568)</f>
        <v>#REF!</v>
      </c>
      <c r="N1" s="85"/>
    </row>
    <row r="2" spans="1:12">
      <c r="A2" s="30"/>
      <c r="B2" s="31"/>
      <c r="C2" s="72"/>
      <c r="D2" s="73"/>
      <c r="E2" s="74"/>
      <c r="F2" s="34"/>
      <c r="G2" s="35"/>
      <c r="H2" s="36"/>
      <c r="I2" s="36"/>
      <c r="J2" s="51"/>
      <c r="K2" s="36"/>
      <c r="L2" s="52"/>
    </row>
    <row r="3" spans="1:15">
      <c r="A3" s="30">
        <v>6032</v>
      </c>
      <c r="B3" s="31" t="s">
        <v>1840</v>
      </c>
      <c r="C3" s="75" t="s">
        <v>1841</v>
      </c>
      <c r="D3" s="73">
        <v>12</v>
      </c>
      <c r="E3" s="38">
        <v>144</v>
      </c>
      <c r="F3" s="34">
        <v>140</v>
      </c>
      <c r="G3" s="35">
        <f t="shared" ref="G3:G66" si="0">F3*0.9</f>
        <v>126</v>
      </c>
      <c r="H3" s="36">
        <f t="shared" ref="H3:H66" si="1">F3*0.85</f>
        <v>119</v>
      </c>
      <c r="I3" s="36">
        <f t="shared" ref="I3:I66" si="2">F3*0.8</f>
        <v>112</v>
      </c>
      <c r="J3" s="53"/>
      <c r="K3" s="45">
        <f t="shared" ref="K3:K68" si="3">J3*F3</f>
        <v>0</v>
      </c>
      <c r="L3" s="54" t="e">
        <f t="shared" ref="L3:L8" si="4">IF($K$169&gt;125000,J3*I3,IF($K$169&gt;55000,J3*H3,IF($K$169&gt;27500,J3*G3,IF($K$169&gt;=0,J3*F3,0))))</f>
        <v>#REF!</v>
      </c>
      <c r="N3" s="1">
        <f t="shared" ref="N3:N73" si="5">ROW(J3)</f>
        <v>3</v>
      </c>
      <c r="O3" t="s">
        <v>387</v>
      </c>
    </row>
    <row r="4" spans="1:15">
      <c r="A4" s="39">
        <v>13495</v>
      </c>
      <c r="B4" s="40"/>
      <c r="C4" s="76" t="s">
        <v>1842</v>
      </c>
      <c r="D4" s="77">
        <v>1</v>
      </c>
      <c r="E4" s="42"/>
      <c r="F4" s="43"/>
      <c r="G4" s="44">
        <f t="shared" si="0"/>
        <v>0</v>
      </c>
      <c r="H4" s="45">
        <f t="shared" si="1"/>
        <v>0</v>
      </c>
      <c r="I4" s="45">
        <f t="shared" si="2"/>
        <v>0</v>
      </c>
      <c r="J4" s="53"/>
      <c r="K4" s="45">
        <f t="shared" si="3"/>
        <v>0</v>
      </c>
      <c r="L4" s="54" t="e">
        <f t="shared" si="4"/>
        <v>#REF!</v>
      </c>
      <c r="N4" s="1">
        <f t="shared" si="5"/>
        <v>4</v>
      </c>
      <c r="O4" t="s">
        <v>387</v>
      </c>
    </row>
    <row r="5" spans="1:15">
      <c r="A5" s="30"/>
      <c r="B5" s="31"/>
      <c r="C5" s="78" t="s">
        <v>390</v>
      </c>
      <c r="D5" s="73"/>
      <c r="E5" s="33"/>
      <c r="F5" s="34"/>
      <c r="G5" s="35"/>
      <c r="H5" s="36"/>
      <c r="I5" s="36"/>
      <c r="J5" s="53"/>
      <c r="K5" s="45">
        <f t="shared" si="3"/>
        <v>0</v>
      </c>
      <c r="L5" s="54" t="e">
        <f t="shared" si="4"/>
        <v>#REF!</v>
      </c>
      <c r="N5" s="1">
        <f t="shared" si="5"/>
        <v>5</v>
      </c>
      <c r="O5" t="s">
        <v>387</v>
      </c>
    </row>
    <row r="6" spans="1:15">
      <c r="A6" s="39">
        <v>14002</v>
      </c>
      <c r="B6" s="40" t="s">
        <v>1843</v>
      </c>
      <c r="C6" s="79" t="s">
        <v>1844</v>
      </c>
      <c r="D6" s="77">
        <v>6</v>
      </c>
      <c r="E6" s="42">
        <v>114</v>
      </c>
      <c r="F6" s="43">
        <v>180</v>
      </c>
      <c r="G6" s="44">
        <f t="shared" si="0"/>
        <v>162</v>
      </c>
      <c r="H6" s="45">
        <f t="shared" si="1"/>
        <v>153</v>
      </c>
      <c r="I6" s="45">
        <f t="shared" si="2"/>
        <v>144</v>
      </c>
      <c r="J6" s="53"/>
      <c r="K6" s="45">
        <f t="shared" si="3"/>
        <v>0</v>
      </c>
      <c r="L6" s="54" t="e">
        <f t="shared" si="4"/>
        <v>#REF!</v>
      </c>
      <c r="N6" s="1">
        <f t="shared" si="5"/>
        <v>6</v>
      </c>
      <c r="O6" t="s">
        <v>387</v>
      </c>
    </row>
    <row r="7" spans="1:15">
      <c r="A7" s="30">
        <v>14004</v>
      </c>
      <c r="B7" s="31" t="s">
        <v>1843</v>
      </c>
      <c r="C7" s="80" t="s">
        <v>1845</v>
      </c>
      <c r="D7" s="73">
        <v>6</v>
      </c>
      <c r="E7" s="33"/>
      <c r="F7" s="34"/>
      <c r="G7" s="35">
        <f t="shared" ref="G7" si="6">F7*0.9</f>
        <v>0</v>
      </c>
      <c r="H7" s="36">
        <f t="shared" ref="H7" si="7">F7*0.85</f>
        <v>0</v>
      </c>
      <c r="I7" s="36">
        <f t="shared" ref="I7" si="8">F7*0.8</f>
        <v>0</v>
      </c>
      <c r="J7" s="53"/>
      <c r="K7" s="45">
        <f t="shared" si="3"/>
        <v>0</v>
      </c>
      <c r="L7" s="54" t="e">
        <f t="shared" si="4"/>
        <v>#REF!</v>
      </c>
      <c r="N7" s="1">
        <f t="shared" si="5"/>
        <v>7</v>
      </c>
      <c r="O7" t="s">
        <v>387</v>
      </c>
    </row>
    <row r="8" spans="1:15">
      <c r="A8" s="39">
        <v>14003</v>
      </c>
      <c r="B8" s="40" t="s">
        <v>1843</v>
      </c>
      <c r="C8" s="76" t="s">
        <v>1846</v>
      </c>
      <c r="D8" s="81">
        <v>6</v>
      </c>
      <c r="E8" s="42">
        <v>195</v>
      </c>
      <c r="F8" s="43">
        <v>180</v>
      </c>
      <c r="G8" s="44">
        <f t="shared" si="0"/>
        <v>162</v>
      </c>
      <c r="H8" s="45">
        <f t="shared" si="1"/>
        <v>153</v>
      </c>
      <c r="I8" s="45">
        <f t="shared" si="2"/>
        <v>144</v>
      </c>
      <c r="J8" s="53"/>
      <c r="K8" s="45">
        <f t="shared" si="3"/>
        <v>0</v>
      </c>
      <c r="L8" s="54" t="e">
        <f t="shared" si="4"/>
        <v>#REF!</v>
      </c>
      <c r="N8" s="1">
        <f t="shared" si="5"/>
        <v>8</v>
      </c>
      <c r="O8" t="s">
        <v>387</v>
      </c>
    </row>
    <row r="9" spans="1:15">
      <c r="A9" s="30"/>
      <c r="B9" s="31"/>
      <c r="C9" s="78" t="s">
        <v>1847</v>
      </c>
      <c r="D9" s="73"/>
      <c r="E9" s="33"/>
      <c r="F9" s="34"/>
      <c r="G9" s="35"/>
      <c r="H9" s="36"/>
      <c r="I9" s="36"/>
      <c r="J9" s="53"/>
      <c r="K9" s="45">
        <f t="shared" si="3"/>
        <v>0</v>
      </c>
      <c r="L9" s="54"/>
      <c r="N9" s="1">
        <f t="shared" si="5"/>
        <v>9</v>
      </c>
      <c r="O9" t="s">
        <v>387</v>
      </c>
    </row>
    <row r="10" spans="1:15">
      <c r="A10" s="39">
        <v>6153</v>
      </c>
      <c r="B10" s="40" t="s">
        <v>395</v>
      </c>
      <c r="C10" s="79" t="s">
        <v>1848</v>
      </c>
      <c r="D10" s="77">
        <v>12</v>
      </c>
      <c r="E10" s="42">
        <v>70</v>
      </c>
      <c r="F10" s="43">
        <v>270</v>
      </c>
      <c r="G10" s="44">
        <f t="shared" si="0"/>
        <v>243</v>
      </c>
      <c r="H10" s="45">
        <f t="shared" si="1"/>
        <v>229.5</v>
      </c>
      <c r="I10" s="45">
        <f t="shared" si="2"/>
        <v>216</v>
      </c>
      <c r="J10" s="53"/>
      <c r="K10" s="45">
        <f t="shared" si="3"/>
        <v>0</v>
      </c>
      <c r="L10" s="54" t="e">
        <f t="shared" ref="L10:L30" si="9">IF($K$169&gt;125000,J10*I10,IF($K$169&gt;55000,J10*H10,IF($K$169&gt;27500,J10*G10,IF($K$169&gt;=0,J10*F10,0))))</f>
        <v>#REF!</v>
      </c>
      <c r="N10" s="1">
        <f t="shared" si="5"/>
        <v>10</v>
      </c>
      <c r="O10" t="s">
        <v>387</v>
      </c>
    </row>
    <row r="11" spans="1:15">
      <c r="A11" s="30">
        <v>6037</v>
      </c>
      <c r="B11" s="31" t="s">
        <v>395</v>
      </c>
      <c r="C11" s="82" t="s">
        <v>1849</v>
      </c>
      <c r="D11" s="73">
        <v>12</v>
      </c>
      <c r="E11" s="38">
        <v>82</v>
      </c>
      <c r="F11" s="34">
        <v>270</v>
      </c>
      <c r="G11" s="35">
        <f t="shared" ref="G11" si="10">F11*0.9</f>
        <v>243</v>
      </c>
      <c r="H11" s="36">
        <f t="shared" ref="H11" si="11">F11*0.85</f>
        <v>229.5</v>
      </c>
      <c r="I11" s="36">
        <f t="shared" ref="I11" si="12">F11*0.8</f>
        <v>216</v>
      </c>
      <c r="J11" s="53"/>
      <c r="K11" s="45">
        <f t="shared" si="3"/>
        <v>0</v>
      </c>
      <c r="L11" s="54" t="e">
        <f t="shared" si="9"/>
        <v>#REF!</v>
      </c>
      <c r="N11" s="1">
        <f t="shared" si="5"/>
        <v>11</v>
      </c>
      <c r="O11" t="s">
        <v>387</v>
      </c>
    </row>
    <row r="12" spans="1:15">
      <c r="A12" s="39">
        <v>6038</v>
      </c>
      <c r="B12" s="40" t="s">
        <v>395</v>
      </c>
      <c r="C12" s="79" t="s">
        <v>1850</v>
      </c>
      <c r="D12" s="77">
        <v>12</v>
      </c>
      <c r="E12" s="42">
        <v>232</v>
      </c>
      <c r="F12" s="43">
        <v>270</v>
      </c>
      <c r="G12" s="44">
        <f t="shared" si="0"/>
        <v>243</v>
      </c>
      <c r="H12" s="45">
        <f t="shared" si="1"/>
        <v>229.5</v>
      </c>
      <c r="I12" s="45">
        <f t="shared" si="2"/>
        <v>216</v>
      </c>
      <c r="J12" s="53"/>
      <c r="K12" s="45">
        <f t="shared" si="3"/>
        <v>0</v>
      </c>
      <c r="L12" s="54" t="e">
        <f t="shared" si="9"/>
        <v>#REF!</v>
      </c>
      <c r="N12" s="1">
        <f t="shared" si="5"/>
        <v>12</v>
      </c>
      <c r="O12" t="s">
        <v>387</v>
      </c>
    </row>
    <row r="13" spans="1:15">
      <c r="A13" s="30">
        <v>6156</v>
      </c>
      <c r="B13" s="31" t="s">
        <v>395</v>
      </c>
      <c r="C13" s="82" t="s">
        <v>1851</v>
      </c>
      <c r="D13" s="73">
        <v>12</v>
      </c>
      <c r="E13" s="33">
        <v>144</v>
      </c>
      <c r="F13" s="34">
        <v>320</v>
      </c>
      <c r="G13" s="35">
        <f t="shared" si="0"/>
        <v>288</v>
      </c>
      <c r="H13" s="36">
        <f t="shared" si="1"/>
        <v>272</v>
      </c>
      <c r="I13" s="36">
        <f t="shared" si="2"/>
        <v>256</v>
      </c>
      <c r="J13" s="53"/>
      <c r="K13" s="45">
        <f t="shared" si="3"/>
        <v>0</v>
      </c>
      <c r="L13" s="54" t="e">
        <f t="shared" si="9"/>
        <v>#REF!</v>
      </c>
      <c r="N13" s="1">
        <f t="shared" si="5"/>
        <v>13</v>
      </c>
      <c r="O13" t="s">
        <v>387</v>
      </c>
    </row>
    <row r="14" spans="1:15">
      <c r="A14" s="39">
        <v>6155</v>
      </c>
      <c r="B14" s="40" t="s">
        <v>395</v>
      </c>
      <c r="C14" s="79" t="s">
        <v>1852</v>
      </c>
      <c r="D14" s="77">
        <v>12</v>
      </c>
      <c r="E14" s="42">
        <v>69</v>
      </c>
      <c r="F14" s="43">
        <v>270</v>
      </c>
      <c r="G14" s="44">
        <f t="shared" si="0"/>
        <v>243</v>
      </c>
      <c r="H14" s="45">
        <f t="shared" si="1"/>
        <v>229.5</v>
      </c>
      <c r="I14" s="45">
        <f t="shared" si="2"/>
        <v>216</v>
      </c>
      <c r="J14" s="53"/>
      <c r="K14" s="45">
        <f t="shared" si="3"/>
        <v>0</v>
      </c>
      <c r="L14" s="54" t="e">
        <f t="shared" si="9"/>
        <v>#REF!</v>
      </c>
      <c r="N14" s="1">
        <f t="shared" si="5"/>
        <v>14</v>
      </c>
      <c r="O14" t="s">
        <v>387</v>
      </c>
    </row>
    <row r="15" spans="1:15">
      <c r="A15" s="30">
        <v>6034</v>
      </c>
      <c r="B15" s="31" t="s">
        <v>395</v>
      </c>
      <c r="C15" s="82" t="s">
        <v>1853</v>
      </c>
      <c r="D15" s="73">
        <v>12</v>
      </c>
      <c r="E15" s="33">
        <v>144</v>
      </c>
      <c r="F15" s="34">
        <v>320</v>
      </c>
      <c r="G15" s="35">
        <f t="shared" ref="G15" si="13">F15*0.9</f>
        <v>288</v>
      </c>
      <c r="H15" s="36">
        <f t="shared" ref="H15" si="14">F15*0.85</f>
        <v>272</v>
      </c>
      <c r="I15" s="36">
        <f t="shared" ref="I15" si="15">F15*0.8</f>
        <v>256</v>
      </c>
      <c r="J15" s="53"/>
      <c r="K15" s="45">
        <f t="shared" si="3"/>
        <v>0</v>
      </c>
      <c r="L15" s="54" t="e">
        <f t="shared" si="9"/>
        <v>#REF!</v>
      </c>
      <c r="N15" s="1">
        <f t="shared" si="5"/>
        <v>15</v>
      </c>
      <c r="O15" t="s">
        <v>387</v>
      </c>
    </row>
    <row r="16" spans="1:15">
      <c r="A16" s="39">
        <v>6151</v>
      </c>
      <c r="B16" s="40" t="s">
        <v>395</v>
      </c>
      <c r="C16" s="79" t="s">
        <v>1854</v>
      </c>
      <c r="D16" s="77">
        <v>12</v>
      </c>
      <c r="E16" s="42">
        <v>175</v>
      </c>
      <c r="F16" s="43">
        <v>270</v>
      </c>
      <c r="G16" s="44">
        <f t="shared" si="0"/>
        <v>243</v>
      </c>
      <c r="H16" s="45">
        <f t="shared" si="1"/>
        <v>229.5</v>
      </c>
      <c r="I16" s="45">
        <f t="shared" si="2"/>
        <v>216</v>
      </c>
      <c r="J16" s="53"/>
      <c r="K16" s="45">
        <f t="shared" si="3"/>
        <v>0</v>
      </c>
      <c r="L16" s="54" t="e">
        <f t="shared" si="9"/>
        <v>#REF!</v>
      </c>
      <c r="N16" s="1">
        <f t="shared" si="5"/>
        <v>16</v>
      </c>
      <c r="O16" t="s">
        <v>387</v>
      </c>
    </row>
    <row r="17" spans="1:15">
      <c r="A17" s="30">
        <v>6154</v>
      </c>
      <c r="B17" s="31" t="s">
        <v>395</v>
      </c>
      <c r="C17" s="82" t="s">
        <v>1855</v>
      </c>
      <c r="D17" s="73">
        <v>12</v>
      </c>
      <c r="E17" s="33">
        <v>122</v>
      </c>
      <c r="F17" s="34">
        <v>270</v>
      </c>
      <c r="G17" s="35">
        <f t="shared" si="0"/>
        <v>243</v>
      </c>
      <c r="H17" s="36">
        <f t="shared" si="1"/>
        <v>229.5</v>
      </c>
      <c r="I17" s="36">
        <f t="shared" si="2"/>
        <v>216</v>
      </c>
      <c r="J17" s="53"/>
      <c r="K17" s="45">
        <f t="shared" si="3"/>
        <v>0</v>
      </c>
      <c r="L17" s="54" t="e">
        <f t="shared" si="9"/>
        <v>#REF!</v>
      </c>
      <c r="N17" s="1">
        <f t="shared" si="5"/>
        <v>17</v>
      </c>
      <c r="O17" t="s">
        <v>387</v>
      </c>
    </row>
    <row r="18" spans="1:15">
      <c r="A18" s="39">
        <v>6035</v>
      </c>
      <c r="B18" s="40" t="s">
        <v>395</v>
      </c>
      <c r="C18" s="79" t="s">
        <v>1856</v>
      </c>
      <c r="D18" s="77">
        <v>12</v>
      </c>
      <c r="E18" s="42">
        <v>190</v>
      </c>
      <c r="F18" s="43">
        <v>270</v>
      </c>
      <c r="G18" s="44">
        <f t="shared" si="0"/>
        <v>243</v>
      </c>
      <c r="H18" s="45">
        <f t="shared" si="1"/>
        <v>229.5</v>
      </c>
      <c r="I18" s="45">
        <f t="shared" si="2"/>
        <v>216</v>
      </c>
      <c r="J18" s="53"/>
      <c r="K18" s="45">
        <f t="shared" si="3"/>
        <v>0</v>
      </c>
      <c r="L18" s="54" t="e">
        <f t="shared" si="9"/>
        <v>#REF!</v>
      </c>
      <c r="N18" s="1">
        <f t="shared" si="5"/>
        <v>18</v>
      </c>
      <c r="O18" t="s">
        <v>387</v>
      </c>
    </row>
    <row r="19" spans="1:15">
      <c r="A19" s="30">
        <v>6036</v>
      </c>
      <c r="B19" s="31" t="s">
        <v>395</v>
      </c>
      <c r="C19" s="75" t="s">
        <v>1857</v>
      </c>
      <c r="D19" s="73">
        <v>12</v>
      </c>
      <c r="E19" s="38">
        <v>53</v>
      </c>
      <c r="F19" s="34">
        <v>270</v>
      </c>
      <c r="G19" s="35">
        <f t="shared" si="0"/>
        <v>243</v>
      </c>
      <c r="H19" s="36">
        <f t="shared" si="1"/>
        <v>229.5</v>
      </c>
      <c r="I19" s="36">
        <f t="shared" si="2"/>
        <v>216</v>
      </c>
      <c r="J19" s="53"/>
      <c r="K19" s="45">
        <f t="shared" si="3"/>
        <v>0</v>
      </c>
      <c r="L19" s="54" t="e">
        <f t="shared" si="9"/>
        <v>#REF!</v>
      </c>
      <c r="N19" s="1">
        <f t="shared" si="5"/>
        <v>19</v>
      </c>
      <c r="O19" t="s">
        <v>387</v>
      </c>
    </row>
    <row r="20" spans="1:15">
      <c r="A20" s="39">
        <v>6033</v>
      </c>
      <c r="B20" s="40" t="s">
        <v>395</v>
      </c>
      <c r="C20" s="79" t="s">
        <v>1858</v>
      </c>
      <c r="D20" s="77">
        <v>12</v>
      </c>
      <c r="E20" s="42">
        <v>197</v>
      </c>
      <c r="F20" s="43">
        <v>270</v>
      </c>
      <c r="G20" s="44">
        <f t="shared" si="0"/>
        <v>243</v>
      </c>
      <c r="H20" s="45">
        <f t="shared" si="1"/>
        <v>229.5</v>
      </c>
      <c r="I20" s="45">
        <f t="shared" si="2"/>
        <v>216</v>
      </c>
      <c r="J20" s="53"/>
      <c r="K20" s="45">
        <f t="shared" si="3"/>
        <v>0</v>
      </c>
      <c r="L20" s="54" t="e">
        <f t="shared" si="9"/>
        <v>#REF!</v>
      </c>
      <c r="N20" s="1">
        <f t="shared" si="5"/>
        <v>20</v>
      </c>
      <c r="O20" t="s">
        <v>387</v>
      </c>
    </row>
    <row r="21" spans="1:15">
      <c r="A21" s="30">
        <v>12370</v>
      </c>
      <c r="B21" s="31" t="s">
        <v>1859</v>
      </c>
      <c r="C21" s="82" t="s">
        <v>1860</v>
      </c>
      <c r="D21" s="73">
        <v>12</v>
      </c>
      <c r="E21" s="33">
        <v>60</v>
      </c>
      <c r="F21" s="34">
        <v>432</v>
      </c>
      <c r="G21" s="35">
        <f t="shared" si="0"/>
        <v>388.8</v>
      </c>
      <c r="H21" s="36">
        <f t="shared" si="1"/>
        <v>367.2</v>
      </c>
      <c r="I21" s="36">
        <f t="shared" si="2"/>
        <v>345.6</v>
      </c>
      <c r="J21" s="53"/>
      <c r="K21" s="45">
        <f t="shared" si="3"/>
        <v>0</v>
      </c>
      <c r="L21" s="54" t="e">
        <f t="shared" si="9"/>
        <v>#REF!</v>
      </c>
      <c r="N21" s="1">
        <f t="shared" si="5"/>
        <v>21</v>
      </c>
      <c r="O21" t="s">
        <v>387</v>
      </c>
    </row>
    <row r="22" spans="1:15">
      <c r="A22" s="39">
        <v>14282</v>
      </c>
      <c r="B22" s="40" t="s">
        <v>1859</v>
      </c>
      <c r="C22" s="79" t="s">
        <v>1861</v>
      </c>
      <c r="D22" s="77">
        <v>12</v>
      </c>
      <c r="E22" s="42">
        <v>20</v>
      </c>
      <c r="F22" s="43">
        <v>320</v>
      </c>
      <c r="G22" s="44">
        <f t="shared" ref="G22" si="16">F22*0.9</f>
        <v>288</v>
      </c>
      <c r="H22" s="45">
        <f t="shared" ref="H22" si="17">F22*0.85</f>
        <v>272</v>
      </c>
      <c r="I22" s="45">
        <f t="shared" ref="I22" si="18">F22*0.8</f>
        <v>256</v>
      </c>
      <c r="J22" s="53"/>
      <c r="K22" s="45">
        <f t="shared" ref="K22" si="19">J22*F22</f>
        <v>0</v>
      </c>
      <c r="L22" s="54" t="e">
        <f t="shared" si="9"/>
        <v>#REF!</v>
      </c>
      <c r="N22" s="1">
        <f t="shared" si="5"/>
        <v>22</v>
      </c>
      <c r="O22" t="s">
        <v>387</v>
      </c>
    </row>
    <row r="23" spans="1:15">
      <c r="A23" s="30">
        <v>13894</v>
      </c>
      <c r="B23" s="31" t="s">
        <v>1859</v>
      </c>
      <c r="C23" s="82" t="s">
        <v>1862</v>
      </c>
      <c r="D23" s="73">
        <v>12</v>
      </c>
      <c r="E23" s="33"/>
      <c r="F23" s="34"/>
      <c r="G23" s="35">
        <f t="shared" si="0"/>
        <v>0</v>
      </c>
      <c r="H23" s="36">
        <f t="shared" si="1"/>
        <v>0</v>
      </c>
      <c r="I23" s="36">
        <f t="shared" si="2"/>
        <v>0</v>
      </c>
      <c r="J23" s="53"/>
      <c r="K23" s="45">
        <f t="shared" si="3"/>
        <v>0</v>
      </c>
      <c r="L23" s="54" t="e">
        <f t="shared" si="9"/>
        <v>#REF!</v>
      </c>
      <c r="N23" s="1">
        <f t="shared" si="5"/>
        <v>23</v>
      </c>
      <c r="O23" t="s">
        <v>387</v>
      </c>
    </row>
    <row r="24" spans="1:15">
      <c r="A24" s="39">
        <v>9675</v>
      </c>
      <c r="B24" s="40" t="s">
        <v>1859</v>
      </c>
      <c r="C24" s="79" t="s">
        <v>1863</v>
      </c>
      <c r="D24" s="77">
        <v>12</v>
      </c>
      <c r="E24" s="42">
        <v>17</v>
      </c>
      <c r="F24" s="43">
        <v>320</v>
      </c>
      <c r="G24" s="44">
        <f t="shared" si="0"/>
        <v>288</v>
      </c>
      <c r="H24" s="45">
        <f t="shared" si="1"/>
        <v>272</v>
      </c>
      <c r="I24" s="45">
        <f t="shared" si="2"/>
        <v>256</v>
      </c>
      <c r="J24" s="53"/>
      <c r="K24" s="45">
        <f t="shared" si="3"/>
        <v>0</v>
      </c>
      <c r="L24" s="54" t="e">
        <f t="shared" si="9"/>
        <v>#REF!</v>
      </c>
      <c r="N24" s="1">
        <f t="shared" si="5"/>
        <v>24</v>
      </c>
      <c r="O24" t="s">
        <v>387</v>
      </c>
    </row>
    <row r="25" spans="1:15">
      <c r="A25" s="30">
        <v>6041</v>
      </c>
      <c r="B25" s="31" t="s">
        <v>1859</v>
      </c>
      <c r="C25" s="82" t="s">
        <v>1864</v>
      </c>
      <c r="D25" s="73">
        <v>12</v>
      </c>
      <c r="E25" s="33">
        <v>139</v>
      </c>
      <c r="F25" s="34">
        <v>320</v>
      </c>
      <c r="G25" s="35">
        <f t="shared" si="0"/>
        <v>288</v>
      </c>
      <c r="H25" s="36">
        <f t="shared" si="1"/>
        <v>272</v>
      </c>
      <c r="I25" s="36">
        <f t="shared" si="2"/>
        <v>256</v>
      </c>
      <c r="J25" s="53"/>
      <c r="K25" s="45">
        <f t="shared" si="3"/>
        <v>0</v>
      </c>
      <c r="L25" s="54" t="e">
        <f t="shared" si="9"/>
        <v>#REF!</v>
      </c>
      <c r="N25" s="1">
        <f t="shared" si="5"/>
        <v>25</v>
      </c>
      <c r="O25" t="s">
        <v>387</v>
      </c>
    </row>
    <row r="26" spans="1:15">
      <c r="A26" s="39">
        <v>9674</v>
      </c>
      <c r="B26" s="40" t="s">
        <v>1859</v>
      </c>
      <c r="C26" s="79" t="s">
        <v>1865</v>
      </c>
      <c r="D26" s="77">
        <v>12</v>
      </c>
      <c r="E26" s="42">
        <v>20</v>
      </c>
      <c r="F26" s="43">
        <v>320</v>
      </c>
      <c r="G26" s="44">
        <f t="shared" si="0"/>
        <v>288</v>
      </c>
      <c r="H26" s="45">
        <f t="shared" si="1"/>
        <v>272</v>
      </c>
      <c r="I26" s="45">
        <f t="shared" si="2"/>
        <v>256</v>
      </c>
      <c r="J26" s="53"/>
      <c r="K26" s="45">
        <f t="shared" si="3"/>
        <v>0</v>
      </c>
      <c r="L26" s="54" t="e">
        <f t="shared" si="9"/>
        <v>#REF!</v>
      </c>
      <c r="N26" s="1">
        <f t="shared" si="5"/>
        <v>26</v>
      </c>
      <c r="O26" t="s">
        <v>387</v>
      </c>
    </row>
    <row r="27" spans="1:15">
      <c r="A27" s="30">
        <v>6040</v>
      </c>
      <c r="B27" s="31" t="s">
        <v>1859</v>
      </c>
      <c r="C27" s="82" t="s">
        <v>1866</v>
      </c>
      <c r="D27" s="73">
        <v>12</v>
      </c>
      <c r="E27" s="33">
        <v>1</v>
      </c>
      <c r="F27" s="34">
        <v>320</v>
      </c>
      <c r="G27" s="35">
        <f t="shared" si="0"/>
        <v>288</v>
      </c>
      <c r="H27" s="36">
        <f t="shared" si="1"/>
        <v>272</v>
      </c>
      <c r="I27" s="36">
        <f t="shared" si="2"/>
        <v>256</v>
      </c>
      <c r="J27" s="53"/>
      <c r="K27" s="45">
        <f t="shared" si="3"/>
        <v>0</v>
      </c>
      <c r="L27" s="54" t="e">
        <f t="shared" si="9"/>
        <v>#REF!</v>
      </c>
      <c r="N27" s="1">
        <f t="shared" si="5"/>
        <v>27</v>
      </c>
      <c r="O27" t="s">
        <v>387</v>
      </c>
    </row>
    <row r="28" spans="1:15">
      <c r="A28" s="39">
        <v>12525</v>
      </c>
      <c r="B28" s="40" t="s">
        <v>1859</v>
      </c>
      <c r="C28" s="79" t="s">
        <v>1867</v>
      </c>
      <c r="D28" s="77">
        <v>12</v>
      </c>
      <c r="E28" s="42">
        <v>19</v>
      </c>
      <c r="F28" s="43">
        <v>320</v>
      </c>
      <c r="G28" s="44">
        <f t="shared" si="0"/>
        <v>288</v>
      </c>
      <c r="H28" s="45">
        <f t="shared" si="1"/>
        <v>272</v>
      </c>
      <c r="I28" s="45">
        <f t="shared" si="2"/>
        <v>256</v>
      </c>
      <c r="J28" s="53"/>
      <c r="K28" s="45">
        <f t="shared" si="3"/>
        <v>0</v>
      </c>
      <c r="L28" s="54" t="e">
        <f t="shared" si="9"/>
        <v>#REF!</v>
      </c>
      <c r="N28" s="1">
        <f t="shared" si="5"/>
        <v>28</v>
      </c>
      <c r="O28" t="s">
        <v>387</v>
      </c>
    </row>
    <row r="29" spans="1:15">
      <c r="A29" s="30">
        <v>6043</v>
      </c>
      <c r="B29" s="31" t="s">
        <v>1859</v>
      </c>
      <c r="C29" s="82" t="s">
        <v>1868</v>
      </c>
      <c r="D29" s="73">
        <v>12</v>
      </c>
      <c r="E29" s="33">
        <v>116</v>
      </c>
      <c r="F29" s="34">
        <v>320</v>
      </c>
      <c r="G29" s="35">
        <f t="shared" si="0"/>
        <v>288</v>
      </c>
      <c r="H29" s="36">
        <f t="shared" si="1"/>
        <v>272</v>
      </c>
      <c r="I29" s="36">
        <f t="shared" si="2"/>
        <v>256</v>
      </c>
      <c r="J29" s="53"/>
      <c r="K29" s="45">
        <f t="shared" si="3"/>
        <v>0</v>
      </c>
      <c r="L29" s="54" t="e">
        <f t="shared" si="9"/>
        <v>#REF!</v>
      </c>
      <c r="N29" s="1">
        <f t="shared" si="5"/>
        <v>29</v>
      </c>
      <c r="O29" t="s">
        <v>387</v>
      </c>
    </row>
    <row r="30" spans="1:15">
      <c r="A30" s="39">
        <v>6047</v>
      </c>
      <c r="B30" s="40" t="s">
        <v>1859</v>
      </c>
      <c r="C30" s="79" t="s">
        <v>1869</v>
      </c>
      <c r="D30" s="77">
        <v>12</v>
      </c>
      <c r="E30" s="42">
        <v>9</v>
      </c>
      <c r="F30" s="43">
        <v>320</v>
      </c>
      <c r="G30" s="44">
        <f t="shared" si="0"/>
        <v>288</v>
      </c>
      <c r="H30" s="45">
        <f t="shared" si="1"/>
        <v>272</v>
      </c>
      <c r="I30" s="45">
        <f t="shared" si="2"/>
        <v>256</v>
      </c>
      <c r="J30" s="53"/>
      <c r="K30" s="45">
        <f t="shared" si="3"/>
        <v>0</v>
      </c>
      <c r="L30" s="54" t="e">
        <f t="shared" si="9"/>
        <v>#REF!</v>
      </c>
      <c r="N30" s="1">
        <f t="shared" si="5"/>
        <v>30</v>
      </c>
      <c r="O30" t="s">
        <v>387</v>
      </c>
    </row>
    <row r="31" spans="1:15">
      <c r="A31" s="30">
        <v>6049</v>
      </c>
      <c r="B31" s="31" t="s">
        <v>1859</v>
      </c>
      <c r="C31" s="82" t="s">
        <v>1870</v>
      </c>
      <c r="D31" s="73">
        <v>12</v>
      </c>
      <c r="E31" s="33">
        <v>42</v>
      </c>
      <c r="F31" s="34">
        <v>320</v>
      </c>
      <c r="G31" s="35">
        <f t="shared" ref="G31:G32" si="20">F31*0.9</f>
        <v>288</v>
      </c>
      <c r="H31" s="36">
        <f t="shared" ref="H31:H32" si="21">F31*0.85</f>
        <v>272</v>
      </c>
      <c r="I31" s="36">
        <f t="shared" ref="I31:I32" si="22">F31*0.8</f>
        <v>256</v>
      </c>
      <c r="J31" s="53"/>
      <c r="K31" s="45">
        <f t="shared" ref="K31:K32" si="23">J31*F31</f>
        <v>0</v>
      </c>
      <c r="L31" s="54" t="e">
        <f t="shared" ref="L31:L32" si="24">IF($K$169&gt;125000,J31*I31,IF($K$169&gt;55000,J31*H31,IF($K$169&gt;27500,J31*G31,IF($K$169&gt;=0,J31*F31,0))))</f>
        <v>#REF!</v>
      </c>
      <c r="N31" s="1">
        <f t="shared" ref="N31:N32" si="25">ROW(J31)</f>
        <v>31</v>
      </c>
      <c r="O31" t="s">
        <v>387</v>
      </c>
    </row>
    <row r="32" spans="1:15">
      <c r="A32" s="39">
        <v>6045</v>
      </c>
      <c r="B32" s="40" t="s">
        <v>1859</v>
      </c>
      <c r="C32" s="79" t="s">
        <v>1871</v>
      </c>
      <c r="D32" s="77">
        <v>12</v>
      </c>
      <c r="E32" s="42">
        <v>56</v>
      </c>
      <c r="F32" s="43">
        <v>320</v>
      </c>
      <c r="G32" s="44">
        <f t="shared" si="20"/>
        <v>288</v>
      </c>
      <c r="H32" s="45">
        <f t="shared" si="21"/>
        <v>272</v>
      </c>
      <c r="I32" s="45">
        <f t="shared" si="22"/>
        <v>256</v>
      </c>
      <c r="J32" s="53"/>
      <c r="K32" s="45">
        <f t="shared" si="23"/>
        <v>0</v>
      </c>
      <c r="L32" s="54" t="e">
        <f t="shared" si="24"/>
        <v>#REF!</v>
      </c>
      <c r="N32" s="1">
        <f t="shared" si="25"/>
        <v>32</v>
      </c>
      <c r="O32" t="s">
        <v>387</v>
      </c>
    </row>
    <row r="33" spans="1:15">
      <c r="A33" s="30"/>
      <c r="B33" s="31"/>
      <c r="C33" s="83" t="s">
        <v>1872</v>
      </c>
      <c r="D33" s="73"/>
      <c r="E33" s="33"/>
      <c r="F33" s="34"/>
      <c r="G33" s="35"/>
      <c r="H33" s="36"/>
      <c r="I33" s="36"/>
      <c r="J33" s="53"/>
      <c r="K33" s="45"/>
      <c r="L33" s="54"/>
      <c r="N33" s="1">
        <f t="shared" si="5"/>
        <v>33</v>
      </c>
      <c r="O33" t="s">
        <v>387</v>
      </c>
    </row>
    <row r="34" spans="1:15">
      <c r="A34" s="30">
        <v>11888</v>
      </c>
      <c r="B34" s="31" t="s">
        <v>1873</v>
      </c>
      <c r="C34" s="82" t="s">
        <v>1874</v>
      </c>
      <c r="D34" s="73">
        <v>12</v>
      </c>
      <c r="E34" s="33">
        <v>39</v>
      </c>
      <c r="F34" s="34">
        <v>412</v>
      </c>
      <c r="G34" s="35">
        <f>F34*0.9</f>
        <v>370.8</v>
      </c>
      <c r="H34" s="36">
        <f>F34*0.85</f>
        <v>350.2</v>
      </c>
      <c r="I34" s="36">
        <f>F34*0.8</f>
        <v>329.6</v>
      </c>
      <c r="J34" s="53"/>
      <c r="K34" s="45">
        <f>J34*F34</f>
        <v>0</v>
      </c>
      <c r="L34" s="54" t="e">
        <f t="shared" ref="L34:L70" si="26">IF($K$169&gt;125000,J34*I34,IF($K$169&gt;55000,J34*H34,IF($K$169&gt;27500,J34*G34,IF($K$169&gt;=0,J34*F34,0))))</f>
        <v>#REF!</v>
      </c>
      <c r="N34" s="1">
        <f t="shared" si="5"/>
        <v>34</v>
      </c>
      <c r="O34" t="s">
        <v>387</v>
      </c>
    </row>
    <row r="35" spans="1:15">
      <c r="A35" s="39">
        <v>13885</v>
      </c>
      <c r="B35" s="40" t="s">
        <v>1875</v>
      </c>
      <c r="C35" s="79" t="s">
        <v>1876</v>
      </c>
      <c r="D35" s="77">
        <v>12</v>
      </c>
      <c r="E35" s="42">
        <v>16</v>
      </c>
      <c r="F35" s="43">
        <v>800</v>
      </c>
      <c r="G35" s="44">
        <f t="shared" si="0"/>
        <v>720</v>
      </c>
      <c r="H35" s="45">
        <f t="shared" si="1"/>
        <v>680</v>
      </c>
      <c r="I35" s="45">
        <f t="shared" si="2"/>
        <v>640</v>
      </c>
      <c r="J35" s="53"/>
      <c r="K35" s="45">
        <f t="shared" si="3"/>
        <v>0</v>
      </c>
      <c r="L35" s="54" t="e">
        <f t="shared" si="26"/>
        <v>#REF!</v>
      </c>
      <c r="N35" s="1">
        <f t="shared" si="5"/>
        <v>35</v>
      </c>
      <c r="O35" t="s">
        <v>387</v>
      </c>
    </row>
    <row r="36" spans="1:15">
      <c r="A36" s="30">
        <v>12470</v>
      </c>
      <c r="B36" s="31" t="s">
        <v>1873</v>
      </c>
      <c r="C36" s="75" t="s">
        <v>1877</v>
      </c>
      <c r="D36" s="73">
        <v>12</v>
      </c>
      <c r="E36" s="38">
        <v>22</v>
      </c>
      <c r="F36" s="34">
        <v>1200</v>
      </c>
      <c r="G36" s="35">
        <f t="shared" si="0"/>
        <v>1080</v>
      </c>
      <c r="H36" s="36">
        <f t="shared" si="1"/>
        <v>1020</v>
      </c>
      <c r="I36" s="36">
        <f t="shared" si="2"/>
        <v>960</v>
      </c>
      <c r="J36" s="53"/>
      <c r="K36" s="45">
        <f t="shared" si="3"/>
        <v>0</v>
      </c>
      <c r="L36" s="54" t="e">
        <f t="shared" si="26"/>
        <v>#REF!</v>
      </c>
      <c r="N36" s="1">
        <f t="shared" si="5"/>
        <v>36</v>
      </c>
      <c r="O36" t="s">
        <v>387</v>
      </c>
    </row>
    <row r="37" spans="1:15">
      <c r="A37" s="39">
        <v>13999</v>
      </c>
      <c r="B37" s="40" t="s">
        <v>1859</v>
      </c>
      <c r="C37" s="79" t="s">
        <v>1878</v>
      </c>
      <c r="D37" s="77">
        <v>12</v>
      </c>
      <c r="E37" s="42">
        <v>1</v>
      </c>
      <c r="F37" s="43">
        <v>1200</v>
      </c>
      <c r="G37" s="44">
        <f t="shared" si="0"/>
        <v>1080</v>
      </c>
      <c r="H37" s="45">
        <f t="shared" si="1"/>
        <v>1020</v>
      </c>
      <c r="I37" s="45">
        <f t="shared" si="2"/>
        <v>960</v>
      </c>
      <c r="J37" s="53"/>
      <c r="K37" s="45">
        <f t="shared" si="3"/>
        <v>0</v>
      </c>
      <c r="L37" s="54" t="e">
        <f t="shared" si="26"/>
        <v>#REF!</v>
      </c>
      <c r="N37" s="1">
        <f t="shared" si="5"/>
        <v>37</v>
      </c>
      <c r="O37" t="s">
        <v>387</v>
      </c>
    </row>
    <row r="38" spans="1:15">
      <c r="A38" s="30">
        <v>11256</v>
      </c>
      <c r="B38" s="31" t="s">
        <v>1879</v>
      </c>
      <c r="C38" s="82" t="s">
        <v>1880</v>
      </c>
      <c r="D38" s="73">
        <v>1</v>
      </c>
      <c r="E38" s="33">
        <v>9</v>
      </c>
      <c r="F38" s="34">
        <v>1600</v>
      </c>
      <c r="G38" s="35">
        <f t="shared" si="0"/>
        <v>1440</v>
      </c>
      <c r="H38" s="36">
        <f t="shared" si="1"/>
        <v>1360</v>
      </c>
      <c r="I38" s="36">
        <f t="shared" si="2"/>
        <v>1280</v>
      </c>
      <c r="J38" s="53"/>
      <c r="K38" s="45">
        <f t="shared" si="3"/>
        <v>0</v>
      </c>
      <c r="L38" s="54" t="e">
        <f t="shared" si="26"/>
        <v>#REF!</v>
      </c>
      <c r="N38" s="1">
        <f t="shared" si="5"/>
        <v>38</v>
      </c>
      <c r="O38" t="s">
        <v>387</v>
      </c>
    </row>
    <row r="39" spans="1:15">
      <c r="A39" s="39">
        <v>12469</v>
      </c>
      <c r="B39" s="40" t="s">
        <v>1881</v>
      </c>
      <c r="C39" s="79" t="s">
        <v>1882</v>
      </c>
      <c r="D39" s="77">
        <v>12</v>
      </c>
      <c r="E39" s="42">
        <v>48</v>
      </c>
      <c r="F39" s="43">
        <v>1250</v>
      </c>
      <c r="G39" s="44">
        <f t="shared" si="0"/>
        <v>1125</v>
      </c>
      <c r="H39" s="45">
        <f t="shared" si="1"/>
        <v>1062.5</v>
      </c>
      <c r="I39" s="45">
        <f t="shared" si="2"/>
        <v>1000</v>
      </c>
      <c r="J39" s="53"/>
      <c r="K39" s="45">
        <f t="shared" si="3"/>
        <v>0</v>
      </c>
      <c r="L39" s="54" t="e">
        <f t="shared" si="26"/>
        <v>#REF!</v>
      </c>
      <c r="N39" s="1">
        <f t="shared" si="5"/>
        <v>39</v>
      </c>
      <c r="O39" t="s">
        <v>387</v>
      </c>
    </row>
    <row r="40" spans="1:15">
      <c r="A40" s="39">
        <v>12698</v>
      </c>
      <c r="B40" s="40" t="s">
        <v>1881</v>
      </c>
      <c r="C40" s="79" t="s">
        <v>1883</v>
      </c>
      <c r="D40" s="77">
        <v>12</v>
      </c>
      <c r="E40" s="42">
        <v>12</v>
      </c>
      <c r="F40" s="43">
        <v>1400</v>
      </c>
      <c r="G40" s="44">
        <f t="shared" ref="G40" si="27">F40*0.9</f>
        <v>1260</v>
      </c>
      <c r="H40" s="45">
        <f t="shared" ref="H40" si="28">F40*0.85</f>
        <v>1190</v>
      </c>
      <c r="I40" s="45">
        <f t="shared" ref="I40" si="29">F40*0.8</f>
        <v>1120</v>
      </c>
      <c r="J40" s="53"/>
      <c r="K40" s="45">
        <f t="shared" ref="K40" si="30">J40*F40</f>
        <v>0</v>
      </c>
      <c r="L40" s="54" t="e">
        <f t="shared" ref="L40" si="31">IF($K$169&gt;125000,J40*I40,IF($K$169&gt;55000,J40*H40,IF($K$169&gt;27500,J40*G40,IF($K$169&gt;=0,J40*F40,0))))</f>
        <v>#REF!</v>
      </c>
      <c r="N40" s="1">
        <f t="shared" ref="N40" si="32">ROW(J40)</f>
        <v>40</v>
      </c>
      <c r="O40" t="s">
        <v>387</v>
      </c>
    </row>
    <row r="41" spans="1:15">
      <c r="A41" s="30">
        <v>12708</v>
      </c>
      <c r="B41" s="31" t="s">
        <v>1859</v>
      </c>
      <c r="C41" s="82" t="s">
        <v>1884</v>
      </c>
      <c r="D41" s="73">
        <v>12</v>
      </c>
      <c r="E41" s="33">
        <v>25</v>
      </c>
      <c r="F41" s="34">
        <v>800</v>
      </c>
      <c r="G41" s="35">
        <f t="shared" si="0"/>
        <v>720</v>
      </c>
      <c r="H41" s="36">
        <f t="shared" si="1"/>
        <v>680</v>
      </c>
      <c r="I41" s="36">
        <f t="shared" si="2"/>
        <v>640</v>
      </c>
      <c r="J41" s="53"/>
      <c r="K41" s="45">
        <f t="shared" si="3"/>
        <v>0</v>
      </c>
      <c r="L41" s="54" t="e">
        <f t="shared" si="26"/>
        <v>#REF!</v>
      </c>
      <c r="N41" s="1">
        <f t="shared" si="5"/>
        <v>41</v>
      </c>
      <c r="O41" t="s">
        <v>387</v>
      </c>
    </row>
    <row r="42" spans="1:15">
      <c r="A42" s="39">
        <v>13196</v>
      </c>
      <c r="B42" s="40" t="s">
        <v>1873</v>
      </c>
      <c r="C42" s="79" t="s">
        <v>1885</v>
      </c>
      <c r="D42" s="77">
        <v>12</v>
      </c>
      <c r="E42" s="42"/>
      <c r="F42" s="43"/>
      <c r="G42" s="44">
        <f t="shared" si="0"/>
        <v>0</v>
      </c>
      <c r="H42" s="45">
        <f t="shared" si="1"/>
        <v>0</v>
      </c>
      <c r="I42" s="45">
        <f t="shared" si="2"/>
        <v>0</v>
      </c>
      <c r="J42" s="53"/>
      <c r="K42" s="45">
        <f t="shared" si="3"/>
        <v>0</v>
      </c>
      <c r="L42" s="54" t="e">
        <f t="shared" si="26"/>
        <v>#REF!</v>
      </c>
      <c r="N42" s="1">
        <f t="shared" si="5"/>
        <v>42</v>
      </c>
      <c r="O42" t="s">
        <v>387</v>
      </c>
    </row>
    <row r="43" spans="1:15">
      <c r="A43" s="30">
        <v>12465</v>
      </c>
      <c r="B43" s="31" t="s">
        <v>1859</v>
      </c>
      <c r="C43" s="82" t="s">
        <v>1886</v>
      </c>
      <c r="D43" s="73">
        <v>12</v>
      </c>
      <c r="E43" s="33">
        <v>1</v>
      </c>
      <c r="F43" s="34">
        <v>850</v>
      </c>
      <c r="G43" s="35">
        <f t="shared" si="0"/>
        <v>765</v>
      </c>
      <c r="H43" s="36">
        <f t="shared" si="1"/>
        <v>722.5</v>
      </c>
      <c r="I43" s="36">
        <f t="shared" si="2"/>
        <v>680</v>
      </c>
      <c r="J43" s="53"/>
      <c r="K43" s="45">
        <f t="shared" si="3"/>
        <v>0</v>
      </c>
      <c r="L43" s="54" t="e">
        <f t="shared" si="26"/>
        <v>#REF!</v>
      </c>
      <c r="N43" s="1">
        <f t="shared" si="5"/>
        <v>43</v>
      </c>
      <c r="O43" t="s">
        <v>387</v>
      </c>
    </row>
    <row r="44" spans="1:15">
      <c r="A44" s="39">
        <v>6010</v>
      </c>
      <c r="B44" s="40" t="s">
        <v>1873</v>
      </c>
      <c r="C44" s="79" t="s">
        <v>1887</v>
      </c>
      <c r="D44" s="77">
        <v>12</v>
      </c>
      <c r="E44" s="42"/>
      <c r="F44" s="43"/>
      <c r="G44" s="44">
        <f t="shared" si="0"/>
        <v>0</v>
      </c>
      <c r="H44" s="45">
        <f t="shared" si="1"/>
        <v>0</v>
      </c>
      <c r="I44" s="45">
        <f t="shared" si="2"/>
        <v>0</v>
      </c>
      <c r="J44" s="53"/>
      <c r="K44" s="45">
        <f t="shared" si="3"/>
        <v>0</v>
      </c>
      <c r="L44" s="54" t="e">
        <f t="shared" si="26"/>
        <v>#REF!</v>
      </c>
      <c r="N44" s="1">
        <f t="shared" si="5"/>
        <v>44</v>
      </c>
      <c r="O44" t="s">
        <v>387</v>
      </c>
    </row>
    <row r="45" spans="1:15">
      <c r="A45" s="30">
        <v>13122</v>
      </c>
      <c r="B45" s="31" t="s">
        <v>1879</v>
      </c>
      <c r="C45" s="75" t="s">
        <v>1888</v>
      </c>
      <c r="D45" s="73">
        <v>12</v>
      </c>
      <c r="E45" s="38"/>
      <c r="F45" s="34"/>
      <c r="G45" s="35">
        <f t="shared" si="0"/>
        <v>0</v>
      </c>
      <c r="H45" s="36">
        <f t="shared" si="1"/>
        <v>0</v>
      </c>
      <c r="I45" s="36">
        <f t="shared" si="2"/>
        <v>0</v>
      </c>
      <c r="J45" s="53"/>
      <c r="K45" s="45">
        <f t="shared" si="3"/>
        <v>0</v>
      </c>
      <c r="L45" s="54" t="e">
        <f t="shared" si="26"/>
        <v>#REF!</v>
      </c>
      <c r="N45" s="1">
        <f t="shared" si="5"/>
        <v>45</v>
      </c>
      <c r="O45" t="s">
        <v>387</v>
      </c>
    </row>
    <row r="46" spans="1:15">
      <c r="A46" s="39">
        <v>6030</v>
      </c>
      <c r="B46" s="40" t="s">
        <v>1889</v>
      </c>
      <c r="C46" s="79" t="s">
        <v>1890</v>
      </c>
      <c r="D46" s="77">
        <v>12</v>
      </c>
      <c r="E46" s="42">
        <v>-2</v>
      </c>
      <c r="F46" s="43">
        <v>550</v>
      </c>
      <c r="G46" s="44">
        <f t="shared" ref="G46" si="33">F46*0.9</f>
        <v>495</v>
      </c>
      <c r="H46" s="45">
        <f t="shared" ref="H46" si="34">F46*0.85</f>
        <v>467.5</v>
      </c>
      <c r="I46" s="45">
        <f t="shared" ref="I46" si="35">F46*0.8</f>
        <v>440</v>
      </c>
      <c r="J46" s="53"/>
      <c r="K46" s="45">
        <f t="shared" ref="K46" si="36">J46*F46</f>
        <v>0</v>
      </c>
      <c r="L46" s="54" t="e">
        <f t="shared" ref="L46" si="37">IF($K$169&gt;125000,J46*I46,IF($K$169&gt;55000,J46*H46,IF($K$169&gt;27500,J46*G46,IF($K$169&gt;=0,J46*F46,0))))</f>
        <v>#REF!</v>
      </c>
      <c r="N46" s="1">
        <f t="shared" ref="N46" si="38">ROW(J46)</f>
        <v>46</v>
      </c>
      <c r="O46" t="s">
        <v>387</v>
      </c>
    </row>
    <row r="47" spans="1:15">
      <c r="A47" s="39">
        <v>12965</v>
      </c>
      <c r="B47" s="40" t="s">
        <v>1889</v>
      </c>
      <c r="C47" s="79" t="s">
        <v>1891</v>
      </c>
      <c r="D47" s="77">
        <v>12</v>
      </c>
      <c r="E47" s="42">
        <v>45</v>
      </c>
      <c r="F47" s="43">
        <v>1250</v>
      </c>
      <c r="G47" s="44">
        <f t="shared" si="0"/>
        <v>1125</v>
      </c>
      <c r="H47" s="45">
        <f t="shared" si="1"/>
        <v>1062.5</v>
      </c>
      <c r="I47" s="45">
        <f t="shared" si="2"/>
        <v>1000</v>
      </c>
      <c r="J47" s="53"/>
      <c r="K47" s="45">
        <f t="shared" si="3"/>
        <v>0</v>
      </c>
      <c r="L47" s="54" t="e">
        <f t="shared" si="26"/>
        <v>#REF!</v>
      </c>
      <c r="N47" s="1">
        <f t="shared" si="5"/>
        <v>47</v>
      </c>
      <c r="O47" t="s">
        <v>387</v>
      </c>
    </row>
    <row r="48" spans="1:15">
      <c r="A48" s="30">
        <v>12966</v>
      </c>
      <c r="B48" s="31" t="s">
        <v>1892</v>
      </c>
      <c r="C48" s="82" t="s">
        <v>1893</v>
      </c>
      <c r="D48" s="73">
        <v>12</v>
      </c>
      <c r="E48" s="33">
        <v>6</v>
      </c>
      <c r="F48" s="34">
        <v>1250</v>
      </c>
      <c r="G48" s="35">
        <f t="shared" si="0"/>
        <v>1125</v>
      </c>
      <c r="H48" s="36">
        <f t="shared" si="1"/>
        <v>1062.5</v>
      </c>
      <c r="I48" s="36">
        <f t="shared" si="2"/>
        <v>1000</v>
      </c>
      <c r="J48" s="53"/>
      <c r="K48" s="45">
        <f t="shared" si="3"/>
        <v>0</v>
      </c>
      <c r="L48" s="54" t="e">
        <f t="shared" si="26"/>
        <v>#REF!</v>
      </c>
      <c r="N48" s="1">
        <f t="shared" si="5"/>
        <v>48</v>
      </c>
      <c r="O48" t="s">
        <v>387</v>
      </c>
    </row>
    <row r="49" spans="1:15">
      <c r="A49" s="39">
        <v>11601</v>
      </c>
      <c r="B49" s="40" t="s">
        <v>1873</v>
      </c>
      <c r="C49" s="79" t="s">
        <v>1894</v>
      </c>
      <c r="D49" s="77">
        <v>12</v>
      </c>
      <c r="E49" s="42">
        <v>1</v>
      </c>
      <c r="F49" s="43">
        <v>1250</v>
      </c>
      <c r="G49" s="44">
        <f t="shared" si="0"/>
        <v>1125</v>
      </c>
      <c r="H49" s="45">
        <f t="shared" si="1"/>
        <v>1062.5</v>
      </c>
      <c r="I49" s="45">
        <f t="shared" si="2"/>
        <v>1000</v>
      </c>
      <c r="J49" s="53"/>
      <c r="K49" s="45">
        <f t="shared" si="3"/>
        <v>0</v>
      </c>
      <c r="L49" s="54" t="e">
        <f t="shared" si="26"/>
        <v>#REF!</v>
      </c>
      <c r="N49" s="1">
        <f t="shared" si="5"/>
        <v>49</v>
      </c>
      <c r="O49" t="s">
        <v>387</v>
      </c>
    </row>
    <row r="50" spans="1:15">
      <c r="A50" s="30">
        <v>6022</v>
      </c>
      <c r="B50" s="31" t="s">
        <v>1873</v>
      </c>
      <c r="C50" s="82" t="s">
        <v>1895</v>
      </c>
      <c r="D50" s="73">
        <v>12</v>
      </c>
      <c r="E50" s="33"/>
      <c r="F50" s="34"/>
      <c r="G50" s="35">
        <f t="shared" si="0"/>
        <v>0</v>
      </c>
      <c r="H50" s="36">
        <f t="shared" si="1"/>
        <v>0</v>
      </c>
      <c r="I50" s="36">
        <f t="shared" si="2"/>
        <v>0</v>
      </c>
      <c r="J50" s="53"/>
      <c r="K50" s="45">
        <f t="shared" si="3"/>
        <v>0</v>
      </c>
      <c r="L50" s="54" t="e">
        <f t="shared" si="26"/>
        <v>#REF!</v>
      </c>
      <c r="N50" s="1">
        <f t="shared" si="5"/>
        <v>50</v>
      </c>
      <c r="O50" t="s">
        <v>387</v>
      </c>
    </row>
    <row r="51" spans="1:15">
      <c r="A51" s="39">
        <v>13368</v>
      </c>
      <c r="B51" s="40" t="s">
        <v>1859</v>
      </c>
      <c r="C51" s="79" t="s">
        <v>1896</v>
      </c>
      <c r="D51" s="77">
        <v>12</v>
      </c>
      <c r="E51" s="42">
        <v>12</v>
      </c>
      <c r="F51" s="43">
        <v>800</v>
      </c>
      <c r="G51" s="44">
        <f t="shared" ref="G51" si="39">F51*0.9</f>
        <v>720</v>
      </c>
      <c r="H51" s="45">
        <f t="shared" ref="H51" si="40">F51*0.85</f>
        <v>680</v>
      </c>
      <c r="I51" s="45">
        <f t="shared" ref="I51" si="41">F51*0.8</f>
        <v>640</v>
      </c>
      <c r="J51" s="53"/>
      <c r="K51" s="45">
        <f t="shared" ref="K51" si="42">J51*F51</f>
        <v>0</v>
      </c>
      <c r="L51" s="54" t="e">
        <f t="shared" ref="L51" si="43">IF($K$169&gt;125000,J51*I51,IF($K$169&gt;55000,J51*H51,IF($K$169&gt;27500,J51*G51,IF($K$169&gt;=0,J51*F51,0))))</f>
        <v>#REF!</v>
      </c>
      <c r="N51" s="1">
        <f t="shared" ref="N51" si="44">ROW(J51)</f>
        <v>51</v>
      </c>
      <c r="O51" t="s">
        <v>387</v>
      </c>
    </row>
    <row r="52" spans="1:15">
      <c r="A52" s="39">
        <v>13363</v>
      </c>
      <c r="B52" s="40" t="s">
        <v>1879</v>
      </c>
      <c r="C52" s="79" t="s">
        <v>1897</v>
      </c>
      <c r="D52" s="77">
        <v>12</v>
      </c>
      <c r="E52" s="42"/>
      <c r="F52" s="43"/>
      <c r="G52" s="44">
        <f t="shared" si="0"/>
        <v>0</v>
      </c>
      <c r="H52" s="45">
        <f t="shared" si="1"/>
        <v>0</v>
      </c>
      <c r="I52" s="45">
        <f t="shared" si="2"/>
        <v>0</v>
      </c>
      <c r="J52" s="53"/>
      <c r="K52" s="45">
        <f t="shared" si="3"/>
        <v>0</v>
      </c>
      <c r="L52" s="54" t="e">
        <f t="shared" si="26"/>
        <v>#REF!</v>
      </c>
      <c r="N52" s="1">
        <f t="shared" si="5"/>
        <v>52</v>
      </c>
      <c r="O52" t="s">
        <v>387</v>
      </c>
    </row>
    <row r="53" spans="1:15">
      <c r="A53" s="30">
        <v>6015</v>
      </c>
      <c r="B53" s="31" t="s">
        <v>1873</v>
      </c>
      <c r="C53" s="82" t="s">
        <v>1898</v>
      </c>
      <c r="D53" s="73">
        <v>12</v>
      </c>
      <c r="E53" s="33">
        <v>432</v>
      </c>
      <c r="F53" s="34">
        <v>920</v>
      </c>
      <c r="G53" s="35">
        <f t="shared" si="0"/>
        <v>828</v>
      </c>
      <c r="H53" s="36">
        <f t="shared" si="1"/>
        <v>782</v>
      </c>
      <c r="I53" s="36">
        <f t="shared" si="2"/>
        <v>736</v>
      </c>
      <c r="J53" s="53"/>
      <c r="K53" s="45">
        <f t="shared" si="3"/>
        <v>0</v>
      </c>
      <c r="L53" s="54" t="e">
        <f t="shared" si="26"/>
        <v>#REF!</v>
      </c>
      <c r="N53" s="1">
        <f t="shared" si="5"/>
        <v>53</v>
      </c>
      <c r="O53" t="s">
        <v>387</v>
      </c>
    </row>
    <row r="54" spans="1:15">
      <c r="A54" s="39">
        <v>12964</v>
      </c>
      <c r="B54" s="40" t="s">
        <v>1873</v>
      </c>
      <c r="C54" s="79" t="s">
        <v>1899</v>
      </c>
      <c r="D54" s="77">
        <v>12</v>
      </c>
      <c r="E54" s="42"/>
      <c r="F54" s="43"/>
      <c r="G54" s="44">
        <f t="shared" si="0"/>
        <v>0</v>
      </c>
      <c r="H54" s="45">
        <f t="shared" si="1"/>
        <v>0</v>
      </c>
      <c r="I54" s="45">
        <f t="shared" si="2"/>
        <v>0</v>
      </c>
      <c r="J54" s="53"/>
      <c r="K54" s="45">
        <f t="shared" si="3"/>
        <v>0</v>
      </c>
      <c r="L54" s="54" t="e">
        <f t="shared" si="26"/>
        <v>#REF!</v>
      </c>
      <c r="N54" s="1">
        <f t="shared" si="5"/>
        <v>54</v>
      </c>
      <c r="O54" t="s">
        <v>387</v>
      </c>
    </row>
    <row r="55" spans="1:15">
      <c r="A55" s="30">
        <v>6018</v>
      </c>
      <c r="B55" s="31" t="s">
        <v>1859</v>
      </c>
      <c r="C55" s="75" t="s">
        <v>1900</v>
      </c>
      <c r="D55" s="73">
        <v>12</v>
      </c>
      <c r="E55" s="38"/>
      <c r="F55" s="34"/>
      <c r="G55" s="35">
        <f t="shared" si="0"/>
        <v>0</v>
      </c>
      <c r="H55" s="36">
        <f t="shared" si="1"/>
        <v>0</v>
      </c>
      <c r="I55" s="36">
        <f t="shared" si="2"/>
        <v>0</v>
      </c>
      <c r="J55" s="53"/>
      <c r="K55" s="45">
        <f t="shared" si="3"/>
        <v>0</v>
      </c>
      <c r="L55" s="54" t="e">
        <f t="shared" si="26"/>
        <v>#REF!</v>
      </c>
      <c r="N55" s="1">
        <f t="shared" si="5"/>
        <v>55</v>
      </c>
      <c r="O55" t="s">
        <v>387</v>
      </c>
    </row>
    <row r="56" spans="1:15">
      <c r="A56" s="39">
        <v>12464</v>
      </c>
      <c r="B56" s="40" t="s">
        <v>1873</v>
      </c>
      <c r="C56" s="79" t="s">
        <v>1901</v>
      </c>
      <c r="D56" s="77">
        <v>12</v>
      </c>
      <c r="E56" s="42"/>
      <c r="F56" s="43"/>
      <c r="G56" s="44">
        <f t="shared" si="0"/>
        <v>0</v>
      </c>
      <c r="H56" s="45">
        <f t="shared" si="1"/>
        <v>0</v>
      </c>
      <c r="I56" s="45">
        <f t="shared" si="2"/>
        <v>0</v>
      </c>
      <c r="J56" s="53"/>
      <c r="K56" s="45">
        <f t="shared" si="3"/>
        <v>0</v>
      </c>
      <c r="L56" s="54" t="e">
        <f t="shared" si="26"/>
        <v>#REF!</v>
      </c>
      <c r="N56" s="1">
        <f t="shared" si="5"/>
        <v>56</v>
      </c>
      <c r="O56" t="s">
        <v>387</v>
      </c>
    </row>
    <row r="57" spans="1:15">
      <c r="A57" s="30">
        <v>6008</v>
      </c>
      <c r="B57" s="31" t="s">
        <v>1873</v>
      </c>
      <c r="C57" s="82" t="s">
        <v>1902</v>
      </c>
      <c r="D57" s="73">
        <v>12</v>
      </c>
      <c r="E57" s="33">
        <v>288</v>
      </c>
      <c r="F57" s="34">
        <v>640</v>
      </c>
      <c r="G57" s="35">
        <f t="shared" si="0"/>
        <v>576</v>
      </c>
      <c r="H57" s="36">
        <f t="shared" si="1"/>
        <v>544</v>
      </c>
      <c r="I57" s="36">
        <f t="shared" si="2"/>
        <v>512</v>
      </c>
      <c r="J57" s="53"/>
      <c r="K57" s="45">
        <f t="shared" si="3"/>
        <v>0</v>
      </c>
      <c r="L57" s="54" t="e">
        <f t="shared" si="26"/>
        <v>#REF!</v>
      </c>
      <c r="N57" s="1">
        <f t="shared" si="5"/>
        <v>57</v>
      </c>
      <c r="O57" t="s">
        <v>387</v>
      </c>
    </row>
    <row r="58" spans="1:15">
      <c r="A58" s="30">
        <v>12666</v>
      </c>
      <c r="B58" s="31" t="s">
        <v>1859</v>
      </c>
      <c r="C58" s="82" t="s">
        <v>1903</v>
      </c>
      <c r="D58" s="73">
        <v>12</v>
      </c>
      <c r="E58" s="33"/>
      <c r="F58" s="34"/>
      <c r="G58" s="35">
        <f t="shared" ref="G58" si="45">F58*0.9</f>
        <v>0</v>
      </c>
      <c r="H58" s="36">
        <f t="shared" ref="H58" si="46">F58*0.85</f>
        <v>0</v>
      </c>
      <c r="I58" s="36">
        <f t="shared" ref="I58" si="47">F58*0.8</f>
        <v>0</v>
      </c>
      <c r="J58" s="53"/>
      <c r="K58" s="45">
        <f t="shared" ref="K58" si="48">J58*F58</f>
        <v>0</v>
      </c>
      <c r="L58" s="54" t="e">
        <f t="shared" ref="L58" si="49">IF($K$169&gt;125000,J58*I58,IF($K$169&gt;55000,J58*H58,IF($K$169&gt;27500,J58*G58,IF($K$169&gt;=0,J58*F58,0))))</f>
        <v>#REF!</v>
      </c>
      <c r="N58" s="1">
        <f t="shared" ref="N58" si="50">ROW(J58)</f>
        <v>58</v>
      </c>
      <c r="O58" t="s">
        <v>387</v>
      </c>
    </row>
    <row r="59" spans="1:15">
      <c r="A59" s="39">
        <v>6027</v>
      </c>
      <c r="B59" s="40" t="s">
        <v>1859</v>
      </c>
      <c r="C59" s="76" t="s">
        <v>1904</v>
      </c>
      <c r="D59" s="77">
        <v>12</v>
      </c>
      <c r="E59" s="42">
        <v>24</v>
      </c>
      <c r="F59" s="43">
        <v>920</v>
      </c>
      <c r="G59" s="44">
        <f t="shared" si="0"/>
        <v>828</v>
      </c>
      <c r="H59" s="45">
        <f t="shared" si="1"/>
        <v>782</v>
      </c>
      <c r="I59" s="45">
        <f t="shared" si="2"/>
        <v>736</v>
      </c>
      <c r="J59" s="53"/>
      <c r="K59" s="45">
        <f t="shared" si="3"/>
        <v>0</v>
      </c>
      <c r="L59" s="54" t="e">
        <f t="shared" si="26"/>
        <v>#REF!</v>
      </c>
      <c r="N59" s="1">
        <f t="shared" si="5"/>
        <v>59</v>
      </c>
      <c r="O59" t="s">
        <v>387</v>
      </c>
    </row>
    <row r="60" spans="1:15">
      <c r="A60" s="30"/>
      <c r="B60" s="31"/>
      <c r="C60" s="78" t="s">
        <v>1905</v>
      </c>
      <c r="D60" s="73"/>
      <c r="E60" s="33"/>
      <c r="F60" s="34"/>
      <c r="G60" s="35"/>
      <c r="H60" s="36"/>
      <c r="I60" s="36"/>
      <c r="J60" s="53"/>
      <c r="K60" s="45">
        <f t="shared" si="3"/>
        <v>0</v>
      </c>
      <c r="L60" s="54" t="e">
        <f t="shared" si="26"/>
        <v>#REF!</v>
      </c>
      <c r="N60" s="1">
        <f t="shared" si="5"/>
        <v>60</v>
      </c>
      <c r="O60" t="s">
        <v>387</v>
      </c>
    </row>
    <row r="61" spans="1:15">
      <c r="A61" s="39">
        <v>13364</v>
      </c>
      <c r="B61" s="40" t="s">
        <v>1879</v>
      </c>
      <c r="C61" s="79" t="s">
        <v>1906</v>
      </c>
      <c r="D61" s="77">
        <v>1</v>
      </c>
      <c r="E61" s="42">
        <v>6</v>
      </c>
      <c r="F61" s="43">
        <v>4000</v>
      </c>
      <c r="G61" s="44">
        <f t="shared" si="0"/>
        <v>3600</v>
      </c>
      <c r="H61" s="45">
        <f t="shared" si="1"/>
        <v>3400</v>
      </c>
      <c r="I61" s="45">
        <f t="shared" si="2"/>
        <v>3200</v>
      </c>
      <c r="J61" s="53"/>
      <c r="K61" s="45">
        <f t="shared" si="3"/>
        <v>0</v>
      </c>
      <c r="L61" s="54" t="e">
        <f t="shared" si="26"/>
        <v>#REF!</v>
      </c>
      <c r="N61" s="1">
        <f t="shared" si="5"/>
        <v>61</v>
      </c>
      <c r="O61" t="s">
        <v>387</v>
      </c>
    </row>
    <row r="62" spans="1:15">
      <c r="A62" s="30">
        <v>12466</v>
      </c>
      <c r="B62" s="31" t="s">
        <v>1907</v>
      </c>
      <c r="C62" s="82" t="s">
        <v>1908</v>
      </c>
      <c r="D62" s="73">
        <v>6</v>
      </c>
      <c r="E62" s="33">
        <v>4</v>
      </c>
      <c r="F62" s="34">
        <v>3500</v>
      </c>
      <c r="G62" s="35">
        <f t="shared" si="0"/>
        <v>3150</v>
      </c>
      <c r="H62" s="36">
        <f t="shared" si="1"/>
        <v>2975</v>
      </c>
      <c r="I62" s="36">
        <f t="shared" si="2"/>
        <v>2800</v>
      </c>
      <c r="J62" s="53"/>
      <c r="K62" s="45">
        <f t="shared" si="3"/>
        <v>0</v>
      </c>
      <c r="L62" s="54" t="e">
        <f t="shared" si="26"/>
        <v>#REF!</v>
      </c>
      <c r="N62" s="1">
        <f t="shared" si="5"/>
        <v>62</v>
      </c>
      <c r="O62" t="s">
        <v>387</v>
      </c>
    </row>
    <row r="63" spans="1:15">
      <c r="A63" s="39">
        <v>6051</v>
      </c>
      <c r="B63" s="40" t="s">
        <v>1879</v>
      </c>
      <c r="C63" s="84" t="s">
        <v>1909</v>
      </c>
      <c r="D63" s="77">
        <v>6</v>
      </c>
      <c r="E63" s="42">
        <v>16</v>
      </c>
      <c r="F63" s="43">
        <v>2500</v>
      </c>
      <c r="G63" s="44">
        <f t="shared" si="0"/>
        <v>2250</v>
      </c>
      <c r="H63" s="45">
        <f t="shared" si="1"/>
        <v>2125</v>
      </c>
      <c r="I63" s="45">
        <f t="shared" si="2"/>
        <v>2000</v>
      </c>
      <c r="J63" s="53"/>
      <c r="K63" s="45">
        <f t="shared" si="3"/>
        <v>0</v>
      </c>
      <c r="L63" s="54" t="e">
        <f t="shared" si="26"/>
        <v>#REF!</v>
      </c>
      <c r="N63" s="1">
        <f t="shared" si="5"/>
        <v>63</v>
      </c>
      <c r="O63" t="s">
        <v>387</v>
      </c>
    </row>
    <row r="64" spans="1:15">
      <c r="A64" s="30">
        <v>11258</v>
      </c>
      <c r="B64" s="31" t="s">
        <v>1879</v>
      </c>
      <c r="C64" s="75" t="s">
        <v>1910</v>
      </c>
      <c r="D64" s="73">
        <v>6</v>
      </c>
      <c r="E64" s="38">
        <v>11</v>
      </c>
      <c r="F64" s="34">
        <v>4000</v>
      </c>
      <c r="G64" s="35">
        <f t="shared" si="0"/>
        <v>3600</v>
      </c>
      <c r="H64" s="36">
        <f t="shared" si="1"/>
        <v>3400</v>
      </c>
      <c r="I64" s="36">
        <f t="shared" si="2"/>
        <v>3200</v>
      </c>
      <c r="J64" s="53"/>
      <c r="K64" s="45">
        <f t="shared" si="3"/>
        <v>0</v>
      </c>
      <c r="L64" s="54" t="e">
        <f t="shared" si="26"/>
        <v>#REF!</v>
      </c>
      <c r="N64" s="1">
        <f t="shared" si="5"/>
        <v>64</v>
      </c>
      <c r="O64" t="s">
        <v>387</v>
      </c>
    </row>
    <row r="65" spans="1:15">
      <c r="A65" s="39">
        <v>12656</v>
      </c>
      <c r="B65" s="40" t="s">
        <v>1873</v>
      </c>
      <c r="C65" s="84" t="s">
        <v>1911</v>
      </c>
      <c r="D65" s="77">
        <v>6</v>
      </c>
      <c r="E65" s="42">
        <v>4</v>
      </c>
      <c r="F65" s="43">
        <v>5000</v>
      </c>
      <c r="G65" s="44">
        <f t="shared" si="0"/>
        <v>4500</v>
      </c>
      <c r="H65" s="45">
        <f t="shared" si="1"/>
        <v>4250</v>
      </c>
      <c r="I65" s="45">
        <f t="shared" si="2"/>
        <v>4000</v>
      </c>
      <c r="J65" s="53"/>
      <c r="K65" s="45">
        <f t="shared" si="3"/>
        <v>0</v>
      </c>
      <c r="L65" s="54" t="e">
        <f t="shared" si="26"/>
        <v>#REF!</v>
      </c>
      <c r="N65" s="1">
        <f t="shared" si="5"/>
        <v>65</v>
      </c>
      <c r="O65" t="s">
        <v>387</v>
      </c>
    </row>
    <row r="66" spans="1:15">
      <c r="A66" s="30">
        <v>12870</v>
      </c>
      <c r="B66" s="31" t="s">
        <v>1889</v>
      </c>
      <c r="C66" s="82" t="s">
        <v>1912</v>
      </c>
      <c r="D66" s="73">
        <v>6</v>
      </c>
      <c r="E66" s="33">
        <v>2</v>
      </c>
      <c r="F66" s="34">
        <v>7000</v>
      </c>
      <c r="G66" s="35">
        <f t="shared" si="0"/>
        <v>6300</v>
      </c>
      <c r="H66" s="36">
        <f t="shared" si="1"/>
        <v>5950</v>
      </c>
      <c r="I66" s="36">
        <f t="shared" si="2"/>
        <v>5600</v>
      </c>
      <c r="J66" s="53"/>
      <c r="K66" s="45">
        <f t="shared" si="3"/>
        <v>0</v>
      </c>
      <c r="L66" s="54" t="e">
        <f t="shared" si="26"/>
        <v>#REF!</v>
      </c>
      <c r="N66" s="1">
        <f t="shared" si="5"/>
        <v>66</v>
      </c>
      <c r="O66" t="s">
        <v>387</v>
      </c>
    </row>
    <row r="67" spans="1:15">
      <c r="A67" s="39">
        <v>12467</v>
      </c>
      <c r="B67" s="40" t="s">
        <v>1889</v>
      </c>
      <c r="C67" s="79" t="s">
        <v>1913</v>
      </c>
      <c r="D67" s="77">
        <v>6</v>
      </c>
      <c r="E67" s="42">
        <v>3</v>
      </c>
      <c r="F67" s="43">
        <v>7000</v>
      </c>
      <c r="G67" s="44">
        <f t="shared" ref="G67" si="51">F67*0.9</f>
        <v>6300</v>
      </c>
      <c r="H67" s="45">
        <f t="shared" ref="H67" si="52">F67*0.85</f>
        <v>5950</v>
      </c>
      <c r="I67" s="45">
        <f t="shared" ref="I67" si="53">F67*0.8</f>
        <v>5600</v>
      </c>
      <c r="J67" s="53"/>
      <c r="K67" s="45">
        <f t="shared" si="3"/>
        <v>0</v>
      </c>
      <c r="L67" s="54" t="e">
        <f t="shared" si="26"/>
        <v>#REF!</v>
      </c>
      <c r="N67" s="1">
        <f t="shared" si="5"/>
        <v>67</v>
      </c>
      <c r="O67" t="s">
        <v>387</v>
      </c>
    </row>
    <row r="68" spans="1:15">
      <c r="A68" s="30">
        <v>6052</v>
      </c>
      <c r="B68" s="31" t="s">
        <v>1892</v>
      </c>
      <c r="C68" s="82" t="s">
        <v>1914</v>
      </c>
      <c r="D68" s="73">
        <v>6</v>
      </c>
      <c r="E68" s="33"/>
      <c r="F68" s="34"/>
      <c r="G68" s="35">
        <f t="shared" ref="G68:G134" si="54">F68*0.9</f>
        <v>0</v>
      </c>
      <c r="H68" s="36">
        <f t="shared" ref="H68:H134" si="55">F68*0.85</f>
        <v>0</v>
      </c>
      <c r="I68" s="36">
        <f t="shared" ref="I68:I134" si="56">F68*0.8</f>
        <v>0</v>
      </c>
      <c r="J68" s="53"/>
      <c r="K68" s="45">
        <f t="shared" si="3"/>
        <v>0</v>
      </c>
      <c r="L68" s="54" t="e">
        <f t="shared" si="26"/>
        <v>#REF!</v>
      </c>
      <c r="N68" s="1">
        <f t="shared" si="5"/>
        <v>68</v>
      </c>
      <c r="O68" t="s">
        <v>387</v>
      </c>
    </row>
    <row r="69" spans="1:15">
      <c r="A69" s="30">
        <v>12471</v>
      </c>
      <c r="B69" s="31" t="s">
        <v>1873</v>
      </c>
      <c r="C69" s="82" t="s">
        <v>1915</v>
      </c>
      <c r="D69" s="73">
        <v>6</v>
      </c>
      <c r="E69" s="33">
        <v>4</v>
      </c>
      <c r="F69" s="34">
        <v>5000</v>
      </c>
      <c r="G69" s="35">
        <f t="shared" ref="G69" si="57">F69*0.9</f>
        <v>4500</v>
      </c>
      <c r="H69" s="36">
        <f t="shared" ref="H69" si="58">F69*0.85</f>
        <v>4250</v>
      </c>
      <c r="I69" s="36">
        <f t="shared" ref="I69" si="59">F69*0.8</f>
        <v>4000</v>
      </c>
      <c r="J69" s="53"/>
      <c r="K69" s="45">
        <f t="shared" ref="K69" si="60">J69*F69</f>
        <v>0</v>
      </c>
      <c r="L69" s="54" t="e">
        <f t="shared" ref="L69" si="61">IF($K$169&gt;125000,J69*I69,IF($K$169&gt;55000,J69*H69,IF($K$169&gt;27500,J69*G69,IF($K$169&gt;=0,J69*F69,0))))</f>
        <v>#REF!</v>
      </c>
      <c r="N69" s="1">
        <f t="shared" ref="N69" si="62">ROW(J69)</f>
        <v>69</v>
      </c>
      <c r="O69" t="s">
        <v>387</v>
      </c>
    </row>
    <row r="70" spans="1:15">
      <c r="A70" s="39">
        <v>6053</v>
      </c>
      <c r="B70" s="40" t="s">
        <v>1916</v>
      </c>
      <c r="C70" s="79" t="s">
        <v>1917</v>
      </c>
      <c r="D70" s="77">
        <v>6</v>
      </c>
      <c r="E70" s="42">
        <v>1</v>
      </c>
      <c r="F70" s="43">
        <v>2500</v>
      </c>
      <c r="G70" s="44">
        <f t="shared" si="54"/>
        <v>2250</v>
      </c>
      <c r="H70" s="45">
        <f t="shared" si="55"/>
        <v>2125</v>
      </c>
      <c r="I70" s="45">
        <f t="shared" si="56"/>
        <v>2000</v>
      </c>
      <c r="J70" s="53"/>
      <c r="K70" s="45">
        <f t="shared" ref="K70:K136" si="63">J70*F70</f>
        <v>0</v>
      </c>
      <c r="L70" s="54" t="e">
        <f t="shared" si="26"/>
        <v>#REF!</v>
      </c>
      <c r="N70" s="1">
        <f t="shared" si="5"/>
        <v>70</v>
      </c>
      <c r="O70" t="s">
        <v>387</v>
      </c>
    </row>
    <row r="71" spans="1:15">
      <c r="A71" s="30">
        <v>12712</v>
      </c>
      <c r="B71" s="31" t="s">
        <v>1918</v>
      </c>
      <c r="C71" s="82" t="s">
        <v>1919</v>
      </c>
      <c r="D71" s="73">
        <v>6</v>
      </c>
      <c r="E71" s="33">
        <v>1</v>
      </c>
      <c r="F71" s="34">
        <v>3000</v>
      </c>
      <c r="G71" s="35">
        <f t="shared" si="54"/>
        <v>2700</v>
      </c>
      <c r="H71" s="36">
        <f t="shared" si="55"/>
        <v>2550</v>
      </c>
      <c r="I71" s="36">
        <f t="shared" si="56"/>
        <v>2400</v>
      </c>
      <c r="J71" s="53"/>
      <c r="K71" s="45">
        <f t="shared" si="63"/>
        <v>0</v>
      </c>
      <c r="L71" s="54" t="e">
        <f t="shared" ref="L71:L102" si="64">IF($K$169&gt;125000,J71*I71,IF($K$169&gt;55000,J71*H71,IF($K$169&gt;27500,J71*G71,IF($K$169&gt;=0,J71*F71,0))))</f>
        <v>#REF!</v>
      </c>
      <c r="N71" s="1">
        <f t="shared" si="5"/>
        <v>71</v>
      </c>
      <c r="O71" t="s">
        <v>387</v>
      </c>
    </row>
    <row r="72" spans="1:15">
      <c r="A72" s="39">
        <v>12711</v>
      </c>
      <c r="B72" s="40" t="s">
        <v>1889</v>
      </c>
      <c r="C72" s="79" t="s">
        <v>1920</v>
      </c>
      <c r="D72" s="77">
        <v>6</v>
      </c>
      <c r="E72" s="42">
        <v>5</v>
      </c>
      <c r="F72" s="43">
        <v>7000</v>
      </c>
      <c r="G72" s="44">
        <f t="shared" si="54"/>
        <v>6300</v>
      </c>
      <c r="H72" s="45">
        <f t="shared" si="55"/>
        <v>5950</v>
      </c>
      <c r="I72" s="45">
        <f t="shared" si="56"/>
        <v>5600</v>
      </c>
      <c r="J72" s="53"/>
      <c r="K72" s="45">
        <f t="shared" si="63"/>
        <v>0</v>
      </c>
      <c r="L72" s="54" t="e">
        <f t="shared" si="64"/>
        <v>#REF!</v>
      </c>
      <c r="N72" s="1">
        <f t="shared" si="5"/>
        <v>72</v>
      </c>
      <c r="O72" t="s">
        <v>387</v>
      </c>
    </row>
    <row r="73" spans="1:15">
      <c r="A73" s="30">
        <v>6054</v>
      </c>
      <c r="B73" s="31" t="s">
        <v>1892</v>
      </c>
      <c r="C73" s="75" t="s">
        <v>1921</v>
      </c>
      <c r="D73" s="73">
        <v>6</v>
      </c>
      <c r="E73" s="38"/>
      <c r="F73" s="34"/>
      <c r="G73" s="35">
        <f t="shared" si="54"/>
        <v>0</v>
      </c>
      <c r="H73" s="36">
        <f t="shared" si="55"/>
        <v>0</v>
      </c>
      <c r="I73" s="36">
        <f t="shared" si="56"/>
        <v>0</v>
      </c>
      <c r="J73" s="53"/>
      <c r="K73" s="45">
        <f t="shared" si="63"/>
        <v>0</v>
      </c>
      <c r="L73" s="54" t="e">
        <f t="shared" si="64"/>
        <v>#REF!</v>
      </c>
      <c r="N73" s="1">
        <f t="shared" si="5"/>
        <v>73</v>
      </c>
      <c r="O73" t="s">
        <v>387</v>
      </c>
    </row>
    <row r="74" spans="1:15">
      <c r="A74" s="39">
        <v>13198</v>
      </c>
      <c r="B74" s="40" t="s">
        <v>1922</v>
      </c>
      <c r="C74" s="79" t="s">
        <v>1923</v>
      </c>
      <c r="D74" s="77">
        <v>6</v>
      </c>
      <c r="E74" s="42">
        <v>11</v>
      </c>
      <c r="F74" s="43">
        <v>4000</v>
      </c>
      <c r="G74" s="44">
        <f t="shared" si="54"/>
        <v>3600</v>
      </c>
      <c r="H74" s="45">
        <f t="shared" si="55"/>
        <v>3400</v>
      </c>
      <c r="I74" s="45">
        <f t="shared" si="56"/>
        <v>3200</v>
      </c>
      <c r="J74" s="53"/>
      <c r="K74" s="45">
        <f t="shared" si="63"/>
        <v>0</v>
      </c>
      <c r="L74" s="54" t="e">
        <f t="shared" si="64"/>
        <v>#REF!</v>
      </c>
      <c r="N74" s="1">
        <f t="shared" ref="N74:N140" si="65">ROW(J74)</f>
        <v>74</v>
      </c>
      <c r="O74" t="s">
        <v>387</v>
      </c>
    </row>
    <row r="75" spans="1:15">
      <c r="A75" s="30">
        <v>6055</v>
      </c>
      <c r="B75" s="31" t="s">
        <v>1892</v>
      </c>
      <c r="C75" s="82" t="s">
        <v>1924</v>
      </c>
      <c r="D75" s="73">
        <v>6</v>
      </c>
      <c r="E75" s="33">
        <v>4</v>
      </c>
      <c r="F75" s="34">
        <v>1800</v>
      </c>
      <c r="G75" s="35">
        <f t="shared" si="54"/>
        <v>1620</v>
      </c>
      <c r="H75" s="36">
        <f t="shared" si="55"/>
        <v>1530</v>
      </c>
      <c r="I75" s="36">
        <f t="shared" si="56"/>
        <v>1440</v>
      </c>
      <c r="J75" s="53"/>
      <c r="K75" s="45">
        <f t="shared" si="63"/>
        <v>0</v>
      </c>
      <c r="L75" s="54" t="e">
        <f t="shared" si="64"/>
        <v>#REF!</v>
      </c>
      <c r="N75" s="1">
        <f t="shared" si="65"/>
        <v>75</v>
      </c>
      <c r="O75" t="s">
        <v>387</v>
      </c>
    </row>
    <row r="76" spans="1:15">
      <c r="A76" s="39">
        <v>12468</v>
      </c>
      <c r="B76" s="40" t="s">
        <v>1873</v>
      </c>
      <c r="C76" s="79" t="s">
        <v>1925</v>
      </c>
      <c r="D76" s="77">
        <v>6</v>
      </c>
      <c r="E76" s="42">
        <v>14</v>
      </c>
      <c r="F76" s="43">
        <v>7000</v>
      </c>
      <c r="G76" s="44">
        <f t="shared" si="54"/>
        <v>6300</v>
      </c>
      <c r="H76" s="45">
        <f t="shared" si="55"/>
        <v>5950</v>
      </c>
      <c r="I76" s="45">
        <f t="shared" si="56"/>
        <v>5600</v>
      </c>
      <c r="J76" s="53"/>
      <c r="K76" s="45">
        <f t="shared" si="63"/>
        <v>0</v>
      </c>
      <c r="L76" s="54" t="e">
        <f t="shared" si="64"/>
        <v>#REF!</v>
      </c>
      <c r="N76" s="1">
        <f t="shared" si="65"/>
        <v>76</v>
      </c>
      <c r="O76" t="s">
        <v>387</v>
      </c>
    </row>
    <row r="77" spans="1:15">
      <c r="A77" s="30">
        <v>13266</v>
      </c>
      <c r="B77" s="31" t="s">
        <v>1889</v>
      </c>
      <c r="C77" s="82" t="s">
        <v>1926</v>
      </c>
      <c r="D77" s="73">
        <v>6</v>
      </c>
      <c r="E77" s="33">
        <v>13</v>
      </c>
      <c r="F77" s="34">
        <v>8000</v>
      </c>
      <c r="G77" s="35">
        <f t="shared" si="54"/>
        <v>7200</v>
      </c>
      <c r="H77" s="36">
        <f t="shared" si="55"/>
        <v>6800</v>
      </c>
      <c r="I77" s="36">
        <f t="shared" si="56"/>
        <v>6400</v>
      </c>
      <c r="J77" s="53"/>
      <c r="K77" s="45">
        <f t="shared" si="63"/>
        <v>0</v>
      </c>
      <c r="L77" s="54" t="e">
        <f t="shared" si="64"/>
        <v>#REF!</v>
      </c>
      <c r="N77" s="1">
        <f t="shared" si="65"/>
        <v>77</v>
      </c>
      <c r="O77" t="s">
        <v>387</v>
      </c>
    </row>
    <row r="78" spans="1:15">
      <c r="A78" s="39">
        <v>13265</v>
      </c>
      <c r="B78" s="40" t="s">
        <v>1889</v>
      </c>
      <c r="C78" s="86" t="s">
        <v>1927</v>
      </c>
      <c r="D78" s="77">
        <v>6</v>
      </c>
      <c r="E78" s="42">
        <v>3</v>
      </c>
      <c r="F78" s="43">
        <v>8000</v>
      </c>
      <c r="G78" s="44">
        <f t="shared" si="54"/>
        <v>7200</v>
      </c>
      <c r="H78" s="45">
        <f t="shared" si="55"/>
        <v>6800</v>
      </c>
      <c r="I78" s="45">
        <f t="shared" si="56"/>
        <v>6400</v>
      </c>
      <c r="J78" s="53"/>
      <c r="K78" s="45">
        <f t="shared" si="63"/>
        <v>0</v>
      </c>
      <c r="L78" s="54" t="e">
        <f t="shared" si="64"/>
        <v>#REF!</v>
      </c>
      <c r="N78" s="1">
        <f t="shared" si="65"/>
        <v>78</v>
      </c>
      <c r="O78" t="s">
        <v>387</v>
      </c>
    </row>
    <row r="79" spans="1:15">
      <c r="A79" s="30">
        <v>6056</v>
      </c>
      <c r="B79" s="31" t="s">
        <v>1873</v>
      </c>
      <c r="C79" s="87" t="s">
        <v>1928</v>
      </c>
      <c r="D79" s="73">
        <v>6</v>
      </c>
      <c r="E79" s="33">
        <v>7</v>
      </c>
      <c r="F79" s="34">
        <v>4000</v>
      </c>
      <c r="G79" s="35">
        <f t="shared" si="54"/>
        <v>3600</v>
      </c>
      <c r="H79" s="36">
        <f t="shared" si="55"/>
        <v>3400</v>
      </c>
      <c r="I79" s="36">
        <f t="shared" si="56"/>
        <v>3200</v>
      </c>
      <c r="J79" s="53"/>
      <c r="K79" s="45">
        <f t="shared" si="63"/>
        <v>0</v>
      </c>
      <c r="L79" s="54" t="e">
        <f t="shared" si="64"/>
        <v>#REF!</v>
      </c>
      <c r="N79" s="1">
        <f t="shared" si="65"/>
        <v>79</v>
      </c>
      <c r="O79" t="s">
        <v>387</v>
      </c>
    </row>
    <row r="80" spans="1:15">
      <c r="A80" s="39">
        <v>6057</v>
      </c>
      <c r="B80" s="40" t="s">
        <v>1873</v>
      </c>
      <c r="C80" s="86" t="s">
        <v>1929</v>
      </c>
      <c r="D80" s="77">
        <v>6</v>
      </c>
      <c r="E80" s="42">
        <v>6</v>
      </c>
      <c r="F80" s="43">
        <v>4000</v>
      </c>
      <c r="G80" s="44">
        <f t="shared" si="54"/>
        <v>3600</v>
      </c>
      <c r="H80" s="45">
        <f t="shared" si="55"/>
        <v>3400</v>
      </c>
      <c r="I80" s="45">
        <f t="shared" si="56"/>
        <v>3200</v>
      </c>
      <c r="J80" s="53"/>
      <c r="K80" s="45">
        <f t="shared" si="63"/>
        <v>0</v>
      </c>
      <c r="L80" s="54" t="e">
        <f t="shared" si="64"/>
        <v>#REF!</v>
      </c>
      <c r="N80" s="1">
        <f t="shared" si="65"/>
        <v>80</v>
      </c>
      <c r="O80" t="s">
        <v>387</v>
      </c>
    </row>
    <row r="81" spans="1:15">
      <c r="A81" s="30">
        <v>12463</v>
      </c>
      <c r="B81" s="31" t="s">
        <v>1873</v>
      </c>
      <c r="C81" s="88" t="s">
        <v>1930</v>
      </c>
      <c r="D81" s="73">
        <v>6</v>
      </c>
      <c r="E81" s="38">
        <v>1</v>
      </c>
      <c r="F81" s="34">
        <v>2900</v>
      </c>
      <c r="G81" s="35">
        <f t="shared" ref="G81" si="66">F81*0.9</f>
        <v>2610</v>
      </c>
      <c r="H81" s="36">
        <f t="shared" ref="H81" si="67">F81*0.85</f>
        <v>2465</v>
      </c>
      <c r="I81" s="36">
        <f t="shared" ref="I81" si="68">F81*0.8</f>
        <v>2320</v>
      </c>
      <c r="J81" s="53"/>
      <c r="K81" s="45">
        <f t="shared" si="63"/>
        <v>0</v>
      </c>
      <c r="L81" s="54" t="e">
        <f t="shared" si="64"/>
        <v>#REF!</v>
      </c>
      <c r="N81" s="1">
        <f t="shared" si="65"/>
        <v>81</v>
      </c>
      <c r="O81" t="s">
        <v>387</v>
      </c>
    </row>
    <row r="82" spans="1:15">
      <c r="A82" s="39">
        <v>6059</v>
      </c>
      <c r="B82" s="40" t="s">
        <v>1873</v>
      </c>
      <c r="C82" s="86" t="s">
        <v>1931</v>
      </c>
      <c r="D82" s="77">
        <v>6</v>
      </c>
      <c r="E82" s="42">
        <v>1</v>
      </c>
      <c r="F82" s="43">
        <v>1900</v>
      </c>
      <c r="G82" s="44">
        <f t="shared" si="54"/>
        <v>1710</v>
      </c>
      <c r="H82" s="45">
        <f t="shared" si="55"/>
        <v>1615</v>
      </c>
      <c r="I82" s="45">
        <f t="shared" si="56"/>
        <v>1520</v>
      </c>
      <c r="J82" s="53"/>
      <c r="K82" s="45">
        <f t="shared" si="63"/>
        <v>0</v>
      </c>
      <c r="L82" s="54" t="e">
        <f t="shared" si="64"/>
        <v>#REF!</v>
      </c>
      <c r="N82" s="1">
        <f t="shared" si="65"/>
        <v>82</v>
      </c>
      <c r="O82" t="s">
        <v>387</v>
      </c>
    </row>
    <row r="83" spans="1:15">
      <c r="A83" s="30">
        <v>6060</v>
      </c>
      <c r="B83" s="31" t="s">
        <v>1892</v>
      </c>
      <c r="C83" s="87" t="s">
        <v>1932</v>
      </c>
      <c r="D83" s="73">
        <v>6</v>
      </c>
      <c r="E83" s="33"/>
      <c r="F83" s="34"/>
      <c r="G83" s="35">
        <f t="shared" si="54"/>
        <v>0</v>
      </c>
      <c r="H83" s="36">
        <f t="shared" si="55"/>
        <v>0</v>
      </c>
      <c r="I83" s="36">
        <f t="shared" si="56"/>
        <v>0</v>
      </c>
      <c r="J83" s="53"/>
      <c r="K83" s="45">
        <f t="shared" si="63"/>
        <v>0</v>
      </c>
      <c r="L83" s="54" t="e">
        <f t="shared" si="64"/>
        <v>#REF!</v>
      </c>
      <c r="N83" s="1">
        <f t="shared" si="65"/>
        <v>83</v>
      </c>
      <c r="O83" t="s">
        <v>387</v>
      </c>
    </row>
    <row r="84" spans="1:15">
      <c r="A84" s="39">
        <v>11254</v>
      </c>
      <c r="B84" s="40" t="s">
        <v>1916</v>
      </c>
      <c r="C84" s="86" t="s">
        <v>1933</v>
      </c>
      <c r="D84" s="77">
        <v>6</v>
      </c>
      <c r="E84" s="42">
        <v>15</v>
      </c>
      <c r="F84" s="43">
        <v>4000</v>
      </c>
      <c r="G84" s="44">
        <f t="shared" si="54"/>
        <v>3600</v>
      </c>
      <c r="H84" s="45">
        <f t="shared" si="55"/>
        <v>3400</v>
      </c>
      <c r="I84" s="45">
        <f t="shared" si="56"/>
        <v>3200</v>
      </c>
      <c r="J84" s="53"/>
      <c r="K84" s="45">
        <f t="shared" si="63"/>
        <v>0</v>
      </c>
      <c r="L84" s="54" t="e">
        <f t="shared" si="64"/>
        <v>#REF!</v>
      </c>
      <c r="N84" s="1">
        <f t="shared" si="65"/>
        <v>84</v>
      </c>
      <c r="O84" t="s">
        <v>387</v>
      </c>
    </row>
    <row r="85" spans="1:15">
      <c r="A85" s="30">
        <v>11253</v>
      </c>
      <c r="B85" s="31" t="s">
        <v>1916</v>
      </c>
      <c r="C85" s="87" t="s">
        <v>1934</v>
      </c>
      <c r="D85" s="73">
        <v>6</v>
      </c>
      <c r="E85" s="33">
        <v>10</v>
      </c>
      <c r="F85" s="34">
        <v>4000</v>
      </c>
      <c r="G85" s="35">
        <f t="shared" si="54"/>
        <v>3600</v>
      </c>
      <c r="H85" s="36">
        <f t="shared" si="55"/>
        <v>3400</v>
      </c>
      <c r="I85" s="36">
        <f t="shared" si="56"/>
        <v>3200</v>
      </c>
      <c r="J85" s="53"/>
      <c r="K85" s="45">
        <f t="shared" si="63"/>
        <v>0</v>
      </c>
      <c r="L85" s="54" t="e">
        <f t="shared" si="64"/>
        <v>#REF!</v>
      </c>
      <c r="N85" s="1">
        <f t="shared" si="65"/>
        <v>85</v>
      </c>
      <c r="O85" t="s">
        <v>387</v>
      </c>
    </row>
    <row r="86" spans="1:15">
      <c r="A86" s="39">
        <v>13902</v>
      </c>
      <c r="B86" s="40" t="s">
        <v>1889</v>
      </c>
      <c r="C86" s="86" t="s">
        <v>1935</v>
      </c>
      <c r="D86" s="77">
        <v>6</v>
      </c>
      <c r="E86" s="42"/>
      <c r="F86" s="43"/>
      <c r="G86" s="44">
        <f t="shared" si="54"/>
        <v>0</v>
      </c>
      <c r="H86" s="45">
        <f t="shared" si="55"/>
        <v>0</v>
      </c>
      <c r="I86" s="45">
        <f t="shared" si="56"/>
        <v>0</v>
      </c>
      <c r="J86" s="53"/>
      <c r="K86" s="45">
        <f t="shared" si="63"/>
        <v>0</v>
      </c>
      <c r="L86" s="54" t="e">
        <f t="shared" si="64"/>
        <v>#REF!</v>
      </c>
      <c r="N86" s="1">
        <f t="shared" si="65"/>
        <v>86</v>
      </c>
      <c r="O86" t="s">
        <v>387</v>
      </c>
    </row>
    <row r="87" spans="1:15">
      <c r="A87" s="30">
        <v>11255</v>
      </c>
      <c r="B87" s="31" t="s">
        <v>1889</v>
      </c>
      <c r="C87" s="87" t="s">
        <v>1936</v>
      </c>
      <c r="D87" s="73">
        <v>6</v>
      </c>
      <c r="E87" s="33"/>
      <c r="F87" s="34"/>
      <c r="G87" s="35">
        <f t="shared" si="54"/>
        <v>0</v>
      </c>
      <c r="H87" s="36">
        <f t="shared" si="55"/>
        <v>0</v>
      </c>
      <c r="I87" s="36">
        <f t="shared" si="56"/>
        <v>0</v>
      </c>
      <c r="J87" s="53"/>
      <c r="K87" s="45">
        <f t="shared" si="63"/>
        <v>0</v>
      </c>
      <c r="L87" s="54" t="e">
        <f t="shared" si="64"/>
        <v>#REF!</v>
      </c>
      <c r="N87" s="1">
        <f t="shared" si="65"/>
        <v>87</v>
      </c>
      <c r="O87" t="s">
        <v>387</v>
      </c>
    </row>
    <row r="88" spans="1:15">
      <c r="A88" s="39">
        <v>6050</v>
      </c>
      <c r="B88" s="40" t="s">
        <v>1881</v>
      </c>
      <c r="C88" s="84" t="s">
        <v>1937</v>
      </c>
      <c r="D88" s="77">
        <v>6</v>
      </c>
      <c r="E88" s="42"/>
      <c r="F88" s="43"/>
      <c r="G88" s="44">
        <f t="shared" si="54"/>
        <v>0</v>
      </c>
      <c r="H88" s="45">
        <f t="shared" si="55"/>
        <v>0</v>
      </c>
      <c r="I88" s="45">
        <f t="shared" si="56"/>
        <v>0</v>
      </c>
      <c r="J88" s="53"/>
      <c r="K88" s="45">
        <f t="shared" si="63"/>
        <v>0</v>
      </c>
      <c r="L88" s="54" t="e">
        <f t="shared" si="64"/>
        <v>#REF!</v>
      </c>
      <c r="N88" s="1">
        <f t="shared" si="65"/>
        <v>88</v>
      </c>
      <c r="O88" t="s">
        <v>387</v>
      </c>
    </row>
    <row r="89" spans="1:15">
      <c r="A89" s="30">
        <v>11890</v>
      </c>
      <c r="B89" s="31" t="s">
        <v>1889</v>
      </c>
      <c r="C89" s="88" t="s">
        <v>1938</v>
      </c>
      <c r="D89" s="73">
        <v>6</v>
      </c>
      <c r="E89" s="38"/>
      <c r="F89" s="34"/>
      <c r="G89" s="35">
        <f t="shared" si="54"/>
        <v>0</v>
      </c>
      <c r="H89" s="36">
        <f t="shared" si="55"/>
        <v>0</v>
      </c>
      <c r="I89" s="36">
        <f t="shared" si="56"/>
        <v>0</v>
      </c>
      <c r="J89" s="53"/>
      <c r="K89" s="45">
        <f t="shared" si="63"/>
        <v>0</v>
      </c>
      <c r="L89" s="54" t="e">
        <f t="shared" si="64"/>
        <v>#REF!</v>
      </c>
      <c r="N89" s="1">
        <f t="shared" si="65"/>
        <v>89</v>
      </c>
      <c r="O89" t="s">
        <v>387</v>
      </c>
    </row>
    <row r="90" spans="1:15">
      <c r="A90" s="39">
        <v>13348</v>
      </c>
      <c r="B90" s="40" t="s">
        <v>1939</v>
      </c>
      <c r="C90" s="86" t="s">
        <v>1940</v>
      </c>
      <c r="D90" s="77">
        <v>6</v>
      </c>
      <c r="E90" s="42">
        <v>6</v>
      </c>
      <c r="F90" s="43">
        <v>7000</v>
      </c>
      <c r="G90" s="44">
        <f t="shared" si="54"/>
        <v>6300</v>
      </c>
      <c r="H90" s="45">
        <f t="shared" si="55"/>
        <v>5950</v>
      </c>
      <c r="I90" s="45">
        <f t="shared" si="56"/>
        <v>5600</v>
      </c>
      <c r="J90" s="53"/>
      <c r="K90" s="45">
        <f t="shared" si="63"/>
        <v>0</v>
      </c>
      <c r="L90" s="54" t="e">
        <f t="shared" si="64"/>
        <v>#REF!</v>
      </c>
      <c r="N90" s="1">
        <f t="shared" si="65"/>
        <v>90</v>
      </c>
      <c r="O90" t="s">
        <v>387</v>
      </c>
    </row>
    <row r="91" spans="1:15">
      <c r="A91" s="30">
        <v>12705</v>
      </c>
      <c r="B91" s="31" t="s">
        <v>1873</v>
      </c>
      <c r="C91" s="87" t="s">
        <v>1941</v>
      </c>
      <c r="D91" s="73">
        <v>6</v>
      </c>
      <c r="E91" s="33"/>
      <c r="F91" s="34"/>
      <c r="G91" s="35">
        <f t="shared" si="54"/>
        <v>0</v>
      </c>
      <c r="H91" s="36">
        <f t="shared" si="55"/>
        <v>0</v>
      </c>
      <c r="I91" s="36">
        <f t="shared" si="56"/>
        <v>0</v>
      </c>
      <c r="J91" s="53"/>
      <c r="K91" s="45">
        <f t="shared" si="63"/>
        <v>0</v>
      </c>
      <c r="L91" s="54" t="e">
        <f t="shared" si="64"/>
        <v>#REF!</v>
      </c>
      <c r="N91" s="1">
        <f t="shared" si="65"/>
        <v>91</v>
      </c>
      <c r="O91" t="s">
        <v>387</v>
      </c>
    </row>
    <row r="92" spans="1:15">
      <c r="A92" s="39">
        <v>13357</v>
      </c>
      <c r="B92" s="40" t="s">
        <v>1918</v>
      </c>
      <c r="C92" s="86" t="s">
        <v>1942</v>
      </c>
      <c r="D92" s="77">
        <v>6</v>
      </c>
      <c r="E92" s="42">
        <v>3</v>
      </c>
      <c r="F92" s="43">
        <v>13500</v>
      </c>
      <c r="G92" s="44">
        <f t="shared" si="54"/>
        <v>12150</v>
      </c>
      <c r="H92" s="45">
        <f t="shared" si="55"/>
        <v>11475</v>
      </c>
      <c r="I92" s="45">
        <f t="shared" si="56"/>
        <v>10800</v>
      </c>
      <c r="J92" s="53"/>
      <c r="K92" s="45">
        <f t="shared" si="63"/>
        <v>0</v>
      </c>
      <c r="L92" s="54" t="e">
        <f t="shared" si="64"/>
        <v>#REF!</v>
      </c>
      <c r="N92" s="1">
        <f t="shared" si="65"/>
        <v>92</v>
      </c>
      <c r="O92" t="s">
        <v>387</v>
      </c>
    </row>
    <row r="93" spans="1:15">
      <c r="A93" s="30">
        <v>13350</v>
      </c>
      <c r="B93" s="31" t="s">
        <v>1939</v>
      </c>
      <c r="C93" s="87" t="s">
        <v>1943</v>
      </c>
      <c r="D93" s="73">
        <v>6</v>
      </c>
      <c r="E93" s="33">
        <v>2</v>
      </c>
      <c r="F93" s="34">
        <v>7000</v>
      </c>
      <c r="G93" s="35">
        <f t="shared" si="54"/>
        <v>6300</v>
      </c>
      <c r="H93" s="36">
        <f t="shared" si="55"/>
        <v>5950</v>
      </c>
      <c r="I93" s="36">
        <f t="shared" si="56"/>
        <v>5600</v>
      </c>
      <c r="J93" s="53"/>
      <c r="K93" s="45">
        <f t="shared" si="63"/>
        <v>0</v>
      </c>
      <c r="L93" s="54" t="e">
        <f t="shared" si="64"/>
        <v>#REF!</v>
      </c>
      <c r="N93" s="1">
        <f t="shared" si="65"/>
        <v>93</v>
      </c>
      <c r="O93" t="s">
        <v>387</v>
      </c>
    </row>
    <row r="94" spans="1:15">
      <c r="A94" s="39">
        <v>13349</v>
      </c>
      <c r="B94" s="40" t="s">
        <v>1889</v>
      </c>
      <c r="C94" s="86" t="s">
        <v>1944</v>
      </c>
      <c r="D94" s="77">
        <v>6</v>
      </c>
      <c r="E94" s="42">
        <v>6</v>
      </c>
      <c r="F94" s="43">
        <v>7000</v>
      </c>
      <c r="G94" s="44">
        <f t="shared" si="54"/>
        <v>6300</v>
      </c>
      <c r="H94" s="45">
        <f t="shared" si="55"/>
        <v>5950</v>
      </c>
      <c r="I94" s="45">
        <f t="shared" si="56"/>
        <v>5600</v>
      </c>
      <c r="J94" s="53"/>
      <c r="K94" s="45">
        <f t="shared" si="63"/>
        <v>0</v>
      </c>
      <c r="L94" s="54" t="e">
        <f t="shared" si="64"/>
        <v>#REF!</v>
      </c>
      <c r="N94" s="1">
        <f t="shared" si="65"/>
        <v>94</v>
      </c>
      <c r="O94" t="s">
        <v>387</v>
      </c>
    </row>
    <row r="95" spans="1:15">
      <c r="A95" s="30">
        <v>13358</v>
      </c>
      <c r="B95" s="31" t="s">
        <v>1945</v>
      </c>
      <c r="C95" s="87" t="s">
        <v>1946</v>
      </c>
      <c r="D95" s="73">
        <v>6</v>
      </c>
      <c r="E95" s="33">
        <v>3</v>
      </c>
      <c r="F95" s="34">
        <v>17000</v>
      </c>
      <c r="G95" s="35">
        <f t="shared" ref="G95" si="69">F95*0.9</f>
        <v>15300</v>
      </c>
      <c r="H95" s="36">
        <f t="shared" ref="H95" si="70">F95*0.85</f>
        <v>14450</v>
      </c>
      <c r="I95" s="36">
        <f t="shared" ref="I95" si="71">F95*0.8</f>
        <v>13600</v>
      </c>
      <c r="J95" s="53"/>
      <c r="K95" s="45">
        <f t="shared" si="63"/>
        <v>0</v>
      </c>
      <c r="L95" s="54" t="e">
        <f t="shared" si="64"/>
        <v>#REF!</v>
      </c>
      <c r="N95" s="1">
        <f t="shared" si="65"/>
        <v>95</v>
      </c>
      <c r="O95" t="s">
        <v>387</v>
      </c>
    </row>
    <row r="96" spans="1:15">
      <c r="A96" s="39"/>
      <c r="B96" s="40"/>
      <c r="C96" s="89" t="s">
        <v>1947</v>
      </c>
      <c r="D96" s="77"/>
      <c r="E96" s="42"/>
      <c r="F96" s="43"/>
      <c r="G96" s="44"/>
      <c r="H96" s="45"/>
      <c r="I96" s="45"/>
      <c r="J96" s="53"/>
      <c r="K96" s="45">
        <f t="shared" si="63"/>
        <v>0</v>
      </c>
      <c r="L96" s="54" t="e">
        <f t="shared" si="64"/>
        <v>#REF!</v>
      </c>
      <c r="N96" s="1">
        <f t="shared" si="65"/>
        <v>96</v>
      </c>
      <c r="O96" t="s">
        <v>387</v>
      </c>
    </row>
    <row r="97" spans="1:15">
      <c r="A97" s="30">
        <v>14000</v>
      </c>
      <c r="B97" s="31" t="s">
        <v>1948</v>
      </c>
      <c r="C97" s="90" t="s">
        <v>1949</v>
      </c>
      <c r="D97" s="73">
        <v>1</v>
      </c>
      <c r="E97" s="38">
        <v>7</v>
      </c>
      <c r="F97" s="34">
        <v>1900</v>
      </c>
      <c r="G97" s="35">
        <f t="shared" si="54"/>
        <v>1710</v>
      </c>
      <c r="H97" s="36">
        <f t="shared" si="55"/>
        <v>1615</v>
      </c>
      <c r="I97" s="36">
        <f t="shared" si="56"/>
        <v>1520</v>
      </c>
      <c r="J97" s="53"/>
      <c r="K97" s="45">
        <f t="shared" si="63"/>
        <v>0</v>
      </c>
      <c r="L97" s="54" t="e">
        <f t="shared" si="64"/>
        <v>#REF!</v>
      </c>
      <c r="N97" s="1">
        <f t="shared" si="65"/>
        <v>97</v>
      </c>
      <c r="O97" t="s">
        <v>387</v>
      </c>
    </row>
    <row r="98" spans="1:15">
      <c r="A98" s="39">
        <v>14001</v>
      </c>
      <c r="B98" s="40" t="s">
        <v>1948</v>
      </c>
      <c r="C98" s="84" t="s">
        <v>1950</v>
      </c>
      <c r="D98" s="77">
        <v>1</v>
      </c>
      <c r="E98" s="42">
        <v>31</v>
      </c>
      <c r="F98" s="43">
        <v>1900</v>
      </c>
      <c r="G98" s="44">
        <f t="shared" si="54"/>
        <v>1710</v>
      </c>
      <c r="H98" s="45">
        <f t="shared" si="55"/>
        <v>1615</v>
      </c>
      <c r="I98" s="45">
        <f t="shared" si="56"/>
        <v>1520</v>
      </c>
      <c r="J98" s="53"/>
      <c r="K98" s="45">
        <f t="shared" si="63"/>
        <v>0</v>
      </c>
      <c r="L98" s="54" t="e">
        <f t="shared" si="64"/>
        <v>#REF!</v>
      </c>
      <c r="N98" s="1">
        <f t="shared" si="65"/>
        <v>98</v>
      </c>
      <c r="O98" t="s">
        <v>387</v>
      </c>
    </row>
    <row r="99" spans="1:15">
      <c r="A99" s="30">
        <v>13264</v>
      </c>
      <c r="B99" s="31" t="s">
        <v>1951</v>
      </c>
      <c r="C99" s="87" t="s">
        <v>1952</v>
      </c>
      <c r="D99" s="73">
        <v>1</v>
      </c>
      <c r="E99" s="33">
        <v>8</v>
      </c>
      <c r="F99" s="34">
        <v>1500</v>
      </c>
      <c r="G99" s="35">
        <f t="shared" si="54"/>
        <v>1350</v>
      </c>
      <c r="H99" s="36">
        <f t="shared" si="55"/>
        <v>1275</v>
      </c>
      <c r="I99" s="36">
        <f t="shared" si="56"/>
        <v>1200</v>
      </c>
      <c r="J99" s="53"/>
      <c r="K99" s="45">
        <f t="shared" si="63"/>
        <v>0</v>
      </c>
      <c r="L99" s="54" t="e">
        <f t="shared" si="64"/>
        <v>#REF!</v>
      </c>
      <c r="N99" s="1">
        <f t="shared" si="65"/>
        <v>99</v>
      </c>
      <c r="O99" t="s">
        <v>387</v>
      </c>
    </row>
    <row r="100" spans="1:15">
      <c r="A100" s="39">
        <v>13997</v>
      </c>
      <c r="B100" s="40" t="s">
        <v>1948</v>
      </c>
      <c r="C100" s="86" t="s">
        <v>1953</v>
      </c>
      <c r="D100" s="77">
        <v>1</v>
      </c>
      <c r="E100" s="42">
        <v>1</v>
      </c>
      <c r="F100" s="43">
        <v>1500</v>
      </c>
      <c r="G100" s="44">
        <f t="shared" si="54"/>
        <v>1350</v>
      </c>
      <c r="H100" s="45">
        <f t="shared" si="55"/>
        <v>1275</v>
      </c>
      <c r="I100" s="45">
        <f t="shared" si="56"/>
        <v>1200</v>
      </c>
      <c r="J100" s="53"/>
      <c r="K100" s="45">
        <f t="shared" si="63"/>
        <v>0</v>
      </c>
      <c r="L100" s="54" t="e">
        <f t="shared" si="64"/>
        <v>#REF!</v>
      </c>
      <c r="N100" s="1">
        <f t="shared" si="65"/>
        <v>100</v>
      </c>
      <c r="O100" t="s">
        <v>387</v>
      </c>
    </row>
    <row r="101" spans="1:15">
      <c r="A101" s="30">
        <v>12887</v>
      </c>
      <c r="B101" s="31" t="s">
        <v>1948</v>
      </c>
      <c r="C101" s="87" t="s">
        <v>1954</v>
      </c>
      <c r="D101" s="73">
        <v>1</v>
      </c>
      <c r="E101" s="33">
        <v>4</v>
      </c>
      <c r="F101" s="34">
        <v>1500</v>
      </c>
      <c r="G101" s="35">
        <f t="shared" ref="G101" si="72">F101*0.9</f>
        <v>1350</v>
      </c>
      <c r="H101" s="36">
        <f t="shared" ref="H101" si="73">F101*0.85</f>
        <v>1275</v>
      </c>
      <c r="I101" s="36">
        <f t="shared" ref="I101" si="74">F101*0.8</f>
        <v>1200</v>
      </c>
      <c r="J101" s="53"/>
      <c r="K101" s="45">
        <f t="shared" si="63"/>
        <v>0</v>
      </c>
      <c r="L101" s="54" t="e">
        <f t="shared" si="64"/>
        <v>#REF!</v>
      </c>
      <c r="N101" s="1">
        <f t="shared" si="65"/>
        <v>101</v>
      </c>
      <c r="O101" t="s">
        <v>387</v>
      </c>
    </row>
    <row r="102" spans="1:15">
      <c r="A102" s="39">
        <v>6062</v>
      </c>
      <c r="B102" s="40" t="s">
        <v>1951</v>
      </c>
      <c r="C102" s="84" t="s">
        <v>1955</v>
      </c>
      <c r="D102" s="77">
        <v>1</v>
      </c>
      <c r="E102" s="42"/>
      <c r="F102" s="43"/>
      <c r="G102" s="44">
        <f t="shared" si="54"/>
        <v>0</v>
      </c>
      <c r="H102" s="45">
        <f t="shared" si="55"/>
        <v>0</v>
      </c>
      <c r="I102" s="45">
        <f t="shared" si="56"/>
        <v>0</v>
      </c>
      <c r="J102" s="53"/>
      <c r="K102" s="45">
        <f t="shared" si="63"/>
        <v>0</v>
      </c>
      <c r="L102" s="54" t="e">
        <f t="shared" si="64"/>
        <v>#REF!</v>
      </c>
      <c r="N102" s="1">
        <f t="shared" si="65"/>
        <v>102</v>
      </c>
      <c r="O102" t="s">
        <v>387</v>
      </c>
    </row>
    <row r="103" spans="1:15">
      <c r="A103" s="30">
        <v>13361</v>
      </c>
      <c r="B103" s="31" t="s">
        <v>1948</v>
      </c>
      <c r="C103" s="87" t="s">
        <v>1956</v>
      </c>
      <c r="D103" s="73">
        <v>1</v>
      </c>
      <c r="E103" s="33">
        <v>7</v>
      </c>
      <c r="F103" s="34">
        <v>2500</v>
      </c>
      <c r="G103" s="35">
        <f t="shared" si="54"/>
        <v>2250</v>
      </c>
      <c r="H103" s="36">
        <f t="shared" si="55"/>
        <v>2125</v>
      </c>
      <c r="I103" s="36">
        <f t="shared" si="56"/>
        <v>2000</v>
      </c>
      <c r="J103" s="53"/>
      <c r="K103" s="45">
        <f t="shared" si="63"/>
        <v>0</v>
      </c>
      <c r="L103" s="54" t="e">
        <f t="shared" ref="L103:L137" si="75">IF($K$169&gt;125000,J103*I103,IF($K$169&gt;55000,J103*H103,IF($K$169&gt;27500,J103*G103,IF($K$169&gt;=0,J103*F103,0))))</f>
        <v>#REF!</v>
      </c>
      <c r="N103" s="1">
        <f t="shared" si="65"/>
        <v>103</v>
      </c>
      <c r="O103" t="s">
        <v>387</v>
      </c>
    </row>
    <row r="104" spans="1:15">
      <c r="A104" s="39">
        <v>13267</v>
      </c>
      <c r="B104" s="40" t="s">
        <v>1948</v>
      </c>
      <c r="C104" s="86" t="s">
        <v>1957</v>
      </c>
      <c r="D104" s="77">
        <v>1</v>
      </c>
      <c r="E104" s="42"/>
      <c r="F104" s="43"/>
      <c r="G104" s="44">
        <f t="shared" si="54"/>
        <v>0</v>
      </c>
      <c r="H104" s="45">
        <f t="shared" si="55"/>
        <v>0</v>
      </c>
      <c r="I104" s="45">
        <f t="shared" si="56"/>
        <v>0</v>
      </c>
      <c r="J104" s="53"/>
      <c r="K104" s="45">
        <f t="shared" si="63"/>
        <v>0</v>
      </c>
      <c r="L104" s="54" t="e">
        <f t="shared" si="75"/>
        <v>#REF!</v>
      </c>
      <c r="N104" s="1">
        <f t="shared" si="65"/>
        <v>104</v>
      </c>
      <c r="O104" t="s">
        <v>387</v>
      </c>
    </row>
    <row r="105" spans="1:15">
      <c r="A105" s="30">
        <v>13360</v>
      </c>
      <c r="B105" s="31" t="s">
        <v>1951</v>
      </c>
      <c r="C105" s="88" t="s">
        <v>1958</v>
      </c>
      <c r="D105" s="73">
        <v>1</v>
      </c>
      <c r="E105" s="38">
        <v>4</v>
      </c>
      <c r="F105" s="34">
        <v>4500</v>
      </c>
      <c r="G105" s="35">
        <f t="shared" si="54"/>
        <v>4050</v>
      </c>
      <c r="H105" s="36">
        <f t="shared" si="55"/>
        <v>3825</v>
      </c>
      <c r="I105" s="36">
        <f t="shared" si="56"/>
        <v>3600</v>
      </c>
      <c r="J105" s="53"/>
      <c r="K105" s="45">
        <f t="shared" si="63"/>
        <v>0</v>
      </c>
      <c r="L105" s="54" t="e">
        <f t="shared" si="75"/>
        <v>#REF!</v>
      </c>
      <c r="N105" s="1">
        <f t="shared" si="65"/>
        <v>105</v>
      </c>
      <c r="O105" t="s">
        <v>387</v>
      </c>
    </row>
    <row r="106" spans="1:15">
      <c r="A106" s="39">
        <v>12288</v>
      </c>
      <c r="B106" s="40" t="s">
        <v>1948</v>
      </c>
      <c r="C106" s="86" t="s">
        <v>1959</v>
      </c>
      <c r="D106" s="77">
        <v>12</v>
      </c>
      <c r="E106" s="42"/>
      <c r="F106" s="43"/>
      <c r="G106" s="44">
        <f t="shared" si="54"/>
        <v>0</v>
      </c>
      <c r="H106" s="45">
        <f t="shared" si="55"/>
        <v>0</v>
      </c>
      <c r="I106" s="45">
        <f t="shared" si="56"/>
        <v>0</v>
      </c>
      <c r="J106" s="53"/>
      <c r="K106" s="45">
        <f t="shared" si="63"/>
        <v>0</v>
      </c>
      <c r="L106" s="54" t="e">
        <f t="shared" si="75"/>
        <v>#REF!</v>
      </c>
      <c r="N106" s="1">
        <f t="shared" si="65"/>
        <v>106</v>
      </c>
      <c r="O106" t="s">
        <v>387</v>
      </c>
    </row>
    <row r="107" spans="1:15">
      <c r="A107" s="30">
        <v>13899</v>
      </c>
      <c r="B107" s="31" t="s">
        <v>1948</v>
      </c>
      <c r="C107" s="87" t="s">
        <v>1960</v>
      </c>
      <c r="D107" s="73">
        <v>12</v>
      </c>
      <c r="E107" s="33">
        <v>29</v>
      </c>
      <c r="F107" s="34">
        <v>2300</v>
      </c>
      <c r="G107" s="35">
        <f t="shared" ref="G107" si="76">F107*0.9</f>
        <v>2070</v>
      </c>
      <c r="H107" s="36">
        <f t="shared" ref="H107" si="77">F107*0.85</f>
        <v>1955</v>
      </c>
      <c r="I107" s="36">
        <f t="shared" ref="I107" si="78">F107*0.8</f>
        <v>1840</v>
      </c>
      <c r="J107" s="53"/>
      <c r="K107" s="45">
        <f t="shared" ref="K107" si="79">J107*F107</f>
        <v>0</v>
      </c>
      <c r="L107" s="54" t="e">
        <f t="shared" ref="L107" si="80">IF($K$169&gt;125000,J107*I107,IF($K$169&gt;55000,J107*H107,IF($K$169&gt;27500,J107*G107,IF($K$169&gt;=0,J107*F107,0))))</f>
        <v>#REF!</v>
      </c>
      <c r="N107" s="1">
        <f t="shared" ref="N107" si="81">ROW(J107)</f>
        <v>107</v>
      </c>
      <c r="O107" t="s">
        <v>387</v>
      </c>
    </row>
    <row r="108" spans="1:15">
      <c r="A108" s="30">
        <v>13901</v>
      </c>
      <c r="B108" s="31" t="s">
        <v>1948</v>
      </c>
      <c r="C108" s="87" t="s">
        <v>1961</v>
      </c>
      <c r="D108" s="73">
        <v>12</v>
      </c>
      <c r="E108" s="33">
        <v>15</v>
      </c>
      <c r="F108" s="34">
        <v>3000</v>
      </c>
      <c r="G108" s="35">
        <f t="shared" si="54"/>
        <v>2700</v>
      </c>
      <c r="H108" s="36">
        <f t="shared" si="55"/>
        <v>2550</v>
      </c>
      <c r="I108" s="36">
        <f t="shared" si="56"/>
        <v>2400</v>
      </c>
      <c r="J108" s="53"/>
      <c r="K108" s="45">
        <f t="shared" si="63"/>
        <v>0</v>
      </c>
      <c r="L108" s="54" t="e">
        <f t="shared" si="75"/>
        <v>#REF!</v>
      </c>
      <c r="N108" s="1">
        <f t="shared" si="65"/>
        <v>108</v>
      </c>
      <c r="O108" t="s">
        <v>387</v>
      </c>
    </row>
    <row r="109" spans="1:15">
      <c r="A109" s="39">
        <v>13900</v>
      </c>
      <c r="B109" s="40" t="s">
        <v>1948</v>
      </c>
      <c r="C109" s="86" t="s">
        <v>1962</v>
      </c>
      <c r="D109" s="77">
        <v>12</v>
      </c>
      <c r="E109" s="42">
        <v>7</v>
      </c>
      <c r="F109" s="43">
        <v>3000</v>
      </c>
      <c r="G109" s="44">
        <f t="shared" si="54"/>
        <v>2700</v>
      </c>
      <c r="H109" s="45">
        <f t="shared" si="55"/>
        <v>2550</v>
      </c>
      <c r="I109" s="45">
        <f t="shared" si="56"/>
        <v>2400</v>
      </c>
      <c r="J109" s="53"/>
      <c r="K109" s="45">
        <f t="shared" si="63"/>
        <v>0</v>
      </c>
      <c r="L109" s="54" t="e">
        <f t="shared" si="75"/>
        <v>#REF!</v>
      </c>
      <c r="N109" s="1">
        <f t="shared" si="65"/>
        <v>109</v>
      </c>
      <c r="O109" t="s">
        <v>387</v>
      </c>
    </row>
    <row r="110" spans="1:15">
      <c r="A110" s="39">
        <v>14442</v>
      </c>
      <c r="B110" s="40" t="s">
        <v>1948</v>
      </c>
      <c r="C110" s="86" t="s">
        <v>1963</v>
      </c>
      <c r="D110" s="77">
        <v>12</v>
      </c>
      <c r="E110" s="42">
        <v>9</v>
      </c>
      <c r="F110" s="43">
        <v>3000</v>
      </c>
      <c r="G110" s="44">
        <f t="shared" ref="G110" si="82">F110*0.9</f>
        <v>2700</v>
      </c>
      <c r="H110" s="45">
        <f t="shared" ref="H110" si="83">F110*0.85</f>
        <v>2550</v>
      </c>
      <c r="I110" s="45">
        <f t="shared" ref="I110" si="84">F110*0.8</f>
        <v>2400</v>
      </c>
      <c r="J110" s="53"/>
      <c r="K110" s="45">
        <f t="shared" ref="K110" si="85">J110*F110</f>
        <v>0</v>
      </c>
      <c r="L110" s="54" t="e">
        <f t="shared" ref="L110" si="86">IF($K$169&gt;125000,J110*I110,IF($K$169&gt;55000,J110*H110,IF($K$169&gt;27500,J110*G110,IF($K$169&gt;=0,J110*F110,0))))</f>
        <v>#REF!</v>
      </c>
      <c r="N110" s="1">
        <f t="shared" ref="N110" si="87">ROW(J110)</f>
        <v>110</v>
      </c>
      <c r="O110" t="s">
        <v>387</v>
      </c>
    </row>
    <row r="111" spans="1:15">
      <c r="A111" s="30">
        <v>12926</v>
      </c>
      <c r="B111" s="31" t="s">
        <v>1951</v>
      </c>
      <c r="C111" s="87" t="s">
        <v>1964</v>
      </c>
      <c r="D111" s="73">
        <v>12</v>
      </c>
      <c r="E111" s="33"/>
      <c r="F111" s="34"/>
      <c r="G111" s="35"/>
      <c r="H111" s="36"/>
      <c r="I111" s="36"/>
      <c r="J111" s="53"/>
      <c r="K111" s="45">
        <f t="shared" si="63"/>
        <v>0</v>
      </c>
      <c r="L111" s="54" t="e">
        <f t="shared" si="75"/>
        <v>#REF!</v>
      </c>
      <c r="N111" s="1">
        <f t="shared" si="65"/>
        <v>111</v>
      </c>
      <c r="O111" t="s">
        <v>387</v>
      </c>
    </row>
    <row r="112" spans="1:15">
      <c r="A112" s="39">
        <v>12907</v>
      </c>
      <c r="B112" s="40" t="s">
        <v>1951</v>
      </c>
      <c r="C112" s="86" t="s">
        <v>1965</v>
      </c>
      <c r="D112" s="77">
        <v>12</v>
      </c>
      <c r="E112" s="42"/>
      <c r="F112" s="43"/>
      <c r="G112" s="44">
        <f t="shared" si="54"/>
        <v>0</v>
      </c>
      <c r="H112" s="45">
        <f t="shared" si="55"/>
        <v>0</v>
      </c>
      <c r="I112" s="45">
        <f t="shared" si="56"/>
        <v>0</v>
      </c>
      <c r="J112" s="53"/>
      <c r="K112" s="45">
        <f t="shared" si="63"/>
        <v>0</v>
      </c>
      <c r="L112" s="54" t="e">
        <f t="shared" si="75"/>
        <v>#REF!</v>
      </c>
      <c r="N112" s="1">
        <f t="shared" si="65"/>
        <v>112</v>
      </c>
      <c r="O112" t="s">
        <v>387</v>
      </c>
    </row>
    <row r="113" spans="1:15">
      <c r="A113" s="30">
        <v>13199</v>
      </c>
      <c r="B113" s="31" t="s">
        <v>1951</v>
      </c>
      <c r="C113" s="87" t="s">
        <v>1966</v>
      </c>
      <c r="D113" s="73">
        <v>12</v>
      </c>
      <c r="E113" s="33">
        <v>4</v>
      </c>
      <c r="F113" s="34">
        <v>1500</v>
      </c>
      <c r="G113" s="35">
        <f t="shared" si="54"/>
        <v>1350</v>
      </c>
      <c r="H113" s="36">
        <f t="shared" si="55"/>
        <v>1275</v>
      </c>
      <c r="I113" s="36">
        <f t="shared" si="56"/>
        <v>1200</v>
      </c>
      <c r="J113" s="53"/>
      <c r="K113" s="45">
        <f t="shared" si="63"/>
        <v>0</v>
      </c>
      <c r="L113" s="54" t="e">
        <f t="shared" si="75"/>
        <v>#REF!</v>
      </c>
      <c r="N113" s="1">
        <f t="shared" si="65"/>
        <v>113</v>
      </c>
      <c r="O113" t="s">
        <v>387</v>
      </c>
    </row>
    <row r="114" spans="1:15">
      <c r="A114" s="39">
        <v>12710</v>
      </c>
      <c r="B114" s="40" t="s">
        <v>1948</v>
      </c>
      <c r="C114" s="91" t="s">
        <v>1967</v>
      </c>
      <c r="D114" s="77">
        <v>12</v>
      </c>
      <c r="E114" s="42">
        <v>6</v>
      </c>
      <c r="F114" s="43">
        <v>900</v>
      </c>
      <c r="G114" s="44">
        <f t="shared" si="54"/>
        <v>810</v>
      </c>
      <c r="H114" s="45">
        <f t="shared" si="55"/>
        <v>765</v>
      </c>
      <c r="I114" s="45">
        <f t="shared" si="56"/>
        <v>720</v>
      </c>
      <c r="J114" s="53"/>
      <c r="K114" s="45">
        <f t="shared" si="63"/>
        <v>0</v>
      </c>
      <c r="L114" s="54" t="e">
        <f t="shared" si="75"/>
        <v>#REF!</v>
      </c>
      <c r="N114" s="1">
        <f t="shared" si="65"/>
        <v>114</v>
      </c>
      <c r="O114" t="s">
        <v>387</v>
      </c>
    </row>
    <row r="115" ht="16.2" customHeight="1" spans="1:15">
      <c r="A115" s="30">
        <v>12709</v>
      </c>
      <c r="B115" s="31" t="s">
        <v>1948</v>
      </c>
      <c r="C115" s="90" t="s">
        <v>1968</v>
      </c>
      <c r="D115" s="73">
        <v>12</v>
      </c>
      <c r="E115" s="38">
        <v>11</v>
      </c>
      <c r="F115" s="34">
        <v>900</v>
      </c>
      <c r="G115" s="35">
        <f t="shared" si="54"/>
        <v>810</v>
      </c>
      <c r="H115" s="36">
        <f t="shared" si="55"/>
        <v>765</v>
      </c>
      <c r="I115" s="36">
        <f t="shared" si="56"/>
        <v>720</v>
      </c>
      <c r="J115" s="53"/>
      <c r="K115" s="45">
        <f t="shared" si="63"/>
        <v>0</v>
      </c>
      <c r="L115" s="54" t="e">
        <f t="shared" si="75"/>
        <v>#REF!</v>
      </c>
      <c r="N115" s="1">
        <f t="shared" si="65"/>
        <v>115</v>
      </c>
      <c r="O115" t="s">
        <v>387</v>
      </c>
    </row>
    <row r="116" spans="1:15">
      <c r="A116" s="39">
        <v>12473</v>
      </c>
      <c r="B116" s="40" t="s">
        <v>1969</v>
      </c>
      <c r="C116" s="86" t="s">
        <v>1970</v>
      </c>
      <c r="D116" s="77">
        <v>12</v>
      </c>
      <c r="E116" s="42">
        <v>1</v>
      </c>
      <c r="F116" s="43">
        <v>1500</v>
      </c>
      <c r="G116" s="44">
        <f t="shared" si="54"/>
        <v>1350</v>
      </c>
      <c r="H116" s="45">
        <f t="shared" si="55"/>
        <v>1275</v>
      </c>
      <c r="I116" s="45">
        <f t="shared" si="56"/>
        <v>1200</v>
      </c>
      <c r="J116" s="53"/>
      <c r="K116" s="45">
        <f t="shared" si="63"/>
        <v>0</v>
      </c>
      <c r="L116" s="54" t="e">
        <f t="shared" si="75"/>
        <v>#REF!</v>
      </c>
      <c r="N116" s="1">
        <f t="shared" si="65"/>
        <v>116</v>
      </c>
      <c r="O116" t="s">
        <v>387</v>
      </c>
    </row>
    <row r="117" spans="1:15">
      <c r="A117" s="30">
        <v>12707</v>
      </c>
      <c r="B117" s="31" t="s">
        <v>1948</v>
      </c>
      <c r="C117" s="87" t="s">
        <v>1971</v>
      </c>
      <c r="D117" s="73">
        <v>12</v>
      </c>
      <c r="E117" s="33">
        <v>1</v>
      </c>
      <c r="F117" s="34">
        <v>1500</v>
      </c>
      <c r="G117" s="35">
        <f t="shared" ref="G117:G118" si="88">F117*0.9</f>
        <v>1350</v>
      </c>
      <c r="H117" s="36">
        <f t="shared" ref="H117:H118" si="89">F117*0.85</f>
        <v>1275</v>
      </c>
      <c r="I117" s="36">
        <f t="shared" ref="I117:I118" si="90">F117*0.8</f>
        <v>1200</v>
      </c>
      <c r="J117" s="53"/>
      <c r="K117" s="45">
        <f t="shared" si="63"/>
        <v>0</v>
      </c>
      <c r="L117" s="54" t="e">
        <f t="shared" si="75"/>
        <v>#REF!</v>
      </c>
      <c r="N117" s="1">
        <f t="shared" si="65"/>
        <v>117</v>
      </c>
      <c r="O117" t="s">
        <v>387</v>
      </c>
    </row>
    <row r="118" spans="1:15">
      <c r="A118" s="39">
        <v>13194</v>
      </c>
      <c r="B118" s="40" t="s">
        <v>1945</v>
      </c>
      <c r="C118" s="86" t="s">
        <v>1972</v>
      </c>
      <c r="D118" s="77">
        <v>12</v>
      </c>
      <c r="E118" s="42"/>
      <c r="F118" s="43"/>
      <c r="G118" s="44">
        <f t="shared" si="88"/>
        <v>0</v>
      </c>
      <c r="H118" s="45">
        <f t="shared" si="89"/>
        <v>0</v>
      </c>
      <c r="I118" s="45">
        <f t="shared" si="90"/>
        <v>0</v>
      </c>
      <c r="J118" s="53"/>
      <c r="K118" s="45">
        <f t="shared" si="63"/>
        <v>0</v>
      </c>
      <c r="L118" s="54" t="e">
        <f t="shared" si="75"/>
        <v>#REF!</v>
      </c>
      <c r="N118" s="1">
        <f t="shared" si="65"/>
        <v>118</v>
      </c>
      <c r="O118" t="s">
        <v>387</v>
      </c>
    </row>
    <row r="119" spans="1:15">
      <c r="A119" s="30">
        <v>12472</v>
      </c>
      <c r="B119" s="31" t="s">
        <v>1948</v>
      </c>
      <c r="C119" s="87" t="s">
        <v>1973</v>
      </c>
      <c r="D119" s="73">
        <v>12</v>
      </c>
      <c r="E119" s="33"/>
      <c r="F119" s="34"/>
      <c r="G119" s="35">
        <f t="shared" si="54"/>
        <v>0</v>
      </c>
      <c r="H119" s="36">
        <f t="shared" si="55"/>
        <v>0</v>
      </c>
      <c r="I119" s="36">
        <f t="shared" si="56"/>
        <v>0</v>
      </c>
      <c r="J119" s="53"/>
      <c r="K119" s="45">
        <f t="shared" si="63"/>
        <v>0</v>
      </c>
      <c r="L119" s="54" t="e">
        <f t="shared" si="75"/>
        <v>#REF!</v>
      </c>
      <c r="N119" s="1">
        <f t="shared" si="65"/>
        <v>119</v>
      </c>
      <c r="O119" t="s">
        <v>387</v>
      </c>
    </row>
    <row r="120" spans="1:15">
      <c r="A120" s="39">
        <v>13359</v>
      </c>
      <c r="B120" s="40" t="s">
        <v>1951</v>
      </c>
      <c r="C120" s="91" t="s">
        <v>1974</v>
      </c>
      <c r="D120" s="77">
        <v>1</v>
      </c>
      <c r="E120" s="42">
        <v>4</v>
      </c>
      <c r="F120" s="43">
        <v>2900</v>
      </c>
      <c r="G120" s="44">
        <f t="shared" ref="G120:G125" si="91">F120*0.9</f>
        <v>2610</v>
      </c>
      <c r="H120" s="45">
        <f t="shared" ref="H120:H125" si="92">F120*0.85</f>
        <v>2465</v>
      </c>
      <c r="I120" s="45">
        <f t="shared" ref="I120:I125" si="93">F120*0.8</f>
        <v>2320</v>
      </c>
      <c r="J120" s="53"/>
      <c r="K120" s="45">
        <f t="shared" ref="K120:K125" si="94">J120*F120</f>
        <v>0</v>
      </c>
      <c r="L120" s="54" t="e">
        <f t="shared" si="75"/>
        <v>#REF!</v>
      </c>
      <c r="N120" s="1">
        <f t="shared" si="65"/>
        <v>120</v>
      </c>
      <c r="O120" t="s">
        <v>387</v>
      </c>
    </row>
    <row r="121" spans="1:15">
      <c r="A121" s="30">
        <v>13369</v>
      </c>
      <c r="B121" s="31" t="s">
        <v>1948</v>
      </c>
      <c r="C121" s="88" t="s">
        <v>1975</v>
      </c>
      <c r="D121" s="73">
        <v>12</v>
      </c>
      <c r="E121" s="38"/>
      <c r="F121" s="34"/>
      <c r="G121" s="35">
        <f t="shared" si="91"/>
        <v>0</v>
      </c>
      <c r="H121" s="36">
        <f t="shared" si="92"/>
        <v>0</v>
      </c>
      <c r="I121" s="36">
        <f t="shared" si="93"/>
        <v>0</v>
      </c>
      <c r="J121" s="53"/>
      <c r="K121" s="45">
        <f t="shared" si="94"/>
        <v>0</v>
      </c>
      <c r="L121" s="54" t="e">
        <f t="shared" si="75"/>
        <v>#REF!</v>
      </c>
      <c r="N121" s="1">
        <f t="shared" si="65"/>
        <v>121</v>
      </c>
      <c r="O121" t="s">
        <v>387</v>
      </c>
    </row>
    <row r="122" spans="1:15">
      <c r="A122" s="39">
        <v>13370</v>
      </c>
      <c r="B122" s="40" t="s">
        <v>1948</v>
      </c>
      <c r="C122" s="86" t="s">
        <v>1976</v>
      </c>
      <c r="D122" s="77">
        <v>12</v>
      </c>
      <c r="E122" s="42">
        <v>2</v>
      </c>
      <c r="F122" s="43">
        <v>1500</v>
      </c>
      <c r="G122" s="44">
        <f t="shared" si="91"/>
        <v>1350</v>
      </c>
      <c r="H122" s="45">
        <f t="shared" si="92"/>
        <v>1275</v>
      </c>
      <c r="I122" s="45">
        <f t="shared" si="93"/>
        <v>1200</v>
      </c>
      <c r="J122" s="53"/>
      <c r="K122" s="45">
        <f t="shared" si="94"/>
        <v>0</v>
      </c>
      <c r="L122" s="54" t="e">
        <f t="shared" si="75"/>
        <v>#REF!</v>
      </c>
      <c r="N122" s="1">
        <f t="shared" si="65"/>
        <v>122</v>
      </c>
      <c r="O122" t="s">
        <v>387</v>
      </c>
    </row>
    <row r="123" spans="1:15">
      <c r="A123" s="30">
        <v>13347</v>
      </c>
      <c r="B123" s="31" t="s">
        <v>1948</v>
      </c>
      <c r="C123" s="90" t="s">
        <v>1977</v>
      </c>
      <c r="D123" s="73">
        <v>12</v>
      </c>
      <c r="E123" s="33">
        <v>14</v>
      </c>
      <c r="F123" s="34">
        <v>1900</v>
      </c>
      <c r="G123" s="35">
        <f t="shared" si="91"/>
        <v>1710</v>
      </c>
      <c r="H123" s="36">
        <f t="shared" si="92"/>
        <v>1615</v>
      </c>
      <c r="I123" s="36">
        <f t="shared" si="93"/>
        <v>1520</v>
      </c>
      <c r="J123" s="53"/>
      <c r="K123" s="45">
        <f t="shared" si="94"/>
        <v>0</v>
      </c>
      <c r="L123" s="54" t="e">
        <f t="shared" si="75"/>
        <v>#REF!</v>
      </c>
      <c r="N123" s="1">
        <f t="shared" si="65"/>
        <v>123</v>
      </c>
      <c r="O123" t="s">
        <v>387</v>
      </c>
    </row>
    <row r="124" spans="1:15">
      <c r="A124" s="39">
        <v>13866</v>
      </c>
      <c r="B124" s="40" t="s">
        <v>1948</v>
      </c>
      <c r="C124" s="84" t="s">
        <v>1978</v>
      </c>
      <c r="D124" s="77">
        <v>12</v>
      </c>
      <c r="E124" s="42">
        <v>1</v>
      </c>
      <c r="F124" s="43">
        <v>1500</v>
      </c>
      <c r="G124" s="44">
        <f t="shared" si="91"/>
        <v>1350</v>
      </c>
      <c r="H124" s="45">
        <f t="shared" si="92"/>
        <v>1275</v>
      </c>
      <c r="I124" s="45">
        <f t="shared" si="93"/>
        <v>1200</v>
      </c>
      <c r="J124" s="53"/>
      <c r="K124" s="45">
        <f t="shared" si="94"/>
        <v>0</v>
      </c>
      <c r="L124" s="54" t="e">
        <f t="shared" si="75"/>
        <v>#REF!</v>
      </c>
      <c r="N124" s="1">
        <f t="shared" si="65"/>
        <v>124</v>
      </c>
      <c r="O124" t="s">
        <v>387</v>
      </c>
    </row>
    <row r="125" spans="1:15">
      <c r="A125" s="30">
        <v>13998</v>
      </c>
      <c r="B125" s="31" t="s">
        <v>1979</v>
      </c>
      <c r="C125" s="90" t="s">
        <v>1980</v>
      </c>
      <c r="D125" s="73">
        <v>12</v>
      </c>
      <c r="E125" s="38">
        <v>3</v>
      </c>
      <c r="F125" s="34">
        <v>1300</v>
      </c>
      <c r="G125" s="35">
        <f t="shared" si="91"/>
        <v>1170</v>
      </c>
      <c r="H125" s="36">
        <f t="shared" si="92"/>
        <v>1105</v>
      </c>
      <c r="I125" s="36">
        <f t="shared" si="93"/>
        <v>1040</v>
      </c>
      <c r="J125" s="53"/>
      <c r="K125" s="45">
        <f t="shared" si="94"/>
        <v>0</v>
      </c>
      <c r="L125" s="54" t="e">
        <f t="shared" si="75"/>
        <v>#REF!</v>
      </c>
      <c r="N125" s="1">
        <f t="shared" si="65"/>
        <v>125</v>
      </c>
      <c r="O125" t="s">
        <v>387</v>
      </c>
    </row>
    <row r="126" spans="1:15">
      <c r="A126" s="39">
        <v>13352</v>
      </c>
      <c r="B126" s="40" t="s">
        <v>1948</v>
      </c>
      <c r="C126" s="86" t="s">
        <v>1981</v>
      </c>
      <c r="D126" s="77">
        <v>12</v>
      </c>
      <c r="E126" s="42"/>
      <c r="F126" s="43"/>
      <c r="G126" s="44">
        <f t="shared" si="54"/>
        <v>0</v>
      </c>
      <c r="H126" s="45">
        <f t="shared" si="55"/>
        <v>0</v>
      </c>
      <c r="I126" s="45">
        <f t="shared" si="56"/>
        <v>0</v>
      </c>
      <c r="J126" s="53"/>
      <c r="K126" s="45">
        <f t="shared" si="63"/>
        <v>0</v>
      </c>
      <c r="L126" s="54" t="e">
        <f t="shared" si="75"/>
        <v>#REF!</v>
      </c>
      <c r="N126" s="1">
        <f t="shared" si="65"/>
        <v>126</v>
      </c>
      <c r="O126" t="s">
        <v>387</v>
      </c>
    </row>
    <row r="127" spans="1:15">
      <c r="A127" s="30">
        <v>13353</v>
      </c>
      <c r="B127" s="31" t="s">
        <v>1948</v>
      </c>
      <c r="C127" s="87" t="s">
        <v>1982</v>
      </c>
      <c r="D127" s="73">
        <v>12</v>
      </c>
      <c r="E127" s="33"/>
      <c r="F127" s="34"/>
      <c r="G127" s="35">
        <f t="shared" si="54"/>
        <v>0</v>
      </c>
      <c r="H127" s="36">
        <f t="shared" si="55"/>
        <v>0</v>
      </c>
      <c r="I127" s="36">
        <f t="shared" si="56"/>
        <v>0</v>
      </c>
      <c r="J127" s="53"/>
      <c r="K127" s="45">
        <f t="shared" si="63"/>
        <v>0</v>
      </c>
      <c r="L127" s="54" t="e">
        <f t="shared" si="75"/>
        <v>#REF!</v>
      </c>
      <c r="N127" s="1">
        <f t="shared" si="65"/>
        <v>127</v>
      </c>
      <c r="O127" t="s">
        <v>387</v>
      </c>
    </row>
    <row r="128" spans="1:15">
      <c r="A128" s="39">
        <v>13356</v>
      </c>
      <c r="B128" s="40" t="s">
        <v>1948</v>
      </c>
      <c r="C128" s="86" t="s">
        <v>1983</v>
      </c>
      <c r="D128" s="77">
        <v>12</v>
      </c>
      <c r="E128" s="42">
        <v>29</v>
      </c>
      <c r="F128" s="43">
        <v>800</v>
      </c>
      <c r="G128" s="44">
        <f t="shared" si="54"/>
        <v>720</v>
      </c>
      <c r="H128" s="45">
        <f t="shared" si="55"/>
        <v>680</v>
      </c>
      <c r="I128" s="45">
        <f t="shared" si="56"/>
        <v>640</v>
      </c>
      <c r="J128" s="53"/>
      <c r="K128" s="45">
        <f t="shared" si="63"/>
        <v>0</v>
      </c>
      <c r="L128" s="54" t="e">
        <f t="shared" si="75"/>
        <v>#REF!</v>
      </c>
      <c r="N128" s="1">
        <f t="shared" si="65"/>
        <v>128</v>
      </c>
      <c r="O128" t="s">
        <v>387</v>
      </c>
    </row>
    <row r="129" spans="1:15">
      <c r="A129" s="39">
        <v>13355</v>
      </c>
      <c r="B129" s="40" t="s">
        <v>1948</v>
      </c>
      <c r="C129" s="86" t="s">
        <v>1984</v>
      </c>
      <c r="D129" s="77">
        <v>12</v>
      </c>
      <c r="E129" s="42"/>
      <c r="F129" s="43"/>
      <c r="G129" s="44">
        <f t="shared" ref="G129" si="95">F129*0.9</f>
        <v>0</v>
      </c>
      <c r="H129" s="45">
        <f t="shared" ref="H129" si="96">F129*0.85</f>
        <v>0</v>
      </c>
      <c r="I129" s="45">
        <f t="shared" ref="I129" si="97">F129*0.8</f>
        <v>0</v>
      </c>
      <c r="J129" s="53"/>
      <c r="K129" s="45">
        <f t="shared" ref="K129" si="98">J129*F129</f>
        <v>0</v>
      </c>
      <c r="L129" s="54" t="e">
        <f t="shared" ref="L129" si="99">IF($K$169&gt;125000,J129*I129,IF($K$169&gt;55000,J129*H129,IF($K$169&gt;27500,J129*G129,IF($K$169&gt;=0,J129*F129,0))))</f>
        <v>#REF!</v>
      </c>
      <c r="N129" s="1">
        <f t="shared" ref="N129" si="100">ROW(J129)</f>
        <v>129</v>
      </c>
      <c r="O129" t="s">
        <v>387</v>
      </c>
    </row>
    <row r="130" spans="1:15">
      <c r="A130" s="30">
        <v>13354</v>
      </c>
      <c r="B130" s="31" t="s">
        <v>1985</v>
      </c>
      <c r="C130" s="87" t="s">
        <v>1986</v>
      </c>
      <c r="D130" s="73">
        <v>12</v>
      </c>
      <c r="E130" s="33"/>
      <c r="F130" s="34"/>
      <c r="G130" s="35">
        <f t="shared" si="54"/>
        <v>0</v>
      </c>
      <c r="H130" s="36">
        <f t="shared" si="55"/>
        <v>0</v>
      </c>
      <c r="I130" s="36">
        <f t="shared" si="56"/>
        <v>0</v>
      </c>
      <c r="J130" s="53"/>
      <c r="K130" s="45">
        <f t="shared" si="63"/>
        <v>0</v>
      </c>
      <c r="L130" s="54" t="e">
        <f t="shared" si="75"/>
        <v>#REF!</v>
      </c>
      <c r="N130" s="1">
        <f t="shared" si="65"/>
        <v>130</v>
      </c>
      <c r="O130" t="s">
        <v>387</v>
      </c>
    </row>
    <row r="131" spans="1:15">
      <c r="A131" s="39">
        <v>13362</v>
      </c>
      <c r="B131" s="40" t="s">
        <v>1907</v>
      </c>
      <c r="C131" s="86" t="s">
        <v>1987</v>
      </c>
      <c r="D131" s="77">
        <v>12</v>
      </c>
      <c r="E131" s="42"/>
      <c r="F131" s="43"/>
      <c r="G131" s="44">
        <f t="shared" si="54"/>
        <v>0</v>
      </c>
      <c r="H131" s="45">
        <f t="shared" si="55"/>
        <v>0</v>
      </c>
      <c r="I131" s="45">
        <f t="shared" si="56"/>
        <v>0</v>
      </c>
      <c r="J131" s="53"/>
      <c r="K131" s="45">
        <f t="shared" si="63"/>
        <v>0</v>
      </c>
      <c r="L131" s="54" t="e">
        <f t="shared" si="75"/>
        <v>#REF!</v>
      </c>
      <c r="N131" s="1">
        <f t="shared" si="65"/>
        <v>131</v>
      </c>
      <c r="O131" t="s">
        <v>387</v>
      </c>
    </row>
    <row r="132" spans="1:15">
      <c r="A132" s="30">
        <v>13351</v>
      </c>
      <c r="B132" s="31" t="s">
        <v>1948</v>
      </c>
      <c r="C132" s="87" t="s">
        <v>1988</v>
      </c>
      <c r="D132" s="73">
        <v>12</v>
      </c>
      <c r="E132" s="33"/>
      <c r="F132" s="34"/>
      <c r="G132" s="35">
        <f t="shared" si="54"/>
        <v>0</v>
      </c>
      <c r="H132" s="36">
        <f t="shared" si="55"/>
        <v>0</v>
      </c>
      <c r="I132" s="36">
        <f t="shared" si="56"/>
        <v>0</v>
      </c>
      <c r="J132" s="53"/>
      <c r="K132" s="45">
        <f t="shared" si="63"/>
        <v>0</v>
      </c>
      <c r="L132" s="54" t="e">
        <f t="shared" si="75"/>
        <v>#REF!</v>
      </c>
      <c r="N132" s="1">
        <f t="shared" si="65"/>
        <v>132</v>
      </c>
      <c r="O132" t="s">
        <v>387</v>
      </c>
    </row>
    <row r="133" spans="1:15">
      <c r="A133" s="39">
        <v>12783</v>
      </c>
      <c r="B133" s="40" t="s">
        <v>1989</v>
      </c>
      <c r="C133" s="86" t="s">
        <v>1990</v>
      </c>
      <c r="D133" s="77">
        <v>12</v>
      </c>
      <c r="E133" s="42">
        <v>8</v>
      </c>
      <c r="F133" s="43">
        <v>550</v>
      </c>
      <c r="G133" s="44">
        <f t="shared" ref="G133" si="101">F133*0.9</f>
        <v>495</v>
      </c>
      <c r="H133" s="45">
        <f t="shared" ref="H133" si="102">F133*0.85</f>
        <v>467.5</v>
      </c>
      <c r="I133" s="45">
        <f t="shared" ref="I133" si="103">F133*0.8</f>
        <v>440</v>
      </c>
      <c r="J133" s="53"/>
      <c r="K133" s="45">
        <f t="shared" si="63"/>
        <v>0</v>
      </c>
      <c r="L133" s="54" t="e">
        <f t="shared" si="75"/>
        <v>#REF!</v>
      </c>
      <c r="N133" s="1">
        <f t="shared" si="65"/>
        <v>133</v>
      </c>
      <c r="O133" t="s">
        <v>387</v>
      </c>
    </row>
    <row r="134" spans="1:15">
      <c r="A134" s="30">
        <v>12782</v>
      </c>
      <c r="B134" s="31" t="s">
        <v>1989</v>
      </c>
      <c r="C134" s="87" t="s">
        <v>1991</v>
      </c>
      <c r="D134" s="73">
        <v>12</v>
      </c>
      <c r="E134" s="33"/>
      <c r="F134" s="34"/>
      <c r="G134" s="35">
        <f t="shared" si="54"/>
        <v>0</v>
      </c>
      <c r="H134" s="36">
        <f t="shared" si="55"/>
        <v>0</v>
      </c>
      <c r="I134" s="36">
        <f t="shared" si="56"/>
        <v>0</v>
      </c>
      <c r="J134" s="53"/>
      <c r="K134" s="45">
        <f t="shared" si="63"/>
        <v>0</v>
      </c>
      <c r="L134" s="54" t="e">
        <f t="shared" si="75"/>
        <v>#REF!</v>
      </c>
      <c r="N134" s="1">
        <f t="shared" si="65"/>
        <v>134</v>
      </c>
      <c r="O134" t="s">
        <v>387</v>
      </c>
    </row>
    <row r="135" spans="1:15">
      <c r="A135" s="39">
        <v>12781</v>
      </c>
      <c r="B135" s="40" t="s">
        <v>1989</v>
      </c>
      <c r="C135" s="86" t="s">
        <v>1992</v>
      </c>
      <c r="D135" s="77">
        <v>12</v>
      </c>
      <c r="E135" s="42">
        <v>6</v>
      </c>
      <c r="F135" s="43">
        <v>550</v>
      </c>
      <c r="G135" s="44">
        <f t="shared" ref="G135" si="104">F135*0.9</f>
        <v>495</v>
      </c>
      <c r="H135" s="45">
        <f t="shared" ref="H135" si="105">F135*0.85</f>
        <v>467.5</v>
      </c>
      <c r="I135" s="45">
        <f t="shared" ref="I135" si="106">F135*0.8</f>
        <v>440</v>
      </c>
      <c r="J135" s="53"/>
      <c r="K135" s="45">
        <f t="shared" si="63"/>
        <v>0</v>
      </c>
      <c r="L135" s="54" t="e">
        <f t="shared" si="75"/>
        <v>#REF!</v>
      </c>
      <c r="N135" s="1">
        <f t="shared" si="65"/>
        <v>135</v>
      </c>
      <c r="O135" t="s">
        <v>387</v>
      </c>
    </row>
    <row r="136" spans="1:15">
      <c r="A136" s="30"/>
      <c r="B136" s="31"/>
      <c r="C136" s="78" t="s">
        <v>1993</v>
      </c>
      <c r="D136" s="73"/>
      <c r="E136" s="33"/>
      <c r="F136" s="34"/>
      <c r="G136" s="35"/>
      <c r="H136" s="36"/>
      <c r="I136" s="36"/>
      <c r="J136" s="53"/>
      <c r="K136" s="45">
        <f t="shared" si="63"/>
        <v>0</v>
      </c>
      <c r="L136" s="54" t="e">
        <f t="shared" si="75"/>
        <v>#REF!</v>
      </c>
      <c r="N136" s="1">
        <f t="shared" si="65"/>
        <v>136</v>
      </c>
      <c r="O136" t="s">
        <v>387</v>
      </c>
    </row>
    <row r="137" spans="1:15">
      <c r="A137" s="30">
        <v>13188</v>
      </c>
      <c r="B137" s="31" t="s">
        <v>1879</v>
      </c>
      <c r="C137" s="92" t="s">
        <v>1994</v>
      </c>
      <c r="D137" s="73">
        <v>1</v>
      </c>
      <c r="E137" s="33"/>
      <c r="F137" s="34"/>
      <c r="G137" s="36">
        <f>F137</f>
        <v>0</v>
      </c>
      <c r="H137" s="36">
        <f>F137</f>
        <v>0</v>
      </c>
      <c r="I137" s="36">
        <f>F137</f>
        <v>0</v>
      </c>
      <c r="J137" s="53"/>
      <c r="K137" s="45">
        <f t="shared" ref="K137:K168" si="107">J137*F137</f>
        <v>0</v>
      </c>
      <c r="L137" s="54" t="e">
        <f t="shared" si="75"/>
        <v>#REF!</v>
      </c>
      <c r="N137" s="1">
        <f t="shared" si="65"/>
        <v>137</v>
      </c>
      <c r="O137" t="s">
        <v>387</v>
      </c>
    </row>
    <row r="138" spans="1:15">
      <c r="A138" s="39">
        <v>13189</v>
      </c>
      <c r="B138" s="40" t="s">
        <v>1892</v>
      </c>
      <c r="C138" s="91" t="s">
        <v>1995</v>
      </c>
      <c r="D138" s="77">
        <v>1</v>
      </c>
      <c r="E138" s="42"/>
      <c r="F138" s="43"/>
      <c r="G138" s="45">
        <f>F138</f>
        <v>0</v>
      </c>
      <c r="H138" s="45">
        <f>F138</f>
        <v>0</v>
      </c>
      <c r="I138" s="45">
        <f>F138</f>
        <v>0</v>
      </c>
      <c r="J138" s="53"/>
      <c r="K138" s="45">
        <f t="shared" si="107"/>
        <v>0</v>
      </c>
      <c r="L138" s="54" t="e">
        <f t="shared" ref="L138:L168" si="108">IF($K$169&gt;125000,J138*I138,IF($K$169&gt;55000,J138*H138,IF($K$169&gt;27500,J138*G138,IF($K$169&gt;=0,J138*F138,0))))</f>
        <v>#REF!</v>
      </c>
      <c r="N138" s="1">
        <f t="shared" si="65"/>
        <v>138</v>
      </c>
      <c r="O138" t="s">
        <v>387</v>
      </c>
    </row>
    <row r="139" spans="1:15">
      <c r="A139" s="30">
        <v>14281</v>
      </c>
      <c r="B139" s="31" t="s">
        <v>1948</v>
      </c>
      <c r="C139" s="93" t="s">
        <v>1996</v>
      </c>
      <c r="D139" s="73">
        <v>1</v>
      </c>
      <c r="E139" s="38">
        <v>2</v>
      </c>
      <c r="F139" s="34">
        <v>1958</v>
      </c>
      <c r="G139" s="36">
        <f t="shared" ref="G139:G168" si="109">F139</f>
        <v>1958</v>
      </c>
      <c r="H139" s="36">
        <f t="shared" ref="H139:H168" si="110">F139</f>
        <v>1958</v>
      </c>
      <c r="I139" s="36">
        <f t="shared" ref="I139:I168" si="111">F139</f>
        <v>1958</v>
      </c>
      <c r="J139" s="53"/>
      <c r="K139" s="45">
        <f t="shared" si="107"/>
        <v>0</v>
      </c>
      <c r="L139" s="54" t="e">
        <f t="shared" si="108"/>
        <v>#REF!</v>
      </c>
      <c r="N139" s="1">
        <f t="shared" si="65"/>
        <v>139</v>
      </c>
      <c r="O139" t="s">
        <v>387</v>
      </c>
    </row>
    <row r="140" spans="1:15">
      <c r="A140" s="39">
        <v>13180</v>
      </c>
      <c r="B140" s="40" t="s">
        <v>1873</v>
      </c>
      <c r="C140" s="91" t="s">
        <v>1997</v>
      </c>
      <c r="D140" s="77">
        <v>1</v>
      </c>
      <c r="E140" s="42"/>
      <c r="F140" s="43"/>
      <c r="G140" s="45">
        <f t="shared" si="109"/>
        <v>0</v>
      </c>
      <c r="H140" s="45">
        <f t="shared" si="110"/>
        <v>0</v>
      </c>
      <c r="I140" s="45">
        <f t="shared" si="111"/>
        <v>0</v>
      </c>
      <c r="J140" s="53"/>
      <c r="K140" s="45">
        <f t="shared" si="107"/>
        <v>0</v>
      </c>
      <c r="L140" s="54" t="e">
        <f t="shared" si="108"/>
        <v>#REF!</v>
      </c>
      <c r="N140" s="1">
        <f t="shared" si="65"/>
        <v>140</v>
      </c>
      <c r="O140" t="s">
        <v>387</v>
      </c>
    </row>
    <row r="141" spans="1:15">
      <c r="A141" s="30">
        <v>13291</v>
      </c>
      <c r="B141" s="31" t="s">
        <v>1873</v>
      </c>
      <c r="C141" s="92" t="s">
        <v>1998</v>
      </c>
      <c r="D141" s="73">
        <v>1</v>
      </c>
      <c r="E141" s="33"/>
      <c r="F141" s="34"/>
      <c r="G141" s="36">
        <f t="shared" si="109"/>
        <v>0</v>
      </c>
      <c r="H141" s="36">
        <f t="shared" si="110"/>
        <v>0</v>
      </c>
      <c r="I141" s="36">
        <f t="shared" si="111"/>
        <v>0</v>
      </c>
      <c r="J141" s="53"/>
      <c r="K141" s="45">
        <f t="shared" si="107"/>
        <v>0</v>
      </c>
      <c r="L141" s="54" t="e">
        <f t="shared" si="108"/>
        <v>#REF!</v>
      </c>
      <c r="N141" s="1">
        <f t="shared" ref="N141:N166" si="112">ROW(J141)</f>
        <v>141</v>
      </c>
      <c r="O141" t="s">
        <v>387</v>
      </c>
    </row>
    <row r="142" spans="1:15">
      <c r="A142" s="39">
        <v>14300</v>
      </c>
      <c r="B142" s="40" t="s">
        <v>1873</v>
      </c>
      <c r="C142" s="91" t="s">
        <v>1999</v>
      </c>
      <c r="D142" s="77">
        <v>1</v>
      </c>
      <c r="E142" s="42"/>
      <c r="F142" s="43"/>
      <c r="G142" s="45">
        <f t="shared" si="109"/>
        <v>0</v>
      </c>
      <c r="H142" s="45">
        <f t="shared" si="110"/>
        <v>0</v>
      </c>
      <c r="I142" s="45">
        <f t="shared" si="111"/>
        <v>0</v>
      </c>
      <c r="J142" s="53"/>
      <c r="K142" s="45">
        <f t="shared" si="107"/>
        <v>0</v>
      </c>
      <c r="L142" s="54" t="e">
        <f t="shared" si="108"/>
        <v>#REF!</v>
      </c>
      <c r="N142" s="1">
        <f t="shared" si="112"/>
        <v>142</v>
      </c>
      <c r="O142" t="s">
        <v>387</v>
      </c>
    </row>
    <row r="143" spans="1:15">
      <c r="A143" s="30">
        <v>14301</v>
      </c>
      <c r="B143" s="31" t="s">
        <v>1873</v>
      </c>
      <c r="C143" s="92" t="s">
        <v>2000</v>
      </c>
      <c r="D143" s="73">
        <v>1</v>
      </c>
      <c r="E143" s="33"/>
      <c r="F143" s="34"/>
      <c r="G143" s="36">
        <f t="shared" si="109"/>
        <v>0</v>
      </c>
      <c r="H143" s="36">
        <f t="shared" si="110"/>
        <v>0</v>
      </c>
      <c r="I143" s="36">
        <f t="shared" si="111"/>
        <v>0</v>
      </c>
      <c r="J143" s="53"/>
      <c r="K143" s="45">
        <f t="shared" si="107"/>
        <v>0</v>
      </c>
      <c r="L143" s="54" t="e">
        <f t="shared" si="108"/>
        <v>#REF!</v>
      </c>
      <c r="N143" s="1">
        <f t="shared" si="112"/>
        <v>143</v>
      </c>
      <c r="O143" t="s">
        <v>387</v>
      </c>
    </row>
    <row r="144" spans="1:15">
      <c r="A144" s="39">
        <v>12866</v>
      </c>
      <c r="B144" s="40" t="s">
        <v>1879</v>
      </c>
      <c r="C144" s="91" t="s">
        <v>2001</v>
      </c>
      <c r="D144" s="77">
        <v>1</v>
      </c>
      <c r="E144" s="42">
        <v>4</v>
      </c>
      <c r="F144" s="43">
        <v>1618</v>
      </c>
      <c r="G144" s="45">
        <f t="shared" si="109"/>
        <v>1618</v>
      </c>
      <c r="H144" s="45">
        <f t="shared" si="110"/>
        <v>1618</v>
      </c>
      <c r="I144" s="45">
        <f t="shared" si="111"/>
        <v>1618</v>
      </c>
      <c r="J144" s="53"/>
      <c r="K144" s="45">
        <f t="shared" si="107"/>
        <v>0</v>
      </c>
      <c r="L144" s="54" t="e">
        <f t="shared" si="108"/>
        <v>#REF!</v>
      </c>
      <c r="N144" s="1">
        <f t="shared" si="112"/>
        <v>144</v>
      </c>
      <c r="O144" t="s">
        <v>387</v>
      </c>
    </row>
    <row r="145" spans="1:15">
      <c r="A145" s="30">
        <v>14234</v>
      </c>
      <c r="B145" s="31" t="s">
        <v>1889</v>
      </c>
      <c r="C145" s="92" t="s">
        <v>2002</v>
      </c>
      <c r="D145" s="73">
        <v>1</v>
      </c>
      <c r="E145" s="33"/>
      <c r="F145" s="34"/>
      <c r="G145" s="36">
        <f t="shared" si="109"/>
        <v>0</v>
      </c>
      <c r="H145" s="36">
        <f t="shared" si="110"/>
        <v>0</v>
      </c>
      <c r="I145" s="36">
        <f t="shared" si="111"/>
        <v>0</v>
      </c>
      <c r="J145" s="53"/>
      <c r="K145" s="45">
        <f t="shared" si="107"/>
        <v>0</v>
      </c>
      <c r="L145" s="54" t="e">
        <f t="shared" si="108"/>
        <v>#REF!</v>
      </c>
      <c r="N145" s="1">
        <f t="shared" si="112"/>
        <v>145</v>
      </c>
      <c r="O145" t="s">
        <v>387</v>
      </c>
    </row>
    <row r="146" spans="1:15">
      <c r="A146" s="39">
        <v>13181</v>
      </c>
      <c r="B146" s="40" t="s">
        <v>1881</v>
      </c>
      <c r="C146" s="91" t="s">
        <v>2003</v>
      </c>
      <c r="D146" s="77">
        <v>1</v>
      </c>
      <c r="E146" s="42"/>
      <c r="F146" s="43"/>
      <c r="G146" s="45">
        <f t="shared" si="109"/>
        <v>0</v>
      </c>
      <c r="H146" s="45">
        <f t="shared" si="110"/>
        <v>0</v>
      </c>
      <c r="I146" s="45">
        <f t="shared" si="111"/>
        <v>0</v>
      </c>
      <c r="J146" s="53"/>
      <c r="K146" s="45">
        <f t="shared" si="107"/>
        <v>0</v>
      </c>
      <c r="L146" s="54" t="e">
        <f t="shared" si="108"/>
        <v>#REF!</v>
      </c>
      <c r="N146" s="1">
        <f t="shared" si="112"/>
        <v>146</v>
      </c>
      <c r="O146" t="s">
        <v>387</v>
      </c>
    </row>
    <row r="147" spans="1:15">
      <c r="A147" s="30">
        <v>14307</v>
      </c>
      <c r="B147" s="31" t="s">
        <v>1948</v>
      </c>
      <c r="C147" s="93" t="s">
        <v>2004</v>
      </c>
      <c r="D147" s="73">
        <v>1</v>
      </c>
      <c r="E147" s="38">
        <v>2</v>
      </c>
      <c r="F147" s="34">
        <v>1394</v>
      </c>
      <c r="G147" s="36">
        <f t="shared" si="109"/>
        <v>1394</v>
      </c>
      <c r="H147" s="36">
        <f t="shared" si="110"/>
        <v>1394</v>
      </c>
      <c r="I147" s="36">
        <f t="shared" si="111"/>
        <v>1394</v>
      </c>
      <c r="J147" s="53"/>
      <c r="K147" s="45">
        <f t="shared" si="107"/>
        <v>0</v>
      </c>
      <c r="L147" s="54" t="e">
        <f t="shared" si="108"/>
        <v>#REF!</v>
      </c>
      <c r="N147" s="1">
        <f t="shared" si="112"/>
        <v>147</v>
      </c>
      <c r="O147" t="s">
        <v>387</v>
      </c>
    </row>
    <row r="148" spans="1:15">
      <c r="A148" s="39">
        <v>13197</v>
      </c>
      <c r="B148" s="40" t="s">
        <v>1873</v>
      </c>
      <c r="C148" s="91" t="s">
        <v>2005</v>
      </c>
      <c r="D148" s="77">
        <v>1</v>
      </c>
      <c r="E148" s="42"/>
      <c r="F148" s="43"/>
      <c r="G148" s="45">
        <f t="shared" si="109"/>
        <v>0</v>
      </c>
      <c r="H148" s="45">
        <f t="shared" si="110"/>
        <v>0</v>
      </c>
      <c r="I148" s="45">
        <f t="shared" si="111"/>
        <v>0</v>
      </c>
      <c r="J148" s="53"/>
      <c r="K148" s="45">
        <f t="shared" si="107"/>
        <v>0</v>
      </c>
      <c r="L148" s="54" t="e">
        <f t="shared" si="108"/>
        <v>#REF!</v>
      </c>
      <c r="N148" s="1">
        <f t="shared" si="112"/>
        <v>148</v>
      </c>
      <c r="O148" t="s">
        <v>387</v>
      </c>
    </row>
    <row r="149" spans="1:15">
      <c r="A149" s="30">
        <v>13914</v>
      </c>
      <c r="B149" s="31" t="s">
        <v>1948</v>
      </c>
      <c r="C149" s="92" t="s">
        <v>2006</v>
      </c>
      <c r="D149" s="73">
        <v>1</v>
      </c>
      <c r="E149" s="33">
        <v>1</v>
      </c>
      <c r="F149" s="34">
        <v>3236</v>
      </c>
      <c r="G149" s="36">
        <f t="shared" si="109"/>
        <v>3236</v>
      </c>
      <c r="H149" s="36">
        <f t="shared" si="110"/>
        <v>3236</v>
      </c>
      <c r="I149" s="36">
        <f t="shared" si="111"/>
        <v>3236</v>
      </c>
      <c r="J149" s="53"/>
      <c r="K149" s="45">
        <f t="shared" si="107"/>
        <v>0</v>
      </c>
      <c r="L149" s="54" t="e">
        <f t="shared" si="108"/>
        <v>#REF!</v>
      </c>
      <c r="N149" s="1">
        <f t="shared" si="112"/>
        <v>149</v>
      </c>
      <c r="O149" t="s">
        <v>387</v>
      </c>
    </row>
    <row r="150" spans="1:15">
      <c r="A150" s="39">
        <v>13192</v>
      </c>
      <c r="B150" s="40" t="s">
        <v>1951</v>
      </c>
      <c r="C150" s="91" t="s">
        <v>2007</v>
      </c>
      <c r="D150" s="77">
        <v>1</v>
      </c>
      <c r="E150" s="42">
        <v>1</v>
      </c>
      <c r="F150" s="43">
        <v>1380</v>
      </c>
      <c r="G150" s="45">
        <f t="shared" si="109"/>
        <v>1380</v>
      </c>
      <c r="H150" s="45">
        <f t="shared" si="110"/>
        <v>1380</v>
      </c>
      <c r="I150" s="45">
        <f t="shared" si="111"/>
        <v>1380</v>
      </c>
      <c r="J150" s="53"/>
      <c r="K150" s="45">
        <f t="shared" si="107"/>
        <v>0</v>
      </c>
      <c r="L150" s="54" t="e">
        <f t="shared" si="108"/>
        <v>#REF!</v>
      </c>
      <c r="N150" s="1">
        <f t="shared" si="112"/>
        <v>150</v>
      </c>
      <c r="O150" t="s">
        <v>387</v>
      </c>
    </row>
    <row r="151" spans="1:15">
      <c r="A151" s="30">
        <v>13193</v>
      </c>
      <c r="B151" s="31" t="s">
        <v>1969</v>
      </c>
      <c r="C151" s="92" t="s">
        <v>2008</v>
      </c>
      <c r="D151" s="73">
        <v>1</v>
      </c>
      <c r="E151" s="33"/>
      <c r="F151" s="34"/>
      <c r="G151" s="36">
        <f t="shared" si="109"/>
        <v>0</v>
      </c>
      <c r="H151" s="36">
        <f t="shared" si="110"/>
        <v>0</v>
      </c>
      <c r="I151" s="36">
        <f t="shared" si="111"/>
        <v>0</v>
      </c>
      <c r="J151" s="53"/>
      <c r="K151" s="45">
        <f t="shared" si="107"/>
        <v>0</v>
      </c>
      <c r="L151" s="54" t="e">
        <f t="shared" si="108"/>
        <v>#REF!</v>
      </c>
      <c r="N151" s="1">
        <f t="shared" si="112"/>
        <v>151</v>
      </c>
      <c r="O151" t="s">
        <v>387</v>
      </c>
    </row>
    <row r="152" spans="1:15">
      <c r="A152" s="39">
        <v>14313</v>
      </c>
      <c r="B152" s="40" t="s">
        <v>1948</v>
      </c>
      <c r="C152" s="91" t="s">
        <v>2009</v>
      </c>
      <c r="D152" s="77">
        <v>1</v>
      </c>
      <c r="E152" s="42">
        <v>1</v>
      </c>
      <c r="F152" s="43">
        <v>1284</v>
      </c>
      <c r="G152" s="45">
        <f t="shared" si="109"/>
        <v>1284</v>
      </c>
      <c r="H152" s="45">
        <f t="shared" si="110"/>
        <v>1284</v>
      </c>
      <c r="I152" s="45">
        <f t="shared" si="111"/>
        <v>1284</v>
      </c>
      <c r="J152" s="53"/>
      <c r="K152" s="45">
        <f t="shared" si="107"/>
        <v>0</v>
      </c>
      <c r="L152" s="54" t="e">
        <f t="shared" si="108"/>
        <v>#REF!</v>
      </c>
      <c r="N152" s="1">
        <f t="shared" si="112"/>
        <v>152</v>
      </c>
      <c r="O152" t="s">
        <v>387</v>
      </c>
    </row>
    <row r="153" spans="1:15">
      <c r="A153" s="30">
        <v>13195</v>
      </c>
      <c r="B153" s="31" t="s">
        <v>1945</v>
      </c>
      <c r="C153" s="92" t="s">
        <v>2010</v>
      </c>
      <c r="D153" s="73">
        <v>1</v>
      </c>
      <c r="E153" s="33"/>
      <c r="F153" s="34"/>
      <c r="G153" s="36">
        <f t="shared" si="109"/>
        <v>0</v>
      </c>
      <c r="H153" s="36">
        <f t="shared" si="110"/>
        <v>0</v>
      </c>
      <c r="I153" s="36">
        <f t="shared" si="111"/>
        <v>0</v>
      </c>
      <c r="J153" s="53"/>
      <c r="K153" s="45">
        <f t="shared" si="107"/>
        <v>0</v>
      </c>
      <c r="L153" s="54" t="e">
        <f t="shared" si="108"/>
        <v>#REF!</v>
      </c>
      <c r="N153" s="1">
        <f t="shared" si="112"/>
        <v>153</v>
      </c>
      <c r="O153" t="s">
        <v>387</v>
      </c>
    </row>
    <row r="154" spans="1:15">
      <c r="A154" s="39">
        <v>13948</v>
      </c>
      <c r="B154" s="40" t="s">
        <v>1948</v>
      </c>
      <c r="C154" s="91" t="s">
        <v>2011</v>
      </c>
      <c r="D154" s="77">
        <v>1</v>
      </c>
      <c r="E154" s="42"/>
      <c r="F154" s="43"/>
      <c r="G154" s="45">
        <f t="shared" si="109"/>
        <v>0</v>
      </c>
      <c r="H154" s="45">
        <f t="shared" si="110"/>
        <v>0</v>
      </c>
      <c r="I154" s="45">
        <f t="shared" si="111"/>
        <v>0</v>
      </c>
      <c r="J154" s="53"/>
      <c r="K154" s="45">
        <f t="shared" si="107"/>
        <v>0</v>
      </c>
      <c r="L154" s="54" t="e">
        <f t="shared" si="108"/>
        <v>#REF!</v>
      </c>
      <c r="N154" s="1">
        <f t="shared" si="112"/>
        <v>154</v>
      </c>
      <c r="O154" t="s">
        <v>387</v>
      </c>
    </row>
    <row r="155" spans="1:15">
      <c r="A155" s="30">
        <v>13183</v>
      </c>
      <c r="B155" s="31" t="s">
        <v>1859</v>
      </c>
      <c r="C155" s="93" t="s">
        <v>2012</v>
      </c>
      <c r="D155" s="73">
        <v>1</v>
      </c>
      <c r="E155" s="38">
        <v>2</v>
      </c>
      <c r="F155" s="34">
        <v>830</v>
      </c>
      <c r="G155" s="36">
        <f t="shared" si="109"/>
        <v>830</v>
      </c>
      <c r="H155" s="36">
        <f t="shared" si="110"/>
        <v>830</v>
      </c>
      <c r="I155" s="36">
        <f t="shared" si="111"/>
        <v>830</v>
      </c>
      <c r="J155" s="53"/>
      <c r="K155" s="45">
        <f t="shared" si="107"/>
        <v>0</v>
      </c>
      <c r="L155" s="54" t="e">
        <f t="shared" si="108"/>
        <v>#REF!</v>
      </c>
      <c r="N155" s="1">
        <f t="shared" si="112"/>
        <v>155</v>
      </c>
      <c r="O155" t="s">
        <v>387</v>
      </c>
    </row>
    <row r="156" spans="1:15">
      <c r="A156" s="39">
        <v>13184</v>
      </c>
      <c r="B156" s="40" t="s">
        <v>1889</v>
      </c>
      <c r="C156" s="91" t="s">
        <v>2013</v>
      </c>
      <c r="D156" s="77">
        <v>1</v>
      </c>
      <c r="E156" s="42"/>
      <c r="F156" s="43"/>
      <c r="G156" s="45">
        <f t="shared" si="109"/>
        <v>0</v>
      </c>
      <c r="H156" s="45">
        <f t="shared" si="110"/>
        <v>0</v>
      </c>
      <c r="I156" s="45">
        <f t="shared" si="111"/>
        <v>0</v>
      </c>
      <c r="J156" s="53"/>
      <c r="K156" s="45">
        <f t="shared" si="107"/>
        <v>0</v>
      </c>
      <c r="L156" s="54" t="e">
        <f t="shared" si="108"/>
        <v>#REF!</v>
      </c>
      <c r="N156" s="1">
        <f t="shared" si="112"/>
        <v>156</v>
      </c>
      <c r="O156" t="s">
        <v>387</v>
      </c>
    </row>
    <row r="157" spans="1:15">
      <c r="A157" s="30">
        <v>13915</v>
      </c>
      <c r="B157" s="31" t="s">
        <v>1948</v>
      </c>
      <c r="C157" s="92" t="s">
        <v>2014</v>
      </c>
      <c r="D157" s="73">
        <v>1</v>
      </c>
      <c r="E157" s="33">
        <v>1</v>
      </c>
      <c r="F157" s="34">
        <v>2300</v>
      </c>
      <c r="G157" s="36">
        <f t="shared" si="109"/>
        <v>2300</v>
      </c>
      <c r="H157" s="36">
        <f t="shared" si="110"/>
        <v>2300</v>
      </c>
      <c r="I157" s="36">
        <f t="shared" si="111"/>
        <v>2300</v>
      </c>
      <c r="J157" s="53"/>
      <c r="K157" s="45">
        <f t="shared" si="107"/>
        <v>0</v>
      </c>
      <c r="L157" s="54" t="e">
        <f t="shared" si="108"/>
        <v>#REF!</v>
      </c>
      <c r="N157" s="1">
        <f t="shared" si="112"/>
        <v>157</v>
      </c>
      <c r="O157" t="s">
        <v>387</v>
      </c>
    </row>
    <row r="158" spans="1:15">
      <c r="A158" s="39">
        <v>13185</v>
      </c>
      <c r="B158" s="40" t="s">
        <v>1873</v>
      </c>
      <c r="C158" s="91" t="s">
        <v>2015</v>
      </c>
      <c r="D158" s="77">
        <v>1</v>
      </c>
      <c r="E158" s="42">
        <v>1</v>
      </c>
      <c r="F158" s="43">
        <v>542</v>
      </c>
      <c r="G158" s="45">
        <f t="shared" si="109"/>
        <v>542</v>
      </c>
      <c r="H158" s="45">
        <f t="shared" si="110"/>
        <v>542</v>
      </c>
      <c r="I158" s="45">
        <f t="shared" si="111"/>
        <v>542</v>
      </c>
      <c r="J158" s="53"/>
      <c r="K158" s="45">
        <f t="shared" si="107"/>
        <v>0</v>
      </c>
      <c r="L158" s="54" t="e">
        <f t="shared" si="108"/>
        <v>#REF!</v>
      </c>
      <c r="N158" s="1">
        <f t="shared" si="112"/>
        <v>158</v>
      </c>
      <c r="O158" t="s">
        <v>387</v>
      </c>
    </row>
    <row r="159" spans="1:15">
      <c r="A159" s="30">
        <v>13869</v>
      </c>
      <c r="B159" s="31" t="s">
        <v>1948</v>
      </c>
      <c r="C159" s="92" t="s">
        <v>2016</v>
      </c>
      <c r="D159" s="73">
        <v>1</v>
      </c>
      <c r="E159" s="33"/>
      <c r="F159" s="34"/>
      <c r="G159" s="36">
        <f t="shared" si="109"/>
        <v>0</v>
      </c>
      <c r="H159" s="36">
        <f t="shared" si="110"/>
        <v>0</v>
      </c>
      <c r="I159" s="36">
        <f t="shared" si="111"/>
        <v>0</v>
      </c>
      <c r="J159" s="53"/>
      <c r="K159" s="45">
        <f t="shared" si="107"/>
        <v>0</v>
      </c>
      <c r="L159" s="54" t="e">
        <f t="shared" si="108"/>
        <v>#REF!</v>
      </c>
      <c r="N159" s="1">
        <f t="shared" si="112"/>
        <v>159</v>
      </c>
      <c r="O159" t="s">
        <v>387</v>
      </c>
    </row>
    <row r="160" spans="1:15">
      <c r="A160" s="39">
        <v>12868</v>
      </c>
      <c r="B160" s="40" t="s">
        <v>1873</v>
      </c>
      <c r="C160" s="91" t="s">
        <v>2017</v>
      </c>
      <c r="D160" s="77">
        <v>1</v>
      </c>
      <c r="E160" s="42">
        <v>1</v>
      </c>
      <c r="F160" s="43">
        <v>840</v>
      </c>
      <c r="G160" s="45">
        <f t="shared" si="109"/>
        <v>840</v>
      </c>
      <c r="H160" s="45">
        <f t="shared" si="110"/>
        <v>840</v>
      </c>
      <c r="I160" s="45">
        <f t="shared" si="111"/>
        <v>840</v>
      </c>
      <c r="J160" s="53"/>
      <c r="K160" s="45">
        <f t="shared" si="107"/>
        <v>0</v>
      </c>
      <c r="L160" s="54" t="e">
        <f t="shared" si="108"/>
        <v>#REF!</v>
      </c>
      <c r="N160" s="1">
        <f t="shared" si="112"/>
        <v>160</v>
      </c>
      <c r="O160" t="s">
        <v>387</v>
      </c>
    </row>
    <row r="161" spans="1:15">
      <c r="A161" s="30">
        <v>14230</v>
      </c>
      <c r="B161" s="31" t="s">
        <v>1881</v>
      </c>
      <c r="C161" s="92" t="s">
        <v>2018</v>
      </c>
      <c r="D161" s="73">
        <v>1</v>
      </c>
      <c r="E161" s="33"/>
      <c r="F161" s="34"/>
      <c r="G161" s="36">
        <f t="shared" si="109"/>
        <v>0</v>
      </c>
      <c r="H161" s="36">
        <f t="shared" si="110"/>
        <v>0</v>
      </c>
      <c r="I161" s="36">
        <f t="shared" si="111"/>
        <v>0</v>
      </c>
      <c r="J161" s="53"/>
      <c r="K161" s="45">
        <f t="shared" si="107"/>
        <v>0</v>
      </c>
      <c r="L161" s="54" t="e">
        <f t="shared" si="108"/>
        <v>#REF!</v>
      </c>
      <c r="N161" s="1">
        <f t="shared" si="112"/>
        <v>161</v>
      </c>
      <c r="O161" t="s">
        <v>387</v>
      </c>
    </row>
    <row r="162" spans="1:15">
      <c r="A162" s="39">
        <v>13906</v>
      </c>
      <c r="B162" s="40" t="s">
        <v>1948</v>
      </c>
      <c r="C162" s="91" t="s">
        <v>2019</v>
      </c>
      <c r="D162" s="77">
        <v>1</v>
      </c>
      <c r="E162" s="42"/>
      <c r="F162" s="43"/>
      <c r="G162" s="45">
        <f t="shared" si="109"/>
        <v>0</v>
      </c>
      <c r="H162" s="45">
        <f t="shared" si="110"/>
        <v>0</v>
      </c>
      <c r="I162" s="45">
        <f t="shared" si="111"/>
        <v>0</v>
      </c>
      <c r="J162" s="53"/>
      <c r="K162" s="45">
        <f t="shared" si="107"/>
        <v>0</v>
      </c>
      <c r="L162" s="54" t="e">
        <f t="shared" si="108"/>
        <v>#REF!</v>
      </c>
      <c r="N162" s="1">
        <f t="shared" si="112"/>
        <v>162</v>
      </c>
      <c r="O162" t="s">
        <v>387</v>
      </c>
    </row>
    <row r="163" spans="1:15">
      <c r="A163" s="30">
        <v>13178</v>
      </c>
      <c r="B163" s="31" t="s">
        <v>395</v>
      </c>
      <c r="C163" s="93" t="s">
        <v>2020</v>
      </c>
      <c r="D163" s="73">
        <v>1</v>
      </c>
      <c r="E163" s="38"/>
      <c r="F163" s="34"/>
      <c r="G163" s="36">
        <f t="shared" si="109"/>
        <v>0</v>
      </c>
      <c r="H163" s="36">
        <f t="shared" si="110"/>
        <v>0</v>
      </c>
      <c r="I163" s="36">
        <f t="shared" si="111"/>
        <v>0</v>
      </c>
      <c r="J163" s="53"/>
      <c r="K163" s="45">
        <f t="shared" si="107"/>
        <v>0</v>
      </c>
      <c r="L163" s="54" t="e">
        <f t="shared" si="108"/>
        <v>#REF!</v>
      </c>
      <c r="N163" s="1">
        <f t="shared" si="112"/>
        <v>163</v>
      </c>
      <c r="O163" t="s">
        <v>387</v>
      </c>
    </row>
    <row r="164" spans="1:15">
      <c r="A164" s="39">
        <v>13186</v>
      </c>
      <c r="B164" s="40" t="s">
        <v>1873</v>
      </c>
      <c r="C164" s="91" t="s">
        <v>2021</v>
      </c>
      <c r="D164" s="77">
        <v>1</v>
      </c>
      <c r="E164" s="42">
        <v>1</v>
      </c>
      <c r="F164" s="43">
        <v>824</v>
      </c>
      <c r="G164" s="45">
        <f t="shared" si="109"/>
        <v>824</v>
      </c>
      <c r="H164" s="45">
        <f t="shared" si="110"/>
        <v>824</v>
      </c>
      <c r="I164" s="45">
        <f t="shared" si="111"/>
        <v>824</v>
      </c>
      <c r="J164" s="53"/>
      <c r="K164" s="45">
        <f t="shared" si="107"/>
        <v>0</v>
      </c>
      <c r="L164" s="54" t="e">
        <f t="shared" si="108"/>
        <v>#REF!</v>
      </c>
      <c r="N164" s="1">
        <f t="shared" si="112"/>
        <v>164</v>
      </c>
      <c r="O164" t="s">
        <v>387</v>
      </c>
    </row>
    <row r="165" spans="1:15">
      <c r="A165" s="30">
        <v>13177</v>
      </c>
      <c r="B165" s="31" t="s">
        <v>2022</v>
      </c>
      <c r="C165" s="92" t="s">
        <v>2023</v>
      </c>
      <c r="D165" s="73">
        <v>1</v>
      </c>
      <c r="E165" s="33"/>
      <c r="F165" s="34"/>
      <c r="G165" s="36">
        <f t="shared" si="109"/>
        <v>0</v>
      </c>
      <c r="H165" s="36">
        <f t="shared" si="110"/>
        <v>0</v>
      </c>
      <c r="I165" s="36">
        <f t="shared" si="111"/>
        <v>0</v>
      </c>
      <c r="J165" s="53"/>
      <c r="K165" s="45">
        <f t="shared" si="107"/>
        <v>0</v>
      </c>
      <c r="L165" s="54" t="e">
        <f t="shared" si="108"/>
        <v>#REF!</v>
      </c>
      <c r="N165" s="1">
        <f t="shared" si="112"/>
        <v>165</v>
      </c>
      <c r="O165" t="s">
        <v>387</v>
      </c>
    </row>
    <row r="166" spans="1:15">
      <c r="A166" s="39">
        <v>12867</v>
      </c>
      <c r="B166" s="40" t="s">
        <v>1859</v>
      </c>
      <c r="C166" s="91" t="s">
        <v>2024</v>
      </c>
      <c r="D166" s="77">
        <v>1</v>
      </c>
      <c r="E166" s="42"/>
      <c r="F166" s="43"/>
      <c r="G166" s="45">
        <f t="shared" si="109"/>
        <v>0</v>
      </c>
      <c r="H166" s="45">
        <f t="shared" si="110"/>
        <v>0</v>
      </c>
      <c r="I166" s="45">
        <f t="shared" si="111"/>
        <v>0</v>
      </c>
      <c r="J166" s="53"/>
      <c r="K166" s="45">
        <f t="shared" si="107"/>
        <v>0</v>
      </c>
      <c r="L166" s="54" t="e">
        <f t="shared" si="108"/>
        <v>#REF!</v>
      </c>
      <c r="N166" s="1">
        <f t="shared" si="112"/>
        <v>166</v>
      </c>
      <c r="O166" t="s">
        <v>387</v>
      </c>
    </row>
    <row r="167" spans="1:12">
      <c r="A167" s="39">
        <v>14616</v>
      </c>
      <c r="B167" s="40" t="s">
        <v>2025</v>
      </c>
      <c r="C167" s="91" t="s">
        <v>2026</v>
      </c>
      <c r="D167" s="77">
        <v>1</v>
      </c>
      <c r="E167" s="42">
        <v>1</v>
      </c>
      <c r="F167" s="43"/>
      <c r="G167" s="45"/>
      <c r="H167" s="45"/>
      <c r="I167" s="45"/>
      <c r="J167" s="53"/>
      <c r="K167" s="45"/>
      <c r="L167" s="54"/>
    </row>
    <row r="168" spans="1:15">
      <c r="A168" s="30">
        <v>13286</v>
      </c>
      <c r="B168" s="31" t="s">
        <v>1989</v>
      </c>
      <c r="C168" s="92" t="s">
        <v>2027</v>
      </c>
      <c r="D168" s="73">
        <v>1</v>
      </c>
      <c r="E168" s="33"/>
      <c r="F168" s="34"/>
      <c r="G168" s="36">
        <f t="shared" si="109"/>
        <v>0</v>
      </c>
      <c r="H168" s="36">
        <f t="shared" si="110"/>
        <v>0</v>
      </c>
      <c r="I168" s="36">
        <f t="shared" si="111"/>
        <v>0</v>
      </c>
      <c r="J168" s="53"/>
      <c r="K168" s="45">
        <f t="shared" si="107"/>
        <v>0</v>
      </c>
      <c r="L168" s="54" t="e">
        <f t="shared" si="108"/>
        <v>#REF!</v>
      </c>
      <c r="N168" s="1">
        <f>ROW(J168)</f>
        <v>168</v>
      </c>
      <c r="O168" t="s">
        <v>387</v>
      </c>
    </row>
    <row r="169" ht="15.75" spans="1:12">
      <c r="A169" s="57"/>
      <c r="B169" s="94"/>
      <c r="C169" s="95"/>
      <c r="D169" s="96"/>
      <c r="E169" s="97"/>
      <c r="F169" s="61"/>
      <c r="G169" s="62"/>
      <c r="H169" s="63"/>
      <c r="I169" s="63"/>
      <c r="J169" s="63"/>
      <c r="K169" s="64" t="e">
        <f>#REF!</f>
        <v>#REF!</v>
      </c>
      <c r="L169" s="65"/>
    </row>
    <row r="170" spans="11:11">
      <c r="K170" s="64">
        <f>SUM(K3:K168)</f>
        <v>0</v>
      </c>
    </row>
    <row r="171" spans="1:2">
      <c r="A171" s="7"/>
      <c r="B171" s="8"/>
    </row>
  </sheetData>
  <sheetProtection algorithmName="SHA-512" hashValue="JDPtv1nQKvFOt6Lb7X4Agn57Qpig0cTmweYAAuS6V3qb0TasNLTasRFeJXHM5mm81h0q5b87Ie0g78mXDCfgqA==" saltValue="ojzPms2Ozrf0SZNG22WTtg==" spinCount="100000" sheet="1" objects="1" scenarios="1"/>
  <protectedRanges>
    <protectedRange sqref="M3:M168" name="Диапазон2" securityDescriptor=""/>
    <protectedRange sqref="J3:J168" name="Диапазон1" securityDescriptor=""/>
  </protectedRanges>
  <hyperlinks>
    <hyperlink ref="C3" r:id="rId1" display="Сухие духи Джамид"/>
    <hyperlink ref="C6" r:id="rId2" display="Дезодорант НУРА "/>
    <hyperlink ref="C135" r:id="rId3" display="Спрей без спирта &quot;СУЛТАН&quot;"/>
    <hyperlink ref="C134" r:id="rId4" display="Спрей без спирта &quot;НУРА&quot;"/>
    <hyperlink ref="C133" r:id="rId5" display="Спрей без спирта &quot;НОЧНЫЕ СНЫ&quot;"/>
    <hyperlink ref="C132" r:id="rId6" display="Туалетная вода ENERGETIC / ЭНЕРГИЯ"/>
    <hyperlink ref="C131" r:id="rId7" display="Туалетная вода YOUR CHOICE / ТВОЙ ВЫБОР"/>
    <hyperlink ref="C130" r:id="rId8" display="Туалетная вода PERCEPTION / ВОСПРИЯТИЕ"/>
    <hyperlink ref="C128" r:id="rId9" display="Туалетная вода OLA PURPLE / ОЛА фиолетовый"/>
    <hyperlink ref="C127" r:id="rId10" display="Туалетная вода OCTAVE / ОКТАВА "/>
    <hyperlink ref="C126" r:id="rId11" display="Туалетная вода BELIEVE / ПОВЕРЬ"/>
    <hyperlink ref="C122" r:id="rId12" display="Духи &quot;МАКСИД женский&quot;"/>
    <hyperlink ref="C121" r:id="rId13" display="Духи &quot;МАКСИД мужской&quot;"/>
    <hyperlink ref="C119" r:id="rId14" display="Духи &quot;Урбанист женские&quot;"/>
    <hyperlink ref="C118" r:id="rId15" display="Духи &quot;Султан&quot;"/>
    <hyperlink ref="C117" r:id="rId16" display="Духи &quot;Сигнатур&quot; "/>
    <hyperlink ref="C116" r:id="rId17" display="Духи &quot;Шейх&quot;"/>
    <hyperlink ref="C113" r:id="rId18" display="Духи  &quot;Цедра&quot;"/>
    <hyperlink ref="C112" r:id="rId19" display="Духи  &quot;Нура&quot;"/>
    <hyperlink ref="C111" r:id="rId20" display="Духи  &quot;ЛАБИРИНТ&quot; (MAZE)"/>
    <hyperlink ref="C109" r:id="rId21" display="Духи  &quot;Ли Авентур Черный&quot; Мужской"/>
    <hyperlink ref="C108" r:id="rId22" display="Духи  &quot;Ли Авентур Белый&quot; Мужской"/>
    <hyperlink ref="C106" r:id="rId23" display="Духи &quot;Харизма Блю&quot;"/>
    <hyperlink ref="C105" r:id="rId24" display="Духи &quot;Джунун&quot;"/>
    <hyperlink ref="C103" r:id="rId25" display="Духи&quot;Дазл Черный&quot;"/>
    <hyperlink ref="C104" r:id="rId26" display="Духи&quot;Дазл Белый&quot;"/>
    <hyperlink ref="C101" r:id="rId27" display="Духи &quot;Шефон&quot;"/>
    <hyperlink ref="C100" r:id="rId28" display="Духи &quot;Призм Классик&quot;"/>
    <hyperlink ref="C99" r:id="rId29" display="Духи &quot;МУХАЛЛАТ&quot;"/>
    <hyperlink ref="C95" r:id="rId30" display="Аттар SHEIKH  - ШЕЙХ"/>
    <hyperlink ref="C94" r:id="rId31" display="Аттар SAFWA -  САФВА"/>
    <hyperlink ref="C93" r:id="rId32" display="Аттар MUKHALLATH SEUFI - МУХАЛЛАТ СЕУФИ"/>
    <hyperlink ref="C92" r:id="rId33" display="Аттар MUKHALLATH AL SULTAN  - МУХАЛЛАТ АЛЬ СУЛТАН"/>
    <hyperlink ref="C91" r:id="rId34" display="Аттар TOHFA -  Тофа"/>
    <hyperlink ref="C90" r:id="rId35" display="Аттар TAJIBNI - ТАДЖИБНИ"/>
    <hyperlink ref="C89" r:id="rId36" display="Аттар Taj -Тадж"/>
    <hyperlink ref="C87" r:id="rId37" display="Аттар OMRY UNO -Омри Дуо"/>
    <hyperlink ref="C86" r:id="rId38" display="Аттар OMRY DUE - Омри Уно"/>
    <hyperlink ref="C84" r:id="rId39" display="Аттар Najm Gold - Золотая звезда"/>
    <hyperlink ref="C85" r:id="rId40" display="Аттар Najm Noir - Черная звезда"/>
    <hyperlink ref="C83" r:id="rId41" display="Аттар MENA - МИНА"/>
    <hyperlink ref="C82" r:id="rId42" display="Аттар MEEQAT Silver -МИКАТ Серебро"/>
    <hyperlink ref="C81" r:id="rId43" display="Аттар MEEQAT Gold - МИКАТ Золото"/>
    <hyperlink ref="C80" r:id="rId44" display="Аттар MAZE -ЛАБИРИНТ"/>
    <hyperlink ref="C79" r:id="rId45" display="Аттар MATAR AL HUB-МАТАР АЛЬ ХУБ"/>
    <hyperlink ref="C78" r:id="rId46" display="Аттар KHALTAT MARYAM - ХАЛЬТАТ МАРИАМ"/>
    <hyperlink ref="C77" r:id="rId47" display="Аттар Khaltat Al Maha - Хальтат Аль Маха"/>
    <hyperlink ref="C76" r:id="rId48" display="Аттар HAYATI - Хаяти"/>
    <hyperlink ref="C75" r:id="rId49" display="Аттар HANEEN - ХАНИН"/>
    <hyperlink ref="C74" r:id="rId50" display="Аттар FIRST LOVE-ПЕРВАЯ ЛЮБОВЬ"/>
    <hyperlink ref="C73" r:id="rId51" display="Аттар FAKHRUL ARAB Gold - ФАХРУЛЬ АРАБ"/>
    <hyperlink ref="C72" r:id="rId52" display="Аттар EHSAS - ЭСАС"/>
    <hyperlink ref="C71" r:id="rId53" display="Аттар DAMAT AL LULU-ДАМАТ АЛЬ ЛУЛУ"/>
    <hyperlink ref="C70" r:id="rId54" display="Аттар BURJ Аттар - БУРЖ АЛЬ ХАРАМЕЙН"/>
    <hyperlink ref="C68" r:id="rId55" display="ATTAR AL KAABA - АТТАР АЛЬ-КААБА"/>
    <hyperlink ref="C67" r:id="rId56" display="Аттар ATIFA NOIR - Атифа Ноир"/>
    <hyperlink ref="C66" r:id="rId57" display="Аттар ATIFA Blanche - Атифа Бланк"/>
    <hyperlink ref="C64" r:id="rId58" display="Аттар Al Khaleej Cup - Кубок Халидж "/>
    <hyperlink ref="C62" r:id="rId59" display="Аттар AFFAF - Афаф"/>
    <hyperlink ref="C61" r:id="rId60" display="Аттар AL BURAQ - АЛЬ БУРАК"/>
    <hyperlink ref="C57" r:id="rId61" display="Аль Харамейн СУЛТАН"/>
    <hyperlink ref="C56" r:id="rId62" display="Аль Харамейн Запомни меня (Remember Me)"/>
    <hyperlink ref="C55" r:id="rId63" display="Аль Харамейн РАУДА"/>
    <hyperlink ref="C54" r:id="rId64" display="Аль Харамейн Луна (Qamar)"/>
    <hyperlink ref="C53" r:id="rId65" display="Аль Харамейн НУРА"/>
    <hyperlink ref="C52" r:id="rId66" display="Аль Харамейн МУСКУС АЛЬ-ГАЗАЛЬ"/>
    <hyperlink ref="C50" r:id="rId67" display="Аль Харамейн ЛАИЛАТИ"/>
    <hyperlink ref="C49" r:id="rId68" display="Аль Харамейн Хальта Аль Харамэйн"/>
    <hyperlink ref="C48" r:id="rId69" display="Аль Харамейн Фава"/>
    <hyperlink ref="C47" r:id="rId70" display="Аль Харамейн Деликат"/>
    <hyperlink ref="C45" r:id="rId71" display="Аль Харамейн Барака"/>
    <hyperlink ref="C44" r:id="rId72" display="Аль Харамейн АМИРА Золото"/>
    <hyperlink ref="C43" r:id="rId73" display="Аль Харамейн Альф Захра"/>
    <hyperlink ref="C42" r:id="rId74" display="Аль Харамейн ТАНАСУК"/>
    <hyperlink ref="C41" r:id="rId75" display="Аль Харамейн ШЕФОН"/>
    <hyperlink ref="C38" r:id="rId76" display="Аль Харамейн НОЧНЫЕ СНЫ"/>
    <hyperlink ref="C37" r:id="rId77" display="Аль Харамейн Марджан"/>
    <hyperlink ref="C36" r:id="rId78" display="Аль Харамейн Ламса Серебро"/>
    <hyperlink ref="C35" r:id="rId79" display="Аль Харамейн Фарис"/>
    <hyperlink ref="C17" r:id="rId80" display="Аль Харамейн  ЛАТИФА"/>
    <hyperlink ref="C34" r:id="rId81" display="Аль Харамейн Принц"/>
    <hyperlink ref="C30" r:id="rId82" display="Харамейн Мухаллят"/>
    <hyperlink ref="C29" r:id="rId83" display="Харамейн МЕДИНА"/>
    <hyperlink ref="C28" r:id="rId84" display="Харамейн Наим"/>
    <hyperlink ref="C27" r:id="rId85" display="Харамейн МИЛЛИОН "/>
    <hyperlink ref="C26" r:id="rId86" display="Харамейн ХАДЖАР "/>
    <hyperlink ref="C25" r:id="rId87" display="Харамейн FOR EVER  ХАРАМЕЙН НАВСЕГДА "/>
    <hyperlink ref="C24" r:id="rId88" display="Харамейн ФИРДОУС"/>
    <hyperlink ref="C23" r:id="rId89" display="Харамейн Дабаб"/>
    <hyperlink ref="C22" r:id="rId90" display="Харамейн Черный Уд"/>
    <hyperlink ref="C21" r:id="rId91" display="Харамейн Янтарь"/>
    <hyperlink ref="C19" r:id="rId92" display="Аль Харамейн  САФА "/>
    <hyperlink ref="C20" r:id="rId93" display="Аль Харамейн  СЕРЕБРО"/>
    <hyperlink ref="C18" r:id="rId94" display="Аль Харамейн  РОМАНТИКА "/>
    <hyperlink ref="C16" r:id="rId95" display="Аль Харамейн  ХУСНА"/>
    <hyperlink ref="C15" r:id="rId96" display="Аль Харамейн  ЗОЛОТО"/>
    <hyperlink ref="C13" r:id="rId97" display="Аль Харамейн  ЧЕРНЫЙ "/>
    <hyperlink ref="C12" r:id="rId98" display="Аль Харамейн  АЙША "/>
    <hyperlink ref="C11" r:id="rId99" display="Аль Харамейн  АНГЕЛ "/>
    <hyperlink ref="C10" r:id="rId100" display="Аль Харамейн  212"/>
    <hyperlink ref="C39" r:id="rId101" display="Аль Харамейн Рафиа Серебро"/>
    <hyperlink ref="C14" r:id="rId102" display="Аль Харамейн БЛУМ"/>
    <hyperlink ref="C110" r:id="rId21" display="Духи  &quot;Ли Авентур Золотой&quot; Женский"/>
    <hyperlink ref="C32" r:id="rId82" display="Харамейн УДИ"/>
    <hyperlink ref="C31" r:id="rId83" display="Харамейн МУСК"/>
    <hyperlink ref="C40" r:id="rId101" display="Аль Харамейн Рафиа Золото"/>
    <hyperlink ref="C51" r:id="rId66" display="Аль Харамейн МАШКУР"/>
    <hyperlink ref="C46" r:id="rId70" display="Аль Харамейн ДЖАННА"/>
    <hyperlink ref="C129" r:id="rId9" display="Туалетная вода OLA PINK / ОЛА Розовый"/>
    <hyperlink ref="C107" r:id="rId22" display="Духи  Лезер Уд - Кожный УД"/>
  </hyperlinks>
  <pageMargins left="0.699305555555556" right="0.699305555555556"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8" tint="0.399975585192419"/>
  </sheetPr>
  <dimension ref="A1:O172"/>
  <sheetViews>
    <sheetView workbookViewId="0">
      <pane ySplit="1" topLeftCell="A149" activePane="bottomLeft" state="frozen"/>
      <selection/>
      <selection pane="bottomLeft" activeCell="Q160" sqref="Q160"/>
    </sheetView>
  </sheetViews>
  <sheetFormatPr defaultColWidth="8.88571428571429" defaultRowHeight="15"/>
  <cols>
    <col min="1" max="1" width="4.66666666666667" style="17" customWidth="1"/>
    <col min="2" max="2" width="7.66666666666667" style="18" customWidth="1"/>
    <col min="3" max="3" width="62.6666666666667" style="19" customWidth="1"/>
    <col min="4" max="4" width="7.43809523809524" style="18" customWidth="1"/>
    <col min="5" max="5" width="8.43809523809524" style="20" customWidth="1"/>
    <col min="6" max="6" width="8.88571428571429" style="21" customWidth="1"/>
    <col min="7" max="7" width="8.66666666666667" style="22" customWidth="1"/>
    <col min="8" max="8" width="9.33333333333333" style="22" customWidth="1"/>
    <col min="9" max="9" width="9.66666666666667" style="22" customWidth="1"/>
    <col min="10" max="10" width="9.66666666666667" customWidth="1"/>
    <col min="11" max="11" width="9" hidden="1" customWidth="1"/>
    <col min="12" max="12" width="26.1047619047619" customWidth="1"/>
    <col min="13" max="13" width="22.6666666666667" hidden="1" customWidth="1"/>
    <col min="14" max="14" width="8.88571428571429" hidden="1" customWidth="1"/>
    <col min="15" max="15" width="7.66666666666667" hidden="1" customWidth="1"/>
  </cols>
  <sheetData>
    <row r="1" s="16" customFormat="1" ht="51" customHeight="1" spans="1:12">
      <c r="A1" s="23" t="s">
        <v>1829</v>
      </c>
      <c r="B1" s="24" t="s">
        <v>1830</v>
      </c>
      <c r="C1" s="25" t="s">
        <v>1831</v>
      </c>
      <c r="D1" s="26" t="s">
        <v>1832</v>
      </c>
      <c r="E1" s="27" t="s">
        <v>1833</v>
      </c>
      <c r="F1" s="28" t="s">
        <v>1834</v>
      </c>
      <c r="G1" s="28" t="s">
        <v>2028</v>
      </c>
      <c r="H1" s="29" t="s">
        <v>2029</v>
      </c>
      <c r="I1" s="29" t="s">
        <v>2030</v>
      </c>
      <c r="J1" s="48" t="s">
        <v>2031</v>
      </c>
      <c r="K1" s="49" t="s">
        <v>1839</v>
      </c>
      <c r="L1" s="50" t="e">
        <f>"Сумма:"&amp;" "&amp;SUM(L8:L570)</f>
        <v>#REF!</v>
      </c>
    </row>
    <row r="2" spans="1:12">
      <c r="A2" s="30"/>
      <c r="B2" s="31"/>
      <c r="C2" s="32" t="s">
        <v>1164</v>
      </c>
      <c r="D2" s="31"/>
      <c r="E2" s="33"/>
      <c r="F2" s="34"/>
      <c r="G2" s="35"/>
      <c r="H2" s="36"/>
      <c r="I2" s="36"/>
      <c r="J2" s="51"/>
      <c r="K2" s="36"/>
      <c r="L2" s="52"/>
    </row>
    <row r="3" spans="1:14">
      <c r="A3" s="30"/>
      <c r="B3" s="31"/>
      <c r="C3" s="37" t="s">
        <v>2032</v>
      </c>
      <c r="D3" s="31"/>
      <c r="E3" s="38"/>
      <c r="F3" s="34"/>
      <c r="G3" s="35"/>
      <c r="H3" s="36"/>
      <c r="I3" s="36"/>
      <c r="J3" s="53"/>
      <c r="K3" s="45">
        <f t="shared" ref="K3:K7" si="0">IF(J3&lt;50,0,J3*F3)</f>
        <v>0</v>
      </c>
      <c r="L3" s="54"/>
      <c r="N3">
        <f t="shared" ref="N3:N7" si="1">ROW(J3)</f>
        <v>3</v>
      </c>
    </row>
    <row r="4" spans="1:15">
      <c r="A4" s="39">
        <v>14606</v>
      </c>
      <c r="B4" s="40" t="s">
        <v>2033</v>
      </c>
      <c r="C4" s="41" t="s">
        <v>2034</v>
      </c>
      <c r="D4" s="40">
        <v>50</v>
      </c>
      <c r="E4" s="42">
        <v>244</v>
      </c>
      <c r="F4" s="43">
        <v>30</v>
      </c>
      <c r="G4" s="44">
        <f t="shared" ref="G4:G7" si="2">F4*0.9</f>
        <v>27</v>
      </c>
      <c r="H4" s="45">
        <f t="shared" ref="H4:H7" si="3">F4*0.85</f>
        <v>25.5</v>
      </c>
      <c r="I4" s="45">
        <f t="shared" ref="I4:I7" si="4">F4*0.8</f>
        <v>24</v>
      </c>
      <c r="J4" s="53"/>
      <c r="K4" s="45">
        <f t="shared" si="0"/>
        <v>0</v>
      </c>
      <c r="L4" s="54" t="str">
        <f>IF(J4&lt;50,"минимальный заказ 50 мл.",IF($K$171&gt;125000,J4*I4,IF($K$171&gt;55000,J4*H4,IF($K$171&gt;27500,J4*G4,IF($K$171&gt;=0,J4*F4,0)))))</f>
        <v>минимальный заказ 50 мл.</v>
      </c>
      <c r="N4">
        <f t="shared" si="1"/>
        <v>4</v>
      </c>
      <c r="O4" t="s">
        <v>1168</v>
      </c>
    </row>
    <row r="5" spans="1:15">
      <c r="A5" s="30">
        <v>14605</v>
      </c>
      <c r="B5" s="31" t="s">
        <v>2033</v>
      </c>
      <c r="C5" s="46" t="s">
        <v>2035</v>
      </c>
      <c r="D5" s="31">
        <v>50</v>
      </c>
      <c r="E5" s="38">
        <v>387</v>
      </c>
      <c r="F5" s="34">
        <v>30</v>
      </c>
      <c r="G5" s="35">
        <f t="shared" si="2"/>
        <v>27</v>
      </c>
      <c r="H5" s="36">
        <f t="shared" si="3"/>
        <v>25.5</v>
      </c>
      <c r="I5" s="36">
        <f t="shared" si="4"/>
        <v>24</v>
      </c>
      <c r="J5" s="53"/>
      <c r="K5" s="45">
        <f t="shared" si="0"/>
        <v>0</v>
      </c>
      <c r="L5" s="54" t="str">
        <f>IF(J5&lt;50,"минимальный заказ 50 мл.",IF($K$171&gt;125000,J5*I5,IF($K$171&gt;55000,J5*H5,IF($K$171&gt;27500,J5*G5,IF($K$171&gt;=0,J5*F5,0)))))</f>
        <v>минимальный заказ 50 мл.</v>
      </c>
      <c r="N5">
        <f t="shared" si="1"/>
        <v>5</v>
      </c>
      <c r="O5" t="s">
        <v>1168</v>
      </c>
    </row>
    <row r="6" spans="1:15">
      <c r="A6" s="39">
        <v>14608</v>
      </c>
      <c r="B6" s="40" t="s">
        <v>2033</v>
      </c>
      <c r="C6" s="41" t="s">
        <v>2036</v>
      </c>
      <c r="D6" s="40">
        <v>50</v>
      </c>
      <c r="E6" s="42">
        <v>244</v>
      </c>
      <c r="F6" s="43">
        <v>30</v>
      </c>
      <c r="G6" s="44">
        <f t="shared" si="2"/>
        <v>27</v>
      </c>
      <c r="H6" s="45">
        <f t="shared" si="3"/>
        <v>25.5</v>
      </c>
      <c r="I6" s="45">
        <f t="shared" si="4"/>
        <v>24</v>
      </c>
      <c r="J6" s="53"/>
      <c r="K6" s="45">
        <f t="shared" si="0"/>
        <v>0</v>
      </c>
      <c r="L6" s="54" t="str">
        <f>IF(J6&lt;50,"минимальный заказ 50 мл.",IF($K$171&gt;125000,J6*I6,IF($K$171&gt;55000,J6*H6,IF($K$171&gt;27500,J6*G6,IF($K$171&gt;=0,J6*F6,0)))))</f>
        <v>минимальный заказ 50 мл.</v>
      </c>
      <c r="N6">
        <f t="shared" si="1"/>
        <v>6</v>
      </c>
      <c r="O6" t="s">
        <v>1168</v>
      </c>
    </row>
    <row r="7" spans="1:15">
      <c r="A7" s="30">
        <v>14607</v>
      </c>
      <c r="B7" s="31" t="s">
        <v>2033</v>
      </c>
      <c r="C7" s="46" t="s">
        <v>2037</v>
      </c>
      <c r="D7" s="31">
        <v>50</v>
      </c>
      <c r="E7" s="38">
        <v>200</v>
      </c>
      <c r="F7" s="34">
        <v>30</v>
      </c>
      <c r="G7" s="35">
        <f t="shared" si="2"/>
        <v>27</v>
      </c>
      <c r="H7" s="36">
        <f t="shared" si="3"/>
        <v>25.5</v>
      </c>
      <c r="I7" s="36">
        <f t="shared" si="4"/>
        <v>24</v>
      </c>
      <c r="J7" s="53"/>
      <c r="K7" s="45">
        <f t="shared" si="0"/>
        <v>0</v>
      </c>
      <c r="L7" s="54" t="str">
        <f>IF(J7&lt;50,"минимальный заказ 50 мл.",IF($K$171&gt;125000,J7*I7,IF($K$171&gt;55000,J7*H7,IF($K$171&gt;27500,J7*G7,IF($K$171&gt;=0,J7*F7,0)))))</f>
        <v>минимальный заказ 50 мл.</v>
      </c>
      <c r="N7">
        <f t="shared" si="1"/>
        <v>7</v>
      </c>
      <c r="O7" t="s">
        <v>1168</v>
      </c>
    </row>
    <row r="8" spans="1:14">
      <c r="A8" s="30"/>
      <c r="B8" s="31"/>
      <c r="C8" s="37" t="s">
        <v>1332</v>
      </c>
      <c r="D8" s="31"/>
      <c r="E8" s="38"/>
      <c r="F8" s="34"/>
      <c r="G8" s="35"/>
      <c r="H8" s="36"/>
      <c r="I8" s="36"/>
      <c r="J8" s="53"/>
      <c r="K8" s="45">
        <f t="shared" ref="K8:K15" si="5">IF(J8&lt;50,0,J8*F8)</f>
        <v>0</v>
      </c>
      <c r="L8" s="54"/>
      <c r="N8">
        <f t="shared" ref="N8:N101" si="6">ROW(J8)</f>
        <v>8</v>
      </c>
    </row>
    <row r="9" spans="1:15">
      <c r="A9" s="39">
        <v>14551</v>
      </c>
      <c r="B9" s="40" t="s">
        <v>2033</v>
      </c>
      <c r="C9" s="41" t="s">
        <v>2038</v>
      </c>
      <c r="D9" s="40">
        <v>50</v>
      </c>
      <c r="E9" s="42">
        <v>200</v>
      </c>
      <c r="F9" s="43">
        <v>18</v>
      </c>
      <c r="G9" s="44">
        <f t="shared" ref="G9:G15" si="7">F9*0.9</f>
        <v>16.2</v>
      </c>
      <c r="H9" s="45">
        <f t="shared" ref="H9:H15" si="8">F9*0.85</f>
        <v>15.3</v>
      </c>
      <c r="I9" s="45">
        <f t="shared" ref="I9:I15" si="9">F9*0.8</f>
        <v>14.4</v>
      </c>
      <c r="J9" s="53"/>
      <c r="K9" s="45">
        <f t="shared" si="5"/>
        <v>0</v>
      </c>
      <c r="L9" s="54" t="str">
        <f t="shared" ref="L9:L40" si="10">IF(J9&lt;50,"минимальный заказ 50 мл.",IF($K$171&gt;125000,J9*I9,IF($K$171&gt;55000,J9*H9,IF($K$171&gt;27500,J9*G9,IF($K$171&gt;=0,J9*F9,0)))))</f>
        <v>минимальный заказ 50 мл.</v>
      </c>
      <c r="N9">
        <f t="shared" ref="N9:N15" si="11">ROW(J9)</f>
        <v>9</v>
      </c>
      <c r="O9" t="s">
        <v>1168</v>
      </c>
    </row>
    <row r="10" ht="30" spans="1:15">
      <c r="A10" s="30">
        <v>14554</v>
      </c>
      <c r="B10" s="31" t="s">
        <v>2033</v>
      </c>
      <c r="C10" s="46" t="s">
        <v>2039</v>
      </c>
      <c r="D10" s="31">
        <v>50</v>
      </c>
      <c r="E10" s="38">
        <v>100</v>
      </c>
      <c r="F10" s="34">
        <v>26</v>
      </c>
      <c r="G10" s="35">
        <f t="shared" si="7"/>
        <v>23.4</v>
      </c>
      <c r="H10" s="36">
        <f t="shared" si="8"/>
        <v>22.1</v>
      </c>
      <c r="I10" s="36">
        <f t="shared" si="9"/>
        <v>20.8</v>
      </c>
      <c r="J10" s="53"/>
      <c r="K10" s="45">
        <f t="shared" si="5"/>
        <v>0</v>
      </c>
      <c r="L10" s="54" t="str">
        <f t="shared" si="10"/>
        <v>минимальный заказ 50 мл.</v>
      </c>
      <c r="N10">
        <f t="shared" si="11"/>
        <v>10</v>
      </c>
      <c r="O10" t="s">
        <v>1168</v>
      </c>
    </row>
    <row r="11" spans="1:15">
      <c r="A11" s="39"/>
      <c r="B11" s="40" t="s">
        <v>2033</v>
      </c>
      <c r="C11" s="41" t="s">
        <v>2040</v>
      </c>
      <c r="D11" s="40">
        <v>50</v>
      </c>
      <c r="E11" s="42"/>
      <c r="F11" s="43"/>
      <c r="G11" s="44">
        <f t="shared" ref="G11" si="12">F11*0.9</f>
        <v>0</v>
      </c>
      <c r="H11" s="45">
        <f t="shared" ref="H11" si="13">F11*0.85</f>
        <v>0</v>
      </c>
      <c r="I11" s="45">
        <f t="shared" ref="I11" si="14">F11*0.8</f>
        <v>0</v>
      </c>
      <c r="J11" s="53"/>
      <c r="K11" s="45">
        <f t="shared" ref="K11" si="15">IF(J11&lt;50,0,J11*F11)</f>
        <v>0</v>
      </c>
      <c r="L11" s="54" t="str">
        <f t="shared" si="10"/>
        <v>минимальный заказ 50 мл.</v>
      </c>
      <c r="N11">
        <f t="shared" ref="N11" si="16">ROW(J11)</f>
        <v>11</v>
      </c>
      <c r="O11" t="s">
        <v>1168</v>
      </c>
    </row>
    <row r="12" spans="1:15">
      <c r="A12" s="39">
        <v>14555</v>
      </c>
      <c r="B12" s="40" t="s">
        <v>2033</v>
      </c>
      <c r="C12" s="41" t="s">
        <v>2041</v>
      </c>
      <c r="D12" s="40">
        <v>50</v>
      </c>
      <c r="E12" s="42">
        <v>50</v>
      </c>
      <c r="F12" s="43">
        <v>18</v>
      </c>
      <c r="G12" s="44">
        <f t="shared" si="7"/>
        <v>16.2</v>
      </c>
      <c r="H12" s="45">
        <f t="shared" si="8"/>
        <v>15.3</v>
      </c>
      <c r="I12" s="45">
        <f t="shared" si="9"/>
        <v>14.4</v>
      </c>
      <c r="J12" s="53"/>
      <c r="K12" s="45">
        <f t="shared" si="5"/>
        <v>0</v>
      </c>
      <c r="L12" s="54" t="str">
        <f t="shared" si="10"/>
        <v>минимальный заказ 50 мл.</v>
      </c>
      <c r="N12">
        <f t="shared" si="11"/>
        <v>12</v>
      </c>
      <c r="O12" t="s">
        <v>1168</v>
      </c>
    </row>
    <row r="13" spans="1:15">
      <c r="A13" s="30">
        <v>14553</v>
      </c>
      <c r="B13" s="31" t="s">
        <v>2033</v>
      </c>
      <c r="C13" s="46" t="s">
        <v>2042</v>
      </c>
      <c r="D13" s="31">
        <v>50</v>
      </c>
      <c r="E13" s="38"/>
      <c r="F13" s="34"/>
      <c r="G13" s="35">
        <f t="shared" si="7"/>
        <v>0</v>
      </c>
      <c r="H13" s="36">
        <f t="shared" si="8"/>
        <v>0</v>
      </c>
      <c r="I13" s="36">
        <f t="shared" si="9"/>
        <v>0</v>
      </c>
      <c r="J13" s="53"/>
      <c r="K13" s="45">
        <f t="shared" si="5"/>
        <v>0</v>
      </c>
      <c r="L13" s="54" t="str">
        <f t="shared" si="10"/>
        <v>минимальный заказ 50 мл.</v>
      </c>
      <c r="N13">
        <f t="shared" si="11"/>
        <v>13</v>
      </c>
      <c r="O13" t="s">
        <v>1168</v>
      </c>
    </row>
    <row r="14" spans="1:15">
      <c r="A14" s="39">
        <v>14556</v>
      </c>
      <c r="B14" s="40" t="s">
        <v>2033</v>
      </c>
      <c r="C14" s="41" t="s">
        <v>2043</v>
      </c>
      <c r="D14" s="40">
        <v>50</v>
      </c>
      <c r="E14" s="42">
        <v>90</v>
      </c>
      <c r="F14" s="43">
        <v>18</v>
      </c>
      <c r="G14" s="44">
        <f t="shared" si="7"/>
        <v>16.2</v>
      </c>
      <c r="H14" s="45">
        <f t="shared" si="8"/>
        <v>15.3</v>
      </c>
      <c r="I14" s="45">
        <f t="shared" si="9"/>
        <v>14.4</v>
      </c>
      <c r="J14" s="53"/>
      <c r="K14" s="45">
        <f t="shared" si="5"/>
        <v>0</v>
      </c>
      <c r="L14" s="54" t="str">
        <f t="shared" si="10"/>
        <v>минимальный заказ 50 мл.</v>
      </c>
      <c r="N14">
        <f t="shared" si="11"/>
        <v>14</v>
      </c>
      <c r="O14" t="s">
        <v>1168</v>
      </c>
    </row>
    <row r="15" spans="1:15">
      <c r="A15" s="30">
        <v>14552</v>
      </c>
      <c r="B15" s="31" t="s">
        <v>2033</v>
      </c>
      <c r="C15" s="46" t="s">
        <v>2044</v>
      </c>
      <c r="D15" s="31">
        <v>50</v>
      </c>
      <c r="E15" s="38">
        <v>120</v>
      </c>
      <c r="F15" s="34">
        <v>16</v>
      </c>
      <c r="G15" s="35">
        <f t="shared" si="7"/>
        <v>14.4</v>
      </c>
      <c r="H15" s="36">
        <f t="shared" si="8"/>
        <v>13.6</v>
      </c>
      <c r="I15" s="36">
        <f t="shared" si="9"/>
        <v>12.8</v>
      </c>
      <c r="J15" s="53"/>
      <c r="K15" s="45">
        <f t="shared" si="5"/>
        <v>0</v>
      </c>
      <c r="L15" s="54" t="str">
        <f t="shared" si="10"/>
        <v>минимальный заказ 50 мл.</v>
      </c>
      <c r="N15">
        <f t="shared" si="11"/>
        <v>15</v>
      </c>
      <c r="O15" t="s">
        <v>1168</v>
      </c>
    </row>
    <row r="16" spans="1:15">
      <c r="A16" s="39">
        <v>14474</v>
      </c>
      <c r="B16" s="40" t="s">
        <v>2033</v>
      </c>
      <c r="C16" s="41" t="s">
        <v>2045</v>
      </c>
      <c r="D16" s="40">
        <v>50</v>
      </c>
      <c r="E16" s="42">
        <v>100</v>
      </c>
      <c r="F16" s="43">
        <v>35</v>
      </c>
      <c r="G16" s="44">
        <f t="shared" ref="G16:G62" si="17">F16*0.9</f>
        <v>31.5</v>
      </c>
      <c r="H16" s="45">
        <f t="shared" ref="H16:H62" si="18">F16*0.85</f>
        <v>29.75</v>
      </c>
      <c r="I16" s="45">
        <f t="shared" ref="I16:I62" si="19">F16*0.8</f>
        <v>28</v>
      </c>
      <c r="J16" s="53"/>
      <c r="K16" s="45">
        <f t="shared" ref="K16:K62" si="20">IF(J16&lt;50,0,J16*F16)</f>
        <v>0</v>
      </c>
      <c r="L16" s="54" t="str">
        <f t="shared" si="10"/>
        <v>минимальный заказ 50 мл.</v>
      </c>
      <c r="N16">
        <f t="shared" si="6"/>
        <v>16</v>
      </c>
      <c r="O16" t="s">
        <v>1168</v>
      </c>
    </row>
    <row r="17" spans="1:15">
      <c r="A17" s="30">
        <v>14492</v>
      </c>
      <c r="B17" s="31" t="s">
        <v>2033</v>
      </c>
      <c r="C17" s="46" t="s">
        <v>2046</v>
      </c>
      <c r="D17" s="31">
        <v>50</v>
      </c>
      <c r="E17" s="38">
        <v>120</v>
      </c>
      <c r="F17" s="34">
        <v>48</v>
      </c>
      <c r="G17" s="35">
        <f t="shared" ref="G17:G18" si="21">F17*0.9</f>
        <v>43.2</v>
      </c>
      <c r="H17" s="36">
        <f t="shared" ref="H17:H18" si="22">F17*0.85</f>
        <v>40.8</v>
      </c>
      <c r="I17" s="36">
        <f t="shared" ref="I17:I18" si="23">F17*0.8</f>
        <v>38.4</v>
      </c>
      <c r="J17" s="53"/>
      <c r="K17" s="45">
        <f t="shared" ref="K17:K18" si="24">IF(J17&lt;50,0,J17*F17)</f>
        <v>0</v>
      </c>
      <c r="L17" s="54" t="str">
        <f t="shared" si="10"/>
        <v>минимальный заказ 50 мл.</v>
      </c>
      <c r="N17">
        <f t="shared" ref="N17:N18" si="25">ROW(J17)</f>
        <v>17</v>
      </c>
      <c r="O17" t="s">
        <v>1168</v>
      </c>
    </row>
    <row r="18" spans="1:15">
      <c r="A18" s="39">
        <v>14539</v>
      </c>
      <c r="B18" s="40" t="s">
        <v>2033</v>
      </c>
      <c r="C18" s="41" t="s">
        <v>2047</v>
      </c>
      <c r="D18" s="40">
        <v>50</v>
      </c>
      <c r="E18" s="42">
        <v>50</v>
      </c>
      <c r="F18" s="43">
        <v>34</v>
      </c>
      <c r="G18" s="44">
        <f t="shared" si="21"/>
        <v>30.6</v>
      </c>
      <c r="H18" s="45">
        <f t="shared" si="22"/>
        <v>28.9</v>
      </c>
      <c r="I18" s="45">
        <f t="shared" si="23"/>
        <v>27.2</v>
      </c>
      <c r="J18" s="53"/>
      <c r="K18" s="45">
        <f t="shared" si="24"/>
        <v>0</v>
      </c>
      <c r="L18" s="54" t="str">
        <f t="shared" si="10"/>
        <v>минимальный заказ 50 мл.</v>
      </c>
      <c r="N18">
        <f t="shared" si="25"/>
        <v>18</v>
      </c>
      <c r="O18" t="s">
        <v>1168</v>
      </c>
    </row>
    <row r="19" spans="1:15">
      <c r="A19" s="30">
        <v>14427</v>
      </c>
      <c r="B19" s="31" t="s">
        <v>2033</v>
      </c>
      <c r="C19" s="46" t="s">
        <v>2048</v>
      </c>
      <c r="D19" s="31">
        <v>50</v>
      </c>
      <c r="E19" s="38">
        <v>149</v>
      </c>
      <c r="F19" s="34">
        <v>20</v>
      </c>
      <c r="G19" s="35">
        <f t="shared" si="17"/>
        <v>18</v>
      </c>
      <c r="H19" s="36">
        <f t="shared" si="18"/>
        <v>17</v>
      </c>
      <c r="I19" s="36">
        <f t="shared" si="19"/>
        <v>16</v>
      </c>
      <c r="J19" s="53"/>
      <c r="K19" s="45">
        <f t="shared" si="20"/>
        <v>0</v>
      </c>
      <c r="L19" s="54" t="str">
        <f t="shared" si="10"/>
        <v>минимальный заказ 50 мл.</v>
      </c>
      <c r="N19">
        <f t="shared" si="6"/>
        <v>19</v>
      </c>
      <c r="O19" t="s">
        <v>1168</v>
      </c>
    </row>
    <row r="20" spans="1:15">
      <c r="A20" s="39">
        <v>14476</v>
      </c>
      <c r="B20" s="40" t="s">
        <v>2033</v>
      </c>
      <c r="C20" s="41" t="s">
        <v>2049</v>
      </c>
      <c r="D20" s="40">
        <v>50</v>
      </c>
      <c r="E20" s="42">
        <v>247</v>
      </c>
      <c r="F20" s="43">
        <v>38</v>
      </c>
      <c r="G20" s="44">
        <f t="shared" si="17"/>
        <v>34.2</v>
      </c>
      <c r="H20" s="45">
        <f t="shared" si="18"/>
        <v>32.3</v>
      </c>
      <c r="I20" s="45">
        <f t="shared" si="19"/>
        <v>30.4</v>
      </c>
      <c r="J20" s="53"/>
      <c r="K20" s="45">
        <f t="shared" si="20"/>
        <v>0</v>
      </c>
      <c r="L20" s="54" t="str">
        <f t="shared" si="10"/>
        <v>минимальный заказ 50 мл.</v>
      </c>
      <c r="N20">
        <f t="shared" si="6"/>
        <v>20</v>
      </c>
      <c r="O20" t="s">
        <v>1168</v>
      </c>
    </row>
    <row r="21" spans="1:15">
      <c r="A21" s="30">
        <v>14423</v>
      </c>
      <c r="B21" s="31" t="s">
        <v>2033</v>
      </c>
      <c r="C21" s="46" t="s">
        <v>2050</v>
      </c>
      <c r="D21" s="31">
        <v>50</v>
      </c>
      <c r="E21" s="38">
        <v>200</v>
      </c>
      <c r="F21" s="34">
        <v>24</v>
      </c>
      <c r="G21" s="35">
        <f t="shared" si="17"/>
        <v>21.6</v>
      </c>
      <c r="H21" s="36">
        <f t="shared" si="18"/>
        <v>20.4</v>
      </c>
      <c r="I21" s="36">
        <f t="shared" si="19"/>
        <v>19.2</v>
      </c>
      <c r="J21" s="53"/>
      <c r="K21" s="45">
        <f t="shared" si="20"/>
        <v>0</v>
      </c>
      <c r="L21" s="54" t="str">
        <f t="shared" si="10"/>
        <v>минимальный заказ 50 мл.</v>
      </c>
      <c r="N21">
        <f t="shared" si="6"/>
        <v>21</v>
      </c>
      <c r="O21" t="s">
        <v>1168</v>
      </c>
    </row>
    <row r="22" spans="1:15">
      <c r="A22" s="39">
        <v>14424</v>
      </c>
      <c r="B22" s="40" t="s">
        <v>2033</v>
      </c>
      <c r="C22" s="41" t="s">
        <v>2051</v>
      </c>
      <c r="D22" s="40">
        <v>50</v>
      </c>
      <c r="E22" s="42">
        <v>150</v>
      </c>
      <c r="F22" s="43">
        <v>38</v>
      </c>
      <c r="G22" s="44">
        <f t="shared" si="17"/>
        <v>34.2</v>
      </c>
      <c r="H22" s="45">
        <f t="shared" si="18"/>
        <v>32.3</v>
      </c>
      <c r="I22" s="45">
        <f t="shared" si="19"/>
        <v>30.4</v>
      </c>
      <c r="J22" s="53"/>
      <c r="K22" s="45">
        <f t="shared" si="20"/>
        <v>0</v>
      </c>
      <c r="L22" s="54" t="str">
        <f t="shared" si="10"/>
        <v>минимальный заказ 50 мл.</v>
      </c>
      <c r="N22">
        <f t="shared" si="6"/>
        <v>22</v>
      </c>
      <c r="O22" t="s">
        <v>1168</v>
      </c>
    </row>
    <row r="23" spans="1:15">
      <c r="A23" s="30">
        <v>14611</v>
      </c>
      <c r="B23" s="31" t="s">
        <v>2033</v>
      </c>
      <c r="C23" s="46" t="s">
        <v>2052</v>
      </c>
      <c r="D23" s="31">
        <v>50</v>
      </c>
      <c r="E23" s="38">
        <v>50</v>
      </c>
      <c r="F23" s="34">
        <v>18</v>
      </c>
      <c r="G23" s="35">
        <f t="shared" ref="G23" si="26">F23*0.9</f>
        <v>16.2</v>
      </c>
      <c r="H23" s="36">
        <f t="shared" ref="H23" si="27">F23*0.85</f>
        <v>15.3</v>
      </c>
      <c r="I23" s="36">
        <f t="shared" ref="I23" si="28">F23*0.8</f>
        <v>14.4</v>
      </c>
      <c r="J23" s="53"/>
      <c r="K23" s="45">
        <f t="shared" ref="K23" si="29">IF(J23&lt;50,0,J23*F23)</f>
        <v>0</v>
      </c>
      <c r="L23" s="54" t="str">
        <f t="shared" si="10"/>
        <v>минимальный заказ 50 мл.</v>
      </c>
      <c r="N23">
        <f t="shared" ref="N23" si="30">ROW(J23)</f>
        <v>23</v>
      </c>
      <c r="O23" t="s">
        <v>1168</v>
      </c>
    </row>
    <row r="24" spans="1:15">
      <c r="A24" s="30">
        <v>12904</v>
      </c>
      <c r="B24" s="31" t="s">
        <v>2033</v>
      </c>
      <c r="C24" s="46" t="s">
        <v>2053</v>
      </c>
      <c r="D24" s="31">
        <v>50</v>
      </c>
      <c r="E24" s="38"/>
      <c r="F24" s="34"/>
      <c r="G24" s="35">
        <f t="shared" si="17"/>
        <v>0</v>
      </c>
      <c r="H24" s="36">
        <f t="shared" si="18"/>
        <v>0</v>
      </c>
      <c r="I24" s="36">
        <f t="shared" si="19"/>
        <v>0</v>
      </c>
      <c r="J24" s="53"/>
      <c r="K24" s="45">
        <f t="shared" si="20"/>
        <v>0</v>
      </c>
      <c r="L24" s="54" t="str">
        <f t="shared" si="10"/>
        <v>минимальный заказ 50 мл.</v>
      </c>
      <c r="N24">
        <f t="shared" si="6"/>
        <v>24</v>
      </c>
      <c r="O24" t="s">
        <v>1168</v>
      </c>
    </row>
    <row r="25" spans="1:15">
      <c r="A25" s="39">
        <v>14654</v>
      </c>
      <c r="B25" s="40" t="s">
        <v>2033</v>
      </c>
      <c r="C25" s="41" t="s">
        <v>2054</v>
      </c>
      <c r="D25" s="40">
        <v>50</v>
      </c>
      <c r="E25" s="42"/>
      <c r="F25" s="43"/>
      <c r="G25" s="44">
        <f t="shared" ref="G25" si="31">F25*0.9</f>
        <v>0</v>
      </c>
      <c r="H25" s="45">
        <f t="shared" ref="H25" si="32">F25*0.85</f>
        <v>0</v>
      </c>
      <c r="I25" s="45">
        <f t="shared" ref="I25" si="33">F25*0.8</f>
        <v>0</v>
      </c>
      <c r="J25" s="53"/>
      <c r="K25" s="45">
        <f t="shared" ref="K25" si="34">IF(J25&lt;50,0,J25*F25)</f>
        <v>0</v>
      </c>
      <c r="L25" s="54" t="str">
        <f t="shared" si="10"/>
        <v>минимальный заказ 50 мл.</v>
      </c>
      <c r="N25">
        <f t="shared" ref="N25" si="35">ROW(J25)</f>
        <v>25</v>
      </c>
      <c r="O25" t="s">
        <v>1168</v>
      </c>
    </row>
    <row r="26" spans="1:15">
      <c r="A26" s="39">
        <v>14395</v>
      </c>
      <c r="B26" s="40" t="s">
        <v>2033</v>
      </c>
      <c r="C26" s="41" t="s">
        <v>2055</v>
      </c>
      <c r="D26" s="40">
        <v>50</v>
      </c>
      <c r="E26" s="42">
        <v>100</v>
      </c>
      <c r="F26" s="43">
        <v>34</v>
      </c>
      <c r="G26" s="44">
        <f t="shared" si="17"/>
        <v>30.6</v>
      </c>
      <c r="H26" s="45">
        <f t="shared" si="18"/>
        <v>28.9</v>
      </c>
      <c r="I26" s="45">
        <f t="shared" si="19"/>
        <v>27.2</v>
      </c>
      <c r="J26" s="53"/>
      <c r="K26" s="45">
        <f t="shared" si="20"/>
        <v>0</v>
      </c>
      <c r="L26" s="54" t="str">
        <f t="shared" si="10"/>
        <v>минимальный заказ 50 мл.</v>
      </c>
      <c r="N26">
        <f t="shared" si="6"/>
        <v>26</v>
      </c>
      <c r="O26" t="s">
        <v>1168</v>
      </c>
    </row>
    <row r="27" spans="1:15">
      <c r="A27" s="30">
        <v>14414</v>
      </c>
      <c r="B27" s="31" t="s">
        <v>2033</v>
      </c>
      <c r="C27" s="46" t="s">
        <v>2056</v>
      </c>
      <c r="D27" s="31">
        <v>50</v>
      </c>
      <c r="E27" s="38">
        <v>150</v>
      </c>
      <c r="F27" s="34">
        <v>25</v>
      </c>
      <c r="G27" s="35">
        <f t="shared" si="17"/>
        <v>22.5</v>
      </c>
      <c r="H27" s="36">
        <f t="shared" si="18"/>
        <v>21.25</v>
      </c>
      <c r="I27" s="36">
        <f t="shared" si="19"/>
        <v>20</v>
      </c>
      <c r="J27" s="53"/>
      <c r="K27" s="45">
        <f t="shared" si="20"/>
        <v>0</v>
      </c>
      <c r="L27" s="54" t="str">
        <f t="shared" si="10"/>
        <v>минимальный заказ 50 мл.</v>
      </c>
      <c r="N27">
        <f t="shared" si="6"/>
        <v>27</v>
      </c>
      <c r="O27" t="s">
        <v>1168</v>
      </c>
    </row>
    <row r="28" spans="1:15">
      <c r="A28" s="39">
        <v>14410</v>
      </c>
      <c r="B28" s="40" t="s">
        <v>2033</v>
      </c>
      <c r="C28" s="41" t="s">
        <v>2057</v>
      </c>
      <c r="D28" s="40">
        <v>50</v>
      </c>
      <c r="E28" s="42"/>
      <c r="F28" s="43"/>
      <c r="G28" s="44">
        <f t="shared" si="17"/>
        <v>0</v>
      </c>
      <c r="H28" s="45">
        <f t="shared" si="18"/>
        <v>0</v>
      </c>
      <c r="I28" s="45">
        <f t="shared" si="19"/>
        <v>0</v>
      </c>
      <c r="J28" s="53"/>
      <c r="K28" s="45">
        <f t="shared" si="20"/>
        <v>0</v>
      </c>
      <c r="L28" s="54" t="str">
        <f t="shared" si="10"/>
        <v>минимальный заказ 50 мл.</v>
      </c>
      <c r="N28">
        <f t="shared" si="6"/>
        <v>28</v>
      </c>
      <c r="O28" t="s">
        <v>1168</v>
      </c>
    </row>
    <row r="29" spans="1:15">
      <c r="A29" s="30">
        <v>14477</v>
      </c>
      <c r="B29" s="31" t="s">
        <v>2033</v>
      </c>
      <c r="C29" s="46" t="s">
        <v>2058</v>
      </c>
      <c r="D29" s="31">
        <v>50</v>
      </c>
      <c r="E29" s="38">
        <v>40</v>
      </c>
      <c r="F29" s="34">
        <v>40</v>
      </c>
      <c r="G29" s="35">
        <f t="shared" si="17"/>
        <v>36</v>
      </c>
      <c r="H29" s="36">
        <f t="shared" si="18"/>
        <v>34</v>
      </c>
      <c r="I29" s="36">
        <f t="shared" si="19"/>
        <v>32</v>
      </c>
      <c r="J29" s="53"/>
      <c r="K29" s="45">
        <f t="shared" si="20"/>
        <v>0</v>
      </c>
      <c r="L29" s="54" t="str">
        <f t="shared" si="10"/>
        <v>минимальный заказ 50 мл.</v>
      </c>
      <c r="N29">
        <f t="shared" si="6"/>
        <v>29</v>
      </c>
      <c r="O29" t="s">
        <v>1168</v>
      </c>
    </row>
    <row r="30" spans="1:15">
      <c r="A30" s="39">
        <v>14407</v>
      </c>
      <c r="B30" s="40" t="s">
        <v>2033</v>
      </c>
      <c r="C30" s="41" t="s">
        <v>2059</v>
      </c>
      <c r="D30" s="40">
        <v>50</v>
      </c>
      <c r="E30" s="42">
        <v>50</v>
      </c>
      <c r="F30" s="43">
        <v>22</v>
      </c>
      <c r="G30" s="44">
        <f t="shared" si="17"/>
        <v>19.8</v>
      </c>
      <c r="H30" s="45">
        <f t="shared" si="18"/>
        <v>18.7</v>
      </c>
      <c r="I30" s="45">
        <f t="shared" si="19"/>
        <v>17.6</v>
      </c>
      <c r="J30" s="53"/>
      <c r="K30" s="45">
        <f t="shared" si="20"/>
        <v>0</v>
      </c>
      <c r="L30" s="54" t="str">
        <f t="shared" si="10"/>
        <v>минимальный заказ 50 мл.</v>
      </c>
      <c r="N30">
        <f t="shared" si="6"/>
        <v>30</v>
      </c>
      <c r="O30" t="s">
        <v>1168</v>
      </c>
    </row>
    <row r="31" spans="1:15">
      <c r="A31" s="30">
        <v>14478</v>
      </c>
      <c r="B31" s="31" t="s">
        <v>2033</v>
      </c>
      <c r="C31" s="46" t="s">
        <v>2060</v>
      </c>
      <c r="D31" s="31">
        <v>50</v>
      </c>
      <c r="E31" s="38">
        <v>190</v>
      </c>
      <c r="F31" s="34">
        <v>35</v>
      </c>
      <c r="G31" s="35">
        <f t="shared" si="17"/>
        <v>31.5</v>
      </c>
      <c r="H31" s="36">
        <f t="shared" si="18"/>
        <v>29.75</v>
      </c>
      <c r="I31" s="36">
        <f t="shared" si="19"/>
        <v>28</v>
      </c>
      <c r="J31" s="53"/>
      <c r="K31" s="45">
        <f t="shared" si="20"/>
        <v>0</v>
      </c>
      <c r="L31" s="54" t="str">
        <f t="shared" si="10"/>
        <v>минимальный заказ 50 мл.</v>
      </c>
      <c r="N31">
        <f t="shared" si="6"/>
        <v>31</v>
      </c>
      <c r="O31" t="s">
        <v>1168</v>
      </c>
    </row>
    <row r="32" spans="1:15">
      <c r="A32" s="39">
        <v>14394</v>
      </c>
      <c r="B32" s="40" t="s">
        <v>2033</v>
      </c>
      <c r="C32" s="41" t="s">
        <v>2061</v>
      </c>
      <c r="D32" s="40">
        <v>50</v>
      </c>
      <c r="E32" s="42">
        <v>1500</v>
      </c>
      <c r="F32" s="43">
        <v>30</v>
      </c>
      <c r="G32" s="44">
        <f t="shared" si="17"/>
        <v>27</v>
      </c>
      <c r="H32" s="45">
        <f t="shared" si="18"/>
        <v>25.5</v>
      </c>
      <c r="I32" s="45">
        <f t="shared" si="19"/>
        <v>24</v>
      </c>
      <c r="J32" s="53"/>
      <c r="K32" s="45">
        <f t="shared" si="20"/>
        <v>0</v>
      </c>
      <c r="L32" s="54" t="str">
        <f t="shared" si="10"/>
        <v>минимальный заказ 50 мл.</v>
      </c>
      <c r="N32">
        <f t="shared" si="6"/>
        <v>32</v>
      </c>
      <c r="O32" t="s">
        <v>1168</v>
      </c>
    </row>
    <row r="33" spans="1:15">
      <c r="A33" s="30">
        <v>14418</v>
      </c>
      <c r="B33" s="31" t="s">
        <v>2033</v>
      </c>
      <c r="C33" s="46" t="s">
        <v>2062</v>
      </c>
      <c r="D33" s="31">
        <v>50</v>
      </c>
      <c r="E33" s="38">
        <v>50</v>
      </c>
      <c r="F33" s="34">
        <v>25</v>
      </c>
      <c r="G33" s="35">
        <f t="shared" si="17"/>
        <v>22.5</v>
      </c>
      <c r="H33" s="36">
        <f t="shared" si="18"/>
        <v>21.25</v>
      </c>
      <c r="I33" s="36">
        <f t="shared" si="19"/>
        <v>20</v>
      </c>
      <c r="J33" s="53"/>
      <c r="K33" s="45">
        <f t="shared" si="20"/>
        <v>0</v>
      </c>
      <c r="L33" s="54" t="str">
        <f t="shared" si="10"/>
        <v>минимальный заказ 50 мл.</v>
      </c>
      <c r="N33">
        <f t="shared" si="6"/>
        <v>33</v>
      </c>
      <c r="O33" t="s">
        <v>1168</v>
      </c>
    </row>
    <row r="34" spans="1:15">
      <c r="A34" s="39">
        <v>14411</v>
      </c>
      <c r="B34" s="40" t="s">
        <v>2033</v>
      </c>
      <c r="C34" s="41" t="s">
        <v>2063</v>
      </c>
      <c r="D34" s="40">
        <v>50</v>
      </c>
      <c r="E34" s="42">
        <v>250</v>
      </c>
      <c r="F34" s="43">
        <v>24</v>
      </c>
      <c r="G34" s="44">
        <f t="shared" si="17"/>
        <v>21.6</v>
      </c>
      <c r="H34" s="45">
        <f t="shared" si="18"/>
        <v>20.4</v>
      </c>
      <c r="I34" s="45">
        <f t="shared" si="19"/>
        <v>19.2</v>
      </c>
      <c r="J34" s="53"/>
      <c r="K34" s="45">
        <f t="shared" si="20"/>
        <v>0</v>
      </c>
      <c r="L34" s="54" t="str">
        <f t="shared" si="10"/>
        <v>минимальный заказ 50 мл.</v>
      </c>
      <c r="N34">
        <f t="shared" si="6"/>
        <v>34</v>
      </c>
      <c r="O34" t="s">
        <v>1168</v>
      </c>
    </row>
    <row r="35" spans="1:15">
      <c r="A35" s="30">
        <v>14391</v>
      </c>
      <c r="B35" s="31" t="s">
        <v>2033</v>
      </c>
      <c r="C35" s="46" t="s">
        <v>2064</v>
      </c>
      <c r="D35" s="31">
        <v>50</v>
      </c>
      <c r="E35" s="38">
        <v>100</v>
      </c>
      <c r="F35" s="34">
        <v>20</v>
      </c>
      <c r="G35" s="35">
        <f t="shared" si="17"/>
        <v>18</v>
      </c>
      <c r="H35" s="36">
        <f t="shared" si="18"/>
        <v>17</v>
      </c>
      <c r="I35" s="36">
        <f t="shared" si="19"/>
        <v>16</v>
      </c>
      <c r="J35" s="53"/>
      <c r="K35" s="45">
        <f t="shared" si="20"/>
        <v>0</v>
      </c>
      <c r="L35" s="54" t="str">
        <f t="shared" si="10"/>
        <v>минимальный заказ 50 мл.</v>
      </c>
      <c r="N35">
        <f t="shared" si="6"/>
        <v>35</v>
      </c>
      <c r="O35" t="s">
        <v>1168</v>
      </c>
    </row>
    <row r="36" spans="1:15">
      <c r="A36" s="39">
        <v>14472</v>
      </c>
      <c r="B36" s="40" t="s">
        <v>2033</v>
      </c>
      <c r="C36" s="41" t="s">
        <v>2065</v>
      </c>
      <c r="D36" s="40">
        <v>50</v>
      </c>
      <c r="E36" s="42">
        <v>100</v>
      </c>
      <c r="F36" s="43">
        <v>30</v>
      </c>
      <c r="G36" s="44">
        <f t="shared" si="17"/>
        <v>27</v>
      </c>
      <c r="H36" s="45">
        <f t="shared" si="18"/>
        <v>25.5</v>
      </c>
      <c r="I36" s="45">
        <f t="shared" si="19"/>
        <v>24</v>
      </c>
      <c r="J36" s="53"/>
      <c r="K36" s="45">
        <f t="shared" si="20"/>
        <v>0</v>
      </c>
      <c r="L36" s="54" t="str">
        <f t="shared" si="10"/>
        <v>минимальный заказ 50 мл.</v>
      </c>
      <c r="N36">
        <f t="shared" si="6"/>
        <v>36</v>
      </c>
      <c r="O36" t="s">
        <v>1168</v>
      </c>
    </row>
    <row r="37" spans="1:15">
      <c r="A37" s="30">
        <v>14412</v>
      </c>
      <c r="B37" s="31" t="s">
        <v>2033</v>
      </c>
      <c r="C37" s="46" t="s">
        <v>2066</v>
      </c>
      <c r="D37" s="31">
        <v>50</v>
      </c>
      <c r="E37" s="38">
        <v>350</v>
      </c>
      <c r="F37" s="34">
        <v>20</v>
      </c>
      <c r="G37" s="35">
        <f t="shared" si="17"/>
        <v>18</v>
      </c>
      <c r="H37" s="36">
        <f t="shared" si="18"/>
        <v>17</v>
      </c>
      <c r="I37" s="36">
        <f t="shared" si="19"/>
        <v>16</v>
      </c>
      <c r="J37" s="53"/>
      <c r="K37" s="45">
        <f t="shared" si="20"/>
        <v>0</v>
      </c>
      <c r="L37" s="54" t="str">
        <f t="shared" si="10"/>
        <v>минимальный заказ 50 мл.</v>
      </c>
      <c r="N37">
        <f t="shared" si="6"/>
        <v>37</v>
      </c>
      <c r="O37" t="s">
        <v>1168</v>
      </c>
    </row>
    <row r="38" spans="1:15">
      <c r="A38" s="39">
        <v>14480</v>
      </c>
      <c r="B38" s="40" t="s">
        <v>2033</v>
      </c>
      <c r="C38" s="41" t="s">
        <v>2067</v>
      </c>
      <c r="D38" s="40">
        <v>50</v>
      </c>
      <c r="E38" s="42"/>
      <c r="F38" s="43"/>
      <c r="G38" s="44">
        <f t="shared" si="17"/>
        <v>0</v>
      </c>
      <c r="H38" s="45">
        <f t="shared" si="18"/>
        <v>0</v>
      </c>
      <c r="I38" s="45">
        <f t="shared" si="19"/>
        <v>0</v>
      </c>
      <c r="J38" s="53"/>
      <c r="K38" s="45">
        <f t="shared" si="20"/>
        <v>0</v>
      </c>
      <c r="L38" s="54" t="str">
        <f t="shared" si="10"/>
        <v>минимальный заказ 50 мл.</v>
      </c>
      <c r="N38">
        <f t="shared" si="6"/>
        <v>38</v>
      </c>
      <c r="O38" t="s">
        <v>1168</v>
      </c>
    </row>
    <row r="39" spans="1:15">
      <c r="A39" s="30">
        <v>14408</v>
      </c>
      <c r="B39" s="31" t="s">
        <v>2033</v>
      </c>
      <c r="C39" s="46" t="s">
        <v>2068</v>
      </c>
      <c r="D39" s="31">
        <v>50</v>
      </c>
      <c r="E39" s="38">
        <v>88</v>
      </c>
      <c r="F39" s="34">
        <v>34</v>
      </c>
      <c r="G39" s="35">
        <f t="shared" si="17"/>
        <v>30.6</v>
      </c>
      <c r="H39" s="36">
        <f t="shared" si="18"/>
        <v>28.9</v>
      </c>
      <c r="I39" s="36">
        <f t="shared" si="19"/>
        <v>27.2</v>
      </c>
      <c r="J39" s="53"/>
      <c r="K39" s="45">
        <f t="shared" si="20"/>
        <v>0</v>
      </c>
      <c r="L39" s="54" t="str">
        <f t="shared" si="10"/>
        <v>минимальный заказ 50 мл.</v>
      </c>
      <c r="N39">
        <f t="shared" si="6"/>
        <v>39</v>
      </c>
      <c r="O39" t="s">
        <v>1168</v>
      </c>
    </row>
    <row r="40" spans="1:15">
      <c r="A40" s="39">
        <v>14425</v>
      </c>
      <c r="B40" s="40" t="s">
        <v>2033</v>
      </c>
      <c r="C40" s="41" t="s">
        <v>2069</v>
      </c>
      <c r="D40" s="40">
        <v>50</v>
      </c>
      <c r="E40" s="42">
        <v>50</v>
      </c>
      <c r="F40" s="43">
        <v>30</v>
      </c>
      <c r="G40" s="44">
        <f t="shared" si="17"/>
        <v>27</v>
      </c>
      <c r="H40" s="45">
        <f t="shared" si="18"/>
        <v>25.5</v>
      </c>
      <c r="I40" s="45">
        <f t="shared" si="19"/>
        <v>24</v>
      </c>
      <c r="J40" s="53"/>
      <c r="K40" s="45">
        <f t="shared" si="20"/>
        <v>0</v>
      </c>
      <c r="L40" s="54" t="str">
        <f t="shared" si="10"/>
        <v>минимальный заказ 50 мл.</v>
      </c>
      <c r="N40">
        <f t="shared" si="6"/>
        <v>40</v>
      </c>
      <c r="O40" t="s">
        <v>1168</v>
      </c>
    </row>
    <row r="41" spans="1:15">
      <c r="A41" s="30">
        <v>14471</v>
      </c>
      <c r="B41" s="31" t="s">
        <v>2033</v>
      </c>
      <c r="C41" s="46" t="s">
        <v>2070</v>
      </c>
      <c r="D41" s="31">
        <v>50</v>
      </c>
      <c r="E41" s="38">
        <v>147</v>
      </c>
      <c r="F41" s="34">
        <v>35</v>
      </c>
      <c r="G41" s="35">
        <f t="shared" si="17"/>
        <v>31.5</v>
      </c>
      <c r="H41" s="36">
        <f t="shared" si="18"/>
        <v>29.75</v>
      </c>
      <c r="I41" s="36">
        <f t="shared" si="19"/>
        <v>28</v>
      </c>
      <c r="J41" s="53"/>
      <c r="K41" s="45">
        <f t="shared" si="20"/>
        <v>0</v>
      </c>
      <c r="L41" s="54" t="str">
        <f t="shared" ref="L41:L60" si="36">IF(J41&lt;50,"минимальный заказ 50 мл.",IF($K$171&gt;125000,J41*I41,IF($K$171&gt;55000,J41*H41,IF($K$171&gt;27500,J41*G41,IF($K$171&gt;=0,J41*F41,0)))))</f>
        <v>минимальный заказ 50 мл.</v>
      </c>
      <c r="N41">
        <f t="shared" si="6"/>
        <v>41</v>
      </c>
      <c r="O41" t="s">
        <v>1168</v>
      </c>
    </row>
    <row r="42" spans="1:15">
      <c r="A42" s="39">
        <v>14393</v>
      </c>
      <c r="B42" s="40" t="s">
        <v>2033</v>
      </c>
      <c r="C42" s="41" t="s">
        <v>2071</v>
      </c>
      <c r="D42" s="40">
        <v>50</v>
      </c>
      <c r="E42" s="42">
        <v>126</v>
      </c>
      <c r="F42" s="43">
        <v>30</v>
      </c>
      <c r="G42" s="44">
        <f t="shared" si="17"/>
        <v>27</v>
      </c>
      <c r="H42" s="45">
        <f t="shared" si="18"/>
        <v>25.5</v>
      </c>
      <c r="I42" s="45">
        <f t="shared" si="19"/>
        <v>24</v>
      </c>
      <c r="J42" s="53"/>
      <c r="K42" s="45">
        <f t="shared" si="20"/>
        <v>0</v>
      </c>
      <c r="L42" s="54" t="str">
        <f t="shared" si="36"/>
        <v>минимальный заказ 50 мл.</v>
      </c>
      <c r="N42">
        <f t="shared" si="6"/>
        <v>42</v>
      </c>
      <c r="O42" t="s">
        <v>1168</v>
      </c>
    </row>
    <row r="43" spans="1:15">
      <c r="A43" s="30">
        <v>14409</v>
      </c>
      <c r="B43" s="31" t="s">
        <v>2033</v>
      </c>
      <c r="C43" s="46" t="s">
        <v>2072</v>
      </c>
      <c r="D43" s="31">
        <v>50</v>
      </c>
      <c r="E43" s="38">
        <v>100</v>
      </c>
      <c r="F43" s="34">
        <v>40</v>
      </c>
      <c r="G43" s="35">
        <f t="shared" si="17"/>
        <v>36</v>
      </c>
      <c r="H43" s="36">
        <f t="shared" si="18"/>
        <v>34</v>
      </c>
      <c r="I43" s="36">
        <f t="shared" si="19"/>
        <v>32</v>
      </c>
      <c r="J43" s="53"/>
      <c r="K43" s="45">
        <f t="shared" si="20"/>
        <v>0</v>
      </c>
      <c r="L43" s="54" t="str">
        <f t="shared" si="36"/>
        <v>минимальный заказ 50 мл.</v>
      </c>
      <c r="N43">
        <f t="shared" si="6"/>
        <v>43</v>
      </c>
      <c r="O43" t="s">
        <v>1168</v>
      </c>
    </row>
    <row r="44" spans="1:15">
      <c r="A44" s="39">
        <v>14413</v>
      </c>
      <c r="B44" s="40" t="s">
        <v>2033</v>
      </c>
      <c r="C44" s="41" t="s">
        <v>2073</v>
      </c>
      <c r="D44" s="40">
        <v>50</v>
      </c>
      <c r="E44" s="42">
        <v>190</v>
      </c>
      <c r="F44" s="43">
        <v>30</v>
      </c>
      <c r="G44" s="44">
        <f t="shared" si="17"/>
        <v>27</v>
      </c>
      <c r="H44" s="45">
        <f t="shared" si="18"/>
        <v>25.5</v>
      </c>
      <c r="I44" s="45">
        <f t="shared" si="19"/>
        <v>24</v>
      </c>
      <c r="J44" s="53"/>
      <c r="K44" s="45">
        <f t="shared" si="20"/>
        <v>0</v>
      </c>
      <c r="L44" s="54" t="str">
        <f t="shared" si="36"/>
        <v>минимальный заказ 50 мл.</v>
      </c>
      <c r="N44">
        <f t="shared" si="6"/>
        <v>44</v>
      </c>
      <c r="O44" t="s">
        <v>1168</v>
      </c>
    </row>
    <row r="45" spans="1:15">
      <c r="A45" s="30">
        <v>14396</v>
      </c>
      <c r="B45" s="31" t="s">
        <v>2033</v>
      </c>
      <c r="C45" s="46" t="s">
        <v>2074</v>
      </c>
      <c r="D45" s="31">
        <v>50</v>
      </c>
      <c r="E45" s="38"/>
      <c r="F45" s="34"/>
      <c r="G45" s="35">
        <f t="shared" si="17"/>
        <v>0</v>
      </c>
      <c r="H45" s="36">
        <f t="shared" si="18"/>
        <v>0</v>
      </c>
      <c r="I45" s="36">
        <f t="shared" si="19"/>
        <v>0</v>
      </c>
      <c r="J45" s="53"/>
      <c r="K45" s="45">
        <f t="shared" si="20"/>
        <v>0</v>
      </c>
      <c r="L45" s="54" t="str">
        <f t="shared" si="36"/>
        <v>минимальный заказ 50 мл.</v>
      </c>
      <c r="N45">
        <f t="shared" si="6"/>
        <v>45</v>
      </c>
      <c r="O45" t="s">
        <v>1168</v>
      </c>
    </row>
    <row r="46" spans="1:15">
      <c r="A46" s="39">
        <v>14389</v>
      </c>
      <c r="B46" s="40" t="s">
        <v>2033</v>
      </c>
      <c r="C46" s="41" t="s">
        <v>2075</v>
      </c>
      <c r="D46" s="40">
        <v>50</v>
      </c>
      <c r="E46" s="42">
        <v>140</v>
      </c>
      <c r="F46" s="43">
        <v>50</v>
      </c>
      <c r="G46" s="44">
        <f t="shared" si="17"/>
        <v>45</v>
      </c>
      <c r="H46" s="45">
        <f t="shared" si="18"/>
        <v>42.5</v>
      </c>
      <c r="I46" s="45">
        <f t="shared" si="19"/>
        <v>40</v>
      </c>
      <c r="J46" s="53"/>
      <c r="K46" s="45">
        <f t="shared" si="20"/>
        <v>0</v>
      </c>
      <c r="L46" s="54" t="str">
        <f t="shared" si="36"/>
        <v>минимальный заказ 50 мл.</v>
      </c>
      <c r="N46">
        <f t="shared" si="6"/>
        <v>46</v>
      </c>
      <c r="O46" t="s">
        <v>1168</v>
      </c>
    </row>
    <row r="47" spans="1:15">
      <c r="A47" s="30">
        <v>14661</v>
      </c>
      <c r="B47" s="31" t="s">
        <v>2033</v>
      </c>
      <c r="C47" s="46" t="s">
        <v>2076</v>
      </c>
      <c r="D47" s="31">
        <v>50</v>
      </c>
      <c r="E47" s="38">
        <v>200</v>
      </c>
      <c r="F47" s="34">
        <v>30</v>
      </c>
      <c r="G47" s="35">
        <f t="shared" ref="G47" si="37">F47*0.9</f>
        <v>27</v>
      </c>
      <c r="H47" s="36">
        <f t="shared" ref="H47" si="38">F47*0.85</f>
        <v>25.5</v>
      </c>
      <c r="I47" s="36">
        <f t="shared" ref="I47" si="39">F47*0.8</f>
        <v>24</v>
      </c>
      <c r="J47" s="53"/>
      <c r="K47" s="45">
        <f t="shared" ref="K47" si="40">IF(J47&lt;50,0,J47*F47)</f>
        <v>0</v>
      </c>
      <c r="L47" s="54" t="str">
        <f t="shared" si="36"/>
        <v>минимальный заказ 50 мл.</v>
      </c>
      <c r="N47">
        <f t="shared" ref="N47" si="41">ROW(J47)</f>
        <v>47</v>
      </c>
      <c r="O47" t="s">
        <v>1168</v>
      </c>
    </row>
    <row r="48" spans="1:15">
      <c r="A48" s="30">
        <v>14426</v>
      </c>
      <c r="B48" s="31" t="s">
        <v>2033</v>
      </c>
      <c r="C48" s="46" t="s">
        <v>2077</v>
      </c>
      <c r="D48" s="31">
        <v>50</v>
      </c>
      <c r="E48" s="38">
        <v>170</v>
      </c>
      <c r="F48" s="34">
        <v>34</v>
      </c>
      <c r="G48" s="35">
        <f t="shared" si="17"/>
        <v>30.6</v>
      </c>
      <c r="H48" s="36">
        <f t="shared" si="18"/>
        <v>28.9</v>
      </c>
      <c r="I48" s="36">
        <f t="shared" si="19"/>
        <v>27.2</v>
      </c>
      <c r="J48" s="53"/>
      <c r="K48" s="45">
        <f t="shared" si="20"/>
        <v>0</v>
      </c>
      <c r="L48" s="54" t="str">
        <f t="shared" si="36"/>
        <v>минимальный заказ 50 мл.</v>
      </c>
      <c r="N48">
        <f t="shared" si="6"/>
        <v>48</v>
      </c>
      <c r="O48" t="s">
        <v>1168</v>
      </c>
    </row>
    <row r="49" spans="1:15">
      <c r="A49" s="39">
        <v>14406</v>
      </c>
      <c r="B49" s="40" t="s">
        <v>2033</v>
      </c>
      <c r="C49" s="41" t="s">
        <v>2078</v>
      </c>
      <c r="D49" s="40">
        <v>50</v>
      </c>
      <c r="E49" s="42">
        <v>100</v>
      </c>
      <c r="F49" s="43">
        <v>30</v>
      </c>
      <c r="G49" s="44">
        <f t="shared" si="17"/>
        <v>27</v>
      </c>
      <c r="H49" s="45">
        <f t="shared" si="18"/>
        <v>25.5</v>
      </c>
      <c r="I49" s="45">
        <f t="shared" si="19"/>
        <v>24</v>
      </c>
      <c r="J49" s="53"/>
      <c r="K49" s="45">
        <f t="shared" si="20"/>
        <v>0</v>
      </c>
      <c r="L49" s="54" t="str">
        <f t="shared" si="36"/>
        <v>минимальный заказ 50 мл.</v>
      </c>
      <c r="N49">
        <f t="shared" si="6"/>
        <v>49</v>
      </c>
      <c r="O49" t="s">
        <v>1168</v>
      </c>
    </row>
    <row r="50" spans="1:15">
      <c r="A50" s="30">
        <v>14417</v>
      </c>
      <c r="B50" s="31" t="s">
        <v>2033</v>
      </c>
      <c r="C50" s="46" t="s">
        <v>2079</v>
      </c>
      <c r="D50" s="31">
        <v>50</v>
      </c>
      <c r="E50" s="38">
        <v>50</v>
      </c>
      <c r="F50" s="34">
        <v>30</v>
      </c>
      <c r="G50" s="35">
        <f t="shared" si="17"/>
        <v>27</v>
      </c>
      <c r="H50" s="36">
        <f t="shared" si="18"/>
        <v>25.5</v>
      </c>
      <c r="I50" s="36">
        <f t="shared" si="19"/>
        <v>24</v>
      </c>
      <c r="J50" s="53"/>
      <c r="K50" s="45">
        <f t="shared" si="20"/>
        <v>0</v>
      </c>
      <c r="L50" s="54" t="str">
        <f t="shared" si="36"/>
        <v>минимальный заказ 50 мл.</v>
      </c>
      <c r="N50">
        <f t="shared" si="6"/>
        <v>50</v>
      </c>
      <c r="O50" t="s">
        <v>1168</v>
      </c>
    </row>
    <row r="51" spans="1:15">
      <c r="A51" s="39"/>
      <c r="B51" s="40" t="s">
        <v>2033</v>
      </c>
      <c r="C51" s="41" t="s">
        <v>2080</v>
      </c>
      <c r="D51" s="40">
        <v>50</v>
      </c>
      <c r="E51" s="42"/>
      <c r="F51" s="43"/>
      <c r="G51" s="44">
        <f t="shared" ref="G51" si="42">F51*0.9</f>
        <v>0</v>
      </c>
      <c r="H51" s="45">
        <f t="shared" ref="H51" si="43">F51*0.85</f>
        <v>0</v>
      </c>
      <c r="I51" s="45">
        <f t="shared" ref="I51" si="44">F51*0.8</f>
        <v>0</v>
      </c>
      <c r="J51" s="53"/>
      <c r="K51" s="45">
        <f t="shared" ref="K51" si="45">IF(J51&lt;50,0,J51*F51)</f>
        <v>0</v>
      </c>
      <c r="L51" s="54" t="str">
        <f t="shared" si="36"/>
        <v>минимальный заказ 50 мл.</v>
      </c>
      <c r="N51">
        <f t="shared" ref="N51" si="46">ROW(J51)</f>
        <v>51</v>
      </c>
      <c r="O51" t="s">
        <v>1168</v>
      </c>
    </row>
    <row r="52" spans="1:15">
      <c r="A52" s="39">
        <v>14415</v>
      </c>
      <c r="B52" s="40" t="s">
        <v>2033</v>
      </c>
      <c r="C52" s="41" t="s">
        <v>2081</v>
      </c>
      <c r="D52" s="40">
        <v>50</v>
      </c>
      <c r="E52" s="42">
        <v>100</v>
      </c>
      <c r="F52" s="43">
        <v>30</v>
      </c>
      <c r="G52" s="44">
        <f t="shared" si="17"/>
        <v>27</v>
      </c>
      <c r="H52" s="45">
        <f t="shared" si="18"/>
        <v>25.5</v>
      </c>
      <c r="I52" s="45">
        <f t="shared" si="19"/>
        <v>24</v>
      </c>
      <c r="J52" s="53"/>
      <c r="K52" s="45">
        <f t="shared" si="20"/>
        <v>0</v>
      </c>
      <c r="L52" s="54" t="str">
        <f t="shared" si="36"/>
        <v>минимальный заказ 50 мл.</v>
      </c>
      <c r="N52">
        <f t="shared" si="6"/>
        <v>52</v>
      </c>
      <c r="O52" t="s">
        <v>1168</v>
      </c>
    </row>
    <row r="53" spans="1:15">
      <c r="A53" s="30">
        <v>14390</v>
      </c>
      <c r="B53" s="31" t="s">
        <v>2033</v>
      </c>
      <c r="C53" s="46" t="s">
        <v>2082</v>
      </c>
      <c r="D53" s="31">
        <v>50</v>
      </c>
      <c r="E53" s="38">
        <v>333</v>
      </c>
      <c r="F53" s="34">
        <v>40</v>
      </c>
      <c r="G53" s="35">
        <f t="shared" si="17"/>
        <v>36</v>
      </c>
      <c r="H53" s="36">
        <f t="shared" si="18"/>
        <v>34</v>
      </c>
      <c r="I53" s="36">
        <f t="shared" si="19"/>
        <v>32</v>
      </c>
      <c r="J53" s="53"/>
      <c r="K53" s="45">
        <f t="shared" si="20"/>
        <v>0</v>
      </c>
      <c r="L53" s="54" t="str">
        <f t="shared" si="36"/>
        <v>минимальный заказ 50 мл.</v>
      </c>
      <c r="N53">
        <f t="shared" si="6"/>
        <v>53</v>
      </c>
      <c r="O53" t="s">
        <v>1168</v>
      </c>
    </row>
    <row r="54" spans="1:15">
      <c r="A54" s="30">
        <v>14610</v>
      </c>
      <c r="B54" s="31" t="s">
        <v>2033</v>
      </c>
      <c r="C54" s="46" t="s">
        <v>2083</v>
      </c>
      <c r="D54" s="31">
        <v>50</v>
      </c>
      <c r="E54" s="38"/>
      <c r="F54" s="34"/>
      <c r="G54" s="35">
        <f t="shared" ref="G54" si="47">F54*0.9</f>
        <v>0</v>
      </c>
      <c r="H54" s="36">
        <f t="shared" ref="H54" si="48">F54*0.85</f>
        <v>0</v>
      </c>
      <c r="I54" s="36">
        <f t="shared" ref="I54" si="49">F54*0.8</f>
        <v>0</v>
      </c>
      <c r="J54" s="53"/>
      <c r="K54" s="45">
        <f t="shared" ref="K54" si="50">IF(J54&lt;50,0,J54*F54)</f>
        <v>0</v>
      </c>
      <c r="L54" s="54" t="str">
        <f t="shared" si="36"/>
        <v>минимальный заказ 50 мл.</v>
      </c>
      <c r="N54">
        <f t="shared" ref="N54" si="51">ROW(J54)</f>
        <v>54</v>
      </c>
      <c r="O54" t="s">
        <v>1168</v>
      </c>
    </row>
    <row r="55" spans="1:15">
      <c r="A55" s="39">
        <v>14392</v>
      </c>
      <c r="B55" s="40" t="s">
        <v>2033</v>
      </c>
      <c r="C55" s="41" t="s">
        <v>2084</v>
      </c>
      <c r="D55" s="40">
        <v>50</v>
      </c>
      <c r="E55" s="42"/>
      <c r="F55" s="43"/>
      <c r="G55" s="44">
        <f t="shared" si="17"/>
        <v>0</v>
      </c>
      <c r="H55" s="45">
        <f t="shared" si="18"/>
        <v>0</v>
      </c>
      <c r="I55" s="45">
        <f t="shared" si="19"/>
        <v>0</v>
      </c>
      <c r="J55" s="53"/>
      <c r="K55" s="45">
        <f t="shared" si="20"/>
        <v>0</v>
      </c>
      <c r="L55" s="54" t="str">
        <f t="shared" si="36"/>
        <v>минимальный заказ 50 мл.</v>
      </c>
      <c r="N55">
        <f t="shared" si="6"/>
        <v>55</v>
      </c>
      <c r="O55" t="s">
        <v>1168</v>
      </c>
    </row>
    <row r="56" spans="1:15">
      <c r="A56" s="30">
        <v>14541</v>
      </c>
      <c r="B56" s="31" t="s">
        <v>2033</v>
      </c>
      <c r="C56" s="46" t="s">
        <v>2085</v>
      </c>
      <c r="D56" s="31">
        <v>50</v>
      </c>
      <c r="E56" s="38">
        <v>100</v>
      </c>
      <c r="F56" s="34">
        <v>30</v>
      </c>
      <c r="G56" s="35">
        <f t="shared" ref="G56:G60" si="52">F56*0.9</f>
        <v>27</v>
      </c>
      <c r="H56" s="36">
        <f t="shared" ref="H56:H60" si="53">F56*0.85</f>
        <v>25.5</v>
      </c>
      <c r="I56" s="36">
        <f t="shared" ref="I56:I60" si="54">F56*0.8</f>
        <v>24</v>
      </c>
      <c r="J56" s="53"/>
      <c r="K56" s="45">
        <f t="shared" ref="K56:K60" si="55">IF(J56&lt;50,0,J56*F56)</f>
        <v>0</v>
      </c>
      <c r="L56" s="54" t="str">
        <f t="shared" si="36"/>
        <v>минимальный заказ 50 мл.</v>
      </c>
      <c r="N56">
        <f t="shared" ref="N56:N60" si="56">ROW(J56)</f>
        <v>56</v>
      </c>
      <c r="O56" t="s">
        <v>1168</v>
      </c>
    </row>
    <row r="57" spans="1:15">
      <c r="A57" s="39">
        <v>14494</v>
      </c>
      <c r="B57" s="40" t="s">
        <v>2033</v>
      </c>
      <c r="C57" s="41" t="s">
        <v>2086</v>
      </c>
      <c r="D57" s="40">
        <v>50</v>
      </c>
      <c r="E57" s="42">
        <v>100</v>
      </c>
      <c r="F57" s="43">
        <v>20</v>
      </c>
      <c r="G57" s="44">
        <f t="shared" si="52"/>
        <v>18</v>
      </c>
      <c r="H57" s="45">
        <f t="shared" si="53"/>
        <v>17</v>
      </c>
      <c r="I57" s="45">
        <f t="shared" si="54"/>
        <v>16</v>
      </c>
      <c r="J57" s="53"/>
      <c r="K57" s="45">
        <f t="shared" si="55"/>
        <v>0</v>
      </c>
      <c r="L57" s="54" t="str">
        <f t="shared" si="36"/>
        <v>минимальный заказ 50 мл.</v>
      </c>
      <c r="N57">
        <f t="shared" si="56"/>
        <v>57</v>
      </c>
      <c r="O57" t="s">
        <v>1168</v>
      </c>
    </row>
    <row r="58" spans="1:15">
      <c r="A58" s="30">
        <v>14540</v>
      </c>
      <c r="B58" s="31" t="s">
        <v>2033</v>
      </c>
      <c r="C58" s="46" t="s">
        <v>2087</v>
      </c>
      <c r="D58" s="31">
        <v>50</v>
      </c>
      <c r="E58" s="38">
        <v>150</v>
      </c>
      <c r="F58" s="34">
        <v>38</v>
      </c>
      <c r="G58" s="35">
        <f t="shared" si="52"/>
        <v>34.2</v>
      </c>
      <c r="H58" s="36">
        <f t="shared" si="53"/>
        <v>32.3</v>
      </c>
      <c r="I58" s="36">
        <f t="shared" si="54"/>
        <v>30.4</v>
      </c>
      <c r="J58" s="53"/>
      <c r="K58" s="45">
        <f t="shared" si="55"/>
        <v>0</v>
      </c>
      <c r="L58" s="54" t="str">
        <f t="shared" si="36"/>
        <v>минимальный заказ 50 мл.</v>
      </c>
      <c r="N58">
        <f t="shared" si="56"/>
        <v>58</v>
      </c>
      <c r="O58" t="s">
        <v>1168</v>
      </c>
    </row>
    <row r="59" spans="1:15">
      <c r="A59" s="39">
        <v>14542</v>
      </c>
      <c r="B59" s="40" t="s">
        <v>2033</v>
      </c>
      <c r="C59" s="41" t="s">
        <v>2088</v>
      </c>
      <c r="D59" s="40">
        <v>50</v>
      </c>
      <c r="E59" s="42">
        <v>198</v>
      </c>
      <c r="F59" s="43">
        <v>30</v>
      </c>
      <c r="G59" s="44">
        <f t="shared" si="52"/>
        <v>27</v>
      </c>
      <c r="H59" s="45">
        <f t="shared" si="53"/>
        <v>25.5</v>
      </c>
      <c r="I59" s="45">
        <f t="shared" si="54"/>
        <v>24</v>
      </c>
      <c r="J59" s="53"/>
      <c r="K59" s="45">
        <f t="shared" si="55"/>
        <v>0</v>
      </c>
      <c r="L59" s="54" t="str">
        <f t="shared" si="36"/>
        <v>минимальный заказ 50 мл.</v>
      </c>
      <c r="N59">
        <f t="shared" si="56"/>
        <v>59</v>
      </c>
      <c r="O59" t="s">
        <v>1168</v>
      </c>
    </row>
    <row r="60" spans="1:15">
      <c r="A60" s="30">
        <v>14493</v>
      </c>
      <c r="B60" s="31" t="s">
        <v>2033</v>
      </c>
      <c r="C60" s="46" t="s">
        <v>2089</v>
      </c>
      <c r="D60" s="31">
        <v>50</v>
      </c>
      <c r="E60" s="38">
        <v>150</v>
      </c>
      <c r="F60" s="34">
        <v>20</v>
      </c>
      <c r="G60" s="35">
        <f t="shared" si="52"/>
        <v>18</v>
      </c>
      <c r="H60" s="36">
        <f t="shared" si="53"/>
        <v>17</v>
      </c>
      <c r="I60" s="36">
        <f t="shared" si="54"/>
        <v>16</v>
      </c>
      <c r="J60" s="53"/>
      <c r="K60" s="45">
        <f t="shared" si="55"/>
        <v>0</v>
      </c>
      <c r="L60" s="54" t="str">
        <f t="shared" si="36"/>
        <v>минимальный заказ 50 мл.</v>
      </c>
      <c r="N60">
        <f t="shared" si="56"/>
        <v>60</v>
      </c>
      <c r="O60" t="s">
        <v>1168</v>
      </c>
    </row>
    <row r="61" spans="1:15">
      <c r="A61" s="39">
        <v>14429</v>
      </c>
      <c r="B61" s="40" t="s">
        <v>2033</v>
      </c>
      <c r="C61" s="41" t="s">
        <v>2090</v>
      </c>
      <c r="D61" s="40">
        <v>10</v>
      </c>
      <c r="E61" s="42">
        <v>2</v>
      </c>
      <c r="F61" s="43">
        <v>305</v>
      </c>
      <c r="G61" s="44">
        <f t="shared" si="17"/>
        <v>274.5</v>
      </c>
      <c r="H61" s="45">
        <f t="shared" si="18"/>
        <v>259.25</v>
      </c>
      <c r="I61" s="45">
        <f t="shared" si="19"/>
        <v>244</v>
      </c>
      <c r="J61" s="53"/>
      <c r="K61" s="45">
        <f t="shared" si="20"/>
        <v>0</v>
      </c>
      <c r="L61" s="54" t="str">
        <f>IF(J61&lt;50,"минимальный заказ 10 мл.",IF($K$171&gt;125000,J61*I61,IF($K$171&gt;55000,J61*H61,IF($K$171&gt;27500,J61*G61,IF($K$171&gt;=0,J61*F61,0)))))</f>
        <v>минимальный заказ 10 мл.</v>
      </c>
      <c r="N61">
        <f t="shared" si="6"/>
        <v>61</v>
      </c>
      <c r="O61" t="s">
        <v>1168</v>
      </c>
    </row>
    <row r="62" spans="1:15">
      <c r="A62" s="30">
        <v>14428</v>
      </c>
      <c r="B62" s="31" t="s">
        <v>2033</v>
      </c>
      <c r="C62" s="46" t="s">
        <v>2091</v>
      </c>
      <c r="D62" s="31">
        <v>10</v>
      </c>
      <c r="E62" s="38"/>
      <c r="F62" s="34"/>
      <c r="G62" s="35">
        <f t="shared" si="17"/>
        <v>0</v>
      </c>
      <c r="H62" s="36">
        <f t="shared" si="18"/>
        <v>0</v>
      </c>
      <c r="I62" s="36">
        <f t="shared" si="19"/>
        <v>0</v>
      </c>
      <c r="J62" s="53"/>
      <c r="K62" s="45">
        <f t="shared" si="20"/>
        <v>0</v>
      </c>
      <c r="L62" s="54" t="str">
        <f>IF(J62&lt;50,"минимальный заказ 10 мл.",IF($K$171&gt;125000,J62*I62,IF($K$171&gt;55000,J62*H62,IF($K$171&gt;27500,J62*G62,IF($K$171&gt;=0,J62*F62,0)))))</f>
        <v>минимальный заказ 10 мл.</v>
      </c>
      <c r="N62">
        <f t="shared" si="6"/>
        <v>62</v>
      </c>
      <c r="O62" t="s">
        <v>1168</v>
      </c>
    </row>
    <row r="63" spans="1:15">
      <c r="A63" s="30">
        <v>14660</v>
      </c>
      <c r="B63" s="31" t="s">
        <v>2033</v>
      </c>
      <c r="C63" s="46" t="s">
        <v>2092</v>
      </c>
      <c r="D63" s="31">
        <v>10</v>
      </c>
      <c r="E63" s="38">
        <v>230</v>
      </c>
      <c r="F63" s="34">
        <v>18</v>
      </c>
      <c r="G63" s="35">
        <f t="shared" ref="G63" si="57">F63*0.9</f>
        <v>16.2</v>
      </c>
      <c r="H63" s="36">
        <f t="shared" ref="H63" si="58">F63*0.85</f>
        <v>15.3</v>
      </c>
      <c r="I63" s="36">
        <f t="shared" ref="I63" si="59">F63*0.8</f>
        <v>14.4</v>
      </c>
      <c r="J63" s="53"/>
      <c r="K63" s="45">
        <f t="shared" ref="K63" si="60">IF(J63&lt;50,0,J63*F63)</f>
        <v>0</v>
      </c>
      <c r="L63" s="54" t="str">
        <f>IF(J63&lt;50,"минимальный заказ 10 мл.",IF($K$171&gt;125000,J63*I63,IF($K$171&gt;55000,J63*H63,IF($K$171&gt;27500,J63*G63,IF($K$171&gt;=0,J63*F63,0)))))</f>
        <v>минимальный заказ 10 мл.</v>
      </c>
      <c r="N63">
        <f t="shared" ref="N63" si="61">ROW(J63)</f>
        <v>63</v>
      </c>
      <c r="O63" t="s">
        <v>1168</v>
      </c>
    </row>
    <row r="64" spans="1:15">
      <c r="A64" s="39"/>
      <c r="B64" s="40"/>
      <c r="C64" s="47" t="s">
        <v>1272</v>
      </c>
      <c r="D64" s="40"/>
      <c r="E64" s="42"/>
      <c r="F64" s="43"/>
      <c r="G64" s="44"/>
      <c r="H64" s="45"/>
      <c r="I64" s="45"/>
      <c r="J64" s="53"/>
      <c r="K64" s="45">
        <f t="shared" ref="K64" si="62">IF(J64&lt;50,0,J64*F64)</f>
        <v>0</v>
      </c>
      <c r="L64" s="54" t="str">
        <f t="shared" ref="L64:L95" si="63">IF(J64&lt;50,"минимальный заказ 50 мл.",IF($K$171&gt;125000,J64*I64,IF($K$171&gt;55000,J64*H64,IF($K$171&gt;27500,J64*G64,IF($K$171&gt;=0,J64*F64,0)))))</f>
        <v>минимальный заказ 50 мл.</v>
      </c>
      <c r="N64">
        <f t="shared" si="6"/>
        <v>64</v>
      </c>
      <c r="O64" t="s">
        <v>1168</v>
      </c>
    </row>
    <row r="65" spans="1:15">
      <c r="A65" s="30">
        <v>13057</v>
      </c>
      <c r="B65" s="31" t="s">
        <v>2033</v>
      </c>
      <c r="C65" s="46" t="s">
        <v>2093</v>
      </c>
      <c r="D65" s="31">
        <v>50</v>
      </c>
      <c r="E65" s="38">
        <v>3442</v>
      </c>
      <c r="F65" s="34">
        <v>17</v>
      </c>
      <c r="G65" s="35">
        <f t="shared" ref="G65:G112" si="64">F65*0.9</f>
        <v>15.3</v>
      </c>
      <c r="H65" s="36">
        <f t="shared" ref="H65:H112" si="65">F65*0.85</f>
        <v>14.45</v>
      </c>
      <c r="I65" s="36">
        <f t="shared" ref="I65:I112" si="66">F65*0.8</f>
        <v>13.6</v>
      </c>
      <c r="J65" s="53"/>
      <c r="K65" s="45">
        <f t="shared" ref="K65:K112" si="67">IF(J65&lt;50,0,J65*F65)</f>
        <v>0</v>
      </c>
      <c r="L65" s="54" t="str">
        <f t="shared" si="63"/>
        <v>минимальный заказ 50 мл.</v>
      </c>
      <c r="N65">
        <f t="shared" si="6"/>
        <v>65</v>
      </c>
      <c r="O65" t="s">
        <v>1168</v>
      </c>
    </row>
    <row r="66" spans="1:15">
      <c r="A66" s="39">
        <v>13060</v>
      </c>
      <c r="B66" s="40" t="s">
        <v>2033</v>
      </c>
      <c r="C66" s="41" t="s">
        <v>1274</v>
      </c>
      <c r="D66" s="40">
        <v>50</v>
      </c>
      <c r="E66" s="42">
        <v>4434</v>
      </c>
      <c r="F66" s="43">
        <v>21</v>
      </c>
      <c r="G66" s="44">
        <f t="shared" si="64"/>
        <v>18.9</v>
      </c>
      <c r="H66" s="45">
        <f t="shared" si="65"/>
        <v>17.85</v>
      </c>
      <c r="I66" s="45">
        <f t="shared" si="66"/>
        <v>16.8</v>
      </c>
      <c r="J66" s="53"/>
      <c r="K66" s="45">
        <f t="shared" si="67"/>
        <v>0</v>
      </c>
      <c r="L66" s="54" t="str">
        <f t="shared" si="63"/>
        <v>минимальный заказ 50 мл.</v>
      </c>
      <c r="N66">
        <f t="shared" si="6"/>
        <v>66</v>
      </c>
      <c r="O66" t="s">
        <v>1168</v>
      </c>
    </row>
    <row r="67" spans="1:15">
      <c r="A67" s="30">
        <v>13056</v>
      </c>
      <c r="B67" s="31" t="s">
        <v>2033</v>
      </c>
      <c r="C67" s="46" t="s">
        <v>1275</v>
      </c>
      <c r="D67" s="31">
        <v>50</v>
      </c>
      <c r="E67" s="38">
        <v>3526</v>
      </c>
      <c r="F67" s="34">
        <v>25</v>
      </c>
      <c r="G67" s="35">
        <f t="shared" si="64"/>
        <v>22.5</v>
      </c>
      <c r="H67" s="36">
        <f t="shared" si="65"/>
        <v>21.25</v>
      </c>
      <c r="I67" s="36">
        <f t="shared" si="66"/>
        <v>20</v>
      </c>
      <c r="J67" s="53"/>
      <c r="K67" s="45">
        <f t="shared" si="67"/>
        <v>0</v>
      </c>
      <c r="L67" s="54" t="str">
        <f t="shared" si="63"/>
        <v>минимальный заказ 50 мл.</v>
      </c>
      <c r="N67">
        <f t="shared" si="6"/>
        <v>67</v>
      </c>
      <c r="O67" t="s">
        <v>1168</v>
      </c>
    </row>
    <row r="68" spans="1:15">
      <c r="A68" s="39">
        <v>13058</v>
      </c>
      <c r="B68" s="40" t="s">
        <v>2033</v>
      </c>
      <c r="C68" s="41" t="s">
        <v>1276</v>
      </c>
      <c r="D68" s="40">
        <v>50</v>
      </c>
      <c r="E68" s="42">
        <v>3707</v>
      </c>
      <c r="F68" s="43">
        <v>28</v>
      </c>
      <c r="G68" s="44">
        <f t="shared" si="64"/>
        <v>25.2</v>
      </c>
      <c r="H68" s="45">
        <f t="shared" si="65"/>
        <v>23.8</v>
      </c>
      <c r="I68" s="45">
        <f t="shared" si="66"/>
        <v>22.4</v>
      </c>
      <c r="J68" s="53"/>
      <c r="K68" s="45">
        <f t="shared" si="67"/>
        <v>0</v>
      </c>
      <c r="L68" s="54" t="str">
        <f t="shared" si="63"/>
        <v>минимальный заказ 50 мл.</v>
      </c>
      <c r="N68">
        <f t="shared" si="6"/>
        <v>68</v>
      </c>
      <c r="O68" t="s">
        <v>1168</v>
      </c>
    </row>
    <row r="69" spans="1:15">
      <c r="A69" s="30">
        <v>13066</v>
      </c>
      <c r="B69" s="31" t="s">
        <v>2033</v>
      </c>
      <c r="C69" s="46" t="s">
        <v>2094</v>
      </c>
      <c r="D69" s="31">
        <v>50</v>
      </c>
      <c r="E69" s="38">
        <v>4535</v>
      </c>
      <c r="F69" s="34">
        <v>62</v>
      </c>
      <c r="G69" s="35">
        <f t="shared" si="64"/>
        <v>55.8</v>
      </c>
      <c r="H69" s="36">
        <f t="shared" si="65"/>
        <v>52.7</v>
      </c>
      <c r="I69" s="36">
        <f t="shared" si="66"/>
        <v>49.6</v>
      </c>
      <c r="J69" s="53"/>
      <c r="K69" s="45">
        <f t="shared" si="67"/>
        <v>0</v>
      </c>
      <c r="L69" s="54" t="str">
        <f t="shared" si="63"/>
        <v>минимальный заказ 50 мл.</v>
      </c>
      <c r="N69">
        <f t="shared" si="6"/>
        <v>69</v>
      </c>
      <c r="O69" t="s">
        <v>1168</v>
      </c>
    </row>
    <row r="70" spans="1:15">
      <c r="A70" s="39">
        <v>13067</v>
      </c>
      <c r="B70" s="40" t="s">
        <v>2033</v>
      </c>
      <c r="C70" s="41" t="s">
        <v>2095</v>
      </c>
      <c r="D70" s="40">
        <v>50</v>
      </c>
      <c r="E70" s="42">
        <v>4045</v>
      </c>
      <c r="F70" s="43">
        <v>62</v>
      </c>
      <c r="G70" s="44">
        <f t="shared" si="64"/>
        <v>55.8</v>
      </c>
      <c r="H70" s="45">
        <f t="shared" si="65"/>
        <v>52.7</v>
      </c>
      <c r="I70" s="45">
        <f t="shared" si="66"/>
        <v>49.6</v>
      </c>
      <c r="J70" s="53"/>
      <c r="K70" s="45">
        <f t="shared" si="67"/>
        <v>0</v>
      </c>
      <c r="L70" s="54" t="str">
        <f t="shared" si="63"/>
        <v>минимальный заказ 50 мл.</v>
      </c>
      <c r="N70">
        <f t="shared" si="6"/>
        <v>70</v>
      </c>
      <c r="O70" t="s">
        <v>1168</v>
      </c>
    </row>
    <row r="71" spans="1:15">
      <c r="A71" s="30">
        <v>13064</v>
      </c>
      <c r="B71" s="31" t="s">
        <v>2033</v>
      </c>
      <c r="C71" s="46" t="s">
        <v>2096</v>
      </c>
      <c r="D71" s="31">
        <v>50</v>
      </c>
      <c r="E71" s="38">
        <v>4231</v>
      </c>
      <c r="F71" s="34">
        <v>62</v>
      </c>
      <c r="G71" s="35">
        <f t="shared" si="64"/>
        <v>55.8</v>
      </c>
      <c r="H71" s="36">
        <f t="shared" si="65"/>
        <v>52.7</v>
      </c>
      <c r="I71" s="36">
        <f t="shared" si="66"/>
        <v>49.6</v>
      </c>
      <c r="J71" s="53"/>
      <c r="K71" s="45">
        <f t="shared" si="67"/>
        <v>0</v>
      </c>
      <c r="L71" s="54" t="str">
        <f t="shared" si="63"/>
        <v>минимальный заказ 50 мл.</v>
      </c>
      <c r="N71">
        <f t="shared" si="6"/>
        <v>71</v>
      </c>
      <c r="O71" t="s">
        <v>1168</v>
      </c>
    </row>
    <row r="72" spans="1:15">
      <c r="A72" s="39">
        <v>13063</v>
      </c>
      <c r="B72" s="40" t="s">
        <v>2033</v>
      </c>
      <c r="C72" s="41" t="s">
        <v>2097</v>
      </c>
      <c r="D72" s="40">
        <v>50</v>
      </c>
      <c r="E72" s="42">
        <v>4258</v>
      </c>
      <c r="F72" s="43">
        <v>62</v>
      </c>
      <c r="G72" s="44">
        <f t="shared" si="64"/>
        <v>55.8</v>
      </c>
      <c r="H72" s="45">
        <f t="shared" si="65"/>
        <v>52.7</v>
      </c>
      <c r="I72" s="45">
        <f t="shared" si="66"/>
        <v>49.6</v>
      </c>
      <c r="J72" s="53"/>
      <c r="K72" s="45">
        <f t="shared" si="67"/>
        <v>0</v>
      </c>
      <c r="L72" s="54" t="str">
        <f t="shared" si="63"/>
        <v>минимальный заказ 50 мл.</v>
      </c>
      <c r="N72">
        <f t="shared" si="6"/>
        <v>72</v>
      </c>
      <c r="O72" t="s">
        <v>1168</v>
      </c>
    </row>
    <row r="73" spans="1:15">
      <c r="A73" s="30">
        <v>13065</v>
      </c>
      <c r="B73" s="31" t="s">
        <v>2033</v>
      </c>
      <c r="C73" s="46" t="s">
        <v>2098</v>
      </c>
      <c r="D73" s="31">
        <v>50</v>
      </c>
      <c r="E73" s="38">
        <v>4097</v>
      </c>
      <c r="F73" s="34">
        <v>62</v>
      </c>
      <c r="G73" s="35">
        <f t="shared" si="64"/>
        <v>55.8</v>
      </c>
      <c r="H73" s="36">
        <f t="shared" si="65"/>
        <v>52.7</v>
      </c>
      <c r="I73" s="36">
        <f t="shared" si="66"/>
        <v>49.6</v>
      </c>
      <c r="J73" s="53"/>
      <c r="K73" s="45">
        <f t="shared" si="67"/>
        <v>0</v>
      </c>
      <c r="L73" s="54" t="str">
        <f t="shared" si="63"/>
        <v>минимальный заказ 50 мл.</v>
      </c>
      <c r="N73">
        <f t="shared" si="6"/>
        <v>73</v>
      </c>
      <c r="O73" t="s">
        <v>1168</v>
      </c>
    </row>
    <row r="74" spans="1:15">
      <c r="A74" s="39">
        <v>13054</v>
      </c>
      <c r="B74" s="40" t="s">
        <v>2033</v>
      </c>
      <c r="C74" s="41" t="s">
        <v>1282</v>
      </c>
      <c r="D74" s="40">
        <v>50</v>
      </c>
      <c r="E74" s="42">
        <v>2896</v>
      </c>
      <c r="F74" s="43">
        <v>14</v>
      </c>
      <c r="G74" s="44">
        <f t="shared" si="64"/>
        <v>12.6</v>
      </c>
      <c r="H74" s="45">
        <f t="shared" si="65"/>
        <v>11.9</v>
      </c>
      <c r="I74" s="45">
        <f t="shared" si="66"/>
        <v>11.2</v>
      </c>
      <c r="J74" s="53"/>
      <c r="K74" s="45">
        <f t="shared" si="67"/>
        <v>0</v>
      </c>
      <c r="L74" s="54" t="str">
        <f t="shared" si="63"/>
        <v>минимальный заказ 50 мл.</v>
      </c>
      <c r="N74">
        <f t="shared" si="6"/>
        <v>74</v>
      </c>
      <c r="O74" t="s">
        <v>1168</v>
      </c>
    </row>
    <row r="75" spans="1:15">
      <c r="A75" s="30">
        <v>13062</v>
      </c>
      <c r="B75" s="31" t="s">
        <v>2033</v>
      </c>
      <c r="C75" s="46" t="s">
        <v>1283</v>
      </c>
      <c r="D75" s="31">
        <v>50</v>
      </c>
      <c r="E75" s="38">
        <v>4677</v>
      </c>
      <c r="F75" s="34">
        <v>19</v>
      </c>
      <c r="G75" s="35">
        <f t="shared" si="64"/>
        <v>17.1</v>
      </c>
      <c r="H75" s="36">
        <f t="shared" si="65"/>
        <v>16.15</v>
      </c>
      <c r="I75" s="36">
        <f t="shared" si="66"/>
        <v>15.2</v>
      </c>
      <c r="J75" s="53"/>
      <c r="K75" s="45">
        <f t="shared" si="67"/>
        <v>0</v>
      </c>
      <c r="L75" s="54" t="str">
        <f t="shared" si="63"/>
        <v>минимальный заказ 50 мл.</v>
      </c>
      <c r="N75">
        <f t="shared" si="6"/>
        <v>75</v>
      </c>
      <c r="O75" t="s">
        <v>1168</v>
      </c>
    </row>
    <row r="76" spans="1:15">
      <c r="A76" s="39">
        <v>13059</v>
      </c>
      <c r="B76" s="40" t="s">
        <v>2033</v>
      </c>
      <c r="C76" s="41" t="s">
        <v>1284</v>
      </c>
      <c r="D76" s="40">
        <v>50</v>
      </c>
      <c r="E76" s="42">
        <v>4493</v>
      </c>
      <c r="F76" s="43">
        <v>18</v>
      </c>
      <c r="G76" s="44">
        <f t="shared" si="64"/>
        <v>16.2</v>
      </c>
      <c r="H76" s="45">
        <f t="shared" si="65"/>
        <v>15.3</v>
      </c>
      <c r="I76" s="45">
        <f t="shared" si="66"/>
        <v>14.4</v>
      </c>
      <c r="J76" s="53"/>
      <c r="K76" s="45">
        <f t="shared" si="67"/>
        <v>0</v>
      </c>
      <c r="L76" s="54" t="str">
        <f t="shared" si="63"/>
        <v>минимальный заказ 50 мл.</v>
      </c>
      <c r="N76">
        <f t="shared" si="6"/>
        <v>76</v>
      </c>
      <c r="O76" t="s">
        <v>1168</v>
      </c>
    </row>
    <row r="77" spans="1:15">
      <c r="A77" s="30">
        <v>13053</v>
      </c>
      <c r="B77" s="31" t="s">
        <v>2033</v>
      </c>
      <c r="C77" s="46" t="s">
        <v>1285</v>
      </c>
      <c r="D77" s="31">
        <v>50</v>
      </c>
      <c r="E77" s="38">
        <v>3076</v>
      </c>
      <c r="F77" s="34">
        <v>32</v>
      </c>
      <c r="G77" s="35">
        <f t="shared" si="64"/>
        <v>28.8</v>
      </c>
      <c r="H77" s="36">
        <f t="shared" si="65"/>
        <v>27.2</v>
      </c>
      <c r="I77" s="36">
        <f t="shared" si="66"/>
        <v>25.6</v>
      </c>
      <c r="J77" s="53"/>
      <c r="K77" s="45">
        <f t="shared" si="67"/>
        <v>0</v>
      </c>
      <c r="L77" s="54" t="str">
        <f t="shared" si="63"/>
        <v>минимальный заказ 50 мл.</v>
      </c>
      <c r="N77">
        <f t="shared" si="6"/>
        <v>77</v>
      </c>
      <c r="O77" t="s">
        <v>1168</v>
      </c>
    </row>
    <row r="78" spans="1:15">
      <c r="A78" s="39"/>
      <c r="B78" s="40"/>
      <c r="C78" s="47" t="s">
        <v>2099</v>
      </c>
      <c r="D78" s="40"/>
      <c r="E78" s="42"/>
      <c r="F78" s="43"/>
      <c r="G78" s="44"/>
      <c r="H78" s="45"/>
      <c r="I78" s="45"/>
      <c r="J78" s="53"/>
      <c r="K78" s="45">
        <f t="shared" si="67"/>
        <v>0</v>
      </c>
      <c r="L78" s="54" t="str">
        <f t="shared" si="63"/>
        <v>минимальный заказ 50 мл.</v>
      </c>
      <c r="N78">
        <f t="shared" si="6"/>
        <v>78</v>
      </c>
      <c r="O78" t="s">
        <v>1168</v>
      </c>
    </row>
    <row r="79" spans="1:15">
      <c r="A79" s="30">
        <v>12823</v>
      </c>
      <c r="B79" s="31" t="s">
        <v>2033</v>
      </c>
      <c r="C79" s="46" t="s">
        <v>2100</v>
      </c>
      <c r="D79" s="31">
        <v>50</v>
      </c>
      <c r="E79" s="38"/>
      <c r="F79" s="34"/>
      <c r="G79" s="35">
        <f t="shared" si="64"/>
        <v>0</v>
      </c>
      <c r="H79" s="36">
        <f t="shared" si="65"/>
        <v>0</v>
      </c>
      <c r="I79" s="36">
        <f t="shared" si="66"/>
        <v>0</v>
      </c>
      <c r="J79" s="53"/>
      <c r="K79" s="45">
        <f t="shared" si="67"/>
        <v>0</v>
      </c>
      <c r="L79" s="54" t="str">
        <f t="shared" si="63"/>
        <v>минимальный заказ 50 мл.</v>
      </c>
      <c r="N79">
        <f t="shared" si="6"/>
        <v>79</v>
      </c>
      <c r="O79" t="s">
        <v>1168</v>
      </c>
    </row>
    <row r="80" spans="1:15">
      <c r="A80" s="39">
        <v>12827</v>
      </c>
      <c r="B80" s="40" t="s">
        <v>2033</v>
      </c>
      <c r="C80" s="41" t="s">
        <v>2101</v>
      </c>
      <c r="D80" s="40">
        <v>50</v>
      </c>
      <c r="E80" s="42"/>
      <c r="F80" s="43"/>
      <c r="G80" s="44">
        <f t="shared" si="64"/>
        <v>0</v>
      </c>
      <c r="H80" s="45">
        <f t="shared" si="65"/>
        <v>0</v>
      </c>
      <c r="I80" s="45">
        <f t="shared" si="66"/>
        <v>0</v>
      </c>
      <c r="J80" s="53"/>
      <c r="K80" s="45">
        <f t="shared" si="67"/>
        <v>0</v>
      </c>
      <c r="L80" s="54" t="str">
        <f t="shared" si="63"/>
        <v>минимальный заказ 50 мл.</v>
      </c>
      <c r="N80">
        <f t="shared" si="6"/>
        <v>80</v>
      </c>
      <c r="O80" t="s">
        <v>1168</v>
      </c>
    </row>
    <row r="81" spans="1:15">
      <c r="A81" s="30">
        <v>12829</v>
      </c>
      <c r="B81" s="31" t="s">
        <v>2033</v>
      </c>
      <c r="C81" s="46" t="s">
        <v>2102</v>
      </c>
      <c r="D81" s="31">
        <v>50</v>
      </c>
      <c r="E81" s="38">
        <v>100</v>
      </c>
      <c r="F81" s="34">
        <v>32</v>
      </c>
      <c r="G81" s="35">
        <f t="shared" si="64"/>
        <v>28.8</v>
      </c>
      <c r="H81" s="36">
        <f t="shared" si="65"/>
        <v>27.2</v>
      </c>
      <c r="I81" s="36">
        <f t="shared" si="66"/>
        <v>25.6</v>
      </c>
      <c r="J81" s="53"/>
      <c r="K81" s="45">
        <f t="shared" si="67"/>
        <v>0</v>
      </c>
      <c r="L81" s="54" t="str">
        <f t="shared" si="63"/>
        <v>минимальный заказ 50 мл.</v>
      </c>
      <c r="N81">
        <f t="shared" si="6"/>
        <v>81</v>
      </c>
      <c r="O81" t="s">
        <v>1168</v>
      </c>
    </row>
    <row r="82" spans="1:15">
      <c r="A82" s="39">
        <v>12825</v>
      </c>
      <c r="B82" s="40" t="s">
        <v>2033</v>
      </c>
      <c r="C82" s="41" t="s">
        <v>2103</v>
      </c>
      <c r="D82" s="40">
        <v>50</v>
      </c>
      <c r="E82" s="42">
        <v>4970</v>
      </c>
      <c r="F82" s="43">
        <v>23</v>
      </c>
      <c r="G82" s="44">
        <f t="shared" si="64"/>
        <v>20.7</v>
      </c>
      <c r="H82" s="45">
        <f t="shared" si="65"/>
        <v>19.55</v>
      </c>
      <c r="I82" s="45">
        <f t="shared" si="66"/>
        <v>18.4</v>
      </c>
      <c r="J82" s="53"/>
      <c r="K82" s="45">
        <f t="shared" si="67"/>
        <v>0</v>
      </c>
      <c r="L82" s="54" t="str">
        <f t="shared" si="63"/>
        <v>минимальный заказ 50 мл.</v>
      </c>
      <c r="N82">
        <f t="shared" si="6"/>
        <v>82</v>
      </c>
      <c r="O82" t="s">
        <v>1168</v>
      </c>
    </row>
    <row r="83" spans="1:15">
      <c r="A83" s="30">
        <v>12830</v>
      </c>
      <c r="B83" s="31" t="s">
        <v>2033</v>
      </c>
      <c r="C83" s="46" t="s">
        <v>2104</v>
      </c>
      <c r="D83" s="31">
        <v>50</v>
      </c>
      <c r="E83" s="38">
        <v>530</v>
      </c>
      <c r="F83" s="34">
        <v>39</v>
      </c>
      <c r="G83" s="35">
        <f t="shared" si="64"/>
        <v>35.1</v>
      </c>
      <c r="H83" s="36">
        <f t="shared" si="65"/>
        <v>33.15</v>
      </c>
      <c r="I83" s="36">
        <f t="shared" si="66"/>
        <v>31.2</v>
      </c>
      <c r="J83" s="53"/>
      <c r="K83" s="45">
        <f t="shared" si="67"/>
        <v>0</v>
      </c>
      <c r="L83" s="54" t="str">
        <f t="shared" si="63"/>
        <v>минимальный заказ 50 мл.</v>
      </c>
      <c r="N83">
        <f t="shared" si="6"/>
        <v>83</v>
      </c>
      <c r="O83" t="s">
        <v>1168</v>
      </c>
    </row>
    <row r="84" spans="1:15">
      <c r="A84" s="39">
        <v>12834</v>
      </c>
      <c r="B84" s="40" t="s">
        <v>2033</v>
      </c>
      <c r="C84" s="41" t="s">
        <v>2105</v>
      </c>
      <c r="D84" s="40">
        <v>50</v>
      </c>
      <c r="E84" s="42"/>
      <c r="F84" s="43"/>
      <c r="G84" s="44">
        <f t="shared" si="64"/>
        <v>0</v>
      </c>
      <c r="H84" s="45">
        <f t="shared" si="65"/>
        <v>0</v>
      </c>
      <c r="I84" s="45">
        <f t="shared" si="66"/>
        <v>0</v>
      </c>
      <c r="J84" s="53"/>
      <c r="K84" s="45">
        <f t="shared" si="67"/>
        <v>0</v>
      </c>
      <c r="L84" s="54" t="str">
        <f t="shared" si="63"/>
        <v>минимальный заказ 50 мл.</v>
      </c>
      <c r="N84">
        <f t="shared" si="6"/>
        <v>84</v>
      </c>
      <c r="O84" t="s">
        <v>1168</v>
      </c>
    </row>
    <row r="85" spans="1:15">
      <c r="A85" s="30">
        <v>12824</v>
      </c>
      <c r="B85" s="31" t="s">
        <v>2033</v>
      </c>
      <c r="C85" s="46" t="s">
        <v>2106</v>
      </c>
      <c r="D85" s="31">
        <v>50</v>
      </c>
      <c r="E85" s="38">
        <v>837</v>
      </c>
      <c r="F85" s="34">
        <v>27</v>
      </c>
      <c r="G85" s="35">
        <f t="shared" si="64"/>
        <v>24.3</v>
      </c>
      <c r="H85" s="36">
        <f t="shared" si="65"/>
        <v>22.95</v>
      </c>
      <c r="I85" s="36">
        <f t="shared" si="66"/>
        <v>21.6</v>
      </c>
      <c r="J85" s="53"/>
      <c r="K85" s="45">
        <f t="shared" si="67"/>
        <v>0</v>
      </c>
      <c r="L85" s="54" t="str">
        <f t="shared" si="63"/>
        <v>минимальный заказ 50 мл.</v>
      </c>
      <c r="N85">
        <f t="shared" si="6"/>
        <v>85</v>
      </c>
      <c r="O85" t="s">
        <v>1168</v>
      </c>
    </row>
    <row r="86" spans="1:15">
      <c r="A86" s="39">
        <v>12832</v>
      </c>
      <c r="B86" s="40" t="s">
        <v>2033</v>
      </c>
      <c r="C86" s="41" t="s">
        <v>2107</v>
      </c>
      <c r="D86" s="40">
        <v>50</v>
      </c>
      <c r="E86" s="42">
        <v>100</v>
      </c>
      <c r="F86" s="43">
        <v>27</v>
      </c>
      <c r="G86" s="44">
        <f t="shared" si="64"/>
        <v>24.3</v>
      </c>
      <c r="H86" s="45">
        <f t="shared" si="65"/>
        <v>22.95</v>
      </c>
      <c r="I86" s="45">
        <f t="shared" si="66"/>
        <v>21.6</v>
      </c>
      <c r="J86" s="53"/>
      <c r="K86" s="45">
        <f t="shared" si="67"/>
        <v>0</v>
      </c>
      <c r="L86" s="54" t="str">
        <f t="shared" si="63"/>
        <v>минимальный заказ 50 мл.</v>
      </c>
      <c r="N86">
        <f t="shared" si="6"/>
        <v>86</v>
      </c>
      <c r="O86" t="s">
        <v>1168</v>
      </c>
    </row>
    <row r="87" spans="1:15">
      <c r="A87" s="30">
        <v>12822</v>
      </c>
      <c r="B87" s="31" t="s">
        <v>2033</v>
      </c>
      <c r="C87" s="46" t="s">
        <v>2108</v>
      </c>
      <c r="D87" s="31">
        <v>50</v>
      </c>
      <c r="E87" s="38">
        <v>653</v>
      </c>
      <c r="F87" s="34">
        <v>27</v>
      </c>
      <c r="G87" s="35">
        <f t="shared" si="64"/>
        <v>24.3</v>
      </c>
      <c r="H87" s="36">
        <f t="shared" si="65"/>
        <v>22.95</v>
      </c>
      <c r="I87" s="36">
        <f t="shared" si="66"/>
        <v>21.6</v>
      </c>
      <c r="J87" s="53"/>
      <c r="K87" s="45">
        <f t="shared" si="67"/>
        <v>0</v>
      </c>
      <c r="L87" s="54" t="str">
        <f t="shared" si="63"/>
        <v>минимальный заказ 50 мл.</v>
      </c>
      <c r="N87">
        <f t="shared" si="6"/>
        <v>87</v>
      </c>
      <c r="O87" t="s">
        <v>1168</v>
      </c>
    </row>
    <row r="88" spans="1:15">
      <c r="A88" s="39"/>
      <c r="B88" s="40"/>
      <c r="C88" s="47" t="s">
        <v>1300</v>
      </c>
      <c r="D88" s="40"/>
      <c r="E88" s="42"/>
      <c r="F88" s="43"/>
      <c r="G88" s="44"/>
      <c r="H88" s="45"/>
      <c r="I88" s="45"/>
      <c r="J88" s="53"/>
      <c r="K88" s="45">
        <f t="shared" si="67"/>
        <v>0</v>
      </c>
      <c r="L88" s="54" t="str">
        <f t="shared" si="63"/>
        <v>минимальный заказ 50 мл.</v>
      </c>
      <c r="N88">
        <f t="shared" si="6"/>
        <v>88</v>
      </c>
      <c r="O88" t="s">
        <v>1168</v>
      </c>
    </row>
    <row r="89" spans="1:15">
      <c r="A89" s="30">
        <v>13091</v>
      </c>
      <c r="B89" s="31" t="s">
        <v>2033</v>
      </c>
      <c r="C89" s="46" t="s">
        <v>1301</v>
      </c>
      <c r="D89" s="31">
        <v>50</v>
      </c>
      <c r="E89" s="38">
        <v>2560</v>
      </c>
      <c r="F89" s="34">
        <v>23</v>
      </c>
      <c r="G89" s="35">
        <f t="shared" si="64"/>
        <v>20.7</v>
      </c>
      <c r="H89" s="36">
        <f t="shared" si="65"/>
        <v>19.55</v>
      </c>
      <c r="I89" s="36">
        <f t="shared" si="66"/>
        <v>18.4</v>
      </c>
      <c r="J89" s="53"/>
      <c r="K89" s="45">
        <f t="shared" si="67"/>
        <v>0</v>
      </c>
      <c r="L89" s="54" t="str">
        <f t="shared" si="63"/>
        <v>минимальный заказ 50 мл.</v>
      </c>
      <c r="N89">
        <f t="shared" si="6"/>
        <v>89</v>
      </c>
      <c r="O89" t="s">
        <v>1168</v>
      </c>
    </row>
    <row r="90" spans="1:15">
      <c r="A90" s="39">
        <v>13070</v>
      </c>
      <c r="B90" s="40" t="s">
        <v>2033</v>
      </c>
      <c r="C90" s="41" t="s">
        <v>1303</v>
      </c>
      <c r="D90" s="40">
        <v>50</v>
      </c>
      <c r="E90" s="42">
        <v>80</v>
      </c>
      <c r="F90" s="43">
        <v>14</v>
      </c>
      <c r="G90" s="44">
        <f t="shared" si="64"/>
        <v>12.6</v>
      </c>
      <c r="H90" s="45">
        <f t="shared" si="65"/>
        <v>11.9</v>
      </c>
      <c r="I90" s="45">
        <f t="shared" si="66"/>
        <v>11.2</v>
      </c>
      <c r="J90" s="53"/>
      <c r="K90" s="45">
        <f t="shared" si="67"/>
        <v>0</v>
      </c>
      <c r="L90" s="54" t="str">
        <f t="shared" si="63"/>
        <v>минимальный заказ 50 мл.</v>
      </c>
      <c r="N90">
        <f t="shared" si="6"/>
        <v>90</v>
      </c>
      <c r="O90" t="s">
        <v>1168</v>
      </c>
    </row>
    <row r="91" spans="1:15">
      <c r="A91" s="30">
        <v>13092</v>
      </c>
      <c r="B91" s="31" t="s">
        <v>2033</v>
      </c>
      <c r="C91" s="46" t="s">
        <v>1304</v>
      </c>
      <c r="D91" s="31">
        <v>50</v>
      </c>
      <c r="E91" s="38"/>
      <c r="F91" s="34"/>
      <c r="G91" s="35">
        <f t="shared" si="64"/>
        <v>0</v>
      </c>
      <c r="H91" s="36">
        <f t="shared" si="65"/>
        <v>0</v>
      </c>
      <c r="I91" s="36">
        <f t="shared" si="66"/>
        <v>0</v>
      </c>
      <c r="J91" s="53"/>
      <c r="K91" s="45">
        <f t="shared" si="67"/>
        <v>0</v>
      </c>
      <c r="L91" s="54" t="str">
        <f t="shared" si="63"/>
        <v>минимальный заказ 50 мл.</v>
      </c>
      <c r="N91">
        <f t="shared" si="6"/>
        <v>91</v>
      </c>
      <c r="O91" t="s">
        <v>1168</v>
      </c>
    </row>
    <row r="92" spans="1:15">
      <c r="A92" s="39">
        <v>13084</v>
      </c>
      <c r="B92" s="40" t="s">
        <v>2033</v>
      </c>
      <c r="C92" s="41" t="s">
        <v>1306</v>
      </c>
      <c r="D92" s="40">
        <v>50</v>
      </c>
      <c r="E92" s="42"/>
      <c r="F92" s="43"/>
      <c r="G92" s="44">
        <f t="shared" si="64"/>
        <v>0</v>
      </c>
      <c r="H92" s="45">
        <f t="shared" si="65"/>
        <v>0</v>
      </c>
      <c r="I92" s="45">
        <f t="shared" si="66"/>
        <v>0</v>
      </c>
      <c r="J92" s="53"/>
      <c r="K92" s="45">
        <f t="shared" si="67"/>
        <v>0</v>
      </c>
      <c r="L92" s="54" t="str">
        <f t="shared" si="63"/>
        <v>минимальный заказ 50 мл.</v>
      </c>
      <c r="N92">
        <f t="shared" si="6"/>
        <v>92</v>
      </c>
      <c r="O92" t="s">
        <v>1168</v>
      </c>
    </row>
    <row r="93" spans="1:15">
      <c r="A93" s="30">
        <v>13072</v>
      </c>
      <c r="B93" s="31" t="s">
        <v>2033</v>
      </c>
      <c r="C93" s="46" t="s">
        <v>1307</v>
      </c>
      <c r="D93" s="31">
        <v>50</v>
      </c>
      <c r="E93" s="38">
        <v>258</v>
      </c>
      <c r="F93" s="34">
        <v>27</v>
      </c>
      <c r="G93" s="35">
        <f t="shared" si="64"/>
        <v>24.3</v>
      </c>
      <c r="H93" s="36">
        <f t="shared" si="65"/>
        <v>22.95</v>
      </c>
      <c r="I93" s="36">
        <f t="shared" si="66"/>
        <v>21.6</v>
      </c>
      <c r="J93" s="53"/>
      <c r="K93" s="45">
        <f t="shared" si="67"/>
        <v>0</v>
      </c>
      <c r="L93" s="54" t="str">
        <f t="shared" si="63"/>
        <v>минимальный заказ 50 мл.</v>
      </c>
      <c r="N93">
        <f t="shared" si="6"/>
        <v>93</v>
      </c>
      <c r="O93" t="s">
        <v>1168</v>
      </c>
    </row>
    <row r="94" spans="1:15">
      <c r="A94" s="39">
        <v>13088</v>
      </c>
      <c r="B94" s="40" t="s">
        <v>2033</v>
      </c>
      <c r="C94" s="41" t="s">
        <v>1308</v>
      </c>
      <c r="D94" s="40">
        <v>50</v>
      </c>
      <c r="E94" s="42">
        <v>696</v>
      </c>
      <c r="F94" s="43">
        <v>14</v>
      </c>
      <c r="G94" s="44">
        <f t="shared" si="64"/>
        <v>12.6</v>
      </c>
      <c r="H94" s="45">
        <f t="shared" si="65"/>
        <v>11.9</v>
      </c>
      <c r="I94" s="45">
        <f t="shared" si="66"/>
        <v>11.2</v>
      </c>
      <c r="J94" s="53"/>
      <c r="K94" s="45">
        <f t="shared" si="67"/>
        <v>0</v>
      </c>
      <c r="L94" s="54" t="str">
        <f t="shared" si="63"/>
        <v>минимальный заказ 50 мл.</v>
      </c>
      <c r="N94">
        <f t="shared" si="6"/>
        <v>94</v>
      </c>
      <c r="O94" t="s">
        <v>1168</v>
      </c>
    </row>
    <row r="95" spans="1:15">
      <c r="A95" s="30">
        <v>13078</v>
      </c>
      <c r="B95" s="31" t="s">
        <v>2033</v>
      </c>
      <c r="C95" s="46" t="s">
        <v>1309</v>
      </c>
      <c r="D95" s="31">
        <v>50</v>
      </c>
      <c r="E95" s="38">
        <v>402</v>
      </c>
      <c r="F95" s="34">
        <v>29</v>
      </c>
      <c r="G95" s="35">
        <f t="shared" si="64"/>
        <v>26.1</v>
      </c>
      <c r="H95" s="36">
        <f t="shared" si="65"/>
        <v>24.65</v>
      </c>
      <c r="I95" s="36">
        <f t="shared" si="66"/>
        <v>23.2</v>
      </c>
      <c r="J95" s="53"/>
      <c r="K95" s="45">
        <f t="shared" si="67"/>
        <v>0</v>
      </c>
      <c r="L95" s="54" t="str">
        <f t="shared" si="63"/>
        <v>минимальный заказ 50 мл.</v>
      </c>
      <c r="N95">
        <f t="shared" si="6"/>
        <v>95</v>
      </c>
      <c r="O95" t="s">
        <v>1168</v>
      </c>
    </row>
    <row r="96" spans="1:15">
      <c r="A96" s="39">
        <v>13080</v>
      </c>
      <c r="B96" s="40" t="s">
        <v>2033</v>
      </c>
      <c r="C96" s="41" t="s">
        <v>1311</v>
      </c>
      <c r="D96" s="40">
        <v>50</v>
      </c>
      <c r="E96" s="42"/>
      <c r="F96" s="43"/>
      <c r="G96" s="44">
        <f t="shared" si="64"/>
        <v>0</v>
      </c>
      <c r="H96" s="45">
        <f t="shared" si="65"/>
        <v>0</v>
      </c>
      <c r="I96" s="45">
        <f t="shared" si="66"/>
        <v>0</v>
      </c>
      <c r="J96" s="53"/>
      <c r="K96" s="45">
        <f t="shared" si="67"/>
        <v>0</v>
      </c>
      <c r="L96" s="54" t="str">
        <f t="shared" ref="L96:L113" si="68">IF(J96&lt;50,"минимальный заказ 50 мл.",IF($K$171&gt;125000,J96*I96,IF($K$171&gt;55000,J96*H96,IF($K$171&gt;27500,J96*G96,IF($K$171&gt;=0,J96*F96,0)))))</f>
        <v>минимальный заказ 50 мл.</v>
      </c>
      <c r="N96">
        <f t="shared" si="6"/>
        <v>96</v>
      </c>
      <c r="O96" t="s">
        <v>1168</v>
      </c>
    </row>
    <row r="97" spans="1:15">
      <c r="A97" s="30">
        <v>13077</v>
      </c>
      <c r="B97" s="31" t="s">
        <v>2033</v>
      </c>
      <c r="C97" s="46" t="s">
        <v>1312</v>
      </c>
      <c r="D97" s="31">
        <v>50</v>
      </c>
      <c r="E97" s="38"/>
      <c r="F97" s="34"/>
      <c r="G97" s="35">
        <f t="shared" si="64"/>
        <v>0</v>
      </c>
      <c r="H97" s="36">
        <f t="shared" si="65"/>
        <v>0</v>
      </c>
      <c r="I97" s="36">
        <f t="shared" si="66"/>
        <v>0</v>
      </c>
      <c r="J97" s="53"/>
      <c r="K97" s="45">
        <f t="shared" si="67"/>
        <v>0</v>
      </c>
      <c r="L97" s="54" t="str">
        <f t="shared" si="68"/>
        <v>минимальный заказ 50 мл.</v>
      </c>
      <c r="N97">
        <f t="shared" si="6"/>
        <v>97</v>
      </c>
      <c r="O97" t="s">
        <v>1168</v>
      </c>
    </row>
    <row r="98" spans="1:15">
      <c r="A98" s="39">
        <v>13087</v>
      </c>
      <c r="B98" s="40" t="s">
        <v>2033</v>
      </c>
      <c r="C98" s="41" t="s">
        <v>1313</v>
      </c>
      <c r="D98" s="40">
        <v>50</v>
      </c>
      <c r="E98" s="42">
        <v>50</v>
      </c>
      <c r="F98" s="43">
        <v>23</v>
      </c>
      <c r="G98" s="44">
        <f t="shared" si="64"/>
        <v>20.7</v>
      </c>
      <c r="H98" s="45">
        <f t="shared" si="65"/>
        <v>19.55</v>
      </c>
      <c r="I98" s="45">
        <f t="shared" si="66"/>
        <v>18.4</v>
      </c>
      <c r="J98" s="53"/>
      <c r="K98" s="45">
        <f t="shared" si="67"/>
        <v>0</v>
      </c>
      <c r="L98" s="54" t="str">
        <f t="shared" si="68"/>
        <v>минимальный заказ 50 мл.</v>
      </c>
      <c r="N98">
        <f t="shared" si="6"/>
        <v>98</v>
      </c>
      <c r="O98" t="s">
        <v>1168</v>
      </c>
    </row>
    <row r="99" spans="1:15">
      <c r="A99" s="30">
        <v>13090</v>
      </c>
      <c r="B99" s="31" t="s">
        <v>2033</v>
      </c>
      <c r="C99" s="46" t="s">
        <v>1314</v>
      </c>
      <c r="D99" s="31">
        <v>50</v>
      </c>
      <c r="E99" s="38">
        <v>100</v>
      </c>
      <c r="F99" s="34">
        <v>23</v>
      </c>
      <c r="G99" s="35">
        <f t="shared" si="64"/>
        <v>20.7</v>
      </c>
      <c r="H99" s="36">
        <f t="shared" si="65"/>
        <v>19.55</v>
      </c>
      <c r="I99" s="36">
        <f t="shared" si="66"/>
        <v>18.4</v>
      </c>
      <c r="J99" s="53"/>
      <c r="K99" s="45">
        <f t="shared" si="67"/>
        <v>0</v>
      </c>
      <c r="L99" s="54" t="str">
        <f t="shared" si="68"/>
        <v>минимальный заказ 50 мл.</v>
      </c>
      <c r="N99">
        <f t="shared" si="6"/>
        <v>99</v>
      </c>
      <c r="O99" t="s">
        <v>1168</v>
      </c>
    </row>
    <row r="100" spans="1:15">
      <c r="A100" s="39">
        <v>13074</v>
      </c>
      <c r="B100" s="40" t="s">
        <v>2033</v>
      </c>
      <c r="C100" s="41" t="s">
        <v>1315</v>
      </c>
      <c r="D100" s="40">
        <v>50</v>
      </c>
      <c r="E100" s="42"/>
      <c r="F100" s="43"/>
      <c r="G100" s="44">
        <f t="shared" si="64"/>
        <v>0</v>
      </c>
      <c r="H100" s="45">
        <f t="shared" si="65"/>
        <v>0</v>
      </c>
      <c r="I100" s="45">
        <f t="shared" si="66"/>
        <v>0</v>
      </c>
      <c r="J100" s="53"/>
      <c r="K100" s="45">
        <f t="shared" si="67"/>
        <v>0</v>
      </c>
      <c r="L100" s="54" t="str">
        <f t="shared" si="68"/>
        <v>минимальный заказ 50 мл.</v>
      </c>
      <c r="N100">
        <f t="shared" si="6"/>
        <v>100</v>
      </c>
      <c r="O100" t="s">
        <v>1168</v>
      </c>
    </row>
    <row r="101" spans="1:15">
      <c r="A101" s="30">
        <v>13068</v>
      </c>
      <c r="B101" s="31" t="s">
        <v>2033</v>
      </c>
      <c r="C101" s="46" t="s">
        <v>1316</v>
      </c>
      <c r="D101" s="31">
        <v>50</v>
      </c>
      <c r="E101" s="38">
        <v>1952</v>
      </c>
      <c r="F101" s="34">
        <v>13</v>
      </c>
      <c r="G101" s="35">
        <f t="shared" si="64"/>
        <v>11.7</v>
      </c>
      <c r="H101" s="36">
        <f t="shared" si="65"/>
        <v>11.05</v>
      </c>
      <c r="I101" s="36">
        <f t="shared" si="66"/>
        <v>10.4</v>
      </c>
      <c r="J101" s="53"/>
      <c r="K101" s="45">
        <f t="shared" si="67"/>
        <v>0</v>
      </c>
      <c r="L101" s="54" t="str">
        <f t="shared" si="68"/>
        <v>минимальный заказ 50 мл.</v>
      </c>
      <c r="N101">
        <f t="shared" si="6"/>
        <v>101</v>
      </c>
      <c r="O101" t="s">
        <v>1168</v>
      </c>
    </row>
    <row r="102" spans="1:15">
      <c r="A102" s="39">
        <v>13069</v>
      </c>
      <c r="B102" s="40" t="s">
        <v>2033</v>
      </c>
      <c r="C102" s="41" t="s">
        <v>1317</v>
      </c>
      <c r="D102" s="40">
        <v>50</v>
      </c>
      <c r="E102" s="42">
        <v>50</v>
      </c>
      <c r="F102" s="43">
        <v>11</v>
      </c>
      <c r="G102" s="44">
        <f t="shared" si="64"/>
        <v>9.9</v>
      </c>
      <c r="H102" s="45">
        <f t="shared" si="65"/>
        <v>9.35</v>
      </c>
      <c r="I102" s="45">
        <f t="shared" si="66"/>
        <v>8.8</v>
      </c>
      <c r="J102" s="53"/>
      <c r="K102" s="45">
        <f t="shared" si="67"/>
        <v>0</v>
      </c>
      <c r="L102" s="54" t="str">
        <f t="shared" si="68"/>
        <v>минимальный заказ 50 мл.</v>
      </c>
      <c r="N102">
        <f t="shared" ref="N102:N170" si="69">ROW(J102)</f>
        <v>102</v>
      </c>
      <c r="O102" t="s">
        <v>1168</v>
      </c>
    </row>
    <row r="103" spans="1:15">
      <c r="A103" s="30">
        <v>13082</v>
      </c>
      <c r="B103" s="31" t="s">
        <v>2033</v>
      </c>
      <c r="C103" s="46" t="s">
        <v>1318</v>
      </c>
      <c r="D103" s="31">
        <v>50</v>
      </c>
      <c r="E103" s="38">
        <v>543</v>
      </c>
      <c r="F103" s="34">
        <v>23</v>
      </c>
      <c r="G103" s="35">
        <f t="shared" si="64"/>
        <v>20.7</v>
      </c>
      <c r="H103" s="36">
        <f t="shared" si="65"/>
        <v>19.55</v>
      </c>
      <c r="I103" s="36">
        <f t="shared" si="66"/>
        <v>18.4</v>
      </c>
      <c r="J103" s="53"/>
      <c r="K103" s="45">
        <f t="shared" si="67"/>
        <v>0</v>
      </c>
      <c r="L103" s="54" t="str">
        <f t="shared" si="68"/>
        <v>минимальный заказ 50 мл.</v>
      </c>
      <c r="N103">
        <f t="shared" si="69"/>
        <v>103</v>
      </c>
      <c r="O103" t="s">
        <v>1168</v>
      </c>
    </row>
    <row r="104" spans="1:15">
      <c r="A104" s="39">
        <v>13093</v>
      </c>
      <c r="B104" s="40" t="s">
        <v>2033</v>
      </c>
      <c r="C104" s="41" t="s">
        <v>1319</v>
      </c>
      <c r="D104" s="40">
        <v>50</v>
      </c>
      <c r="E104" s="42">
        <v>226</v>
      </c>
      <c r="F104" s="43">
        <v>12</v>
      </c>
      <c r="G104" s="44">
        <f t="shared" si="64"/>
        <v>10.8</v>
      </c>
      <c r="H104" s="45">
        <f t="shared" si="65"/>
        <v>10.2</v>
      </c>
      <c r="I104" s="45">
        <f t="shared" si="66"/>
        <v>9.6</v>
      </c>
      <c r="J104" s="53"/>
      <c r="K104" s="45">
        <f t="shared" si="67"/>
        <v>0</v>
      </c>
      <c r="L104" s="54" t="str">
        <f t="shared" si="68"/>
        <v>минимальный заказ 50 мл.</v>
      </c>
      <c r="N104">
        <f t="shared" si="69"/>
        <v>104</v>
      </c>
      <c r="O104" t="s">
        <v>1168</v>
      </c>
    </row>
    <row r="105" spans="1:15">
      <c r="A105" s="30">
        <v>13094</v>
      </c>
      <c r="B105" s="31" t="s">
        <v>2033</v>
      </c>
      <c r="C105" s="46" t="s">
        <v>1320</v>
      </c>
      <c r="D105" s="31">
        <v>50</v>
      </c>
      <c r="E105" s="38">
        <v>690</v>
      </c>
      <c r="F105" s="34">
        <v>9</v>
      </c>
      <c r="G105" s="35">
        <f t="shared" si="64"/>
        <v>8.1</v>
      </c>
      <c r="H105" s="36">
        <f t="shared" si="65"/>
        <v>7.65</v>
      </c>
      <c r="I105" s="36">
        <f t="shared" si="66"/>
        <v>7.2</v>
      </c>
      <c r="J105" s="53"/>
      <c r="K105" s="45">
        <f t="shared" si="67"/>
        <v>0</v>
      </c>
      <c r="L105" s="54" t="str">
        <f t="shared" si="68"/>
        <v>минимальный заказ 50 мл.</v>
      </c>
      <c r="N105">
        <f t="shared" si="69"/>
        <v>105</v>
      </c>
      <c r="O105" t="s">
        <v>1168</v>
      </c>
    </row>
    <row r="106" spans="1:15">
      <c r="A106" s="39">
        <v>13079</v>
      </c>
      <c r="B106" s="40" t="s">
        <v>2033</v>
      </c>
      <c r="C106" s="41" t="s">
        <v>1321</v>
      </c>
      <c r="D106" s="40">
        <v>50</v>
      </c>
      <c r="E106" s="42">
        <v>333</v>
      </c>
      <c r="F106" s="43">
        <v>14</v>
      </c>
      <c r="G106" s="44">
        <f t="shared" si="64"/>
        <v>12.6</v>
      </c>
      <c r="H106" s="45">
        <f t="shared" si="65"/>
        <v>11.9</v>
      </c>
      <c r="I106" s="45">
        <f t="shared" si="66"/>
        <v>11.2</v>
      </c>
      <c r="J106" s="53"/>
      <c r="K106" s="45">
        <f t="shared" si="67"/>
        <v>0</v>
      </c>
      <c r="L106" s="54" t="str">
        <f t="shared" si="68"/>
        <v>минимальный заказ 50 мл.</v>
      </c>
      <c r="N106">
        <f t="shared" si="69"/>
        <v>106</v>
      </c>
      <c r="O106" t="s">
        <v>1168</v>
      </c>
    </row>
    <row r="107" spans="1:15">
      <c r="A107" s="30">
        <v>13085</v>
      </c>
      <c r="B107" s="31" t="s">
        <v>2033</v>
      </c>
      <c r="C107" s="46" t="s">
        <v>1323</v>
      </c>
      <c r="D107" s="31">
        <v>50</v>
      </c>
      <c r="E107" s="38">
        <v>444</v>
      </c>
      <c r="F107" s="34">
        <v>23</v>
      </c>
      <c r="G107" s="35">
        <f t="shared" si="64"/>
        <v>20.7</v>
      </c>
      <c r="H107" s="36">
        <f t="shared" si="65"/>
        <v>19.55</v>
      </c>
      <c r="I107" s="36">
        <f t="shared" si="66"/>
        <v>18.4</v>
      </c>
      <c r="J107" s="53"/>
      <c r="K107" s="45">
        <f t="shared" si="67"/>
        <v>0</v>
      </c>
      <c r="L107" s="54" t="str">
        <f t="shared" si="68"/>
        <v>минимальный заказ 50 мл.</v>
      </c>
      <c r="N107">
        <f t="shared" si="69"/>
        <v>107</v>
      </c>
      <c r="O107" t="s">
        <v>1168</v>
      </c>
    </row>
    <row r="108" spans="1:15">
      <c r="A108" s="39">
        <v>13086</v>
      </c>
      <c r="B108" s="40" t="s">
        <v>2033</v>
      </c>
      <c r="C108" s="41" t="s">
        <v>1324</v>
      </c>
      <c r="D108" s="40">
        <v>50</v>
      </c>
      <c r="E108" s="42">
        <v>940</v>
      </c>
      <c r="F108" s="43">
        <v>11</v>
      </c>
      <c r="G108" s="44">
        <f t="shared" si="64"/>
        <v>9.9</v>
      </c>
      <c r="H108" s="45">
        <f t="shared" si="65"/>
        <v>9.35</v>
      </c>
      <c r="I108" s="45">
        <f t="shared" si="66"/>
        <v>8.8</v>
      </c>
      <c r="J108" s="53"/>
      <c r="K108" s="45">
        <f t="shared" si="67"/>
        <v>0</v>
      </c>
      <c r="L108" s="54" t="str">
        <f t="shared" si="68"/>
        <v>минимальный заказ 50 мл.</v>
      </c>
      <c r="N108">
        <f t="shared" si="69"/>
        <v>108</v>
      </c>
      <c r="O108" t="s">
        <v>1168</v>
      </c>
    </row>
    <row r="109" spans="1:15">
      <c r="A109" s="30">
        <v>13089</v>
      </c>
      <c r="B109" s="31" t="s">
        <v>2033</v>
      </c>
      <c r="C109" s="46" t="s">
        <v>1325</v>
      </c>
      <c r="D109" s="31">
        <v>50</v>
      </c>
      <c r="E109" s="38">
        <v>731</v>
      </c>
      <c r="F109" s="34">
        <v>19</v>
      </c>
      <c r="G109" s="35">
        <f t="shared" si="64"/>
        <v>17.1</v>
      </c>
      <c r="H109" s="36">
        <f t="shared" si="65"/>
        <v>16.15</v>
      </c>
      <c r="I109" s="36">
        <f t="shared" si="66"/>
        <v>15.2</v>
      </c>
      <c r="J109" s="53"/>
      <c r="K109" s="45">
        <f t="shared" si="67"/>
        <v>0</v>
      </c>
      <c r="L109" s="54" t="str">
        <f t="shared" si="68"/>
        <v>минимальный заказ 50 мл.</v>
      </c>
      <c r="N109">
        <f t="shared" si="69"/>
        <v>109</v>
      </c>
      <c r="O109" t="s">
        <v>1168</v>
      </c>
    </row>
    <row r="110" spans="1:15">
      <c r="A110" s="39">
        <v>13096</v>
      </c>
      <c r="B110" s="40" t="s">
        <v>2033</v>
      </c>
      <c r="C110" s="41" t="s">
        <v>2109</v>
      </c>
      <c r="D110" s="40">
        <v>50</v>
      </c>
      <c r="E110" s="42">
        <v>2344</v>
      </c>
      <c r="F110" s="43">
        <v>17</v>
      </c>
      <c r="G110" s="44">
        <f t="shared" si="64"/>
        <v>15.3</v>
      </c>
      <c r="H110" s="45">
        <f t="shared" si="65"/>
        <v>14.45</v>
      </c>
      <c r="I110" s="45">
        <f t="shared" si="66"/>
        <v>13.6</v>
      </c>
      <c r="J110" s="53"/>
      <c r="K110" s="45">
        <f t="shared" si="67"/>
        <v>0</v>
      </c>
      <c r="L110" s="54" t="str">
        <f t="shared" si="68"/>
        <v>минимальный заказ 50 мл.</v>
      </c>
      <c r="N110">
        <f t="shared" si="69"/>
        <v>110</v>
      </c>
      <c r="O110" t="s">
        <v>1168</v>
      </c>
    </row>
    <row r="111" spans="1:15">
      <c r="A111" s="30">
        <v>13075</v>
      </c>
      <c r="B111" s="31" t="s">
        <v>2033</v>
      </c>
      <c r="C111" s="46" t="s">
        <v>1329</v>
      </c>
      <c r="D111" s="31">
        <v>50</v>
      </c>
      <c r="E111" s="38">
        <v>429</v>
      </c>
      <c r="F111" s="34">
        <v>11</v>
      </c>
      <c r="G111" s="35">
        <f t="shared" si="64"/>
        <v>9.9</v>
      </c>
      <c r="H111" s="36">
        <f t="shared" si="65"/>
        <v>9.35</v>
      </c>
      <c r="I111" s="36">
        <f t="shared" si="66"/>
        <v>8.8</v>
      </c>
      <c r="J111" s="53"/>
      <c r="K111" s="45">
        <f t="shared" si="67"/>
        <v>0</v>
      </c>
      <c r="L111" s="54" t="str">
        <f t="shared" si="68"/>
        <v>минимальный заказ 50 мл.</v>
      </c>
      <c r="N111">
        <f t="shared" si="69"/>
        <v>111</v>
      </c>
      <c r="O111" t="s">
        <v>1168</v>
      </c>
    </row>
    <row r="112" spans="1:15">
      <c r="A112" s="39">
        <v>13061</v>
      </c>
      <c r="B112" s="40" t="s">
        <v>2033</v>
      </c>
      <c r="C112" s="41" t="s">
        <v>1331</v>
      </c>
      <c r="D112" s="40">
        <v>50</v>
      </c>
      <c r="E112" s="42">
        <v>4532</v>
      </c>
      <c r="F112" s="43">
        <v>20</v>
      </c>
      <c r="G112" s="44">
        <f t="shared" si="64"/>
        <v>18</v>
      </c>
      <c r="H112" s="45">
        <f t="shared" si="65"/>
        <v>17</v>
      </c>
      <c r="I112" s="45">
        <f t="shared" si="66"/>
        <v>16</v>
      </c>
      <c r="J112" s="53"/>
      <c r="K112" s="45">
        <f t="shared" si="67"/>
        <v>0</v>
      </c>
      <c r="L112" s="54" t="str">
        <f t="shared" si="68"/>
        <v>минимальный заказ 50 мл.</v>
      </c>
      <c r="N112">
        <f t="shared" si="69"/>
        <v>112</v>
      </c>
      <c r="O112" t="s">
        <v>1168</v>
      </c>
    </row>
    <row r="113" spans="1:15">
      <c r="A113" s="39">
        <v>13055</v>
      </c>
      <c r="B113" s="40" t="s">
        <v>2033</v>
      </c>
      <c r="C113" s="41" t="s">
        <v>2110</v>
      </c>
      <c r="D113" s="40">
        <v>50</v>
      </c>
      <c r="E113" s="42">
        <v>682</v>
      </c>
      <c r="F113" s="43">
        <v>108</v>
      </c>
      <c r="G113" s="44">
        <f t="shared" ref="G113" si="70">F113*0.9</f>
        <v>97.2</v>
      </c>
      <c r="H113" s="45">
        <f t="shared" ref="H113" si="71">F113*0.85</f>
        <v>91.8</v>
      </c>
      <c r="I113" s="45">
        <f t="shared" ref="I113" si="72">F113*0.8</f>
        <v>86.4</v>
      </c>
      <c r="J113" s="53"/>
      <c r="K113" s="45">
        <f t="shared" ref="K113" si="73">IF(J113&lt;50,0,J113*F113)</f>
        <v>0</v>
      </c>
      <c r="L113" s="54" t="str">
        <f t="shared" si="68"/>
        <v>минимальный заказ 50 мл.</v>
      </c>
      <c r="N113">
        <f t="shared" ref="N113" si="74">ROW(J113)</f>
        <v>113</v>
      </c>
      <c r="O113" t="s">
        <v>1168</v>
      </c>
    </row>
    <row r="114" spans="1:15">
      <c r="A114" s="39"/>
      <c r="B114" s="40"/>
      <c r="C114" s="47" t="s">
        <v>1165</v>
      </c>
      <c r="D114" s="40"/>
      <c r="E114" s="42"/>
      <c r="F114" s="43"/>
      <c r="G114" s="44"/>
      <c r="H114" s="45"/>
      <c r="I114" s="45"/>
      <c r="J114" s="53"/>
      <c r="K114" s="45"/>
      <c r="L114" s="54"/>
      <c r="N114">
        <f t="shared" si="69"/>
        <v>114</v>
      </c>
      <c r="O114" t="s">
        <v>1168</v>
      </c>
    </row>
    <row r="115" spans="1:15">
      <c r="A115" s="30">
        <v>12223</v>
      </c>
      <c r="B115" s="31" t="s">
        <v>2033</v>
      </c>
      <c r="C115" s="46" t="s">
        <v>2111</v>
      </c>
      <c r="D115" s="31">
        <v>50</v>
      </c>
      <c r="E115" s="38">
        <v>100</v>
      </c>
      <c r="F115" s="34">
        <v>20</v>
      </c>
      <c r="G115" s="35">
        <f t="shared" ref="G115" si="75">F115*0.9</f>
        <v>18</v>
      </c>
      <c r="H115" s="36">
        <f t="shared" ref="H115" si="76">F115*0.85</f>
        <v>17</v>
      </c>
      <c r="I115" s="36">
        <f t="shared" ref="I115" si="77">F115*0.8</f>
        <v>16</v>
      </c>
      <c r="J115" s="53"/>
      <c r="K115" s="45">
        <f>IF(J115&lt;50,0,J115*F115)</f>
        <v>0</v>
      </c>
      <c r="L115" s="54" t="str">
        <f t="shared" ref="L115:L147" si="78">IF(J115&lt;50,"минимальный заказ 50 мл.",IF($K$171&gt;125000,J115*I115,IF($K$171&gt;55000,J115*H115,IF($K$171&gt;27500,J115*G115,IF($K$171&gt;=0,J115*F115,0)))))</f>
        <v>минимальный заказ 50 мл.</v>
      </c>
      <c r="N115">
        <f t="shared" si="69"/>
        <v>115</v>
      </c>
      <c r="O115" t="s">
        <v>1168</v>
      </c>
    </row>
    <row r="116" spans="1:15">
      <c r="A116" s="39">
        <v>12218</v>
      </c>
      <c r="B116" s="40" t="s">
        <v>2033</v>
      </c>
      <c r="C116" s="41" t="s">
        <v>2112</v>
      </c>
      <c r="D116" s="40">
        <v>50</v>
      </c>
      <c r="E116" s="42">
        <v>580</v>
      </c>
      <c r="F116" s="43">
        <v>20</v>
      </c>
      <c r="G116" s="44">
        <f t="shared" ref="G116:G146" si="79">F116*0.9</f>
        <v>18</v>
      </c>
      <c r="H116" s="45">
        <f t="shared" ref="H116:H146" si="80">F116*0.85</f>
        <v>17</v>
      </c>
      <c r="I116" s="45">
        <f t="shared" ref="I116:I146" si="81">F116*0.8</f>
        <v>16</v>
      </c>
      <c r="J116" s="53"/>
      <c r="K116" s="45">
        <f t="shared" ref="K116:K119" si="82">IF(J116&lt;50,0,J116*F116)</f>
        <v>0</v>
      </c>
      <c r="L116" s="54" t="str">
        <f t="shared" si="78"/>
        <v>минимальный заказ 50 мл.</v>
      </c>
      <c r="N116">
        <f t="shared" si="69"/>
        <v>116</v>
      </c>
      <c r="O116" t="s">
        <v>1168</v>
      </c>
    </row>
    <row r="117" spans="1:15">
      <c r="A117" s="30">
        <v>12930</v>
      </c>
      <c r="B117" s="31" t="s">
        <v>2033</v>
      </c>
      <c r="C117" s="46" t="s">
        <v>2107</v>
      </c>
      <c r="D117" s="31">
        <v>50</v>
      </c>
      <c r="E117" s="38"/>
      <c r="F117" s="34"/>
      <c r="G117" s="35">
        <f t="shared" si="79"/>
        <v>0</v>
      </c>
      <c r="H117" s="36">
        <f t="shared" si="80"/>
        <v>0</v>
      </c>
      <c r="I117" s="36">
        <f t="shared" si="81"/>
        <v>0</v>
      </c>
      <c r="J117" s="53"/>
      <c r="K117" s="45">
        <f t="shared" si="82"/>
        <v>0</v>
      </c>
      <c r="L117" s="54" t="str">
        <f t="shared" si="78"/>
        <v>минимальный заказ 50 мл.</v>
      </c>
      <c r="N117">
        <f t="shared" si="69"/>
        <v>117</v>
      </c>
      <c r="O117" t="s">
        <v>1168</v>
      </c>
    </row>
    <row r="118" spans="1:15">
      <c r="A118" s="39">
        <v>12713</v>
      </c>
      <c r="B118" s="40" t="s">
        <v>2033</v>
      </c>
      <c r="C118" s="41" t="s">
        <v>2113</v>
      </c>
      <c r="D118" s="40">
        <v>50</v>
      </c>
      <c r="E118" s="42">
        <v>700</v>
      </c>
      <c r="F118" s="43">
        <v>20</v>
      </c>
      <c r="G118" s="44">
        <f t="shared" si="79"/>
        <v>18</v>
      </c>
      <c r="H118" s="45">
        <f t="shared" si="80"/>
        <v>17</v>
      </c>
      <c r="I118" s="45">
        <f t="shared" si="81"/>
        <v>16</v>
      </c>
      <c r="J118" s="53"/>
      <c r="K118" s="45">
        <f t="shared" si="82"/>
        <v>0</v>
      </c>
      <c r="L118" s="54" t="str">
        <f t="shared" si="78"/>
        <v>минимальный заказ 50 мл.</v>
      </c>
      <c r="N118">
        <f t="shared" si="69"/>
        <v>118</v>
      </c>
      <c r="O118" t="s">
        <v>1168</v>
      </c>
    </row>
    <row r="119" spans="1:15">
      <c r="A119" s="30">
        <v>12929</v>
      </c>
      <c r="B119" s="31" t="s">
        <v>2033</v>
      </c>
      <c r="C119" s="46" t="s">
        <v>2114</v>
      </c>
      <c r="D119" s="31">
        <v>50</v>
      </c>
      <c r="E119" s="38">
        <v>55</v>
      </c>
      <c r="F119" s="34">
        <v>20</v>
      </c>
      <c r="G119" s="35">
        <f t="shared" si="79"/>
        <v>18</v>
      </c>
      <c r="H119" s="36">
        <f t="shared" si="80"/>
        <v>17</v>
      </c>
      <c r="I119" s="36">
        <f t="shared" si="81"/>
        <v>16</v>
      </c>
      <c r="J119" s="53"/>
      <c r="K119" s="45">
        <f t="shared" si="82"/>
        <v>0</v>
      </c>
      <c r="L119" s="54" t="str">
        <f t="shared" si="78"/>
        <v>минимальный заказ 50 мл.</v>
      </c>
      <c r="N119">
        <f t="shared" si="69"/>
        <v>119</v>
      </c>
      <c r="O119" t="s">
        <v>1168</v>
      </c>
    </row>
    <row r="120" spans="1:15">
      <c r="A120" s="39">
        <v>12813</v>
      </c>
      <c r="B120" s="40" t="s">
        <v>2033</v>
      </c>
      <c r="C120" s="41" t="s">
        <v>2115</v>
      </c>
      <c r="D120" s="40">
        <v>50</v>
      </c>
      <c r="E120" s="42"/>
      <c r="F120" s="43"/>
      <c r="G120" s="44">
        <f t="shared" si="79"/>
        <v>0</v>
      </c>
      <c r="H120" s="45">
        <f t="shared" si="80"/>
        <v>0</v>
      </c>
      <c r="I120" s="45">
        <f t="shared" si="81"/>
        <v>0</v>
      </c>
      <c r="J120" s="53"/>
      <c r="K120" s="45">
        <f t="shared" ref="K120:K138" si="83">IF(J120&lt;50,0,J120*F120)</f>
        <v>0</v>
      </c>
      <c r="L120" s="54" t="str">
        <f t="shared" si="78"/>
        <v>минимальный заказ 50 мл.</v>
      </c>
      <c r="N120">
        <f t="shared" si="69"/>
        <v>120</v>
      </c>
      <c r="O120" t="s">
        <v>1168</v>
      </c>
    </row>
    <row r="121" spans="1:15">
      <c r="A121" s="30">
        <v>12373</v>
      </c>
      <c r="B121" s="31" t="s">
        <v>2033</v>
      </c>
      <c r="C121" s="46" t="s">
        <v>2116</v>
      </c>
      <c r="D121" s="31">
        <v>50</v>
      </c>
      <c r="E121" s="38">
        <v>400</v>
      </c>
      <c r="F121" s="34">
        <v>20</v>
      </c>
      <c r="G121" s="35">
        <f t="shared" si="79"/>
        <v>18</v>
      </c>
      <c r="H121" s="36">
        <f t="shared" si="80"/>
        <v>17</v>
      </c>
      <c r="I121" s="36">
        <f t="shared" si="81"/>
        <v>16</v>
      </c>
      <c r="J121" s="53"/>
      <c r="K121" s="45">
        <f t="shared" si="83"/>
        <v>0</v>
      </c>
      <c r="L121" s="54" t="str">
        <f t="shared" si="78"/>
        <v>минимальный заказ 50 мл.</v>
      </c>
      <c r="N121">
        <f t="shared" si="69"/>
        <v>121</v>
      </c>
      <c r="O121" t="s">
        <v>1168</v>
      </c>
    </row>
    <row r="122" spans="1:15">
      <c r="A122" s="39">
        <v>12372</v>
      </c>
      <c r="B122" s="40" t="s">
        <v>2033</v>
      </c>
      <c r="C122" s="41" t="s">
        <v>2117</v>
      </c>
      <c r="D122" s="40">
        <v>50</v>
      </c>
      <c r="E122" s="42">
        <v>450</v>
      </c>
      <c r="F122" s="43">
        <v>20</v>
      </c>
      <c r="G122" s="44">
        <f t="shared" si="79"/>
        <v>18</v>
      </c>
      <c r="H122" s="45">
        <f t="shared" si="80"/>
        <v>17</v>
      </c>
      <c r="I122" s="45">
        <f t="shared" si="81"/>
        <v>16</v>
      </c>
      <c r="J122" s="53"/>
      <c r="K122" s="45">
        <f t="shared" si="83"/>
        <v>0</v>
      </c>
      <c r="L122" s="54" t="str">
        <f t="shared" si="78"/>
        <v>минимальный заказ 50 мл.</v>
      </c>
      <c r="N122">
        <f t="shared" si="69"/>
        <v>122</v>
      </c>
      <c r="O122" t="s">
        <v>1168</v>
      </c>
    </row>
    <row r="123" spans="1:15">
      <c r="A123" s="30">
        <v>12219</v>
      </c>
      <c r="B123" s="31" t="s">
        <v>2033</v>
      </c>
      <c r="C123" s="46" t="s">
        <v>2118</v>
      </c>
      <c r="D123" s="31">
        <v>50</v>
      </c>
      <c r="E123" s="38">
        <v>400</v>
      </c>
      <c r="F123" s="34">
        <v>20</v>
      </c>
      <c r="G123" s="35">
        <f t="shared" si="79"/>
        <v>18</v>
      </c>
      <c r="H123" s="36">
        <f t="shared" si="80"/>
        <v>17</v>
      </c>
      <c r="I123" s="36">
        <f t="shared" si="81"/>
        <v>16</v>
      </c>
      <c r="J123" s="53"/>
      <c r="K123" s="45">
        <f t="shared" si="83"/>
        <v>0</v>
      </c>
      <c r="L123" s="54" t="str">
        <f t="shared" si="78"/>
        <v>минимальный заказ 50 мл.</v>
      </c>
      <c r="N123">
        <f t="shared" si="69"/>
        <v>123</v>
      </c>
      <c r="O123" t="s">
        <v>1168</v>
      </c>
    </row>
    <row r="124" spans="1:15">
      <c r="A124" s="39">
        <v>12844</v>
      </c>
      <c r="B124" s="40" t="s">
        <v>2033</v>
      </c>
      <c r="C124" s="41" t="s">
        <v>2119</v>
      </c>
      <c r="D124" s="40">
        <v>50</v>
      </c>
      <c r="E124" s="42">
        <v>50</v>
      </c>
      <c r="F124" s="43">
        <v>25</v>
      </c>
      <c r="G124" s="44">
        <f t="shared" si="79"/>
        <v>22.5</v>
      </c>
      <c r="H124" s="45">
        <f t="shared" si="80"/>
        <v>21.25</v>
      </c>
      <c r="I124" s="45">
        <f t="shared" si="81"/>
        <v>20</v>
      </c>
      <c r="J124" s="53"/>
      <c r="K124" s="45">
        <f t="shared" si="83"/>
        <v>0</v>
      </c>
      <c r="L124" s="54" t="str">
        <f t="shared" si="78"/>
        <v>минимальный заказ 50 мл.</v>
      </c>
      <c r="N124">
        <f t="shared" si="69"/>
        <v>124</v>
      </c>
      <c r="O124" t="s">
        <v>1168</v>
      </c>
    </row>
    <row r="125" spans="1:15">
      <c r="A125" s="30">
        <v>12116</v>
      </c>
      <c r="B125" s="31" t="s">
        <v>2033</v>
      </c>
      <c r="C125" s="46" t="s">
        <v>2120</v>
      </c>
      <c r="D125" s="31">
        <v>50</v>
      </c>
      <c r="E125" s="38">
        <v>70</v>
      </c>
      <c r="F125" s="34">
        <v>20</v>
      </c>
      <c r="G125" s="35">
        <f t="shared" si="79"/>
        <v>18</v>
      </c>
      <c r="H125" s="36">
        <f t="shared" si="80"/>
        <v>17</v>
      </c>
      <c r="I125" s="36">
        <f t="shared" si="81"/>
        <v>16</v>
      </c>
      <c r="J125" s="53"/>
      <c r="K125" s="45">
        <f t="shared" si="83"/>
        <v>0</v>
      </c>
      <c r="L125" s="54" t="str">
        <f t="shared" si="78"/>
        <v>минимальный заказ 50 мл.</v>
      </c>
      <c r="N125">
        <f t="shared" si="69"/>
        <v>125</v>
      </c>
      <c r="O125" t="s">
        <v>1168</v>
      </c>
    </row>
    <row r="126" spans="1:15">
      <c r="A126" s="39">
        <v>12113</v>
      </c>
      <c r="B126" s="40" t="s">
        <v>2033</v>
      </c>
      <c r="C126" s="41" t="s">
        <v>2121</v>
      </c>
      <c r="D126" s="40">
        <v>50</v>
      </c>
      <c r="E126" s="42">
        <v>450</v>
      </c>
      <c r="F126" s="43">
        <v>20</v>
      </c>
      <c r="G126" s="44">
        <f t="shared" si="79"/>
        <v>18</v>
      </c>
      <c r="H126" s="45">
        <f t="shared" si="80"/>
        <v>17</v>
      </c>
      <c r="I126" s="45">
        <f t="shared" si="81"/>
        <v>16</v>
      </c>
      <c r="J126" s="53"/>
      <c r="K126" s="45">
        <f t="shared" si="83"/>
        <v>0</v>
      </c>
      <c r="L126" s="54" t="str">
        <f t="shared" si="78"/>
        <v>минимальный заказ 50 мл.</v>
      </c>
      <c r="N126">
        <f t="shared" si="69"/>
        <v>126</v>
      </c>
      <c r="O126" t="s">
        <v>1168</v>
      </c>
    </row>
    <row r="127" spans="1:15">
      <c r="A127" s="30">
        <v>12810</v>
      </c>
      <c r="B127" s="31" t="s">
        <v>2033</v>
      </c>
      <c r="C127" s="46" t="s">
        <v>2122</v>
      </c>
      <c r="D127" s="31">
        <v>50</v>
      </c>
      <c r="E127" s="38"/>
      <c r="F127" s="34"/>
      <c r="G127" s="35">
        <f t="shared" si="79"/>
        <v>0</v>
      </c>
      <c r="H127" s="36">
        <f t="shared" si="80"/>
        <v>0</v>
      </c>
      <c r="I127" s="36">
        <f t="shared" si="81"/>
        <v>0</v>
      </c>
      <c r="J127" s="53"/>
      <c r="K127" s="45">
        <f t="shared" si="83"/>
        <v>0</v>
      </c>
      <c r="L127" s="54" t="str">
        <f t="shared" si="78"/>
        <v>минимальный заказ 50 мл.</v>
      </c>
      <c r="N127">
        <f t="shared" si="69"/>
        <v>127</v>
      </c>
      <c r="O127" t="s">
        <v>1168</v>
      </c>
    </row>
    <row r="128" spans="1:15">
      <c r="A128" s="39">
        <v>12110</v>
      </c>
      <c r="B128" s="40" t="s">
        <v>2033</v>
      </c>
      <c r="C128" s="41" t="s">
        <v>2123</v>
      </c>
      <c r="D128" s="40">
        <v>50</v>
      </c>
      <c r="E128" s="42"/>
      <c r="F128" s="43"/>
      <c r="G128" s="44">
        <f t="shared" si="79"/>
        <v>0</v>
      </c>
      <c r="H128" s="45">
        <f t="shared" si="80"/>
        <v>0</v>
      </c>
      <c r="I128" s="45">
        <f t="shared" si="81"/>
        <v>0</v>
      </c>
      <c r="J128" s="53"/>
      <c r="K128" s="45">
        <f t="shared" si="83"/>
        <v>0</v>
      </c>
      <c r="L128" s="54" t="str">
        <f t="shared" si="78"/>
        <v>минимальный заказ 50 мл.</v>
      </c>
      <c r="N128">
        <f t="shared" si="69"/>
        <v>128</v>
      </c>
      <c r="O128" t="s">
        <v>1168</v>
      </c>
    </row>
    <row r="129" spans="1:15">
      <c r="A129" s="30">
        <v>12927</v>
      </c>
      <c r="B129" s="31" t="s">
        <v>2033</v>
      </c>
      <c r="C129" s="46" t="s">
        <v>2124</v>
      </c>
      <c r="D129" s="31">
        <v>50</v>
      </c>
      <c r="E129" s="38">
        <v>350</v>
      </c>
      <c r="F129" s="34">
        <v>20</v>
      </c>
      <c r="G129" s="35">
        <f t="shared" si="79"/>
        <v>18</v>
      </c>
      <c r="H129" s="36">
        <f t="shared" si="80"/>
        <v>17</v>
      </c>
      <c r="I129" s="36">
        <f t="shared" si="81"/>
        <v>16</v>
      </c>
      <c r="J129" s="53"/>
      <c r="K129" s="45">
        <f t="shared" si="83"/>
        <v>0</v>
      </c>
      <c r="L129" s="54" t="str">
        <f t="shared" si="78"/>
        <v>минимальный заказ 50 мл.</v>
      </c>
      <c r="N129">
        <f t="shared" si="69"/>
        <v>129</v>
      </c>
      <c r="O129" t="s">
        <v>1168</v>
      </c>
    </row>
    <row r="130" spans="1:15">
      <c r="A130" s="30">
        <v>12111</v>
      </c>
      <c r="B130" s="31" t="s">
        <v>2033</v>
      </c>
      <c r="C130" s="46" t="s">
        <v>2125</v>
      </c>
      <c r="D130" s="31">
        <v>50</v>
      </c>
      <c r="E130" s="38">
        <v>632</v>
      </c>
      <c r="F130" s="34">
        <v>20</v>
      </c>
      <c r="G130" s="35">
        <f t="shared" ref="G130" si="84">F130*0.9</f>
        <v>18</v>
      </c>
      <c r="H130" s="36">
        <f t="shared" ref="H130" si="85">F130*0.85</f>
        <v>17</v>
      </c>
      <c r="I130" s="36">
        <f t="shared" ref="I130" si="86">F130*0.8</f>
        <v>16</v>
      </c>
      <c r="J130" s="53"/>
      <c r="K130" s="45">
        <f t="shared" ref="K130" si="87">IF(J130&lt;50,0,J130*F130)</f>
        <v>0</v>
      </c>
      <c r="L130" s="54" t="str">
        <f t="shared" ref="L130" si="88">IF(J130&lt;50,"минимальный заказ 50 мл.",IF($K$171&gt;125000,J130*I130,IF($K$171&gt;55000,J130*H130,IF($K$171&gt;27500,J130*G130,IF($K$171&gt;=0,J130*F130,0)))))</f>
        <v>минимальный заказ 50 мл.</v>
      </c>
      <c r="N130">
        <f t="shared" ref="N130" si="89">ROW(J130)</f>
        <v>130</v>
      </c>
      <c r="O130" t="s">
        <v>1168</v>
      </c>
    </row>
    <row r="131" spans="1:15">
      <c r="A131" s="39"/>
      <c r="B131" s="40"/>
      <c r="C131" s="47" t="s">
        <v>1189</v>
      </c>
      <c r="D131" s="40"/>
      <c r="E131" s="42"/>
      <c r="F131" s="43"/>
      <c r="G131" s="44"/>
      <c r="H131" s="45"/>
      <c r="I131" s="45"/>
      <c r="J131" s="53"/>
      <c r="K131" s="45">
        <f t="shared" si="83"/>
        <v>0</v>
      </c>
      <c r="L131" s="54" t="str">
        <f t="shared" si="78"/>
        <v>минимальный заказ 50 мл.</v>
      </c>
      <c r="N131">
        <f t="shared" si="69"/>
        <v>131</v>
      </c>
      <c r="O131" t="s">
        <v>1168</v>
      </c>
    </row>
    <row r="132" spans="1:15">
      <c r="A132" s="30">
        <v>14348</v>
      </c>
      <c r="B132" s="31" t="s">
        <v>2033</v>
      </c>
      <c r="C132" s="46" t="s">
        <v>2126</v>
      </c>
      <c r="D132" s="31">
        <v>50</v>
      </c>
      <c r="E132" s="38">
        <v>500</v>
      </c>
      <c r="F132" s="34">
        <v>28</v>
      </c>
      <c r="G132" s="35">
        <f t="shared" ref="G132:G138" si="90">F132*0.9</f>
        <v>25.2</v>
      </c>
      <c r="H132" s="36">
        <f t="shared" ref="H132:H138" si="91">F132*0.85</f>
        <v>23.8</v>
      </c>
      <c r="I132" s="36">
        <f t="shared" ref="I132:I138" si="92">F132*0.8</f>
        <v>22.4</v>
      </c>
      <c r="J132" s="53"/>
      <c r="K132" s="45">
        <f t="shared" si="83"/>
        <v>0</v>
      </c>
      <c r="L132" s="54" t="str">
        <f t="shared" si="78"/>
        <v>минимальный заказ 50 мл.</v>
      </c>
      <c r="N132">
        <f t="shared" ref="N132:N138" si="93">ROW(J132)</f>
        <v>132</v>
      </c>
      <c r="O132" t="s">
        <v>1168</v>
      </c>
    </row>
    <row r="133" spans="1:15">
      <c r="A133" s="39">
        <v>14349</v>
      </c>
      <c r="B133" s="40" t="s">
        <v>2033</v>
      </c>
      <c r="C133" s="41" t="s">
        <v>2127</v>
      </c>
      <c r="D133" s="40">
        <v>50</v>
      </c>
      <c r="E133" s="42">
        <v>500</v>
      </c>
      <c r="F133" s="43">
        <v>25</v>
      </c>
      <c r="G133" s="44">
        <f t="shared" si="90"/>
        <v>22.5</v>
      </c>
      <c r="H133" s="45">
        <f t="shared" si="91"/>
        <v>21.25</v>
      </c>
      <c r="I133" s="45">
        <f t="shared" si="92"/>
        <v>20</v>
      </c>
      <c r="J133" s="53"/>
      <c r="K133" s="45">
        <f t="shared" si="83"/>
        <v>0</v>
      </c>
      <c r="L133" s="54" t="str">
        <f t="shared" si="78"/>
        <v>минимальный заказ 50 мл.</v>
      </c>
      <c r="N133">
        <f t="shared" si="93"/>
        <v>133</v>
      </c>
      <c r="O133" t="s">
        <v>1168</v>
      </c>
    </row>
    <row r="134" spans="1:15">
      <c r="A134" s="30">
        <v>12566</v>
      </c>
      <c r="B134" s="31" t="s">
        <v>2033</v>
      </c>
      <c r="C134" s="46" t="s">
        <v>2049</v>
      </c>
      <c r="D134" s="31">
        <v>50</v>
      </c>
      <c r="E134" s="38">
        <v>282</v>
      </c>
      <c r="F134" s="34">
        <v>21</v>
      </c>
      <c r="G134" s="35">
        <f t="shared" si="90"/>
        <v>18.9</v>
      </c>
      <c r="H134" s="36">
        <f t="shared" si="91"/>
        <v>17.85</v>
      </c>
      <c r="I134" s="36">
        <f t="shared" si="92"/>
        <v>16.8</v>
      </c>
      <c r="J134" s="53"/>
      <c r="K134" s="45">
        <f t="shared" si="83"/>
        <v>0</v>
      </c>
      <c r="L134" s="54" t="str">
        <f t="shared" si="78"/>
        <v>минимальный заказ 50 мл.</v>
      </c>
      <c r="N134">
        <f t="shared" si="93"/>
        <v>134</v>
      </c>
      <c r="O134" t="s">
        <v>1168</v>
      </c>
    </row>
    <row r="135" spans="1:15">
      <c r="A135" s="39">
        <v>14347</v>
      </c>
      <c r="B135" s="40" t="s">
        <v>2033</v>
      </c>
      <c r="C135" s="41" t="s">
        <v>2128</v>
      </c>
      <c r="D135" s="40">
        <v>50</v>
      </c>
      <c r="E135" s="42"/>
      <c r="F135" s="43"/>
      <c r="G135" s="44">
        <f t="shared" si="90"/>
        <v>0</v>
      </c>
      <c r="H135" s="45">
        <f t="shared" si="91"/>
        <v>0</v>
      </c>
      <c r="I135" s="45">
        <f t="shared" si="92"/>
        <v>0</v>
      </c>
      <c r="J135" s="53"/>
      <c r="K135" s="45">
        <f t="shared" si="83"/>
        <v>0</v>
      </c>
      <c r="L135" s="54" t="str">
        <f t="shared" si="78"/>
        <v>минимальный заказ 50 мл.</v>
      </c>
      <c r="N135">
        <f t="shared" si="93"/>
        <v>135</v>
      </c>
      <c r="O135" t="s">
        <v>1168</v>
      </c>
    </row>
    <row r="136" spans="1:15">
      <c r="A136" s="30">
        <v>14351</v>
      </c>
      <c r="B136" s="31" t="s">
        <v>2033</v>
      </c>
      <c r="C136" s="46" t="s">
        <v>2129</v>
      </c>
      <c r="D136" s="31">
        <v>50</v>
      </c>
      <c r="E136" s="38">
        <v>147</v>
      </c>
      <c r="F136" s="34">
        <v>11</v>
      </c>
      <c r="G136" s="35">
        <f t="shared" si="90"/>
        <v>9.9</v>
      </c>
      <c r="H136" s="36">
        <f t="shared" si="91"/>
        <v>9.35</v>
      </c>
      <c r="I136" s="36">
        <f t="shared" si="92"/>
        <v>8.8</v>
      </c>
      <c r="J136" s="53"/>
      <c r="K136" s="45">
        <f t="shared" si="83"/>
        <v>0</v>
      </c>
      <c r="L136" s="54" t="str">
        <f t="shared" si="78"/>
        <v>минимальный заказ 50 мл.</v>
      </c>
      <c r="N136">
        <f t="shared" si="93"/>
        <v>136</v>
      </c>
      <c r="O136" t="s">
        <v>1168</v>
      </c>
    </row>
    <row r="137" spans="1:15">
      <c r="A137" s="39">
        <v>14350</v>
      </c>
      <c r="B137" s="40" t="s">
        <v>2033</v>
      </c>
      <c r="C137" s="41" t="s">
        <v>2130</v>
      </c>
      <c r="D137" s="40">
        <v>50</v>
      </c>
      <c r="E137" s="42">
        <v>338</v>
      </c>
      <c r="F137" s="43">
        <v>25</v>
      </c>
      <c r="G137" s="44">
        <f t="shared" si="90"/>
        <v>22.5</v>
      </c>
      <c r="H137" s="45">
        <f t="shared" si="91"/>
        <v>21.25</v>
      </c>
      <c r="I137" s="45">
        <f t="shared" si="92"/>
        <v>20</v>
      </c>
      <c r="J137" s="53"/>
      <c r="K137" s="45">
        <f t="shared" si="83"/>
        <v>0</v>
      </c>
      <c r="L137" s="54" t="str">
        <f t="shared" si="78"/>
        <v>минимальный заказ 50 мл.</v>
      </c>
      <c r="N137">
        <f t="shared" si="93"/>
        <v>137</v>
      </c>
      <c r="O137" t="s">
        <v>1168</v>
      </c>
    </row>
    <row r="138" spans="1:15">
      <c r="A138" s="30">
        <v>12555</v>
      </c>
      <c r="B138" s="31" t="s">
        <v>2033</v>
      </c>
      <c r="C138" s="46" t="s">
        <v>2131</v>
      </c>
      <c r="D138" s="31">
        <v>50</v>
      </c>
      <c r="E138" s="38"/>
      <c r="F138" s="34"/>
      <c r="G138" s="35">
        <f t="shared" si="90"/>
        <v>0</v>
      </c>
      <c r="H138" s="36">
        <f t="shared" si="91"/>
        <v>0</v>
      </c>
      <c r="I138" s="36">
        <f t="shared" si="92"/>
        <v>0</v>
      </c>
      <c r="J138" s="53"/>
      <c r="K138" s="45">
        <f t="shared" si="83"/>
        <v>0</v>
      </c>
      <c r="L138" s="54" t="str">
        <f t="shared" si="78"/>
        <v>минимальный заказ 50 мл.</v>
      </c>
      <c r="N138">
        <f t="shared" si="93"/>
        <v>138</v>
      </c>
      <c r="O138" t="s">
        <v>1168</v>
      </c>
    </row>
    <row r="139" spans="1:15">
      <c r="A139" s="30">
        <v>12826</v>
      </c>
      <c r="B139" s="31" t="s">
        <v>2033</v>
      </c>
      <c r="C139" s="46" t="s">
        <v>2132</v>
      </c>
      <c r="D139" s="31">
        <v>50</v>
      </c>
      <c r="E139" s="38">
        <v>20</v>
      </c>
      <c r="F139" s="34">
        <v>54</v>
      </c>
      <c r="G139" s="35">
        <f t="shared" ref="G139" si="94">F139*0.9</f>
        <v>48.6</v>
      </c>
      <c r="H139" s="36">
        <f t="shared" ref="H139" si="95">F139*0.85</f>
        <v>45.9</v>
      </c>
      <c r="I139" s="36">
        <f t="shared" ref="I139" si="96">F139*0.8</f>
        <v>43.2</v>
      </c>
      <c r="J139" s="53"/>
      <c r="K139" s="45">
        <f t="shared" ref="K139" si="97">IF(J139&lt;50,0,J139*F139)</f>
        <v>0</v>
      </c>
      <c r="L139" s="54" t="str">
        <f t="shared" ref="L139" si="98">IF(J139&lt;50,"минимальный заказ 50 мл.",IF($K$171&gt;125000,J139*I139,IF($K$171&gt;55000,J139*H139,IF($K$171&gt;27500,J139*G139,IF($K$171&gt;=0,J139*F139,0)))))</f>
        <v>минимальный заказ 50 мл.</v>
      </c>
      <c r="N139">
        <f t="shared" ref="N139" si="99">ROW(J139)</f>
        <v>139</v>
      </c>
      <c r="O139" t="s">
        <v>1168</v>
      </c>
    </row>
    <row r="140" spans="1:15">
      <c r="A140" s="30">
        <v>12271</v>
      </c>
      <c r="B140" s="31" t="s">
        <v>2033</v>
      </c>
      <c r="C140" s="46" t="s">
        <v>2133</v>
      </c>
      <c r="D140" s="31">
        <v>50</v>
      </c>
      <c r="E140" s="38">
        <v>20</v>
      </c>
      <c r="F140" s="34">
        <v>21</v>
      </c>
      <c r="G140" s="35">
        <f t="shared" si="79"/>
        <v>18.9</v>
      </c>
      <c r="H140" s="36">
        <f t="shared" si="80"/>
        <v>17.85</v>
      </c>
      <c r="I140" s="36">
        <f t="shared" si="81"/>
        <v>16.8</v>
      </c>
      <c r="J140" s="53"/>
      <c r="K140" s="45">
        <f t="shared" ref="K140:K154" si="100">IF(J140&lt;50,0,J140*F140)</f>
        <v>0</v>
      </c>
      <c r="L140" s="54" t="str">
        <f t="shared" si="78"/>
        <v>минимальный заказ 50 мл.</v>
      </c>
      <c r="N140">
        <f t="shared" si="69"/>
        <v>140</v>
      </c>
      <c r="O140" t="s">
        <v>1168</v>
      </c>
    </row>
    <row r="141" spans="1:15">
      <c r="A141" s="39">
        <v>12269</v>
      </c>
      <c r="B141" s="40" t="s">
        <v>2033</v>
      </c>
      <c r="C141" s="41" t="s">
        <v>2134</v>
      </c>
      <c r="D141" s="40">
        <v>50</v>
      </c>
      <c r="E141" s="42">
        <v>60</v>
      </c>
      <c r="F141" s="43">
        <v>14</v>
      </c>
      <c r="G141" s="44">
        <f t="shared" si="79"/>
        <v>12.6</v>
      </c>
      <c r="H141" s="45">
        <f t="shared" si="80"/>
        <v>11.9</v>
      </c>
      <c r="I141" s="45">
        <f t="shared" si="81"/>
        <v>11.2</v>
      </c>
      <c r="J141" s="53"/>
      <c r="K141" s="45">
        <f t="shared" si="100"/>
        <v>0</v>
      </c>
      <c r="L141" s="54" t="str">
        <f t="shared" si="78"/>
        <v>минимальный заказ 50 мл.</v>
      </c>
      <c r="N141">
        <f t="shared" si="69"/>
        <v>141</v>
      </c>
      <c r="O141" t="s">
        <v>1168</v>
      </c>
    </row>
    <row r="142" spans="1:15">
      <c r="A142" s="30">
        <v>12562</v>
      </c>
      <c r="B142" s="31" t="s">
        <v>2033</v>
      </c>
      <c r="C142" s="46" t="s">
        <v>2135</v>
      </c>
      <c r="D142" s="31">
        <v>50</v>
      </c>
      <c r="E142" s="38">
        <v>150</v>
      </c>
      <c r="F142" s="34">
        <v>8</v>
      </c>
      <c r="G142" s="35">
        <f t="shared" si="79"/>
        <v>7.2</v>
      </c>
      <c r="H142" s="36">
        <f t="shared" si="80"/>
        <v>6.8</v>
      </c>
      <c r="I142" s="36">
        <f t="shared" si="81"/>
        <v>6.4</v>
      </c>
      <c r="J142" s="53"/>
      <c r="K142" s="45">
        <f t="shared" si="100"/>
        <v>0</v>
      </c>
      <c r="L142" s="54" t="str">
        <f t="shared" si="78"/>
        <v>минимальный заказ 50 мл.</v>
      </c>
      <c r="N142">
        <f t="shared" si="69"/>
        <v>142</v>
      </c>
      <c r="O142" t="s">
        <v>1168</v>
      </c>
    </row>
    <row r="143" spans="1:15">
      <c r="A143" s="39">
        <v>12570</v>
      </c>
      <c r="B143" s="40" t="s">
        <v>2033</v>
      </c>
      <c r="C143" s="41" t="s">
        <v>2136</v>
      </c>
      <c r="D143" s="40">
        <v>50</v>
      </c>
      <c r="E143" s="42">
        <v>120</v>
      </c>
      <c r="F143" s="43">
        <v>10</v>
      </c>
      <c r="G143" s="44">
        <f t="shared" si="79"/>
        <v>9</v>
      </c>
      <c r="H143" s="45">
        <f t="shared" si="80"/>
        <v>8.5</v>
      </c>
      <c r="I143" s="45">
        <f t="shared" si="81"/>
        <v>8</v>
      </c>
      <c r="J143" s="53"/>
      <c r="K143" s="45">
        <f t="shared" si="100"/>
        <v>0</v>
      </c>
      <c r="L143" s="54" t="str">
        <f t="shared" si="78"/>
        <v>минимальный заказ 50 мл.</v>
      </c>
      <c r="N143">
        <f t="shared" si="69"/>
        <v>143</v>
      </c>
      <c r="O143" t="s">
        <v>1168</v>
      </c>
    </row>
    <row r="144" spans="1:15">
      <c r="A144" s="30">
        <v>12274</v>
      </c>
      <c r="B144" s="31" t="s">
        <v>2033</v>
      </c>
      <c r="C144" s="46" t="s">
        <v>2137</v>
      </c>
      <c r="D144" s="31">
        <v>50</v>
      </c>
      <c r="E144" s="38">
        <v>84</v>
      </c>
      <c r="F144" s="34">
        <v>12</v>
      </c>
      <c r="G144" s="35">
        <f t="shared" si="79"/>
        <v>10.8</v>
      </c>
      <c r="H144" s="36">
        <f t="shared" si="80"/>
        <v>10.2</v>
      </c>
      <c r="I144" s="36">
        <f t="shared" si="81"/>
        <v>9.6</v>
      </c>
      <c r="J144" s="53"/>
      <c r="K144" s="45">
        <f t="shared" si="100"/>
        <v>0</v>
      </c>
      <c r="L144" s="54" t="str">
        <f t="shared" si="78"/>
        <v>минимальный заказ 50 мл.</v>
      </c>
      <c r="N144">
        <f t="shared" si="69"/>
        <v>144</v>
      </c>
      <c r="O144" t="s">
        <v>1168</v>
      </c>
    </row>
    <row r="145" spans="1:15">
      <c r="A145" s="39">
        <v>12273</v>
      </c>
      <c r="B145" s="40" t="s">
        <v>2033</v>
      </c>
      <c r="C145" s="41" t="s">
        <v>2138</v>
      </c>
      <c r="D145" s="40">
        <v>50</v>
      </c>
      <c r="E145" s="42">
        <v>109</v>
      </c>
      <c r="F145" s="43">
        <v>14</v>
      </c>
      <c r="G145" s="44">
        <f t="shared" si="79"/>
        <v>12.6</v>
      </c>
      <c r="H145" s="45">
        <f t="shared" si="80"/>
        <v>11.9</v>
      </c>
      <c r="I145" s="45">
        <f t="shared" si="81"/>
        <v>11.2</v>
      </c>
      <c r="J145" s="53"/>
      <c r="K145" s="45">
        <f t="shared" si="100"/>
        <v>0</v>
      </c>
      <c r="L145" s="54" t="str">
        <f t="shared" si="78"/>
        <v>минимальный заказ 50 мл.</v>
      </c>
      <c r="N145">
        <f t="shared" si="69"/>
        <v>145</v>
      </c>
      <c r="O145" t="s">
        <v>1168</v>
      </c>
    </row>
    <row r="146" spans="1:15">
      <c r="A146" s="30">
        <v>12646</v>
      </c>
      <c r="B146" s="31" t="s">
        <v>2033</v>
      </c>
      <c r="C146" s="46" t="s">
        <v>2139</v>
      </c>
      <c r="D146" s="31">
        <v>50</v>
      </c>
      <c r="E146" s="38">
        <v>30</v>
      </c>
      <c r="F146" s="34">
        <v>15</v>
      </c>
      <c r="G146" s="35">
        <f t="shared" si="79"/>
        <v>13.5</v>
      </c>
      <c r="H146" s="36">
        <f t="shared" si="80"/>
        <v>12.75</v>
      </c>
      <c r="I146" s="36">
        <f t="shared" si="81"/>
        <v>12</v>
      </c>
      <c r="J146" s="53"/>
      <c r="K146" s="45">
        <f t="shared" si="100"/>
        <v>0</v>
      </c>
      <c r="L146" s="54" t="str">
        <f t="shared" si="78"/>
        <v>минимальный заказ 50 мл.</v>
      </c>
      <c r="N146">
        <f t="shared" si="69"/>
        <v>146</v>
      </c>
      <c r="O146" t="s">
        <v>1168</v>
      </c>
    </row>
    <row r="147" spans="1:15">
      <c r="A147" s="39"/>
      <c r="B147" s="40"/>
      <c r="C147" s="47" t="s">
        <v>2140</v>
      </c>
      <c r="D147" s="40"/>
      <c r="E147" s="42"/>
      <c r="F147" s="43"/>
      <c r="G147" s="44"/>
      <c r="H147" s="45"/>
      <c r="I147" s="45"/>
      <c r="J147" s="53"/>
      <c r="K147" s="45">
        <f t="shared" si="100"/>
        <v>0</v>
      </c>
      <c r="L147" s="54" t="str">
        <f t="shared" si="78"/>
        <v>минимальный заказ 50 мл.</v>
      </c>
      <c r="N147">
        <f t="shared" si="69"/>
        <v>147</v>
      </c>
      <c r="O147" t="s">
        <v>1168</v>
      </c>
    </row>
    <row r="148" spans="1:15">
      <c r="A148" s="30"/>
      <c r="B148" s="31"/>
      <c r="C148" s="37" t="s">
        <v>1227</v>
      </c>
      <c r="D148" s="31"/>
      <c r="E148" s="38"/>
      <c r="F148" s="34"/>
      <c r="G148" s="35"/>
      <c r="H148" s="36"/>
      <c r="I148" s="36"/>
      <c r="J148" s="53"/>
      <c r="K148" s="45">
        <f t="shared" si="100"/>
        <v>0</v>
      </c>
      <c r="L148" s="54"/>
      <c r="N148">
        <f t="shared" si="69"/>
        <v>148</v>
      </c>
      <c r="O148" t="s">
        <v>1168</v>
      </c>
    </row>
    <row r="149" spans="1:15">
      <c r="A149" s="39">
        <v>13273</v>
      </c>
      <c r="B149" s="40" t="s">
        <v>2141</v>
      </c>
      <c r="C149" s="55" t="s">
        <v>2142</v>
      </c>
      <c r="D149" s="40">
        <v>1</v>
      </c>
      <c r="E149" s="42">
        <v>3</v>
      </c>
      <c r="F149" s="43">
        <v>685</v>
      </c>
      <c r="G149" s="44">
        <f t="shared" ref="G149:G154" si="101">F149*0.9</f>
        <v>616.5</v>
      </c>
      <c r="H149" s="45">
        <f t="shared" ref="H149:H154" si="102">F149*0.85</f>
        <v>582.25</v>
      </c>
      <c r="I149" s="45">
        <f t="shared" ref="I149:I154" si="103">F149*0.8</f>
        <v>548</v>
      </c>
      <c r="J149" s="53"/>
      <c r="K149" s="45">
        <f t="shared" si="100"/>
        <v>0</v>
      </c>
      <c r="L149" s="54" t="e">
        <f t="shared" ref="L149:L154" si="104">IF(J149&lt;0,"минимальный заказ 1 шт.",IF($K$171&gt;125000,J149*I149,IF($K$171&gt;55000,J149*H149,IF($K$171&gt;27500,J149*G149,IF($K$171&gt;=0,J149*F149,0)))))</f>
        <v>#REF!</v>
      </c>
      <c r="N149">
        <f t="shared" si="69"/>
        <v>149</v>
      </c>
      <c r="O149" t="s">
        <v>1168</v>
      </c>
    </row>
    <row r="150" spans="1:15">
      <c r="A150" s="30">
        <v>13331</v>
      </c>
      <c r="B150" s="31" t="s">
        <v>2141</v>
      </c>
      <c r="C150" s="56" t="s">
        <v>2110</v>
      </c>
      <c r="D150" s="31">
        <v>1</v>
      </c>
      <c r="E150" s="38"/>
      <c r="F150" s="34"/>
      <c r="G150" s="35">
        <f t="shared" si="101"/>
        <v>0</v>
      </c>
      <c r="H150" s="36">
        <f t="shared" si="102"/>
        <v>0</v>
      </c>
      <c r="I150" s="36">
        <f t="shared" si="103"/>
        <v>0</v>
      </c>
      <c r="J150" s="53"/>
      <c r="K150" s="45">
        <f t="shared" si="100"/>
        <v>0</v>
      </c>
      <c r="L150" s="54" t="e">
        <f t="shared" si="104"/>
        <v>#REF!</v>
      </c>
      <c r="N150">
        <f t="shared" si="69"/>
        <v>150</v>
      </c>
      <c r="O150" t="s">
        <v>1168</v>
      </c>
    </row>
    <row r="151" spans="1:15">
      <c r="A151" s="39">
        <v>13274</v>
      </c>
      <c r="B151" s="40" t="s">
        <v>2141</v>
      </c>
      <c r="C151" s="55" t="s">
        <v>2143</v>
      </c>
      <c r="D151" s="40">
        <v>1</v>
      </c>
      <c r="E151" s="42"/>
      <c r="F151" s="43"/>
      <c r="G151" s="44">
        <f t="shared" si="101"/>
        <v>0</v>
      </c>
      <c r="H151" s="45">
        <f t="shared" si="102"/>
        <v>0</v>
      </c>
      <c r="I151" s="45">
        <f t="shared" si="103"/>
        <v>0</v>
      </c>
      <c r="J151" s="53"/>
      <c r="K151" s="45">
        <f t="shared" si="100"/>
        <v>0</v>
      </c>
      <c r="L151" s="54" t="e">
        <f t="shared" si="104"/>
        <v>#REF!</v>
      </c>
      <c r="N151">
        <f t="shared" si="69"/>
        <v>151</v>
      </c>
      <c r="O151" t="s">
        <v>1168</v>
      </c>
    </row>
    <row r="152" spans="1:15">
      <c r="A152" s="30">
        <v>13275</v>
      </c>
      <c r="B152" s="31" t="s">
        <v>2141</v>
      </c>
      <c r="C152" s="56" t="s">
        <v>2144</v>
      </c>
      <c r="D152" s="31">
        <v>1</v>
      </c>
      <c r="E152" s="38">
        <v>4</v>
      </c>
      <c r="F152" s="34">
        <v>685</v>
      </c>
      <c r="G152" s="35">
        <f t="shared" si="101"/>
        <v>616.5</v>
      </c>
      <c r="H152" s="36">
        <f t="shared" si="102"/>
        <v>582.25</v>
      </c>
      <c r="I152" s="36">
        <f t="shared" si="103"/>
        <v>548</v>
      </c>
      <c r="J152" s="53"/>
      <c r="K152" s="45">
        <f t="shared" si="100"/>
        <v>0</v>
      </c>
      <c r="L152" s="54" t="e">
        <f t="shared" si="104"/>
        <v>#REF!</v>
      </c>
      <c r="N152">
        <f t="shared" si="69"/>
        <v>152</v>
      </c>
      <c r="O152" t="s">
        <v>1168</v>
      </c>
    </row>
    <row r="153" spans="1:15">
      <c r="A153" s="39">
        <v>13277</v>
      </c>
      <c r="B153" s="40" t="s">
        <v>2141</v>
      </c>
      <c r="C153" s="55" t="s">
        <v>2145</v>
      </c>
      <c r="D153" s="40">
        <v>1</v>
      </c>
      <c r="E153" s="42">
        <v>2</v>
      </c>
      <c r="F153" s="43">
        <v>685</v>
      </c>
      <c r="G153" s="44">
        <f t="shared" si="101"/>
        <v>616.5</v>
      </c>
      <c r="H153" s="45">
        <f t="shared" si="102"/>
        <v>582.25</v>
      </c>
      <c r="I153" s="45">
        <f t="shared" si="103"/>
        <v>548</v>
      </c>
      <c r="J153" s="53"/>
      <c r="K153" s="45">
        <f t="shared" si="100"/>
        <v>0</v>
      </c>
      <c r="L153" s="54" t="e">
        <f t="shared" si="104"/>
        <v>#REF!</v>
      </c>
      <c r="N153">
        <f t="shared" si="69"/>
        <v>153</v>
      </c>
      <c r="O153" t="s">
        <v>1168</v>
      </c>
    </row>
    <row r="154" spans="1:15">
      <c r="A154" s="30">
        <v>13276</v>
      </c>
      <c r="B154" s="31" t="s">
        <v>2141</v>
      </c>
      <c r="C154" s="56" t="s">
        <v>2146</v>
      </c>
      <c r="D154" s="31">
        <v>1</v>
      </c>
      <c r="E154" s="38">
        <v>1</v>
      </c>
      <c r="F154" s="34">
        <v>685</v>
      </c>
      <c r="G154" s="35">
        <f t="shared" si="101"/>
        <v>616.5</v>
      </c>
      <c r="H154" s="36">
        <f t="shared" si="102"/>
        <v>582.25</v>
      </c>
      <c r="I154" s="36">
        <f t="shared" si="103"/>
        <v>548</v>
      </c>
      <c r="J154" s="53"/>
      <c r="K154" s="45">
        <f t="shared" si="100"/>
        <v>0</v>
      </c>
      <c r="L154" s="54" t="e">
        <f t="shared" si="104"/>
        <v>#REF!</v>
      </c>
      <c r="N154">
        <f t="shared" si="69"/>
        <v>154</v>
      </c>
      <c r="O154" t="s">
        <v>1168</v>
      </c>
    </row>
    <row r="155" spans="1:15">
      <c r="A155" s="30"/>
      <c r="B155" s="31"/>
      <c r="C155" s="37" t="s">
        <v>1360</v>
      </c>
      <c r="D155" s="31"/>
      <c r="E155" s="38"/>
      <c r="F155" s="34"/>
      <c r="G155" s="35"/>
      <c r="H155" s="36"/>
      <c r="I155" s="36"/>
      <c r="J155" s="53"/>
      <c r="K155" s="45">
        <f t="shared" ref="K155:K170" si="105">IF(J155&lt;50,0,J155*F155)</f>
        <v>0</v>
      </c>
      <c r="L155" s="54"/>
      <c r="N155">
        <f t="shared" si="69"/>
        <v>155</v>
      </c>
      <c r="O155" t="s">
        <v>1168</v>
      </c>
    </row>
    <row r="156" spans="1:15">
      <c r="A156" s="39">
        <v>13898</v>
      </c>
      <c r="B156" s="40" t="s">
        <v>2033</v>
      </c>
      <c r="C156" s="41" t="s">
        <v>2147</v>
      </c>
      <c r="D156" s="40">
        <v>12</v>
      </c>
      <c r="E156" s="42">
        <v>32</v>
      </c>
      <c r="F156" s="43">
        <v>220</v>
      </c>
      <c r="G156" s="44">
        <f t="shared" ref="G156:G170" si="106">F156*0.9</f>
        <v>198</v>
      </c>
      <c r="H156" s="45">
        <f t="shared" ref="H156:H170" si="107">F156*0.85</f>
        <v>187</v>
      </c>
      <c r="I156" s="45">
        <f t="shared" ref="I156:I170" si="108">F156*0.8</f>
        <v>176</v>
      </c>
      <c r="J156" s="53"/>
      <c r="K156" s="45">
        <f t="shared" si="105"/>
        <v>0</v>
      </c>
      <c r="L156" s="54" t="e">
        <f>IF(J156&lt;0,"минимальный заказ 1 шт.",IF($K$171&gt;125000,J156*I156,IF($K$171&gt;55000,J156*H156,IF($K$171&gt;27500,J156*G156,IF($K$171&gt;=0,J156*F156,0)))))</f>
        <v>#REF!</v>
      </c>
      <c r="N156">
        <f t="shared" si="69"/>
        <v>156</v>
      </c>
      <c r="O156" t="s">
        <v>1168</v>
      </c>
    </row>
    <row r="157" spans="1:15">
      <c r="A157" s="30">
        <v>13048</v>
      </c>
      <c r="B157" s="31" t="s">
        <v>2033</v>
      </c>
      <c r="C157" s="46" t="s">
        <v>2148</v>
      </c>
      <c r="D157" s="31">
        <v>1</v>
      </c>
      <c r="E157" s="38"/>
      <c r="F157" s="34"/>
      <c r="G157" s="35">
        <f t="shared" si="106"/>
        <v>0</v>
      </c>
      <c r="H157" s="36">
        <f t="shared" si="107"/>
        <v>0</v>
      </c>
      <c r="I157" s="36">
        <f t="shared" si="108"/>
        <v>0</v>
      </c>
      <c r="J157" s="53"/>
      <c r="K157" s="45">
        <f t="shared" si="105"/>
        <v>0</v>
      </c>
      <c r="L157" s="54" t="e">
        <f t="shared" ref="L157:L163" si="109">IF(J157&lt;0,"минимальный заказ 1 шт.",IF($K$171&gt;125000,J157*I157,IF($K$171&gt;55000,J157*H157,IF($K$171&gt;27500,J157*G157,IF($K$171&gt;=0,J157*F157,0)))))</f>
        <v>#REF!</v>
      </c>
      <c r="N157">
        <f t="shared" si="69"/>
        <v>157</v>
      </c>
      <c r="O157" t="s">
        <v>1168</v>
      </c>
    </row>
    <row r="158" spans="1:15">
      <c r="A158" s="39">
        <v>13049</v>
      </c>
      <c r="B158" s="40" t="s">
        <v>2033</v>
      </c>
      <c r="C158" s="41" t="s">
        <v>2149</v>
      </c>
      <c r="D158" s="40">
        <v>1000</v>
      </c>
      <c r="E158" s="42"/>
      <c r="F158" s="43"/>
      <c r="G158" s="44">
        <f t="shared" si="106"/>
        <v>0</v>
      </c>
      <c r="H158" s="45">
        <f t="shared" si="107"/>
        <v>0</v>
      </c>
      <c r="I158" s="45">
        <f t="shared" si="108"/>
        <v>0</v>
      </c>
      <c r="J158" s="53"/>
      <c r="K158" s="45">
        <f t="shared" si="105"/>
        <v>0</v>
      </c>
      <c r="L158" s="54" t="e">
        <f t="shared" si="109"/>
        <v>#REF!</v>
      </c>
      <c r="N158">
        <f t="shared" si="69"/>
        <v>158</v>
      </c>
      <c r="O158" t="s">
        <v>1168</v>
      </c>
    </row>
    <row r="159" spans="1:15">
      <c r="A159" s="30">
        <v>13314</v>
      </c>
      <c r="B159" s="31" t="s">
        <v>2033</v>
      </c>
      <c r="C159" s="46" t="s">
        <v>1364</v>
      </c>
      <c r="D159" s="31">
        <v>12</v>
      </c>
      <c r="E159" s="38"/>
      <c r="F159" s="34"/>
      <c r="G159" s="35">
        <f t="shared" si="106"/>
        <v>0</v>
      </c>
      <c r="H159" s="36">
        <f t="shared" si="107"/>
        <v>0</v>
      </c>
      <c r="I159" s="36">
        <f t="shared" si="108"/>
        <v>0</v>
      </c>
      <c r="J159" s="53"/>
      <c r="K159" s="45">
        <f t="shared" si="105"/>
        <v>0</v>
      </c>
      <c r="L159" s="54" t="e">
        <f t="shared" si="109"/>
        <v>#REF!</v>
      </c>
      <c r="N159">
        <f t="shared" si="69"/>
        <v>159</v>
      </c>
      <c r="O159" t="s">
        <v>1168</v>
      </c>
    </row>
    <row r="160" spans="1:15">
      <c r="A160" s="39">
        <v>13207</v>
      </c>
      <c r="B160" s="40" t="s">
        <v>2033</v>
      </c>
      <c r="C160" s="41" t="s">
        <v>1368</v>
      </c>
      <c r="D160" s="40">
        <v>1</v>
      </c>
      <c r="E160" s="42">
        <v>944</v>
      </c>
      <c r="F160" s="43">
        <v>230</v>
      </c>
      <c r="G160" s="44">
        <f t="shared" si="106"/>
        <v>207</v>
      </c>
      <c r="H160" s="45">
        <f t="shared" si="107"/>
        <v>195.5</v>
      </c>
      <c r="I160" s="45">
        <f t="shared" si="108"/>
        <v>184</v>
      </c>
      <c r="J160" s="53"/>
      <c r="K160" s="45">
        <f t="shared" si="105"/>
        <v>0</v>
      </c>
      <c r="L160" s="54" t="e">
        <f t="shared" si="109"/>
        <v>#REF!</v>
      </c>
      <c r="N160">
        <f t="shared" si="69"/>
        <v>160</v>
      </c>
      <c r="O160" t="s">
        <v>1168</v>
      </c>
    </row>
    <row r="161" spans="1:15">
      <c r="A161" s="30">
        <v>13044</v>
      </c>
      <c r="B161" s="31" t="s">
        <v>2033</v>
      </c>
      <c r="C161" s="46" t="s">
        <v>1369</v>
      </c>
      <c r="D161" s="31">
        <v>48</v>
      </c>
      <c r="E161" s="38">
        <v>512</v>
      </c>
      <c r="F161" s="34">
        <v>20</v>
      </c>
      <c r="G161" s="35">
        <f t="shared" si="106"/>
        <v>18</v>
      </c>
      <c r="H161" s="36">
        <f t="shared" si="107"/>
        <v>17</v>
      </c>
      <c r="I161" s="36">
        <f t="shared" si="108"/>
        <v>16</v>
      </c>
      <c r="J161" s="53"/>
      <c r="K161" s="45">
        <f t="shared" si="105"/>
        <v>0</v>
      </c>
      <c r="L161" s="54" t="e">
        <f t="shared" si="109"/>
        <v>#REF!</v>
      </c>
      <c r="N161">
        <f t="shared" si="69"/>
        <v>161</v>
      </c>
      <c r="O161" t="s">
        <v>1168</v>
      </c>
    </row>
    <row r="162" spans="1:15">
      <c r="A162" s="39">
        <v>13317</v>
      </c>
      <c r="B162" s="40" t="s">
        <v>2033</v>
      </c>
      <c r="C162" s="41" t="s">
        <v>1370</v>
      </c>
      <c r="D162" s="40">
        <v>12</v>
      </c>
      <c r="E162" s="42"/>
      <c r="F162" s="43"/>
      <c r="G162" s="44">
        <f t="shared" si="106"/>
        <v>0</v>
      </c>
      <c r="H162" s="45">
        <f t="shared" si="107"/>
        <v>0</v>
      </c>
      <c r="I162" s="45">
        <f t="shared" si="108"/>
        <v>0</v>
      </c>
      <c r="J162" s="53"/>
      <c r="K162" s="45">
        <f t="shared" si="105"/>
        <v>0</v>
      </c>
      <c r="L162" s="54" t="e">
        <f t="shared" si="109"/>
        <v>#REF!</v>
      </c>
      <c r="N162">
        <f t="shared" si="69"/>
        <v>162</v>
      </c>
      <c r="O162" t="s">
        <v>1168</v>
      </c>
    </row>
    <row r="163" spans="1:15">
      <c r="A163" s="30">
        <v>13206</v>
      </c>
      <c r="B163" s="31" t="s">
        <v>2033</v>
      </c>
      <c r="C163" s="46" t="s">
        <v>1371</v>
      </c>
      <c r="D163" s="31">
        <v>1</v>
      </c>
      <c r="E163" s="38"/>
      <c r="F163" s="34"/>
      <c r="G163" s="35">
        <f t="shared" si="106"/>
        <v>0</v>
      </c>
      <c r="H163" s="36">
        <f t="shared" si="107"/>
        <v>0</v>
      </c>
      <c r="I163" s="36">
        <f t="shared" si="108"/>
        <v>0</v>
      </c>
      <c r="J163" s="53"/>
      <c r="K163" s="45">
        <f t="shared" si="105"/>
        <v>0</v>
      </c>
      <c r="L163" s="54" t="e">
        <f t="shared" si="109"/>
        <v>#REF!</v>
      </c>
      <c r="N163">
        <f t="shared" si="69"/>
        <v>163</v>
      </c>
      <c r="O163" t="s">
        <v>1168</v>
      </c>
    </row>
    <row r="164" spans="1:15">
      <c r="A164" s="39"/>
      <c r="B164" s="40"/>
      <c r="C164" s="47" t="s">
        <v>1373</v>
      </c>
      <c r="D164" s="40"/>
      <c r="E164" s="42"/>
      <c r="F164" s="43"/>
      <c r="G164" s="44"/>
      <c r="H164" s="45"/>
      <c r="I164" s="45"/>
      <c r="J164" s="53"/>
      <c r="K164" s="45">
        <f t="shared" si="105"/>
        <v>0</v>
      </c>
      <c r="L164" s="54"/>
      <c r="N164">
        <f t="shared" si="69"/>
        <v>164</v>
      </c>
      <c r="O164" t="s">
        <v>1168</v>
      </c>
    </row>
    <row r="165" spans="1:15">
      <c r="A165" s="30">
        <v>14322</v>
      </c>
      <c r="B165" s="31" t="s">
        <v>2033</v>
      </c>
      <c r="C165" s="46" t="s">
        <v>2150</v>
      </c>
      <c r="D165" s="31">
        <v>50</v>
      </c>
      <c r="E165" s="38"/>
      <c r="F165" s="34"/>
      <c r="G165" s="35">
        <f t="shared" si="106"/>
        <v>0</v>
      </c>
      <c r="H165" s="36">
        <f t="shared" si="107"/>
        <v>0</v>
      </c>
      <c r="I165" s="36">
        <f t="shared" si="108"/>
        <v>0</v>
      </c>
      <c r="J165" s="53"/>
      <c r="K165" s="45">
        <f t="shared" si="105"/>
        <v>0</v>
      </c>
      <c r="L165" s="54" t="str">
        <f t="shared" ref="L165:L170" si="110">IF(J165&lt;50,"минимальный заказ 50 мл.",IF($K$171&gt;125000,J165*I165,IF($K$171&gt;55000,J165*H165,IF($K$171&gt;27500,J165*G165,IF($K$171&gt;=0,J165*F165,0)))))</f>
        <v>минимальный заказ 50 мл.</v>
      </c>
      <c r="N165">
        <f t="shared" si="69"/>
        <v>165</v>
      </c>
      <c r="O165" t="s">
        <v>1168</v>
      </c>
    </row>
    <row r="166" spans="1:15">
      <c r="A166" s="39">
        <v>12916</v>
      </c>
      <c r="B166" s="40" t="s">
        <v>2033</v>
      </c>
      <c r="C166" s="41" t="s">
        <v>1375</v>
      </c>
      <c r="D166" s="40">
        <v>50</v>
      </c>
      <c r="E166" s="42"/>
      <c r="F166" s="43"/>
      <c r="G166" s="44">
        <f t="shared" si="106"/>
        <v>0</v>
      </c>
      <c r="H166" s="45">
        <f t="shared" si="107"/>
        <v>0</v>
      </c>
      <c r="I166" s="45">
        <f t="shared" si="108"/>
        <v>0</v>
      </c>
      <c r="J166" s="53"/>
      <c r="K166" s="45">
        <f t="shared" si="105"/>
        <v>0</v>
      </c>
      <c r="L166" s="54" t="str">
        <f t="shared" si="110"/>
        <v>минимальный заказ 50 мл.</v>
      </c>
      <c r="N166">
        <f t="shared" si="69"/>
        <v>166</v>
      </c>
      <c r="O166" t="s">
        <v>1168</v>
      </c>
    </row>
    <row r="167" spans="1:15">
      <c r="A167" s="30">
        <v>14320</v>
      </c>
      <c r="B167" s="31" t="s">
        <v>2033</v>
      </c>
      <c r="C167" s="46" t="s">
        <v>1376</v>
      </c>
      <c r="D167" s="31">
        <v>50</v>
      </c>
      <c r="E167" s="38">
        <v>12</v>
      </c>
      <c r="F167" s="34">
        <v>27</v>
      </c>
      <c r="G167" s="35">
        <f t="shared" si="106"/>
        <v>24.3</v>
      </c>
      <c r="H167" s="36">
        <f t="shared" si="107"/>
        <v>22.95</v>
      </c>
      <c r="I167" s="36">
        <f t="shared" si="108"/>
        <v>21.6</v>
      </c>
      <c r="J167" s="53"/>
      <c r="K167" s="45">
        <f t="shared" si="105"/>
        <v>0</v>
      </c>
      <c r="L167" s="54" t="str">
        <f t="shared" si="110"/>
        <v>минимальный заказ 50 мл.</v>
      </c>
      <c r="N167">
        <f t="shared" si="69"/>
        <v>167</v>
      </c>
      <c r="O167" t="s">
        <v>1168</v>
      </c>
    </row>
    <row r="168" spans="1:15">
      <c r="A168" s="39">
        <v>14324</v>
      </c>
      <c r="B168" s="40" t="s">
        <v>2033</v>
      </c>
      <c r="C168" s="41" t="s">
        <v>1378</v>
      </c>
      <c r="D168" s="40">
        <v>50</v>
      </c>
      <c r="E168" s="42">
        <v>100</v>
      </c>
      <c r="F168" s="43">
        <v>27</v>
      </c>
      <c r="G168" s="44">
        <f t="shared" si="106"/>
        <v>24.3</v>
      </c>
      <c r="H168" s="45">
        <f t="shared" si="107"/>
        <v>22.95</v>
      </c>
      <c r="I168" s="45">
        <f t="shared" si="108"/>
        <v>21.6</v>
      </c>
      <c r="J168" s="53"/>
      <c r="K168" s="45">
        <f t="shared" si="105"/>
        <v>0</v>
      </c>
      <c r="L168" s="54" t="str">
        <f t="shared" si="110"/>
        <v>минимальный заказ 50 мл.</v>
      </c>
      <c r="N168">
        <f t="shared" si="69"/>
        <v>168</v>
      </c>
      <c r="O168" t="s">
        <v>1168</v>
      </c>
    </row>
    <row r="169" spans="1:15">
      <c r="A169" s="30">
        <v>12915</v>
      </c>
      <c r="B169" s="31" t="s">
        <v>2033</v>
      </c>
      <c r="C169" s="46" t="s">
        <v>2151</v>
      </c>
      <c r="D169" s="31">
        <v>50</v>
      </c>
      <c r="E169" s="38"/>
      <c r="F169" s="34"/>
      <c r="G169" s="35">
        <f t="shared" si="106"/>
        <v>0</v>
      </c>
      <c r="H169" s="36">
        <f t="shared" si="107"/>
        <v>0</v>
      </c>
      <c r="I169" s="36">
        <f t="shared" si="108"/>
        <v>0</v>
      </c>
      <c r="J169" s="53"/>
      <c r="K169" s="45">
        <f t="shared" si="105"/>
        <v>0</v>
      </c>
      <c r="L169" s="54" t="str">
        <f t="shared" si="110"/>
        <v>минимальный заказ 50 мл.</v>
      </c>
      <c r="N169">
        <f t="shared" si="69"/>
        <v>169</v>
      </c>
      <c r="O169" t="s">
        <v>1168</v>
      </c>
    </row>
    <row r="170" spans="1:15">
      <c r="A170" s="39">
        <v>12903</v>
      </c>
      <c r="B170" s="40" t="s">
        <v>2033</v>
      </c>
      <c r="C170" s="41" t="s">
        <v>2152</v>
      </c>
      <c r="D170" s="40">
        <v>50</v>
      </c>
      <c r="E170" s="42"/>
      <c r="F170" s="43"/>
      <c r="G170" s="44">
        <f t="shared" si="106"/>
        <v>0</v>
      </c>
      <c r="H170" s="45">
        <f t="shared" si="107"/>
        <v>0</v>
      </c>
      <c r="I170" s="45">
        <f t="shared" si="108"/>
        <v>0</v>
      </c>
      <c r="J170" s="53"/>
      <c r="K170" s="45">
        <f t="shared" si="105"/>
        <v>0</v>
      </c>
      <c r="L170" s="54" t="str">
        <f t="shared" si="110"/>
        <v>минимальный заказ 50 мл.</v>
      </c>
      <c r="N170">
        <f t="shared" si="69"/>
        <v>170</v>
      </c>
      <c r="O170" t="s">
        <v>1168</v>
      </c>
    </row>
    <row r="171" ht="15.75" spans="1:12">
      <c r="A171" s="57"/>
      <c r="B171" s="58"/>
      <c r="C171" s="59"/>
      <c r="D171" s="58"/>
      <c r="E171" s="60"/>
      <c r="F171" s="61"/>
      <c r="G171" s="62"/>
      <c r="H171" s="63"/>
      <c r="I171" s="63"/>
      <c r="J171" s="63"/>
      <c r="K171" s="64" t="e">
        <f>#REF!</f>
        <v>#REF!</v>
      </c>
      <c r="L171" s="65"/>
    </row>
    <row r="172" spans="11:11">
      <c r="K172" s="22">
        <f>SUM(K8:K170)</f>
        <v>0</v>
      </c>
    </row>
  </sheetData>
  <sheetProtection algorithmName="SHA-512" hashValue="CAm86oTOSQiWpVluPb7NNc+tSnMU9f5wqRJocn7kwSATJqXrb10wLHxANFdQsKd2TI21DQYB1uc7UEdjIQK4xA==" saltValue="7P2CPdhW0hEitBM699KeDQ==" spinCount="100000" sheet="1" objects="1" scenarios="1"/>
  <protectedRanges>
    <protectedRange sqref="M3:M170" name="Диапазон2" securityDescriptor=""/>
    <protectedRange sqref="J3:J170" name="Диапазон1" securityDescriptor=""/>
  </protectedRanges>
  <autoFilter ref="J1:J177">
    <extLst/>
  </autoFilter>
  <sortState ref="A4:R39">
    <sortCondition ref="C4:C39"/>
  </sortState>
  <hyperlinks>
    <hyperlink ref="C149" r:id="rId3" display="Направление Блум (Бутон)"/>
    <hyperlink ref="C150" r:id="rId4" display="Направление Ессентрик Молекула - 020 Ессентрик Люкс"/>
    <hyperlink ref="C151" r:id="rId5" display="Направление Лабиринт (Maze)"/>
    <hyperlink ref="C152" r:id="rId6" display="Направление Наджм Голд (Золотая Звезда)"/>
    <hyperlink ref="C153" r:id="rId7" display="Направление Наджм Ноир (Черная Звезда)"/>
    <hyperlink ref="C154" r:id="rId8" display="Направление Омри Уно"/>
  </hyperlinks>
  <pageMargins left="0.699305555555556" right="0.699305555555556" top="0.75" bottom="0.75" header="0.3" footer="0.3"/>
  <pageSetup paperSize="9" orientation="portrait"/>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77"/>
  <sheetViews>
    <sheetView topLeftCell="A658" workbookViewId="0">
      <selection activeCell="B683" sqref="B683"/>
    </sheetView>
  </sheetViews>
  <sheetFormatPr defaultColWidth="9" defaultRowHeight="15" outlineLevelCol="4"/>
  <cols>
    <col min="1" max="1" width="18.4380952380952" style="1" customWidth="1"/>
    <col min="2" max="2" width="34.6666666666667" customWidth="1"/>
  </cols>
  <sheetData>
    <row r="1" spans="1:5">
      <c r="A1" s="2">
        <v>12750</v>
      </c>
      <c r="B1" s="3" t="s">
        <v>2153</v>
      </c>
      <c r="C1" s="3"/>
      <c r="D1" s="4">
        <v>165133</v>
      </c>
      <c r="E1" s="5">
        <v>17000</v>
      </c>
    </row>
    <row r="2" spans="1:5">
      <c r="A2" s="2">
        <v>5975</v>
      </c>
      <c r="B2" s="3" t="s">
        <v>2154</v>
      </c>
      <c r="C2" s="3"/>
      <c r="D2" s="4">
        <v>20631</v>
      </c>
      <c r="E2" s="6">
        <v>900</v>
      </c>
    </row>
    <row r="3" spans="1:5">
      <c r="A3" s="2">
        <v>14566</v>
      </c>
      <c r="B3" s="3" t="s">
        <v>2155</v>
      </c>
      <c r="C3" s="3"/>
      <c r="D3" s="4">
        <v>1006</v>
      </c>
      <c r="E3" s="6">
        <v>550</v>
      </c>
    </row>
    <row r="4" ht="22.5" spans="1:5">
      <c r="A4" s="7">
        <v>14594</v>
      </c>
      <c r="B4" s="8" t="s">
        <v>1766</v>
      </c>
      <c r="C4" s="8"/>
      <c r="D4" s="9">
        <v>3</v>
      </c>
      <c r="E4" s="10">
        <v>350</v>
      </c>
    </row>
    <row r="5" ht="22.5" spans="1:5">
      <c r="A5" s="7">
        <v>14655</v>
      </c>
      <c r="B5" s="8" t="s">
        <v>1767</v>
      </c>
      <c r="C5" s="8"/>
      <c r="D5" s="9">
        <v>115</v>
      </c>
      <c r="E5" s="10">
        <v>201</v>
      </c>
    </row>
    <row r="6" ht="22.5" spans="1:5">
      <c r="A6" s="7">
        <v>14657</v>
      </c>
      <c r="B6" s="8" t="s">
        <v>2156</v>
      </c>
      <c r="C6" s="8"/>
      <c r="D6" s="9">
        <v>16</v>
      </c>
      <c r="E6" s="10">
        <v>175</v>
      </c>
    </row>
    <row r="7" ht="22.5" spans="1:5">
      <c r="A7" s="7">
        <v>14656</v>
      </c>
      <c r="B7" s="8" t="s">
        <v>1769</v>
      </c>
      <c r="C7" s="8"/>
      <c r="D7" s="9">
        <v>40</v>
      </c>
      <c r="E7" s="10">
        <v>175</v>
      </c>
    </row>
    <row r="8" ht="22.5" spans="1:5">
      <c r="A8" s="7">
        <v>14578</v>
      </c>
      <c r="B8" s="8" t="s">
        <v>1697</v>
      </c>
      <c r="C8" s="8"/>
      <c r="D8" s="9">
        <v>54</v>
      </c>
      <c r="E8" s="10">
        <v>345</v>
      </c>
    </row>
    <row r="9" ht="33.75" spans="1:5">
      <c r="A9" s="7">
        <v>14579</v>
      </c>
      <c r="B9" s="8" t="s">
        <v>1770</v>
      </c>
      <c r="C9" s="8"/>
      <c r="D9" s="9">
        <v>134</v>
      </c>
      <c r="E9" s="10">
        <v>270</v>
      </c>
    </row>
    <row r="10" ht="22.5" spans="1:5">
      <c r="A10" s="7">
        <v>14582</v>
      </c>
      <c r="B10" s="8" t="s">
        <v>1698</v>
      </c>
      <c r="C10" s="8"/>
      <c r="D10" s="9">
        <v>55</v>
      </c>
      <c r="E10" s="10">
        <v>280</v>
      </c>
    </row>
    <row r="11" ht="22.5" spans="1:5">
      <c r="A11" s="7">
        <v>14580</v>
      </c>
      <c r="B11" s="8" t="s">
        <v>1699</v>
      </c>
      <c r="C11" s="8"/>
      <c r="D11" s="9">
        <v>39</v>
      </c>
      <c r="E11" s="10">
        <v>345</v>
      </c>
    </row>
    <row r="12" ht="22.5" spans="1:5">
      <c r="A12" s="7">
        <v>14577</v>
      </c>
      <c r="B12" s="8" t="s">
        <v>1771</v>
      </c>
      <c r="C12" s="8"/>
      <c r="D12" s="9">
        <v>51</v>
      </c>
      <c r="E12" s="10">
        <v>470</v>
      </c>
    </row>
    <row r="13" ht="22.5" spans="1:5">
      <c r="A13" s="7">
        <v>14581</v>
      </c>
      <c r="B13" s="8" t="s">
        <v>1772</v>
      </c>
      <c r="C13" s="8"/>
      <c r="D13" s="9">
        <v>124</v>
      </c>
      <c r="E13" s="10">
        <v>180</v>
      </c>
    </row>
    <row r="14" ht="22.5" spans="1:5">
      <c r="A14" s="7">
        <v>14570</v>
      </c>
      <c r="B14" s="8" t="s">
        <v>1774</v>
      </c>
      <c r="C14" s="8"/>
      <c r="D14" s="9">
        <v>1</v>
      </c>
      <c r="E14" s="10">
        <v>380</v>
      </c>
    </row>
    <row r="15" ht="33.75" spans="1:5">
      <c r="A15" s="7">
        <v>14572</v>
      </c>
      <c r="B15" s="8" t="s">
        <v>1775</v>
      </c>
      <c r="C15" s="8"/>
      <c r="D15" s="9">
        <v>23</v>
      </c>
      <c r="E15" s="10">
        <v>280</v>
      </c>
    </row>
    <row r="16" ht="22.5" spans="1:5">
      <c r="A16" s="7">
        <v>14567</v>
      </c>
      <c r="B16" s="8" t="s">
        <v>1776</v>
      </c>
      <c r="C16" s="8"/>
      <c r="D16" s="9">
        <v>10</v>
      </c>
      <c r="E16" s="10">
        <v>300</v>
      </c>
    </row>
    <row r="17" ht="22.5" spans="1:5">
      <c r="A17" s="7">
        <v>14569</v>
      </c>
      <c r="B17" s="8" t="s">
        <v>1777</v>
      </c>
      <c r="C17" s="8"/>
      <c r="D17" s="9">
        <v>26</v>
      </c>
      <c r="E17" s="10">
        <v>250</v>
      </c>
    </row>
    <row r="18" ht="33.75" spans="1:5">
      <c r="A18" s="7">
        <v>14568</v>
      </c>
      <c r="B18" s="8" t="s">
        <v>1778</v>
      </c>
      <c r="C18" s="8"/>
      <c r="D18" s="9">
        <v>23</v>
      </c>
      <c r="E18" s="10">
        <v>320</v>
      </c>
    </row>
    <row r="19" ht="22.5" spans="1:5">
      <c r="A19" s="7">
        <v>14590</v>
      </c>
      <c r="B19" s="8" t="s">
        <v>1779</v>
      </c>
      <c r="C19" s="8"/>
      <c r="D19" s="9">
        <v>8</v>
      </c>
      <c r="E19" s="10">
        <v>500</v>
      </c>
    </row>
    <row r="20" ht="22.5" spans="1:5">
      <c r="A20" s="7">
        <v>14592</v>
      </c>
      <c r="B20" s="8" t="s">
        <v>1700</v>
      </c>
      <c r="C20" s="8"/>
      <c r="D20" s="9">
        <v>9</v>
      </c>
      <c r="E20" s="10">
        <v>465</v>
      </c>
    </row>
    <row r="21" ht="22.5" spans="1:5">
      <c r="A21" s="7">
        <v>14593</v>
      </c>
      <c r="B21" s="8" t="s">
        <v>1701</v>
      </c>
      <c r="C21" s="8"/>
      <c r="D21" s="9">
        <v>8</v>
      </c>
      <c r="E21" s="10">
        <v>465</v>
      </c>
    </row>
    <row r="22" ht="33.75" spans="1:5">
      <c r="A22" s="7">
        <v>14591</v>
      </c>
      <c r="B22" s="8" t="s">
        <v>1781</v>
      </c>
      <c r="C22" s="8"/>
      <c r="D22" s="9">
        <v>10</v>
      </c>
      <c r="E22" s="10">
        <v>465</v>
      </c>
    </row>
    <row r="23" ht="22.5" spans="1:5">
      <c r="A23" s="7">
        <v>14576</v>
      </c>
      <c r="B23" s="8" t="s">
        <v>1782</v>
      </c>
      <c r="C23" s="8"/>
      <c r="D23" s="9">
        <v>95</v>
      </c>
      <c r="E23" s="10">
        <v>255</v>
      </c>
    </row>
    <row r="24" ht="22.5" spans="1:5">
      <c r="A24" s="7">
        <v>14583</v>
      </c>
      <c r="B24" s="8" t="s">
        <v>1783</v>
      </c>
      <c r="C24" s="8"/>
      <c r="D24" s="9">
        <v>18</v>
      </c>
      <c r="E24" s="10">
        <v>320</v>
      </c>
    </row>
    <row r="25" ht="22.5" spans="1:5">
      <c r="A25" s="7">
        <v>14585</v>
      </c>
      <c r="B25" s="8" t="s">
        <v>1784</v>
      </c>
      <c r="C25" s="8"/>
      <c r="D25" s="9">
        <v>10</v>
      </c>
      <c r="E25" s="10">
        <v>420</v>
      </c>
    </row>
    <row r="26" ht="33.75" spans="1:5">
      <c r="A26" s="7">
        <v>14584</v>
      </c>
      <c r="B26" s="8" t="s">
        <v>1785</v>
      </c>
      <c r="C26" s="8"/>
      <c r="D26" s="9">
        <v>40</v>
      </c>
      <c r="E26" s="10">
        <v>475</v>
      </c>
    </row>
    <row r="27" ht="33.75" spans="1:5">
      <c r="A27" s="7">
        <v>14598</v>
      </c>
      <c r="B27" s="8" t="s">
        <v>1786</v>
      </c>
      <c r="C27" s="8"/>
      <c r="D27" s="9">
        <v>35</v>
      </c>
      <c r="E27" s="10">
        <v>245</v>
      </c>
    </row>
    <row r="28" ht="22.5" spans="1:5">
      <c r="A28" s="7">
        <v>14574</v>
      </c>
      <c r="B28" s="8" t="s">
        <v>1789</v>
      </c>
      <c r="C28" s="8"/>
      <c r="D28" s="9">
        <v>7</v>
      </c>
      <c r="E28" s="10">
        <v>360</v>
      </c>
    </row>
    <row r="29" ht="22.5" spans="1:5">
      <c r="A29" s="7">
        <v>14586</v>
      </c>
      <c r="B29" s="8" t="s">
        <v>1790</v>
      </c>
      <c r="C29" s="8"/>
      <c r="D29" s="9">
        <v>7</v>
      </c>
      <c r="E29" s="10">
        <v>550</v>
      </c>
    </row>
    <row r="30" ht="33.75" spans="1:5">
      <c r="A30" s="7">
        <v>14573</v>
      </c>
      <c r="B30" s="8" t="s">
        <v>1791</v>
      </c>
      <c r="C30" s="8"/>
      <c r="D30" s="9">
        <v>7</v>
      </c>
      <c r="E30" s="10">
        <v>360</v>
      </c>
    </row>
    <row r="31" ht="45" spans="1:5">
      <c r="A31" s="7">
        <v>14588</v>
      </c>
      <c r="B31" s="8" t="s">
        <v>1793</v>
      </c>
      <c r="C31" s="8"/>
      <c r="D31" s="9">
        <v>19</v>
      </c>
      <c r="E31" s="10">
        <v>550</v>
      </c>
    </row>
    <row r="32" ht="33.75" spans="1:5">
      <c r="A32" s="7">
        <v>14589</v>
      </c>
      <c r="B32" s="8" t="s">
        <v>1794</v>
      </c>
      <c r="C32" s="8"/>
      <c r="D32" s="9">
        <v>19</v>
      </c>
      <c r="E32" s="10">
        <v>550</v>
      </c>
    </row>
    <row r="33" spans="1:5">
      <c r="A33" s="2">
        <v>14133</v>
      </c>
      <c r="B33" s="3" t="s">
        <v>46</v>
      </c>
      <c r="C33" s="3"/>
      <c r="D33" s="11">
        <v>237</v>
      </c>
      <c r="E33" s="6">
        <v>80</v>
      </c>
    </row>
    <row r="34" ht="22.5" spans="1:5">
      <c r="A34" s="7">
        <v>14824</v>
      </c>
      <c r="B34" s="8" t="s">
        <v>2157</v>
      </c>
      <c r="C34" s="8" t="s">
        <v>2158</v>
      </c>
      <c r="D34" s="9">
        <v>237</v>
      </c>
      <c r="E34" s="10">
        <v>80</v>
      </c>
    </row>
    <row r="35" spans="1:5">
      <c r="A35" s="2">
        <v>12923</v>
      </c>
      <c r="B35" s="3" t="s">
        <v>56</v>
      </c>
      <c r="C35" s="3"/>
      <c r="D35" s="4">
        <v>5233</v>
      </c>
      <c r="E35" s="6">
        <v>250</v>
      </c>
    </row>
    <row r="36" spans="1:5">
      <c r="A36" s="7">
        <v>13244</v>
      </c>
      <c r="B36" s="8" t="s">
        <v>57</v>
      </c>
      <c r="C36" s="8" t="s">
        <v>2159</v>
      </c>
      <c r="D36" s="9">
        <v>125</v>
      </c>
      <c r="E36" s="10">
        <v>70</v>
      </c>
    </row>
    <row r="37" spans="1:5">
      <c r="A37" s="2">
        <v>13401</v>
      </c>
      <c r="B37" s="3" t="s">
        <v>66</v>
      </c>
      <c r="C37" s="3"/>
      <c r="D37" s="4">
        <v>4846</v>
      </c>
      <c r="E37" s="6">
        <v>198</v>
      </c>
    </row>
    <row r="38" spans="1:5">
      <c r="A38" s="7">
        <v>6087</v>
      </c>
      <c r="B38" s="8" t="s">
        <v>69</v>
      </c>
      <c r="C38" s="8" t="s">
        <v>2160</v>
      </c>
      <c r="D38" s="12">
        <v>1440</v>
      </c>
      <c r="E38" s="10">
        <v>198</v>
      </c>
    </row>
    <row r="39" ht="22.5" spans="1:5">
      <c r="A39" s="7">
        <v>13307</v>
      </c>
      <c r="B39" s="8" t="s">
        <v>70</v>
      </c>
      <c r="C39" s="8" t="s">
        <v>2160</v>
      </c>
      <c r="D39" s="12">
        <v>1440</v>
      </c>
      <c r="E39" s="10">
        <v>198</v>
      </c>
    </row>
    <row r="40" ht="22.5" spans="1:5">
      <c r="A40" s="7">
        <v>6089</v>
      </c>
      <c r="B40" s="8" t="s">
        <v>72</v>
      </c>
      <c r="C40" s="8" t="s">
        <v>2160</v>
      </c>
      <c r="D40" s="9">
        <v>476</v>
      </c>
      <c r="E40" s="10">
        <v>198</v>
      </c>
    </row>
    <row r="41" spans="1:5">
      <c r="A41" s="7">
        <v>12546</v>
      </c>
      <c r="B41" s="8" t="s">
        <v>73</v>
      </c>
      <c r="C41" s="8" t="s">
        <v>2158</v>
      </c>
      <c r="D41" s="9">
        <v>50</v>
      </c>
      <c r="E41" s="10">
        <v>170</v>
      </c>
    </row>
    <row r="42" ht="22.5" spans="1:5">
      <c r="A42" s="7">
        <v>11901</v>
      </c>
      <c r="B42" s="8" t="s">
        <v>75</v>
      </c>
      <c r="C42" s="8" t="s">
        <v>2160</v>
      </c>
      <c r="D42" s="12">
        <v>1440</v>
      </c>
      <c r="E42" s="10">
        <v>198</v>
      </c>
    </row>
    <row r="43" spans="1:5">
      <c r="A43" s="2">
        <v>13400</v>
      </c>
      <c r="B43" s="3" t="s">
        <v>77</v>
      </c>
      <c r="C43" s="3"/>
      <c r="D43" s="11">
        <v>119</v>
      </c>
      <c r="E43" s="6">
        <v>250</v>
      </c>
    </row>
    <row r="44" spans="1:5">
      <c r="A44" s="7">
        <v>14357</v>
      </c>
      <c r="B44" s="8" t="s">
        <v>1594</v>
      </c>
      <c r="C44" s="8"/>
      <c r="D44" s="9">
        <v>2</v>
      </c>
      <c r="E44" s="10">
        <v>250</v>
      </c>
    </row>
    <row r="45" ht="22.5" spans="1:5">
      <c r="A45" s="7">
        <v>14445</v>
      </c>
      <c r="B45" s="8" t="s">
        <v>1705</v>
      </c>
      <c r="C45" s="8" t="s">
        <v>2160</v>
      </c>
      <c r="D45" s="9">
        <v>117</v>
      </c>
      <c r="E45" s="10">
        <v>150</v>
      </c>
    </row>
    <row r="46" spans="1:5">
      <c r="A46" s="2">
        <v>14452</v>
      </c>
      <c r="B46" s="3" t="s">
        <v>1706</v>
      </c>
      <c r="C46" s="3"/>
      <c r="D46" s="11">
        <v>76</v>
      </c>
      <c r="E46" s="6">
        <v>240</v>
      </c>
    </row>
    <row r="47" ht="22.5" spans="1:5">
      <c r="A47" s="7">
        <v>14453</v>
      </c>
      <c r="B47" s="8" t="s">
        <v>1707</v>
      </c>
      <c r="C47" s="8"/>
      <c r="D47" s="9">
        <v>6</v>
      </c>
      <c r="E47" s="10">
        <v>200</v>
      </c>
    </row>
    <row r="48" ht="22.5" spans="1:5">
      <c r="A48" s="7">
        <v>14454</v>
      </c>
      <c r="B48" s="8" t="s">
        <v>1708</v>
      </c>
      <c r="C48" s="8"/>
      <c r="D48" s="9">
        <v>70</v>
      </c>
      <c r="E48" s="10">
        <v>240</v>
      </c>
    </row>
    <row r="49" spans="1:5">
      <c r="A49" s="2">
        <v>13402</v>
      </c>
      <c r="B49" s="3" t="s">
        <v>87</v>
      </c>
      <c r="C49" s="3"/>
      <c r="D49" s="11">
        <v>67</v>
      </c>
      <c r="E49" s="6">
        <v>154</v>
      </c>
    </row>
    <row r="50" ht="22.5" spans="1:5">
      <c r="A50" s="7">
        <v>5999</v>
      </c>
      <c r="B50" s="8" t="s">
        <v>2161</v>
      </c>
      <c r="C50" s="8" t="s">
        <v>2160</v>
      </c>
      <c r="D50" s="9">
        <v>67</v>
      </c>
      <c r="E50" s="10">
        <v>154</v>
      </c>
    </row>
    <row r="51" spans="1:5">
      <c r="A51" s="2">
        <v>12521</v>
      </c>
      <c r="B51" s="3" t="s">
        <v>94</v>
      </c>
      <c r="C51" s="3"/>
      <c r="D51" s="4">
        <v>7771</v>
      </c>
      <c r="E51" s="6">
        <v>900</v>
      </c>
    </row>
    <row r="52" spans="1:5">
      <c r="A52" s="7">
        <v>11919</v>
      </c>
      <c r="B52" s="8" t="s">
        <v>98</v>
      </c>
      <c r="C52" s="8" t="s">
        <v>2158</v>
      </c>
      <c r="D52" s="9">
        <v>18</v>
      </c>
      <c r="E52" s="10">
        <v>94</v>
      </c>
    </row>
    <row r="53" ht="22.5" spans="1:5">
      <c r="A53" s="7">
        <v>11894</v>
      </c>
      <c r="B53" s="8" t="s">
        <v>100</v>
      </c>
      <c r="C53" s="8" t="s">
        <v>2160</v>
      </c>
      <c r="D53" s="9">
        <v>1</v>
      </c>
      <c r="E53" s="10">
        <v>324</v>
      </c>
    </row>
    <row r="54" spans="1:5">
      <c r="A54" s="7">
        <v>14461</v>
      </c>
      <c r="B54" s="8" t="s">
        <v>1710</v>
      </c>
      <c r="C54" s="8" t="s">
        <v>2158</v>
      </c>
      <c r="D54" s="9">
        <v>157</v>
      </c>
      <c r="E54" s="10">
        <v>94</v>
      </c>
    </row>
    <row r="55" spans="1:5">
      <c r="A55" s="7">
        <v>12634</v>
      </c>
      <c r="B55" s="8" t="s">
        <v>103</v>
      </c>
      <c r="C55" s="8" t="s">
        <v>2158</v>
      </c>
      <c r="D55" s="9">
        <v>143</v>
      </c>
      <c r="E55" s="10">
        <v>94</v>
      </c>
    </row>
    <row r="56" spans="1:5">
      <c r="A56" s="7">
        <v>12631</v>
      </c>
      <c r="B56" s="8" t="s">
        <v>110</v>
      </c>
      <c r="C56" s="8" t="s">
        <v>2158</v>
      </c>
      <c r="D56" s="9">
        <v>145</v>
      </c>
      <c r="E56" s="10">
        <v>94</v>
      </c>
    </row>
    <row r="57" spans="1:5">
      <c r="A57" s="7">
        <v>13111</v>
      </c>
      <c r="B57" s="8" t="s">
        <v>1596</v>
      </c>
      <c r="C57" s="8" t="s">
        <v>2158</v>
      </c>
      <c r="D57" s="9">
        <v>68</v>
      </c>
      <c r="E57" s="10">
        <v>120</v>
      </c>
    </row>
    <row r="58" ht="22.5" spans="1:5">
      <c r="A58" s="7">
        <v>5989</v>
      </c>
      <c r="B58" s="8" t="s">
        <v>111</v>
      </c>
      <c r="C58" s="8" t="s">
        <v>2160</v>
      </c>
      <c r="D58" s="9">
        <v>7</v>
      </c>
      <c r="E58" s="10">
        <v>240</v>
      </c>
    </row>
    <row r="59" spans="1:5">
      <c r="A59" s="7">
        <v>13655</v>
      </c>
      <c r="B59" s="8" t="s">
        <v>112</v>
      </c>
      <c r="C59" s="8"/>
      <c r="D59" s="9">
        <v>7</v>
      </c>
      <c r="E59" s="10">
        <v>94</v>
      </c>
    </row>
    <row r="60" spans="1:5">
      <c r="A60" s="7">
        <v>12633</v>
      </c>
      <c r="B60" s="8" t="s">
        <v>113</v>
      </c>
      <c r="C60" s="8" t="s">
        <v>2158</v>
      </c>
      <c r="D60" s="9">
        <v>1</v>
      </c>
      <c r="E60" s="10">
        <v>94</v>
      </c>
    </row>
    <row r="61" spans="1:5">
      <c r="A61" s="7">
        <v>5990</v>
      </c>
      <c r="B61" s="8" t="s">
        <v>115</v>
      </c>
      <c r="C61" s="8" t="s">
        <v>2158</v>
      </c>
      <c r="D61" s="9">
        <v>37</v>
      </c>
      <c r="E61" s="10">
        <v>94</v>
      </c>
    </row>
    <row r="62" spans="1:5">
      <c r="A62" s="7">
        <v>11918</v>
      </c>
      <c r="B62" s="8" t="s">
        <v>118</v>
      </c>
      <c r="C62" s="8" t="s">
        <v>2158</v>
      </c>
      <c r="D62" s="9">
        <v>347</v>
      </c>
      <c r="E62" s="10">
        <v>94</v>
      </c>
    </row>
    <row r="63" spans="1:5">
      <c r="A63" s="7">
        <v>12629</v>
      </c>
      <c r="B63" s="8" t="s">
        <v>120</v>
      </c>
      <c r="C63" s="8" t="s">
        <v>2158</v>
      </c>
      <c r="D63" s="9">
        <v>34</v>
      </c>
      <c r="E63" s="10">
        <v>94</v>
      </c>
    </row>
    <row r="64" spans="1:5">
      <c r="A64" s="7">
        <v>13656</v>
      </c>
      <c r="B64" s="8" t="s">
        <v>121</v>
      </c>
      <c r="C64" s="8" t="s">
        <v>2158</v>
      </c>
      <c r="D64" s="9">
        <v>62</v>
      </c>
      <c r="E64" s="10">
        <v>94</v>
      </c>
    </row>
    <row r="65" spans="1:5">
      <c r="A65" s="7">
        <v>6076</v>
      </c>
      <c r="B65" s="8" t="s">
        <v>1711</v>
      </c>
      <c r="C65" s="8" t="s">
        <v>2158</v>
      </c>
      <c r="D65" s="9">
        <v>732</v>
      </c>
      <c r="E65" s="10">
        <v>94</v>
      </c>
    </row>
    <row r="66" spans="1:5">
      <c r="A66" s="7">
        <v>12632</v>
      </c>
      <c r="B66" s="8" t="s">
        <v>133</v>
      </c>
      <c r="C66" s="8" t="s">
        <v>2158</v>
      </c>
      <c r="D66" s="9">
        <v>1</v>
      </c>
      <c r="E66" s="10">
        <v>94</v>
      </c>
    </row>
    <row r="67" spans="1:5">
      <c r="A67" s="7">
        <v>12787</v>
      </c>
      <c r="B67" s="8" t="s">
        <v>138</v>
      </c>
      <c r="C67" s="8" t="s">
        <v>2158</v>
      </c>
      <c r="D67" s="9">
        <v>21</v>
      </c>
      <c r="E67" s="10">
        <v>140</v>
      </c>
    </row>
    <row r="68" spans="1:5">
      <c r="A68" s="7">
        <v>14345</v>
      </c>
      <c r="B68" s="8" t="s">
        <v>1597</v>
      </c>
      <c r="C68" s="8" t="s">
        <v>2158</v>
      </c>
      <c r="D68" s="9">
        <v>146</v>
      </c>
      <c r="E68" s="10">
        <v>94</v>
      </c>
    </row>
    <row r="69" spans="1:5">
      <c r="A69" s="7">
        <v>5995</v>
      </c>
      <c r="B69" s="8" t="s">
        <v>145</v>
      </c>
      <c r="C69" s="8" t="s">
        <v>2158</v>
      </c>
      <c r="D69" s="9">
        <v>34</v>
      </c>
      <c r="E69" s="10">
        <v>94</v>
      </c>
    </row>
    <row r="70" spans="1:5">
      <c r="A70" s="7">
        <v>13395</v>
      </c>
      <c r="B70" s="8" t="s">
        <v>143</v>
      </c>
      <c r="C70" s="8" t="s">
        <v>2162</v>
      </c>
      <c r="D70" s="9">
        <v>1</v>
      </c>
      <c r="E70" s="10">
        <v>900</v>
      </c>
    </row>
    <row r="71" spans="1:5">
      <c r="A71" s="7">
        <v>13661</v>
      </c>
      <c r="B71" s="8" t="s">
        <v>148</v>
      </c>
      <c r="C71" s="8" t="s">
        <v>2158</v>
      </c>
      <c r="D71" s="9">
        <v>16</v>
      </c>
      <c r="E71" s="10">
        <v>94</v>
      </c>
    </row>
    <row r="72" spans="1:5">
      <c r="A72" s="7">
        <v>14612</v>
      </c>
      <c r="B72" s="8" t="s">
        <v>151</v>
      </c>
      <c r="C72" s="8"/>
      <c r="D72" s="9">
        <v>159</v>
      </c>
      <c r="E72" s="10">
        <v>94</v>
      </c>
    </row>
    <row r="73" spans="1:5">
      <c r="A73" s="7">
        <v>14444</v>
      </c>
      <c r="B73" s="8" t="s">
        <v>1712</v>
      </c>
      <c r="C73" s="8" t="s">
        <v>2158</v>
      </c>
      <c r="D73" s="9">
        <v>334</v>
      </c>
      <c r="E73" s="10">
        <v>94</v>
      </c>
    </row>
    <row r="74" spans="1:5">
      <c r="A74" s="7">
        <v>6080</v>
      </c>
      <c r="B74" s="8" t="s">
        <v>156</v>
      </c>
      <c r="C74" s="8" t="s">
        <v>2158</v>
      </c>
      <c r="D74" s="9">
        <v>27</v>
      </c>
      <c r="E74" s="10">
        <v>94</v>
      </c>
    </row>
    <row r="75" spans="1:5">
      <c r="A75" s="7">
        <v>11920</v>
      </c>
      <c r="B75" s="8" t="s">
        <v>165</v>
      </c>
      <c r="C75" s="8" t="s">
        <v>2158</v>
      </c>
      <c r="D75" s="9">
        <v>13</v>
      </c>
      <c r="E75" s="10">
        <v>94</v>
      </c>
    </row>
    <row r="76" spans="1:5">
      <c r="A76" s="7">
        <v>13657</v>
      </c>
      <c r="B76" s="8" t="s">
        <v>169</v>
      </c>
      <c r="C76" s="8" t="s">
        <v>2158</v>
      </c>
      <c r="D76" s="9">
        <v>27</v>
      </c>
      <c r="E76" s="10">
        <v>94</v>
      </c>
    </row>
    <row r="77" spans="1:5">
      <c r="A77" s="7">
        <v>11922</v>
      </c>
      <c r="B77" s="8" t="s">
        <v>171</v>
      </c>
      <c r="C77" s="8" t="s">
        <v>2158</v>
      </c>
      <c r="D77" s="9">
        <v>8</v>
      </c>
      <c r="E77" s="10">
        <v>94</v>
      </c>
    </row>
    <row r="78" spans="1:5">
      <c r="A78" s="2">
        <v>14311</v>
      </c>
      <c r="B78" s="3" t="s">
        <v>176</v>
      </c>
      <c r="C78" s="3"/>
      <c r="D78" s="4">
        <v>3738</v>
      </c>
      <c r="E78" s="6">
        <v>220</v>
      </c>
    </row>
    <row r="79" spans="1:5">
      <c r="A79" s="7">
        <v>5977</v>
      </c>
      <c r="B79" s="8" t="s">
        <v>178</v>
      </c>
      <c r="C79" s="8" t="s">
        <v>2158</v>
      </c>
      <c r="D79" s="12">
        <v>3061</v>
      </c>
      <c r="E79" s="10">
        <v>220</v>
      </c>
    </row>
    <row r="80" spans="1:5">
      <c r="A80" s="7">
        <v>5978</v>
      </c>
      <c r="B80" s="8" t="s">
        <v>182</v>
      </c>
      <c r="C80" s="8" t="s">
        <v>2158</v>
      </c>
      <c r="D80" s="9">
        <v>677</v>
      </c>
      <c r="E80" s="10">
        <v>140</v>
      </c>
    </row>
    <row r="81" spans="1:5">
      <c r="A81" s="7">
        <v>14457</v>
      </c>
      <c r="B81" s="8" t="s">
        <v>1714</v>
      </c>
      <c r="C81" s="8" t="s">
        <v>2158</v>
      </c>
      <c r="D81" s="9">
        <v>479</v>
      </c>
      <c r="E81" s="10">
        <v>80</v>
      </c>
    </row>
    <row r="82" spans="1:5">
      <c r="A82" s="7">
        <v>14459</v>
      </c>
      <c r="B82" s="8" t="s">
        <v>1715</v>
      </c>
      <c r="C82" s="8" t="s">
        <v>2158</v>
      </c>
      <c r="D82" s="9">
        <v>535</v>
      </c>
      <c r="E82" s="10">
        <v>80</v>
      </c>
    </row>
    <row r="83" spans="1:5">
      <c r="A83" s="7">
        <v>14458</v>
      </c>
      <c r="B83" s="8" t="s">
        <v>1716</v>
      </c>
      <c r="C83" s="8" t="s">
        <v>2158</v>
      </c>
      <c r="D83" s="9">
        <v>473</v>
      </c>
      <c r="E83" s="10">
        <v>80</v>
      </c>
    </row>
    <row r="84" spans="1:5">
      <c r="A84" s="2">
        <v>12377</v>
      </c>
      <c r="B84" s="3" t="s">
        <v>192</v>
      </c>
      <c r="C84" s="3"/>
      <c r="D84" s="11">
        <v>23</v>
      </c>
      <c r="E84" s="6">
        <v>147</v>
      </c>
    </row>
    <row r="85" spans="1:5">
      <c r="A85" s="7">
        <v>13312</v>
      </c>
      <c r="B85" s="8" t="s">
        <v>223</v>
      </c>
      <c r="C85" s="8" t="s">
        <v>2163</v>
      </c>
      <c r="D85" s="9">
        <v>21</v>
      </c>
      <c r="E85" s="10">
        <v>147</v>
      </c>
    </row>
    <row r="86" spans="1:5">
      <c r="A86" s="2">
        <v>14446</v>
      </c>
      <c r="B86" s="3" t="s">
        <v>1723</v>
      </c>
      <c r="C86" s="3"/>
      <c r="D86" s="11">
        <v>2</v>
      </c>
      <c r="E86" s="6">
        <v>90</v>
      </c>
    </row>
    <row r="87" spans="1:5">
      <c r="A87" s="7">
        <v>14447</v>
      </c>
      <c r="B87" s="8" t="s">
        <v>1724</v>
      </c>
      <c r="C87" s="8"/>
      <c r="D87" s="9">
        <v>2</v>
      </c>
      <c r="E87" s="10">
        <v>90</v>
      </c>
    </row>
    <row r="88" spans="1:5">
      <c r="A88" s="2">
        <v>12922</v>
      </c>
      <c r="B88" s="3" t="s">
        <v>248</v>
      </c>
      <c r="C88" s="3"/>
      <c r="D88" s="4">
        <v>5276</v>
      </c>
      <c r="E88" s="6">
        <v>90</v>
      </c>
    </row>
    <row r="89" ht="22.5" spans="1:5">
      <c r="A89" s="7">
        <v>13246</v>
      </c>
      <c r="B89" s="8" t="s">
        <v>254</v>
      </c>
      <c r="C89" s="8" t="s">
        <v>2158</v>
      </c>
      <c r="D89" s="9">
        <v>83</v>
      </c>
      <c r="E89" s="10">
        <v>50</v>
      </c>
    </row>
    <row r="90" spans="1:5">
      <c r="A90" s="7">
        <v>12541</v>
      </c>
      <c r="B90" s="8" t="s">
        <v>255</v>
      </c>
      <c r="C90" s="8" t="s">
        <v>2158</v>
      </c>
      <c r="D90" s="12">
        <v>4572</v>
      </c>
      <c r="E90" s="10">
        <v>90</v>
      </c>
    </row>
    <row r="91" spans="1:5">
      <c r="A91" s="7">
        <v>11309</v>
      </c>
      <c r="B91" s="8" t="s">
        <v>257</v>
      </c>
      <c r="C91" s="8" t="s">
        <v>2158</v>
      </c>
      <c r="D91" s="9">
        <v>535</v>
      </c>
      <c r="E91" s="10">
        <v>90</v>
      </c>
    </row>
    <row r="92" ht="22.5" spans="1:5">
      <c r="A92" s="7">
        <v>13247</v>
      </c>
      <c r="B92" s="8" t="s">
        <v>1728</v>
      </c>
      <c r="C92" s="8" t="s">
        <v>2158</v>
      </c>
      <c r="D92" s="9">
        <v>86</v>
      </c>
      <c r="E92" s="10">
        <v>50</v>
      </c>
    </row>
    <row r="93" spans="1:5">
      <c r="A93" s="2">
        <v>13103</v>
      </c>
      <c r="B93" s="3" t="s">
        <v>276</v>
      </c>
      <c r="C93" s="3"/>
      <c r="D93" s="11">
        <v>351</v>
      </c>
      <c r="E93" s="6">
        <v>520</v>
      </c>
    </row>
    <row r="94" spans="1:5">
      <c r="A94" s="2">
        <v>14310</v>
      </c>
      <c r="B94" s="3" t="s">
        <v>277</v>
      </c>
      <c r="C94" s="3"/>
      <c r="D94" s="11">
        <v>181</v>
      </c>
      <c r="E94" s="6">
        <v>285</v>
      </c>
    </row>
    <row r="95" spans="1:5">
      <c r="A95" s="7">
        <v>13105</v>
      </c>
      <c r="B95" s="8" t="s">
        <v>279</v>
      </c>
      <c r="C95" s="8" t="s">
        <v>2160</v>
      </c>
      <c r="D95" s="9">
        <v>31</v>
      </c>
      <c r="E95" s="10">
        <v>285</v>
      </c>
    </row>
    <row r="96" spans="1:5">
      <c r="A96" s="7">
        <v>13106</v>
      </c>
      <c r="B96" s="8" t="s">
        <v>280</v>
      </c>
      <c r="C96" s="8" t="s">
        <v>2160</v>
      </c>
      <c r="D96" s="9">
        <v>150</v>
      </c>
      <c r="E96" s="10">
        <v>285</v>
      </c>
    </row>
    <row r="97" ht="22.5" spans="1:5">
      <c r="A97" s="7">
        <v>12548</v>
      </c>
      <c r="B97" s="8" t="s">
        <v>285</v>
      </c>
      <c r="C97" s="8" t="s">
        <v>2162</v>
      </c>
      <c r="D97" s="9">
        <v>1</v>
      </c>
      <c r="E97" s="10">
        <v>520</v>
      </c>
    </row>
    <row r="98" spans="1:5">
      <c r="A98" s="7">
        <v>13393</v>
      </c>
      <c r="B98" s="8" t="s">
        <v>292</v>
      </c>
      <c r="C98" s="8" t="s">
        <v>2162</v>
      </c>
      <c r="D98" s="9">
        <v>7</v>
      </c>
      <c r="E98" s="10">
        <v>290</v>
      </c>
    </row>
    <row r="99" spans="1:5">
      <c r="A99" s="7">
        <v>14460</v>
      </c>
      <c r="B99" s="8" t="s">
        <v>1730</v>
      </c>
      <c r="C99" s="8" t="s">
        <v>2162</v>
      </c>
      <c r="D99" s="9">
        <v>8</v>
      </c>
      <c r="E99" s="10">
        <v>210</v>
      </c>
    </row>
    <row r="100" ht="22.5" spans="1:5">
      <c r="A100" s="7">
        <v>14819</v>
      </c>
      <c r="B100" s="8" t="s">
        <v>1828</v>
      </c>
      <c r="C100" s="8"/>
      <c r="D100" s="9">
        <v>85</v>
      </c>
      <c r="E100" s="10">
        <v>300</v>
      </c>
    </row>
    <row r="101" spans="1:5">
      <c r="A101" s="2">
        <v>14309</v>
      </c>
      <c r="B101" s="3" t="s">
        <v>300</v>
      </c>
      <c r="C101" s="3"/>
      <c r="D101" s="11">
        <v>69</v>
      </c>
      <c r="E101" s="6">
        <v>275</v>
      </c>
    </row>
    <row r="102" ht="22.5" spans="1:5">
      <c r="A102" s="7">
        <v>14397</v>
      </c>
      <c r="B102" s="8" t="s">
        <v>1600</v>
      </c>
      <c r="C102" s="8" t="s">
        <v>2160</v>
      </c>
      <c r="D102" s="9">
        <v>37</v>
      </c>
      <c r="E102" s="10">
        <v>275</v>
      </c>
    </row>
    <row r="103" ht="22.5" spans="1:5">
      <c r="A103" s="7">
        <v>12743</v>
      </c>
      <c r="B103" s="8" t="s">
        <v>302</v>
      </c>
      <c r="C103" s="8" t="s">
        <v>2160</v>
      </c>
      <c r="D103" s="9">
        <v>21</v>
      </c>
      <c r="E103" s="10">
        <v>275</v>
      </c>
    </row>
    <row r="104" spans="1:5">
      <c r="A104" s="7">
        <v>13306</v>
      </c>
      <c r="B104" s="8" t="s">
        <v>2164</v>
      </c>
      <c r="C104" s="8" t="s">
        <v>2160</v>
      </c>
      <c r="D104" s="9">
        <v>11</v>
      </c>
      <c r="E104" s="10">
        <v>275</v>
      </c>
    </row>
    <row r="105" spans="1:5">
      <c r="A105" s="2">
        <v>12655</v>
      </c>
      <c r="B105" s="3" t="s">
        <v>309</v>
      </c>
      <c r="C105" s="3"/>
      <c r="D105" s="11">
        <v>47</v>
      </c>
      <c r="E105" s="6">
        <v>270</v>
      </c>
    </row>
    <row r="106" ht="22.5" spans="1:5">
      <c r="A106" s="7">
        <v>6004</v>
      </c>
      <c r="B106" s="8" t="s">
        <v>318</v>
      </c>
      <c r="C106" s="8" t="s">
        <v>2162</v>
      </c>
      <c r="D106" s="9">
        <v>14</v>
      </c>
      <c r="E106" s="10">
        <v>270</v>
      </c>
    </row>
    <row r="107" ht="22.5" spans="1:5">
      <c r="A107" s="7">
        <v>13639</v>
      </c>
      <c r="B107" s="8" t="s">
        <v>319</v>
      </c>
      <c r="C107" s="8" t="s">
        <v>2162</v>
      </c>
      <c r="D107" s="9">
        <v>29</v>
      </c>
      <c r="E107" s="10">
        <v>120</v>
      </c>
    </row>
    <row r="108" spans="1:5">
      <c r="A108" s="7">
        <v>12539</v>
      </c>
      <c r="B108" s="8" t="s">
        <v>322</v>
      </c>
      <c r="C108" s="8" t="s">
        <v>2162</v>
      </c>
      <c r="D108" s="9">
        <v>4</v>
      </c>
      <c r="E108" s="10">
        <v>120</v>
      </c>
    </row>
    <row r="109" spans="1:5">
      <c r="A109" s="2">
        <v>12991</v>
      </c>
      <c r="B109" s="3" t="s">
        <v>325</v>
      </c>
      <c r="C109" s="3"/>
      <c r="D109" s="11">
        <v>444</v>
      </c>
      <c r="E109" s="6">
        <v>480</v>
      </c>
    </row>
    <row r="110" spans="1:5">
      <c r="A110" s="7">
        <v>14543</v>
      </c>
      <c r="B110" s="8" t="s">
        <v>1731</v>
      </c>
      <c r="C110" s="8" t="s">
        <v>2158</v>
      </c>
      <c r="D110" s="9">
        <v>23</v>
      </c>
      <c r="E110" s="13"/>
    </row>
    <row r="111" spans="1:5">
      <c r="A111" s="7">
        <v>12849</v>
      </c>
      <c r="B111" s="8" t="s">
        <v>331</v>
      </c>
      <c r="C111" s="8" t="s">
        <v>2158</v>
      </c>
      <c r="D111" s="9">
        <v>30</v>
      </c>
      <c r="E111" s="10">
        <v>480</v>
      </c>
    </row>
    <row r="112" spans="1:5">
      <c r="A112" s="7">
        <v>12994</v>
      </c>
      <c r="B112" s="8" t="s">
        <v>2165</v>
      </c>
      <c r="C112" s="8" t="s">
        <v>2162</v>
      </c>
      <c r="D112" s="9">
        <v>391</v>
      </c>
      <c r="E112" s="10">
        <v>173</v>
      </c>
    </row>
    <row r="113" spans="1:5">
      <c r="A113" s="2">
        <v>12793</v>
      </c>
      <c r="B113" s="3" t="s">
        <v>347</v>
      </c>
      <c r="C113" s="3"/>
      <c r="D113" s="11">
        <v>243</v>
      </c>
      <c r="E113" s="6">
        <v>180</v>
      </c>
    </row>
    <row r="114" spans="1:5">
      <c r="A114" s="7">
        <v>13618</v>
      </c>
      <c r="B114" s="8" t="s">
        <v>348</v>
      </c>
      <c r="C114" s="8" t="s">
        <v>2162</v>
      </c>
      <c r="D114" s="9">
        <v>12</v>
      </c>
      <c r="E114" s="10">
        <v>130</v>
      </c>
    </row>
    <row r="115" spans="1:5">
      <c r="A115" s="7">
        <v>13617</v>
      </c>
      <c r="B115" s="8" t="s">
        <v>349</v>
      </c>
      <c r="C115" s="8" t="s">
        <v>2162</v>
      </c>
      <c r="D115" s="9">
        <v>14</v>
      </c>
      <c r="E115" s="10">
        <v>130</v>
      </c>
    </row>
    <row r="116" spans="1:5">
      <c r="A116" s="7">
        <v>12796</v>
      </c>
      <c r="B116" s="8" t="s">
        <v>350</v>
      </c>
      <c r="C116" s="8" t="s">
        <v>2162</v>
      </c>
      <c r="D116" s="9">
        <v>16</v>
      </c>
      <c r="E116" s="10">
        <v>125</v>
      </c>
    </row>
    <row r="117" spans="1:5">
      <c r="A117" s="7">
        <v>12794</v>
      </c>
      <c r="B117" s="8" t="s">
        <v>352</v>
      </c>
      <c r="C117" s="8" t="s">
        <v>2162</v>
      </c>
      <c r="D117" s="9">
        <v>37</v>
      </c>
      <c r="E117" s="10">
        <v>115</v>
      </c>
    </row>
    <row r="118" spans="1:5">
      <c r="A118" s="7">
        <v>12799</v>
      </c>
      <c r="B118" s="8" t="s">
        <v>354</v>
      </c>
      <c r="C118" s="8" t="s">
        <v>2162</v>
      </c>
      <c r="D118" s="9">
        <v>46</v>
      </c>
      <c r="E118" s="10">
        <v>140</v>
      </c>
    </row>
    <row r="119" ht="22.5" spans="1:5">
      <c r="A119" s="7">
        <v>12800</v>
      </c>
      <c r="B119" s="8" t="s">
        <v>355</v>
      </c>
      <c r="C119" s="8" t="s">
        <v>2162</v>
      </c>
      <c r="D119" s="9">
        <v>72</v>
      </c>
      <c r="E119" s="10">
        <v>140</v>
      </c>
    </row>
    <row r="120" spans="1:5">
      <c r="A120" s="7">
        <v>12798</v>
      </c>
      <c r="B120" s="8" t="s">
        <v>357</v>
      </c>
      <c r="C120" s="8" t="s">
        <v>2162</v>
      </c>
      <c r="D120" s="9">
        <v>5</v>
      </c>
      <c r="E120" s="10">
        <v>140</v>
      </c>
    </row>
    <row r="121" spans="1:5">
      <c r="A121" s="2">
        <v>13620</v>
      </c>
      <c r="B121" s="3" t="s">
        <v>358</v>
      </c>
      <c r="C121" s="3"/>
      <c r="D121" s="11">
        <v>30</v>
      </c>
      <c r="E121" s="6">
        <v>90</v>
      </c>
    </row>
    <row r="122" ht="22.5" spans="1:5">
      <c r="A122" s="7">
        <v>13624</v>
      </c>
      <c r="B122" s="8" t="s">
        <v>2166</v>
      </c>
      <c r="C122" s="8" t="s">
        <v>2162</v>
      </c>
      <c r="D122" s="9">
        <v>7</v>
      </c>
      <c r="E122" s="10">
        <v>80</v>
      </c>
    </row>
    <row r="123" ht="22.5" spans="1:5">
      <c r="A123" s="7">
        <v>13621</v>
      </c>
      <c r="B123" s="8" t="s">
        <v>360</v>
      </c>
      <c r="C123" s="8" t="s">
        <v>2162</v>
      </c>
      <c r="D123" s="9">
        <v>19</v>
      </c>
      <c r="E123" s="10">
        <v>80</v>
      </c>
    </row>
    <row r="124" ht="22.5" spans="1:5">
      <c r="A124" s="7">
        <v>13627</v>
      </c>
      <c r="B124" s="8" t="s">
        <v>362</v>
      </c>
      <c r="C124" s="8" t="s">
        <v>2162</v>
      </c>
      <c r="D124" s="9">
        <v>3</v>
      </c>
      <c r="E124" s="10">
        <v>80</v>
      </c>
    </row>
    <row r="125" ht="22.5" spans="1:5">
      <c r="A125" s="7">
        <v>13176</v>
      </c>
      <c r="B125" s="8" t="s">
        <v>365</v>
      </c>
      <c r="C125" s="8" t="s">
        <v>2162</v>
      </c>
      <c r="D125" s="9">
        <v>1</v>
      </c>
      <c r="E125" s="10">
        <v>90</v>
      </c>
    </row>
    <row r="126" spans="1:5">
      <c r="A126" s="7">
        <v>13390</v>
      </c>
      <c r="B126" s="8" t="s">
        <v>366</v>
      </c>
      <c r="C126" s="8" t="s">
        <v>2162</v>
      </c>
      <c r="D126" s="9">
        <v>2</v>
      </c>
      <c r="E126" s="10">
        <v>180</v>
      </c>
    </row>
    <row r="127" spans="1:5">
      <c r="A127" s="7">
        <v>13394</v>
      </c>
      <c r="B127" s="8" t="s">
        <v>368</v>
      </c>
      <c r="C127" s="8" t="s">
        <v>2162</v>
      </c>
      <c r="D127" s="9">
        <v>9</v>
      </c>
      <c r="E127" s="10">
        <v>180</v>
      </c>
    </row>
    <row r="128" spans="1:5">
      <c r="A128" s="2">
        <v>14179</v>
      </c>
      <c r="B128" s="3" t="s">
        <v>2167</v>
      </c>
      <c r="C128" s="3"/>
      <c r="D128" s="11">
        <v>479</v>
      </c>
      <c r="E128" s="6">
        <v>950</v>
      </c>
    </row>
    <row r="129" spans="1:5">
      <c r="A129" s="2">
        <v>14495</v>
      </c>
      <c r="B129" s="3" t="s">
        <v>1732</v>
      </c>
      <c r="C129" s="3"/>
      <c r="D129" s="11">
        <v>296</v>
      </c>
      <c r="E129" s="6">
        <v>840</v>
      </c>
    </row>
    <row r="130" spans="1:5">
      <c r="A130" s="7">
        <v>14505</v>
      </c>
      <c r="B130" s="8" t="s">
        <v>1678</v>
      </c>
      <c r="C130" s="8"/>
      <c r="D130" s="9">
        <v>34</v>
      </c>
      <c r="E130" s="10">
        <v>430</v>
      </c>
    </row>
    <row r="131" spans="1:5">
      <c r="A131" s="7">
        <v>14510</v>
      </c>
      <c r="B131" s="8" t="s">
        <v>1679</v>
      </c>
      <c r="C131" s="8"/>
      <c r="D131" s="9">
        <v>28</v>
      </c>
      <c r="E131" s="10">
        <v>380</v>
      </c>
    </row>
    <row r="132" spans="1:5">
      <c r="A132" s="7">
        <v>14513</v>
      </c>
      <c r="B132" s="8" t="s">
        <v>1680</v>
      </c>
      <c r="C132" s="8"/>
      <c r="D132" s="9">
        <v>39</v>
      </c>
      <c r="E132" s="10">
        <v>360</v>
      </c>
    </row>
    <row r="133" spans="1:5">
      <c r="A133" s="7">
        <v>14509</v>
      </c>
      <c r="B133" s="8" t="s">
        <v>1681</v>
      </c>
      <c r="C133" s="8"/>
      <c r="D133" s="9">
        <v>42</v>
      </c>
      <c r="E133" s="10">
        <v>420</v>
      </c>
    </row>
    <row r="134" spans="1:5">
      <c r="A134" s="7">
        <v>14504</v>
      </c>
      <c r="B134" s="8" t="s">
        <v>1683</v>
      </c>
      <c r="C134" s="8"/>
      <c r="D134" s="9">
        <v>12</v>
      </c>
      <c r="E134" s="10">
        <v>430</v>
      </c>
    </row>
    <row r="135" spans="1:5">
      <c r="A135" s="7">
        <v>14498</v>
      </c>
      <c r="B135" s="8" t="s">
        <v>1684</v>
      </c>
      <c r="C135" s="8"/>
      <c r="D135" s="9">
        <v>1</v>
      </c>
      <c r="E135" s="10">
        <v>430</v>
      </c>
    </row>
    <row r="136" spans="1:5">
      <c r="A136" s="7">
        <v>14517</v>
      </c>
      <c r="B136" s="8" t="s">
        <v>1687</v>
      </c>
      <c r="C136" s="8"/>
      <c r="D136" s="9">
        <v>10</v>
      </c>
      <c r="E136" s="10">
        <v>430</v>
      </c>
    </row>
    <row r="137" spans="1:5">
      <c r="A137" s="7">
        <v>14516</v>
      </c>
      <c r="B137" s="8" t="s">
        <v>1688</v>
      </c>
      <c r="C137" s="8"/>
      <c r="D137" s="9">
        <v>36</v>
      </c>
      <c r="E137" s="10">
        <v>840</v>
      </c>
    </row>
    <row r="138" ht="22.5" spans="1:5">
      <c r="A138" s="7">
        <v>14508</v>
      </c>
      <c r="B138" s="8" t="s">
        <v>1689</v>
      </c>
      <c r="C138" s="8"/>
      <c r="D138" s="9">
        <v>28</v>
      </c>
      <c r="E138" s="10">
        <v>520</v>
      </c>
    </row>
    <row r="139" spans="1:5">
      <c r="A139" s="7">
        <v>14500</v>
      </c>
      <c r="B139" s="8" t="s">
        <v>1690</v>
      </c>
      <c r="C139" s="8"/>
      <c r="D139" s="9">
        <v>20</v>
      </c>
      <c r="E139" s="10">
        <v>460</v>
      </c>
    </row>
    <row r="140" spans="1:5">
      <c r="A140" s="7">
        <v>14518</v>
      </c>
      <c r="B140" s="8" t="s">
        <v>1691</v>
      </c>
      <c r="C140" s="8"/>
      <c r="D140" s="9">
        <v>5</v>
      </c>
      <c r="E140" s="10">
        <v>260</v>
      </c>
    </row>
    <row r="141" spans="1:5">
      <c r="A141" s="7">
        <v>14503</v>
      </c>
      <c r="B141" s="8" t="s">
        <v>1696</v>
      </c>
      <c r="C141" s="8"/>
      <c r="D141" s="9">
        <v>41</v>
      </c>
      <c r="E141" s="10">
        <v>430</v>
      </c>
    </row>
    <row r="142" spans="1:5">
      <c r="A142" s="2">
        <v>14603</v>
      </c>
      <c r="B142" s="3" t="s">
        <v>1733</v>
      </c>
      <c r="C142" s="3"/>
      <c r="D142" s="11">
        <v>183</v>
      </c>
      <c r="E142" s="6">
        <v>950</v>
      </c>
    </row>
    <row r="143" spans="1:5">
      <c r="A143" s="2">
        <v>14197</v>
      </c>
      <c r="B143" s="3" t="s">
        <v>1384</v>
      </c>
      <c r="C143" s="3"/>
      <c r="D143" s="11">
        <v>92</v>
      </c>
      <c r="E143" s="6">
        <v>670</v>
      </c>
    </row>
    <row r="144" spans="1:5">
      <c r="A144" s="7">
        <v>14188</v>
      </c>
      <c r="B144" s="8" t="s">
        <v>2168</v>
      </c>
      <c r="C144" s="8"/>
      <c r="D144" s="9">
        <v>8</v>
      </c>
      <c r="E144" s="10">
        <v>600</v>
      </c>
    </row>
    <row r="145" ht="22.5" spans="1:5">
      <c r="A145" s="7">
        <v>14185</v>
      </c>
      <c r="B145" s="8" t="s">
        <v>1629</v>
      </c>
      <c r="C145" s="8"/>
      <c r="D145" s="9">
        <v>1</v>
      </c>
      <c r="E145" s="10">
        <v>670</v>
      </c>
    </row>
    <row r="146" ht="22.5" spans="1:5">
      <c r="A146" s="7">
        <v>14557</v>
      </c>
      <c r="B146" s="8" t="s">
        <v>2169</v>
      </c>
      <c r="C146" s="8"/>
      <c r="D146" s="9">
        <v>7</v>
      </c>
      <c r="E146" s="10">
        <v>300</v>
      </c>
    </row>
    <row r="147" spans="1:5">
      <c r="A147" s="7">
        <v>14558</v>
      </c>
      <c r="B147" s="8" t="s">
        <v>2170</v>
      </c>
      <c r="C147" s="8"/>
      <c r="D147" s="9">
        <v>4</v>
      </c>
      <c r="E147" s="10">
        <v>300</v>
      </c>
    </row>
    <row r="148" spans="1:5">
      <c r="A148" s="7">
        <v>14530</v>
      </c>
      <c r="B148" s="8" t="s">
        <v>2171</v>
      </c>
      <c r="C148" s="8"/>
      <c r="D148" s="9">
        <v>8</v>
      </c>
      <c r="E148" s="10">
        <v>300</v>
      </c>
    </row>
    <row r="149" ht="22.5" spans="1:5">
      <c r="A149" s="7">
        <v>14531</v>
      </c>
      <c r="B149" s="8" t="s">
        <v>2172</v>
      </c>
      <c r="C149" s="8"/>
      <c r="D149" s="9">
        <v>64</v>
      </c>
      <c r="E149" s="10">
        <v>340</v>
      </c>
    </row>
    <row r="150" spans="1:5">
      <c r="A150" s="2">
        <v>14525</v>
      </c>
      <c r="B150" s="3" t="s">
        <v>1638</v>
      </c>
      <c r="C150" s="3"/>
      <c r="D150" s="11">
        <v>18</v>
      </c>
      <c r="E150" s="6">
        <v>560</v>
      </c>
    </row>
    <row r="151" spans="1:5">
      <c r="A151" s="7">
        <v>14526</v>
      </c>
      <c r="B151" s="8" t="s">
        <v>1639</v>
      </c>
      <c r="C151" s="8"/>
      <c r="D151" s="9">
        <v>1</v>
      </c>
      <c r="E151" s="10">
        <v>560</v>
      </c>
    </row>
    <row r="152" spans="1:5">
      <c r="A152" s="7">
        <v>14527</v>
      </c>
      <c r="B152" s="8" t="s">
        <v>1640</v>
      </c>
      <c r="C152" s="8"/>
      <c r="D152" s="9">
        <v>4</v>
      </c>
      <c r="E152" s="10">
        <v>560</v>
      </c>
    </row>
    <row r="153" spans="1:5">
      <c r="A153" s="7">
        <v>14528</v>
      </c>
      <c r="B153" s="8" t="s">
        <v>1641</v>
      </c>
      <c r="C153" s="8"/>
      <c r="D153" s="9">
        <v>13</v>
      </c>
      <c r="E153" s="10">
        <v>560</v>
      </c>
    </row>
    <row r="154" spans="1:5">
      <c r="A154" s="2">
        <v>14190</v>
      </c>
      <c r="B154" s="3" t="s">
        <v>1642</v>
      </c>
      <c r="C154" s="3"/>
      <c r="D154" s="11">
        <v>4</v>
      </c>
      <c r="E154" s="6">
        <v>740</v>
      </c>
    </row>
    <row r="155" ht="22.5" spans="1:5">
      <c r="A155" s="7">
        <v>14192</v>
      </c>
      <c r="B155" s="8" t="s">
        <v>1648</v>
      </c>
      <c r="C155" s="8"/>
      <c r="D155" s="9">
        <v>4</v>
      </c>
      <c r="E155" s="10">
        <v>740</v>
      </c>
    </row>
    <row r="156" spans="1:5">
      <c r="A156" s="2">
        <v>14198</v>
      </c>
      <c r="B156" s="3" t="s">
        <v>1386</v>
      </c>
      <c r="C156" s="3"/>
      <c r="D156" s="11">
        <v>69</v>
      </c>
      <c r="E156" s="6">
        <v>950</v>
      </c>
    </row>
    <row r="157" ht="22.5" spans="1:5">
      <c r="A157" s="7">
        <v>14529</v>
      </c>
      <c r="B157" s="8" t="s">
        <v>1649</v>
      </c>
      <c r="C157" s="8"/>
      <c r="D157" s="9">
        <v>6</v>
      </c>
      <c r="E157" s="10">
        <v>650</v>
      </c>
    </row>
    <row r="158" ht="22.5" spans="1:5">
      <c r="A158" s="7">
        <v>14205</v>
      </c>
      <c r="B158" s="8" t="s">
        <v>1651</v>
      </c>
      <c r="C158" s="8"/>
      <c r="D158" s="9">
        <v>7</v>
      </c>
      <c r="E158" s="10">
        <v>510</v>
      </c>
    </row>
    <row r="159" ht="33.75" spans="1:5">
      <c r="A159" s="7">
        <v>14560</v>
      </c>
      <c r="B159" s="8" t="s">
        <v>1673</v>
      </c>
      <c r="C159" s="8"/>
      <c r="D159" s="9">
        <v>12</v>
      </c>
      <c r="E159" s="10">
        <v>510</v>
      </c>
    </row>
    <row r="160" spans="1:5">
      <c r="A160" s="7">
        <v>14207</v>
      </c>
      <c r="B160" s="8" t="s">
        <v>1652</v>
      </c>
      <c r="C160" s="8"/>
      <c r="D160" s="9">
        <v>30</v>
      </c>
      <c r="E160" s="10">
        <v>540</v>
      </c>
    </row>
    <row r="161" ht="22.5" spans="1:5">
      <c r="A161" s="7">
        <v>14200</v>
      </c>
      <c r="B161" s="8" t="s">
        <v>1654</v>
      </c>
      <c r="C161" s="8"/>
      <c r="D161" s="9">
        <v>2</v>
      </c>
      <c r="E161" s="10">
        <v>950</v>
      </c>
    </row>
    <row r="162" ht="22.5" spans="1:5">
      <c r="A162" s="7">
        <v>14201</v>
      </c>
      <c r="B162" s="8" t="s">
        <v>1655</v>
      </c>
      <c r="C162" s="8"/>
      <c r="D162" s="9">
        <v>2</v>
      </c>
      <c r="E162" s="10">
        <v>560</v>
      </c>
    </row>
    <row r="163" ht="22.5" spans="1:5">
      <c r="A163" s="7">
        <v>14559</v>
      </c>
      <c r="B163" s="8" t="s">
        <v>1672</v>
      </c>
      <c r="C163" s="8"/>
      <c r="D163" s="9">
        <v>9</v>
      </c>
      <c r="E163" s="10">
        <v>560</v>
      </c>
    </row>
    <row r="164" spans="1:5">
      <c r="A164" s="7">
        <v>14522</v>
      </c>
      <c r="B164" s="8" t="s">
        <v>1661</v>
      </c>
      <c r="C164" s="8"/>
      <c r="D164" s="9">
        <v>1</v>
      </c>
      <c r="E164" s="10">
        <v>580</v>
      </c>
    </row>
    <row r="165" spans="1:5">
      <c r="A165" s="2">
        <v>12117</v>
      </c>
      <c r="B165" s="3" t="s">
        <v>371</v>
      </c>
      <c r="C165" s="3"/>
      <c r="D165" s="4">
        <v>141496</v>
      </c>
      <c r="E165" s="5">
        <v>17000</v>
      </c>
    </row>
    <row r="166" spans="1:5">
      <c r="A166" s="2">
        <v>13262</v>
      </c>
      <c r="B166" s="3" t="s">
        <v>372</v>
      </c>
      <c r="C166" s="3"/>
      <c r="D166" s="11">
        <v>48</v>
      </c>
      <c r="E166" s="6">
        <v>700</v>
      </c>
    </row>
    <row r="167" spans="1:5">
      <c r="A167" s="7">
        <v>14464</v>
      </c>
      <c r="B167" s="8" t="s">
        <v>1734</v>
      </c>
      <c r="C167" s="8" t="s">
        <v>2162</v>
      </c>
      <c r="D167" s="9">
        <v>9</v>
      </c>
      <c r="E167" s="10">
        <v>700</v>
      </c>
    </row>
    <row r="168" spans="1:5">
      <c r="A168" s="7">
        <v>14462</v>
      </c>
      <c r="B168" s="8" t="s">
        <v>1735</v>
      </c>
      <c r="C168" s="8" t="s">
        <v>2162</v>
      </c>
      <c r="D168" s="9">
        <v>5</v>
      </c>
      <c r="E168" s="10">
        <v>700</v>
      </c>
    </row>
    <row r="169" spans="1:5">
      <c r="A169" s="7">
        <v>14466</v>
      </c>
      <c r="B169" s="8" t="s">
        <v>1736</v>
      </c>
      <c r="C169" s="8" t="s">
        <v>2162</v>
      </c>
      <c r="D169" s="9">
        <v>18</v>
      </c>
      <c r="E169" s="10">
        <v>700</v>
      </c>
    </row>
    <row r="170" spans="1:5">
      <c r="A170" s="7">
        <v>14465</v>
      </c>
      <c r="B170" s="8" t="s">
        <v>1737</v>
      </c>
      <c r="C170" s="8" t="s">
        <v>2162</v>
      </c>
      <c r="D170" s="9">
        <v>10</v>
      </c>
      <c r="E170" s="10">
        <v>700</v>
      </c>
    </row>
    <row r="171" spans="1:5">
      <c r="A171" s="7">
        <v>14463</v>
      </c>
      <c r="B171" s="8" t="s">
        <v>1738</v>
      </c>
      <c r="C171" s="8" t="s">
        <v>2162</v>
      </c>
      <c r="D171" s="9">
        <v>6</v>
      </c>
      <c r="E171" s="10">
        <v>700</v>
      </c>
    </row>
    <row r="172" spans="1:5">
      <c r="A172" s="2">
        <v>5974</v>
      </c>
      <c r="B172" s="3" t="s">
        <v>385</v>
      </c>
      <c r="C172" s="3"/>
      <c r="D172" s="4">
        <v>3958</v>
      </c>
      <c r="E172" s="5">
        <v>17000</v>
      </c>
    </row>
    <row r="173" ht="22.5" spans="1:5">
      <c r="A173" s="7">
        <v>6032</v>
      </c>
      <c r="B173" s="8" t="s">
        <v>386</v>
      </c>
      <c r="C173" s="8"/>
      <c r="D173" s="9">
        <v>144</v>
      </c>
      <c r="E173" s="10">
        <v>140</v>
      </c>
    </row>
    <row r="174" spans="1:5">
      <c r="A174" s="2">
        <v>14317</v>
      </c>
      <c r="B174" s="3" t="s">
        <v>390</v>
      </c>
      <c r="C174" s="3"/>
      <c r="D174" s="11">
        <v>309</v>
      </c>
      <c r="E174" s="6">
        <v>180</v>
      </c>
    </row>
    <row r="175" spans="1:5">
      <c r="A175" s="7">
        <v>14002</v>
      </c>
      <c r="B175" s="8" t="s">
        <v>391</v>
      </c>
      <c r="C175" s="8" t="s">
        <v>2160</v>
      </c>
      <c r="D175" s="9">
        <v>114</v>
      </c>
      <c r="E175" s="10">
        <v>180</v>
      </c>
    </row>
    <row r="176" ht="22.5" spans="1:5">
      <c r="A176" s="7">
        <v>14003</v>
      </c>
      <c r="B176" s="8" t="s">
        <v>393</v>
      </c>
      <c r="C176" s="8" t="s">
        <v>2160</v>
      </c>
      <c r="D176" s="9">
        <v>195</v>
      </c>
      <c r="E176" s="10">
        <v>180</v>
      </c>
    </row>
    <row r="177" spans="1:5">
      <c r="A177" s="2">
        <v>6150</v>
      </c>
      <c r="B177" s="3" t="s">
        <v>394</v>
      </c>
      <c r="C177" s="3"/>
      <c r="D177" s="4">
        <v>2178</v>
      </c>
      <c r="E177" s="6">
        <v>432</v>
      </c>
    </row>
    <row r="178" spans="1:5">
      <c r="A178" s="2">
        <v>12699</v>
      </c>
      <c r="B178" s="3" t="s">
        <v>395</v>
      </c>
      <c r="C178" s="3"/>
      <c r="D178" s="4">
        <v>1622</v>
      </c>
      <c r="E178" s="6">
        <v>320</v>
      </c>
    </row>
    <row r="179" ht="22.5" spans="1:5">
      <c r="A179" s="7">
        <v>6153</v>
      </c>
      <c r="B179" s="8" t="s">
        <v>396</v>
      </c>
      <c r="C179" s="8" t="s">
        <v>2158</v>
      </c>
      <c r="D179" s="9">
        <v>70</v>
      </c>
      <c r="E179" s="10">
        <v>270</v>
      </c>
    </row>
    <row r="180" ht="22.5" spans="1:5">
      <c r="A180" s="7">
        <v>6037</v>
      </c>
      <c r="B180" s="8" t="s">
        <v>397</v>
      </c>
      <c r="C180" s="8" t="s">
        <v>2158</v>
      </c>
      <c r="D180" s="9">
        <v>82</v>
      </c>
      <c r="E180" s="10">
        <v>270</v>
      </c>
    </row>
    <row r="181" ht="22.5" spans="1:5">
      <c r="A181" s="7">
        <v>6038</v>
      </c>
      <c r="B181" s="8" t="s">
        <v>398</v>
      </c>
      <c r="C181" s="8" t="s">
        <v>2158</v>
      </c>
      <c r="D181" s="9">
        <v>232</v>
      </c>
      <c r="E181" s="10">
        <v>270</v>
      </c>
    </row>
    <row r="182" ht="22.5" spans="1:5">
      <c r="A182" s="7">
        <v>6156</v>
      </c>
      <c r="B182" s="8" t="s">
        <v>399</v>
      </c>
      <c r="C182" s="8" t="s">
        <v>2158</v>
      </c>
      <c r="D182" s="9">
        <v>144</v>
      </c>
      <c r="E182" s="10">
        <v>320</v>
      </c>
    </row>
    <row r="183" ht="22.5" spans="1:5">
      <c r="A183" s="7">
        <v>6155</v>
      </c>
      <c r="B183" s="8" t="s">
        <v>400</v>
      </c>
      <c r="C183" s="8" t="s">
        <v>2158</v>
      </c>
      <c r="D183" s="9">
        <v>69</v>
      </c>
      <c r="E183" s="10">
        <v>270</v>
      </c>
    </row>
    <row r="184" ht="22.5" spans="1:5">
      <c r="A184" s="7">
        <v>6034</v>
      </c>
      <c r="B184" s="8" t="s">
        <v>401</v>
      </c>
      <c r="C184" s="8" t="s">
        <v>2158</v>
      </c>
      <c r="D184" s="9">
        <v>144</v>
      </c>
      <c r="E184" s="10">
        <v>320</v>
      </c>
    </row>
    <row r="185" ht="22.5" spans="1:5">
      <c r="A185" s="7">
        <v>6151</v>
      </c>
      <c r="B185" s="8" t="s">
        <v>402</v>
      </c>
      <c r="C185" s="8" t="s">
        <v>2158</v>
      </c>
      <c r="D185" s="9">
        <v>175</v>
      </c>
      <c r="E185" s="10">
        <v>270</v>
      </c>
    </row>
    <row r="186" ht="22.5" spans="1:5">
      <c r="A186" s="7">
        <v>6152</v>
      </c>
      <c r="B186" s="8" t="s">
        <v>403</v>
      </c>
      <c r="C186" s="8" t="s">
        <v>2158</v>
      </c>
      <c r="D186" s="9">
        <v>144</v>
      </c>
      <c r="E186" s="10">
        <v>320</v>
      </c>
    </row>
    <row r="187" ht="22.5" spans="1:5">
      <c r="A187" s="7">
        <v>6154</v>
      </c>
      <c r="B187" s="8" t="s">
        <v>404</v>
      </c>
      <c r="C187" s="8" t="s">
        <v>2158</v>
      </c>
      <c r="D187" s="9">
        <v>122</v>
      </c>
      <c r="E187" s="10">
        <v>270</v>
      </c>
    </row>
    <row r="188" ht="22.5" spans="1:5">
      <c r="A188" s="7">
        <v>6035</v>
      </c>
      <c r="B188" s="8" t="s">
        <v>405</v>
      </c>
      <c r="C188" s="8" t="s">
        <v>2158</v>
      </c>
      <c r="D188" s="9">
        <v>190</v>
      </c>
      <c r="E188" s="10">
        <v>270</v>
      </c>
    </row>
    <row r="189" ht="22.5" spans="1:5">
      <c r="A189" s="7">
        <v>6036</v>
      </c>
      <c r="B189" s="8" t="s">
        <v>406</v>
      </c>
      <c r="C189" s="8" t="s">
        <v>2158</v>
      </c>
      <c r="D189" s="9">
        <v>53</v>
      </c>
      <c r="E189" s="10">
        <v>270</v>
      </c>
    </row>
    <row r="190" ht="22.5" spans="1:5">
      <c r="A190" s="7">
        <v>6033</v>
      </c>
      <c r="B190" s="8" t="s">
        <v>407</v>
      </c>
      <c r="C190" s="8" t="s">
        <v>2158</v>
      </c>
      <c r="D190" s="9">
        <v>197</v>
      </c>
      <c r="E190" s="10">
        <v>270</v>
      </c>
    </row>
    <row r="191" ht="22.5" spans="1:5">
      <c r="A191" s="7">
        <v>11888</v>
      </c>
      <c r="B191" s="8" t="s">
        <v>408</v>
      </c>
      <c r="C191" s="8" t="s">
        <v>2158</v>
      </c>
      <c r="D191" s="9">
        <v>39</v>
      </c>
      <c r="E191" s="10">
        <v>412</v>
      </c>
    </row>
    <row r="192" spans="1:5">
      <c r="A192" s="7">
        <v>12370</v>
      </c>
      <c r="B192" s="8" t="s">
        <v>409</v>
      </c>
      <c r="C192" s="8" t="s">
        <v>2158</v>
      </c>
      <c r="D192" s="9">
        <v>60</v>
      </c>
      <c r="E192" s="10">
        <v>432</v>
      </c>
    </row>
    <row r="193" spans="1:5">
      <c r="A193" s="7">
        <v>6044</v>
      </c>
      <c r="B193" s="8" t="s">
        <v>410</v>
      </c>
      <c r="C193" s="8" t="s">
        <v>2158</v>
      </c>
      <c r="D193" s="9">
        <v>6</v>
      </c>
      <c r="E193" s="10">
        <v>320</v>
      </c>
    </row>
    <row r="194" ht="22.5" spans="1:5">
      <c r="A194" s="7">
        <v>14282</v>
      </c>
      <c r="B194" s="8" t="s">
        <v>411</v>
      </c>
      <c r="C194" s="8" t="s">
        <v>2158</v>
      </c>
      <c r="D194" s="9">
        <v>20</v>
      </c>
      <c r="E194" s="10">
        <v>320</v>
      </c>
    </row>
    <row r="195" spans="1:5">
      <c r="A195" s="7">
        <v>9675</v>
      </c>
      <c r="B195" s="8" t="s">
        <v>413</v>
      </c>
      <c r="C195" s="8" t="s">
        <v>2158</v>
      </c>
      <c r="D195" s="9">
        <v>17</v>
      </c>
      <c r="E195" s="10">
        <v>320</v>
      </c>
    </row>
    <row r="196" ht="22.5" spans="1:5">
      <c r="A196" s="7">
        <v>6041</v>
      </c>
      <c r="B196" s="8" t="s">
        <v>414</v>
      </c>
      <c r="C196" s="8" t="s">
        <v>2158</v>
      </c>
      <c r="D196" s="9">
        <v>139</v>
      </c>
      <c r="E196" s="10">
        <v>320</v>
      </c>
    </row>
    <row r="197" ht="22.5" spans="1:5">
      <c r="A197" s="7">
        <v>9674</v>
      </c>
      <c r="B197" s="8" t="s">
        <v>415</v>
      </c>
      <c r="C197" s="8" t="s">
        <v>2158</v>
      </c>
      <c r="D197" s="9">
        <v>20</v>
      </c>
      <c r="E197" s="10">
        <v>320</v>
      </c>
    </row>
    <row r="198" ht="22.5" spans="1:5">
      <c r="A198" s="7">
        <v>6040</v>
      </c>
      <c r="B198" s="8" t="s">
        <v>416</v>
      </c>
      <c r="C198" s="8" t="s">
        <v>2158</v>
      </c>
      <c r="D198" s="9">
        <v>1</v>
      </c>
      <c r="E198" s="10">
        <v>320</v>
      </c>
    </row>
    <row r="199" spans="1:5">
      <c r="A199" s="7">
        <v>12525</v>
      </c>
      <c r="B199" s="8" t="s">
        <v>417</v>
      </c>
      <c r="C199" s="8" t="s">
        <v>2158</v>
      </c>
      <c r="D199" s="9">
        <v>19</v>
      </c>
      <c r="E199" s="10">
        <v>320</v>
      </c>
    </row>
    <row r="200" spans="1:5">
      <c r="A200" s="7">
        <v>6043</v>
      </c>
      <c r="B200" s="8" t="s">
        <v>418</v>
      </c>
      <c r="C200" s="8" t="s">
        <v>2158</v>
      </c>
      <c r="D200" s="9">
        <v>116</v>
      </c>
      <c r="E200" s="10">
        <v>320</v>
      </c>
    </row>
    <row r="201" spans="1:5">
      <c r="A201" s="7">
        <v>6042</v>
      </c>
      <c r="B201" s="8" t="s">
        <v>419</v>
      </c>
      <c r="C201" s="8" t="s">
        <v>2158</v>
      </c>
      <c r="D201" s="9">
        <v>12</v>
      </c>
      <c r="E201" s="10">
        <v>320</v>
      </c>
    </row>
    <row r="202" spans="1:5">
      <c r="A202" s="7">
        <v>6047</v>
      </c>
      <c r="B202" s="8" t="s">
        <v>421</v>
      </c>
      <c r="C202" s="8" t="s">
        <v>2158</v>
      </c>
      <c r="D202" s="9">
        <v>9</v>
      </c>
      <c r="E202" s="10">
        <v>320</v>
      </c>
    </row>
    <row r="203" spans="1:5">
      <c r="A203" s="7">
        <v>6049</v>
      </c>
      <c r="B203" s="8" t="s">
        <v>422</v>
      </c>
      <c r="C203" s="8" t="s">
        <v>2158</v>
      </c>
      <c r="D203" s="9">
        <v>42</v>
      </c>
      <c r="E203" s="10">
        <v>320</v>
      </c>
    </row>
    <row r="204" spans="1:5">
      <c r="A204" s="7">
        <v>6045</v>
      </c>
      <c r="B204" s="8" t="s">
        <v>423</v>
      </c>
      <c r="C204" s="8" t="s">
        <v>2158</v>
      </c>
      <c r="D204" s="9">
        <v>56</v>
      </c>
      <c r="E204" s="10">
        <v>320</v>
      </c>
    </row>
    <row r="205" spans="1:5">
      <c r="A205" s="2">
        <v>12703</v>
      </c>
      <c r="B205" s="3" t="s">
        <v>426</v>
      </c>
      <c r="C205" s="3"/>
      <c r="D205" s="11">
        <v>952</v>
      </c>
      <c r="E205" s="5">
        <v>1600</v>
      </c>
    </row>
    <row r="206" spans="1:5">
      <c r="A206" s="7">
        <v>13885</v>
      </c>
      <c r="B206" s="8" t="s">
        <v>427</v>
      </c>
      <c r="C206" s="8" t="s">
        <v>2158</v>
      </c>
      <c r="D206" s="9">
        <v>16</v>
      </c>
      <c r="E206" s="10">
        <v>800</v>
      </c>
    </row>
    <row r="207" ht="22.5" spans="1:5">
      <c r="A207" s="7">
        <v>12470</v>
      </c>
      <c r="B207" s="8" t="s">
        <v>429</v>
      </c>
      <c r="C207" s="8" t="s">
        <v>2158</v>
      </c>
      <c r="D207" s="9">
        <v>22</v>
      </c>
      <c r="E207" s="14">
        <v>1200</v>
      </c>
    </row>
    <row r="208" spans="1:5">
      <c r="A208" s="7">
        <v>13999</v>
      </c>
      <c r="B208" s="8" t="s">
        <v>430</v>
      </c>
      <c r="C208" s="8" t="s">
        <v>2158</v>
      </c>
      <c r="D208" s="9">
        <v>1</v>
      </c>
      <c r="E208" s="14">
        <v>1200</v>
      </c>
    </row>
    <row r="209" ht="22.5" spans="1:5">
      <c r="A209" s="7">
        <v>11256</v>
      </c>
      <c r="B209" s="8" t="s">
        <v>431</v>
      </c>
      <c r="C209" s="8" t="s">
        <v>2162</v>
      </c>
      <c r="D209" s="9">
        <v>9</v>
      </c>
      <c r="E209" s="14">
        <v>1600</v>
      </c>
    </row>
    <row r="210" ht="22.5" spans="1:5">
      <c r="A210" s="7">
        <v>12698</v>
      </c>
      <c r="B210" s="8" t="s">
        <v>432</v>
      </c>
      <c r="C210" s="8" t="s">
        <v>2158</v>
      </c>
      <c r="D210" s="9">
        <v>12</v>
      </c>
      <c r="E210" s="14">
        <v>1400</v>
      </c>
    </row>
    <row r="211" ht="22.5" spans="1:5">
      <c r="A211" s="7">
        <v>12469</v>
      </c>
      <c r="B211" s="8" t="s">
        <v>433</v>
      </c>
      <c r="C211" s="8" t="s">
        <v>2158</v>
      </c>
      <c r="D211" s="9">
        <v>48</v>
      </c>
      <c r="E211" s="14">
        <v>1250</v>
      </c>
    </row>
    <row r="212" ht="22.5" spans="1:5">
      <c r="A212" s="7">
        <v>12708</v>
      </c>
      <c r="B212" s="8" t="s">
        <v>434</v>
      </c>
      <c r="C212" s="8" t="s">
        <v>2158</v>
      </c>
      <c r="D212" s="9">
        <v>25</v>
      </c>
      <c r="E212" s="10">
        <v>800</v>
      </c>
    </row>
    <row r="213" spans="1:5">
      <c r="A213" s="7">
        <v>12465</v>
      </c>
      <c r="B213" s="8" t="s">
        <v>436</v>
      </c>
      <c r="C213" s="8" t="s">
        <v>2158</v>
      </c>
      <c r="D213" s="9">
        <v>1</v>
      </c>
      <c r="E213" s="10">
        <v>850</v>
      </c>
    </row>
    <row r="214" spans="1:5">
      <c r="A214" s="7">
        <v>12965</v>
      </c>
      <c r="B214" s="8" t="s">
        <v>439</v>
      </c>
      <c r="C214" s="8" t="s">
        <v>2158</v>
      </c>
      <c r="D214" s="9">
        <v>45</v>
      </c>
      <c r="E214" s="14">
        <v>1250</v>
      </c>
    </row>
    <row r="215" spans="1:5">
      <c r="A215" s="7">
        <v>12966</v>
      </c>
      <c r="B215" s="8" t="s">
        <v>440</v>
      </c>
      <c r="C215" s="8" t="s">
        <v>2158</v>
      </c>
      <c r="D215" s="9">
        <v>6</v>
      </c>
      <c r="E215" s="14">
        <v>1250</v>
      </c>
    </row>
    <row r="216" ht="22.5" spans="1:5">
      <c r="A216" s="7">
        <v>13367</v>
      </c>
      <c r="B216" s="8" t="s">
        <v>441</v>
      </c>
      <c r="C216" s="8" t="s">
        <v>2158</v>
      </c>
      <c r="D216" s="9">
        <v>12</v>
      </c>
      <c r="E216" s="10">
        <v>800</v>
      </c>
    </row>
    <row r="217" ht="22.5" spans="1:5">
      <c r="A217" s="7">
        <v>13368</v>
      </c>
      <c r="B217" s="8" t="s">
        <v>442</v>
      </c>
      <c r="C217" s="8" t="s">
        <v>2158</v>
      </c>
      <c r="D217" s="9">
        <v>12</v>
      </c>
      <c r="E217" s="10">
        <v>800</v>
      </c>
    </row>
    <row r="218" spans="1:5">
      <c r="A218" s="7">
        <v>6030</v>
      </c>
      <c r="B218" s="8" t="s">
        <v>443</v>
      </c>
      <c r="C218" s="8" t="s">
        <v>2158</v>
      </c>
      <c r="D218" s="9">
        <v>-2</v>
      </c>
      <c r="E218" s="10">
        <v>550</v>
      </c>
    </row>
    <row r="219" ht="22.5" spans="1:5">
      <c r="A219" s="7">
        <v>11601</v>
      </c>
      <c r="B219" s="8" t="s">
        <v>444</v>
      </c>
      <c r="C219" s="8" t="s">
        <v>2158</v>
      </c>
      <c r="D219" s="9">
        <v>1</v>
      </c>
      <c r="E219" s="14">
        <v>1250</v>
      </c>
    </row>
    <row r="220" spans="1:5">
      <c r="A220" s="7">
        <v>6015</v>
      </c>
      <c r="B220" s="8" t="s">
        <v>449</v>
      </c>
      <c r="C220" s="8" t="s">
        <v>2158</v>
      </c>
      <c r="D220" s="9">
        <v>432</v>
      </c>
      <c r="E220" s="10">
        <v>920</v>
      </c>
    </row>
    <row r="221" spans="1:5">
      <c r="A221" s="7">
        <v>6008</v>
      </c>
      <c r="B221" s="8" t="s">
        <v>455</v>
      </c>
      <c r="C221" s="8" t="s">
        <v>2158</v>
      </c>
      <c r="D221" s="9">
        <v>288</v>
      </c>
      <c r="E221" s="10">
        <v>640</v>
      </c>
    </row>
    <row r="222" ht="22.5" spans="1:5">
      <c r="A222" s="7">
        <v>6027</v>
      </c>
      <c r="B222" s="8" t="s">
        <v>456</v>
      </c>
      <c r="C222" s="8" t="s">
        <v>2158</v>
      </c>
      <c r="D222" s="9">
        <v>24</v>
      </c>
      <c r="E222" s="10">
        <v>920</v>
      </c>
    </row>
    <row r="223" spans="1:5">
      <c r="A223" s="2">
        <v>12704</v>
      </c>
      <c r="B223" s="3" t="s">
        <v>458</v>
      </c>
      <c r="C223" s="3"/>
      <c r="D223" s="11">
        <v>163</v>
      </c>
      <c r="E223" s="5">
        <v>17000</v>
      </c>
    </row>
    <row r="224" spans="1:5">
      <c r="A224" s="7">
        <v>13364</v>
      </c>
      <c r="B224" s="8" t="s">
        <v>459</v>
      </c>
      <c r="C224" s="8" t="s">
        <v>2162</v>
      </c>
      <c r="D224" s="9">
        <v>6</v>
      </c>
      <c r="E224" s="14">
        <v>4000</v>
      </c>
    </row>
    <row r="225" spans="1:5">
      <c r="A225" s="7">
        <v>12466</v>
      </c>
      <c r="B225" s="8" t="s">
        <v>460</v>
      </c>
      <c r="C225" s="8" t="s">
        <v>2160</v>
      </c>
      <c r="D225" s="9">
        <v>4</v>
      </c>
      <c r="E225" s="14">
        <v>3500</v>
      </c>
    </row>
    <row r="226" spans="1:5">
      <c r="A226" s="7">
        <v>6051</v>
      </c>
      <c r="B226" s="8" t="s">
        <v>461</v>
      </c>
      <c r="C226" s="8" t="s">
        <v>2160</v>
      </c>
      <c r="D226" s="9">
        <v>16</v>
      </c>
      <c r="E226" s="14">
        <v>2500</v>
      </c>
    </row>
    <row r="227" spans="1:5">
      <c r="A227" s="7">
        <v>11258</v>
      </c>
      <c r="B227" s="8" t="s">
        <v>462</v>
      </c>
      <c r="C227" s="8" t="s">
        <v>2160</v>
      </c>
      <c r="D227" s="9">
        <v>11</v>
      </c>
      <c r="E227" s="14">
        <v>4000</v>
      </c>
    </row>
    <row r="228" spans="1:5">
      <c r="A228" s="7">
        <v>12656</v>
      </c>
      <c r="B228" s="8" t="s">
        <v>463</v>
      </c>
      <c r="C228" s="8" t="s">
        <v>2160</v>
      </c>
      <c r="D228" s="9">
        <v>4</v>
      </c>
      <c r="E228" s="14">
        <v>5000</v>
      </c>
    </row>
    <row r="229" ht="22.5" spans="1:5">
      <c r="A229" s="7">
        <v>12870</v>
      </c>
      <c r="B229" s="8" t="s">
        <v>464</v>
      </c>
      <c r="C229" s="8" t="s">
        <v>2160</v>
      </c>
      <c r="D229" s="9">
        <v>2</v>
      </c>
      <c r="E229" s="14">
        <v>7000</v>
      </c>
    </row>
    <row r="230" ht="22.5" spans="1:5">
      <c r="A230" s="7">
        <v>12467</v>
      </c>
      <c r="B230" s="8" t="s">
        <v>465</v>
      </c>
      <c r="C230" s="8" t="s">
        <v>2160</v>
      </c>
      <c r="D230" s="9">
        <v>3</v>
      </c>
      <c r="E230" s="14">
        <v>7000</v>
      </c>
    </row>
    <row r="231" spans="1:5">
      <c r="A231" s="7">
        <v>14616</v>
      </c>
      <c r="B231" s="8" t="s">
        <v>1795</v>
      </c>
      <c r="C231" s="8" t="s">
        <v>2160</v>
      </c>
      <c r="D231" s="9">
        <v>1</v>
      </c>
      <c r="E231" s="13"/>
    </row>
    <row r="232" spans="1:5">
      <c r="A232" s="7">
        <v>12471</v>
      </c>
      <c r="B232" s="8" t="s">
        <v>467</v>
      </c>
      <c r="C232" s="8" t="s">
        <v>2160</v>
      </c>
      <c r="D232" s="9">
        <v>4</v>
      </c>
      <c r="E232" s="14">
        <v>5000</v>
      </c>
    </row>
    <row r="233" ht="22.5" spans="1:5">
      <c r="A233" s="7">
        <v>6053</v>
      </c>
      <c r="B233" s="8" t="s">
        <v>468</v>
      </c>
      <c r="C233" s="8" t="s">
        <v>2160</v>
      </c>
      <c r="D233" s="9">
        <v>1</v>
      </c>
      <c r="E233" s="14">
        <v>2500</v>
      </c>
    </row>
    <row r="234" ht="22.5" spans="1:5">
      <c r="A234" s="7">
        <v>12712</v>
      </c>
      <c r="B234" s="8" t="s">
        <v>469</v>
      </c>
      <c r="C234" s="8" t="s">
        <v>2160</v>
      </c>
      <c r="D234" s="9">
        <v>1</v>
      </c>
      <c r="E234" s="14">
        <v>3000</v>
      </c>
    </row>
    <row r="235" spans="1:5">
      <c r="A235" s="7">
        <v>12711</v>
      </c>
      <c r="B235" s="8" t="s">
        <v>470</v>
      </c>
      <c r="C235" s="8" t="s">
        <v>2160</v>
      </c>
      <c r="D235" s="9">
        <v>5</v>
      </c>
      <c r="E235" s="14">
        <v>7000</v>
      </c>
    </row>
    <row r="236" ht="22.5" spans="1:5">
      <c r="A236" s="7">
        <v>13198</v>
      </c>
      <c r="B236" s="8" t="s">
        <v>472</v>
      </c>
      <c r="C236" s="8" t="s">
        <v>2160</v>
      </c>
      <c r="D236" s="9">
        <v>11</v>
      </c>
      <c r="E236" s="14">
        <v>4000</v>
      </c>
    </row>
    <row r="237" ht="22.5" spans="1:5">
      <c r="A237" s="7">
        <v>6055</v>
      </c>
      <c r="B237" s="8" t="s">
        <v>473</v>
      </c>
      <c r="C237" s="8" t="s">
        <v>2160</v>
      </c>
      <c r="D237" s="9">
        <v>4</v>
      </c>
      <c r="E237" s="14">
        <v>1800</v>
      </c>
    </row>
    <row r="238" spans="1:5">
      <c r="A238" s="7">
        <v>12468</v>
      </c>
      <c r="B238" s="8" t="s">
        <v>474</v>
      </c>
      <c r="C238" s="8" t="s">
        <v>2160</v>
      </c>
      <c r="D238" s="9">
        <v>14</v>
      </c>
      <c r="E238" s="14">
        <v>7000</v>
      </c>
    </row>
    <row r="239" ht="22.5" spans="1:5">
      <c r="A239" s="7">
        <v>13266</v>
      </c>
      <c r="B239" s="8" t="s">
        <v>475</v>
      </c>
      <c r="C239" s="8" t="s">
        <v>2160</v>
      </c>
      <c r="D239" s="9">
        <v>13</v>
      </c>
      <c r="E239" s="14">
        <v>8000</v>
      </c>
    </row>
    <row r="240" ht="22.5" spans="1:5">
      <c r="A240" s="7">
        <v>13265</v>
      </c>
      <c r="B240" s="8" t="s">
        <v>476</v>
      </c>
      <c r="C240" s="8" t="s">
        <v>2160</v>
      </c>
      <c r="D240" s="9">
        <v>3</v>
      </c>
      <c r="E240" s="14">
        <v>8000</v>
      </c>
    </row>
    <row r="241" ht="22.5" spans="1:5">
      <c r="A241" s="7">
        <v>6056</v>
      </c>
      <c r="B241" s="8" t="s">
        <v>477</v>
      </c>
      <c r="C241" s="8" t="s">
        <v>2160</v>
      </c>
      <c r="D241" s="9">
        <v>7</v>
      </c>
      <c r="E241" s="14">
        <v>4000</v>
      </c>
    </row>
    <row r="242" ht="22.5" spans="1:5">
      <c r="A242" s="7">
        <v>6057</v>
      </c>
      <c r="B242" s="8" t="s">
        <v>478</v>
      </c>
      <c r="C242" s="8" t="s">
        <v>2160</v>
      </c>
      <c r="D242" s="9">
        <v>6</v>
      </c>
      <c r="E242" s="14">
        <v>4000</v>
      </c>
    </row>
    <row r="243" ht="22.5" spans="1:5">
      <c r="A243" s="7">
        <v>12463</v>
      </c>
      <c r="B243" s="8" t="s">
        <v>479</v>
      </c>
      <c r="C243" s="8" t="s">
        <v>2160</v>
      </c>
      <c r="D243" s="9">
        <v>1</v>
      </c>
      <c r="E243" s="14">
        <v>2900</v>
      </c>
    </row>
    <row r="244" ht="22.5" spans="1:5">
      <c r="A244" s="7">
        <v>6059</v>
      </c>
      <c r="B244" s="8" t="s">
        <v>480</v>
      </c>
      <c r="C244" s="8" t="s">
        <v>2160</v>
      </c>
      <c r="D244" s="9">
        <v>1</v>
      </c>
      <c r="E244" s="14">
        <v>1900</v>
      </c>
    </row>
    <row r="245" spans="1:5">
      <c r="A245" s="7">
        <v>11254</v>
      </c>
      <c r="B245" s="8" t="s">
        <v>482</v>
      </c>
      <c r="C245" s="8" t="s">
        <v>2160</v>
      </c>
      <c r="D245" s="9">
        <v>15</v>
      </c>
      <c r="E245" s="14">
        <v>4000</v>
      </c>
    </row>
    <row r="246" spans="1:5">
      <c r="A246" s="7">
        <v>11253</v>
      </c>
      <c r="B246" s="8" t="s">
        <v>483</v>
      </c>
      <c r="C246" s="8" t="s">
        <v>2160</v>
      </c>
      <c r="D246" s="9">
        <v>10</v>
      </c>
      <c r="E246" s="14">
        <v>4000</v>
      </c>
    </row>
    <row r="247" spans="1:5">
      <c r="A247" s="7">
        <v>13348</v>
      </c>
      <c r="B247" s="8" t="s">
        <v>489</v>
      </c>
      <c r="C247" s="8" t="s">
        <v>2160</v>
      </c>
      <c r="D247" s="9">
        <v>6</v>
      </c>
      <c r="E247" s="14">
        <v>7000</v>
      </c>
    </row>
    <row r="248" ht="22.5" spans="1:5">
      <c r="A248" s="7">
        <v>13357</v>
      </c>
      <c r="B248" s="8" t="s">
        <v>491</v>
      </c>
      <c r="C248" s="8" t="s">
        <v>2160</v>
      </c>
      <c r="D248" s="9">
        <v>3</v>
      </c>
      <c r="E248" s="14">
        <v>13500</v>
      </c>
    </row>
    <row r="249" ht="22.5" spans="1:5">
      <c r="A249" s="7">
        <v>13350</v>
      </c>
      <c r="B249" s="8" t="s">
        <v>492</v>
      </c>
      <c r="C249" s="8" t="s">
        <v>2160</v>
      </c>
      <c r="D249" s="9">
        <v>2</v>
      </c>
      <c r="E249" s="14">
        <v>7000</v>
      </c>
    </row>
    <row r="250" spans="1:5">
      <c r="A250" s="7">
        <v>13349</v>
      </c>
      <c r="B250" s="8" t="s">
        <v>493</v>
      </c>
      <c r="C250" s="8" t="s">
        <v>2160</v>
      </c>
      <c r="D250" s="9">
        <v>6</v>
      </c>
      <c r="E250" s="14">
        <v>7000</v>
      </c>
    </row>
    <row r="251" spans="1:5">
      <c r="A251" s="7">
        <v>13358</v>
      </c>
      <c r="B251" s="8" t="s">
        <v>494</v>
      </c>
      <c r="C251" s="8" t="s">
        <v>2160</v>
      </c>
      <c r="D251" s="9">
        <v>3</v>
      </c>
      <c r="E251" s="14">
        <v>17000</v>
      </c>
    </row>
    <row r="252" spans="1:5">
      <c r="A252" s="2">
        <v>12893</v>
      </c>
      <c r="B252" s="3" t="s">
        <v>495</v>
      </c>
      <c r="C252" s="3"/>
      <c r="D252" s="11">
        <v>212</v>
      </c>
      <c r="E252" s="5">
        <v>4500</v>
      </c>
    </row>
    <row r="253" spans="1:5">
      <c r="A253" s="7">
        <v>14000</v>
      </c>
      <c r="B253" s="8" t="s">
        <v>2173</v>
      </c>
      <c r="C253" s="8" t="s">
        <v>2162</v>
      </c>
      <c r="D253" s="9">
        <v>7</v>
      </c>
      <c r="E253" s="14">
        <v>1900</v>
      </c>
    </row>
    <row r="254" spans="1:5">
      <c r="A254" s="7">
        <v>14001</v>
      </c>
      <c r="B254" s="8" t="s">
        <v>497</v>
      </c>
      <c r="C254" s="8" t="s">
        <v>2162</v>
      </c>
      <c r="D254" s="9">
        <v>31</v>
      </c>
      <c r="E254" s="14">
        <v>1900</v>
      </c>
    </row>
    <row r="255" ht="22.5" spans="1:5">
      <c r="A255" s="7">
        <v>13264</v>
      </c>
      <c r="B255" s="8" t="s">
        <v>499</v>
      </c>
      <c r="C255" s="8" t="s">
        <v>2162</v>
      </c>
      <c r="D255" s="9">
        <v>8</v>
      </c>
      <c r="E255" s="14">
        <v>1500</v>
      </c>
    </row>
    <row r="256" spans="1:5">
      <c r="A256" s="7">
        <v>13997</v>
      </c>
      <c r="B256" s="8" t="s">
        <v>500</v>
      </c>
      <c r="C256" s="8" t="s">
        <v>2162</v>
      </c>
      <c r="D256" s="9">
        <v>1</v>
      </c>
      <c r="E256" s="14">
        <v>1500</v>
      </c>
    </row>
    <row r="257" ht="22.5" spans="1:5">
      <c r="A257" s="7">
        <v>12887</v>
      </c>
      <c r="B257" s="8" t="s">
        <v>501</v>
      </c>
      <c r="C257" s="8" t="s">
        <v>2162</v>
      </c>
      <c r="D257" s="9">
        <v>4</v>
      </c>
      <c r="E257" s="14">
        <v>1500</v>
      </c>
    </row>
    <row r="258" ht="22.5" spans="1:5">
      <c r="A258" s="7">
        <v>13361</v>
      </c>
      <c r="B258" s="8" t="s">
        <v>503</v>
      </c>
      <c r="C258" s="8" t="s">
        <v>2162</v>
      </c>
      <c r="D258" s="9">
        <v>7</v>
      </c>
      <c r="E258" s="14">
        <v>2500</v>
      </c>
    </row>
    <row r="259" ht="22.5" spans="1:5">
      <c r="A259" s="7">
        <v>13360</v>
      </c>
      <c r="B259" s="8" t="s">
        <v>2174</v>
      </c>
      <c r="C259" s="8" t="s">
        <v>2162</v>
      </c>
      <c r="D259" s="9">
        <v>4</v>
      </c>
      <c r="E259" s="14">
        <v>4500</v>
      </c>
    </row>
    <row r="260" ht="22.5" spans="1:5">
      <c r="A260" s="7">
        <v>13901</v>
      </c>
      <c r="B260" s="8" t="s">
        <v>508</v>
      </c>
      <c r="C260" s="8" t="s">
        <v>2158</v>
      </c>
      <c r="D260" s="9">
        <v>15</v>
      </c>
      <c r="E260" s="14">
        <v>3000</v>
      </c>
    </row>
    <row r="261" ht="22.5" spans="1:5">
      <c r="A261" s="7">
        <v>14442</v>
      </c>
      <c r="B261" s="8" t="s">
        <v>1739</v>
      </c>
      <c r="C261" s="8" t="s">
        <v>2158</v>
      </c>
      <c r="D261" s="9">
        <v>9</v>
      </c>
      <c r="E261" s="14">
        <v>3000</v>
      </c>
    </row>
    <row r="262" ht="22.5" spans="1:5">
      <c r="A262" s="7">
        <v>13900</v>
      </c>
      <c r="B262" s="8" t="s">
        <v>509</v>
      </c>
      <c r="C262" s="8" t="s">
        <v>2158</v>
      </c>
      <c r="D262" s="9">
        <v>7</v>
      </c>
      <c r="E262" s="14">
        <v>3000</v>
      </c>
    </row>
    <row r="263" spans="1:5">
      <c r="A263" s="7">
        <v>13199</v>
      </c>
      <c r="B263" s="8" t="s">
        <v>512</v>
      </c>
      <c r="C263" s="8" t="s">
        <v>2158</v>
      </c>
      <c r="D263" s="9">
        <v>4</v>
      </c>
      <c r="E263" s="14">
        <v>1500</v>
      </c>
    </row>
    <row r="264" ht="22.5" spans="1:5">
      <c r="A264" s="7">
        <v>12710</v>
      </c>
      <c r="B264" s="8" t="s">
        <v>513</v>
      </c>
      <c r="C264" s="8" t="s">
        <v>2158</v>
      </c>
      <c r="D264" s="9">
        <v>6</v>
      </c>
      <c r="E264" s="10">
        <v>900</v>
      </c>
    </row>
    <row r="265" ht="22.5" spans="1:5">
      <c r="A265" s="7">
        <v>12709</v>
      </c>
      <c r="B265" s="8" t="s">
        <v>514</v>
      </c>
      <c r="C265" s="8" t="s">
        <v>2158</v>
      </c>
      <c r="D265" s="9">
        <v>11</v>
      </c>
      <c r="E265" s="10">
        <v>900</v>
      </c>
    </row>
    <row r="266" spans="1:5">
      <c r="A266" s="7">
        <v>12473</v>
      </c>
      <c r="B266" s="8" t="s">
        <v>515</v>
      </c>
      <c r="C266" s="8" t="s">
        <v>2158</v>
      </c>
      <c r="D266" s="9">
        <v>1</v>
      </c>
      <c r="E266" s="14">
        <v>1500</v>
      </c>
    </row>
    <row r="267" spans="1:5">
      <c r="A267" s="7">
        <v>12707</v>
      </c>
      <c r="B267" s="8" t="s">
        <v>516</v>
      </c>
      <c r="C267" s="8" t="s">
        <v>2158</v>
      </c>
      <c r="D267" s="9">
        <v>1</v>
      </c>
      <c r="E267" s="14">
        <v>1500</v>
      </c>
    </row>
    <row r="268" spans="1:5">
      <c r="A268" s="7">
        <v>13359</v>
      </c>
      <c r="B268" s="8" t="s">
        <v>521</v>
      </c>
      <c r="C268" s="8" t="s">
        <v>2162</v>
      </c>
      <c r="D268" s="9">
        <v>4</v>
      </c>
      <c r="E268" s="14">
        <v>2900</v>
      </c>
    </row>
    <row r="269" ht="22.5" spans="1:5">
      <c r="A269" s="7">
        <v>13899</v>
      </c>
      <c r="B269" s="8" t="s">
        <v>522</v>
      </c>
      <c r="C269" s="8" t="s">
        <v>2158</v>
      </c>
      <c r="D269" s="9">
        <v>29</v>
      </c>
      <c r="E269" s="14">
        <v>2300</v>
      </c>
    </row>
    <row r="270" ht="22.5" spans="1:5">
      <c r="A270" s="7">
        <v>13370</v>
      </c>
      <c r="B270" s="8" t="s">
        <v>524</v>
      </c>
      <c r="C270" s="8" t="s">
        <v>2158</v>
      </c>
      <c r="D270" s="9">
        <v>2</v>
      </c>
      <c r="E270" s="14">
        <v>1500</v>
      </c>
    </row>
    <row r="271" ht="22.5" spans="1:5">
      <c r="A271" s="7">
        <v>13347</v>
      </c>
      <c r="B271" s="8" t="s">
        <v>525</v>
      </c>
      <c r="C271" s="8" t="s">
        <v>2158</v>
      </c>
      <c r="D271" s="9">
        <v>14</v>
      </c>
      <c r="E271" s="14">
        <v>1900</v>
      </c>
    </row>
    <row r="272" spans="1:5">
      <c r="A272" s="7">
        <v>13866</v>
      </c>
      <c r="B272" s="8" t="s">
        <v>526</v>
      </c>
      <c r="C272" s="8" t="s">
        <v>2158</v>
      </c>
      <c r="D272" s="9">
        <v>1</v>
      </c>
      <c r="E272" s="14">
        <v>1500</v>
      </c>
    </row>
    <row r="273" spans="1:5">
      <c r="A273" s="7">
        <v>13356</v>
      </c>
      <c r="B273" s="8" t="s">
        <v>529</v>
      </c>
      <c r="C273" s="8" t="s">
        <v>2158</v>
      </c>
      <c r="D273" s="9">
        <v>29</v>
      </c>
      <c r="E273" s="10">
        <v>800</v>
      </c>
    </row>
    <row r="274" spans="1:5">
      <c r="A274" s="7">
        <v>13998</v>
      </c>
      <c r="B274" s="8" t="s">
        <v>532</v>
      </c>
      <c r="C274" s="8" t="s">
        <v>2158</v>
      </c>
      <c r="D274" s="9">
        <v>3</v>
      </c>
      <c r="E274" s="14">
        <v>1300</v>
      </c>
    </row>
    <row r="275" ht="22.5" spans="1:5">
      <c r="A275" s="7">
        <v>12783</v>
      </c>
      <c r="B275" s="8" t="s">
        <v>533</v>
      </c>
      <c r="C275" s="8" t="s">
        <v>2158</v>
      </c>
      <c r="D275" s="9">
        <v>8</v>
      </c>
      <c r="E275" s="10">
        <v>550</v>
      </c>
    </row>
    <row r="276" ht="22.5" spans="1:5">
      <c r="A276" s="7">
        <v>12781</v>
      </c>
      <c r="B276" s="8" t="s">
        <v>535</v>
      </c>
      <c r="C276" s="8" t="s">
        <v>2158</v>
      </c>
      <c r="D276" s="9">
        <v>6</v>
      </c>
      <c r="E276" s="10">
        <v>550</v>
      </c>
    </row>
    <row r="277" spans="1:5">
      <c r="A277" s="2">
        <v>14624</v>
      </c>
      <c r="B277" s="3" t="s">
        <v>1796</v>
      </c>
      <c r="C277" s="3"/>
      <c r="D277" s="11">
        <v>210</v>
      </c>
      <c r="E277" s="6">
        <v>40</v>
      </c>
    </row>
    <row r="278" spans="1:5">
      <c r="A278" s="7">
        <v>14629</v>
      </c>
      <c r="B278" s="8" t="s">
        <v>1797</v>
      </c>
      <c r="C278" s="8"/>
      <c r="D278" s="9">
        <v>210</v>
      </c>
      <c r="E278" s="10">
        <v>40</v>
      </c>
    </row>
    <row r="279" spans="1:5">
      <c r="A279" s="2">
        <v>11252</v>
      </c>
      <c r="B279" s="3" t="s">
        <v>536</v>
      </c>
      <c r="C279" s="3"/>
      <c r="D279" s="11">
        <v>73</v>
      </c>
      <c r="E279" s="5">
        <v>1500</v>
      </c>
    </row>
    <row r="280" spans="1:5">
      <c r="A280" s="2">
        <v>12379</v>
      </c>
      <c r="B280" s="3" t="s">
        <v>537</v>
      </c>
      <c r="C280" s="3"/>
      <c r="D280" s="11">
        <v>4</v>
      </c>
      <c r="E280" s="6">
        <v>950</v>
      </c>
    </row>
    <row r="281" spans="1:5">
      <c r="A281" s="7">
        <v>14378</v>
      </c>
      <c r="B281" s="8" t="s">
        <v>547</v>
      </c>
      <c r="C281" s="8" t="s">
        <v>2162</v>
      </c>
      <c r="D281" s="9">
        <v>1</v>
      </c>
      <c r="E281" s="10">
        <v>950</v>
      </c>
    </row>
    <row r="282" spans="1:5">
      <c r="A282" s="7">
        <v>14380</v>
      </c>
      <c r="B282" s="8" t="s">
        <v>548</v>
      </c>
      <c r="C282" s="8" t="s">
        <v>2162</v>
      </c>
      <c r="D282" s="9">
        <v>2</v>
      </c>
      <c r="E282" s="10">
        <v>950</v>
      </c>
    </row>
    <row r="283" spans="1:5">
      <c r="A283" s="7">
        <v>14379</v>
      </c>
      <c r="B283" s="8" t="s">
        <v>549</v>
      </c>
      <c r="C283" s="8" t="s">
        <v>2162</v>
      </c>
      <c r="D283" s="9">
        <v>1</v>
      </c>
      <c r="E283" s="10">
        <v>950</v>
      </c>
    </row>
    <row r="284" spans="1:5">
      <c r="A284" s="2">
        <v>12376</v>
      </c>
      <c r="B284" s="3" t="s">
        <v>550</v>
      </c>
      <c r="C284" s="3"/>
      <c r="D284" s="11">
        <v>10</v>
      </c>
      <c r="E284" s="6">
        <v>190</v>
      </c>
    </row>
    <row r="285" spans="1:5">
      <c r="A285" s="7">
        <v>13212</v>
      </c>
      <c r="B285" s="8" t="s">
        <v>562</v>
      </c>
      <c r="C285" s="8" t="s">
        <v>2158</v>
      </c>
      <c r="D285" s="9">
        <v>10</v>
      </c>
      <c r="E285" s="10">
        <v>190</v>
      </c>
    </row>
    <row r="286" ht="22.5" spans="1:5">
      <c r="A286" s="2">
        <v>12481</v>
      </c>
      <c r="B286" s="3" t="s">
        <v>633</v>
      </c>
      <c r="C286" s="3"/>
      <c r="D286" s="11">
        <v>1</v>
      </c>
      <c r="E286" s="5">
        <v>1500</v>
      </c>
    </row>
    <row r="287" spans="1:5">
      <c r="A287" s="7">
        <v>12485</v>
      </c>
      <c r="B287" s="8" t="s">
        <v>636</v>
      </c>
      <c r="C287" s="8" t="s">
        <v>2162</v>
      </c>
      <c r="D287" s="9">
        <v>1</v>
      </c>
      <c r="E287" s="14">
        <v>1500</v>
      </c>
    </row>
    <row r="288" spans="1:5">
      <c r="A288" s="2">
        <v>12375</v>
      </c>
      <c r="B288" s="3" t="s">
        <v>708</v>
      </c>
      <c r="C288" s="3"/>
      <c r="D288" s="11">
        <v>58</v>
      </c>
      <c r="E288" s="6">
        <v>700</v>
      </c>
    </row>
    <row r="289" spans="1:5">
      <c r="A289" s="2">
        <v>13916</v>
      </c>
      <c r="B289" s="3" t="s">
        <v>709</v>
      </c>
      <c r="C289" s="3"/>
      <c r="D289" s="11">
        <v>28</v>
      </c>
      <c r="E289" s="6">
        <v>400</v>
      </c>
    </row>
    <row r="290" spans="1:5">
      <c r="A290" s="7">
        <v>13918</v>
      </c>
      <c r="B290" s="8" t="s">
        <v>710</v>
      </c>
      <c r="C290" s="8"/>
      <c r="D290" s="9">
        <v>21</v>
      </c>
      <c r="E290" s="10">
        <v>400</v>
      </c>
    </row>
    <row r="291" spans="1:5">
      <c r="A291" s="7">
        <v>13917</v>
      </c>
      <c r="B291" s="8" t="s">
        <v>711</v>
      </c>
      <c r="C291" s="8"/>
      <c r="D291" s="9">
        <v>7</v>
      </c>
      <c r="E291" s="10">
        <v>400</v>
      </c>
    </row>
    <row r="292" spans="1:5">
      <c r="A292" s="2">
        <v>12948</v>
      </c>
      <c r="B292" s="3" t="s">
        <v>712</v>
      </c>
      <c r="C292" s="3"/>
      <c r="D292" s="11">
        <v>19</v>
      </c>
      <c r="E292" s="6">
        <v>350</v>
      </c>
    </row>
    <row r="293" spans="1:5">
      <c r="A293" s="7">
        <v>13934</v>
      </c>
      <c r="B293" s="8" t="s">
        <v>716</v>
      </c>
      <c r="C293" s="8" t="s">
        <v>2162</v>
      </c>
      <c r="D293" s="9">
        <v>6</v>
      </c>
      <c r="E293" s="10">
        <v>350</v>
      </c>
    </row>
    <row r="294" spans="1:5">
      <c r="A294" s="7">
        <v>13909</v>
      </c>
      <c r="B294" s="8" t="s">
        <v>717</v>
      </c>
      <c r="C294" s="8" t="s">
        <v>2162</v>
      </c>
      <c r="D294" s="9">
        <v>13</v>
      </c>
      <c r="E294" s="10">
        <v>350</v>
      </c>
    </row>
    <row r="295" ht="22.5" spans="1:5">
      <c r="A295" s="7">
        <v>13603</v>
      </c>
      <c r="B295" s="8" t="s">
        <v>734</v>
      </c>
      <c r="C295" s="8" t="s">
        <v>2158</v>
      </c>
      <c r="D295" s="9">
        <v>11</v>
      </c>
      <c r="E295" s="10">
        <v>700</v>
      </c>
    </row>
    <row r="296" spans="1:5">
      <c r="A296" s="2">
        <v>14068</v>
      </c>
      <c r="B296" s="3" t="s">
        <v>28</v>
      </c>
      <c r="C296" s="3"/>
      <c r="D296" s="11">
        <v>91</v>
      </c>
      <c r="E296" s="6">
        <v>164</v>
      </c>
    </row>
    <row r="297" spans="1:5">
      <c r="A297" s="7">
        <v>14088</v>
      </c>
      <c r="B297" s="8" t="s">
        <v>772</v>
      </c>
      <c r="C297" s="8" t="s">
        <v>2158</v>
      </c>
      <c r="D297" s="9">
        <v>24</v>
      </c>
      <c r="E297" s="10">
        <v>160</v>
      </c>
    </row>
    <row r="298" spans="1:5">
      <c r="A298" s="7">
        <v>14090</v>
      </c>
      <c r="B298" s="8" t="s">
        <v>773</v>
      </c>
      <c r="C298" s="8" t="s">
        <v>2158</v>
      </c>
      <c r="D298" s="9">
        <v>1</v>
      </c>
      <c r="E298" s="10">
        <v>135</v>
      </c>
    </row>
    <row r="299" spans="1:5">
      <c r="A299" s="7">
        <v>14091</v>
      </c>
      <c r="B299" s="8" t="s">
        <v>774</v>
      </c>
      <c r="C299" s="8" t="s">
        <v>2158</v>
      </c>
      <c r="D299" s="9">
        <v>1</v>
      </c>
      <c r="E299" s="10">
        <v>164</v>
      </c>
    </row>
    <row r="300" spans="1:5">
      <c r="A300" s="7">
        <v>14094</v>
      </c>
      <c r="B300" s="8" t="s">
        <v>779</v>
      </c>
      <c r="C300" s="8" t="s">
        <v>2158</v>
      </c>
      <c r="D300" s="9">
        <v>10</v>
      </c>
      <c r="E300" s="10">
        <v>135</v>
      </c>
    </row>
    <row r="301" spans="1:5">
      <c r="A301" s="7">
        <v>14071</v>
      </c>
      <c r="B301" s="8" t="s">
        <v>782</v>
      </c>
      <c r="C301" s="8" t="s">
        <v>2158</v>
      </c>
      <c r="D301" s="9">
        <v>1</v>
      </c>
      <c r="E301" s="10">
        <v>164</v>
      </c>
    </row>
    <row r="302" spans="1:5">
      <c r="A302" s="7">
        <v>14081</v>
      </c>
      <c r="B302" s="8" t="s">
        <v>784</v>
      </c>
      <c r="C302" s="8" t="s">
        <v>2158</v>
      </c>
      <c r="D302" s="9">
        <v>13</v>
      </c>
      <c r="E302" s="10">
        <v>160</v>
      </c>
    </row>
    <row r="303" spans="1:5">
      <c r="A303" s="7">
        <v>14085</v>
      </c>
      <c r="B303" s="8" t="s">
        <v>786</v>
      </c>
      <c r="C303" s="8" t="s">
        <v>2158</v>
      </c>
      <c r="D303" s="9">
        <v>1</v>
      </c>
      <c r="E303" s="10">
        <v>164</v>
      </c>
    </row>
    <row r="304" spans="1:5">
      <c r="A304" s="7">
        <v>14069</v>
      </c>
      <c r="B304" s="8" t="s">
        <v>787</v>
      </c>
      <c r="C304" s="8" t="s">
        <v>2158</v>
      </c>
      <c r="D304" s="9">
        <v>15</v>
      </c>
      <c r="E304" s="10">
        <v>160</v>
      </c>
    </row>
    <row r="305" spans="1:5">
      <c r="A305" s="7">
        <v>14076</v>
      </c>
      <c r="B305" s="8" t="s">
        <v>792</v>
      </c>
      <c r="C305" s="8" t="s">
        <v>2158</v>
      </c>
      <c r="D305" s="9">
        <v>13</v>
      </c>
      <c r="E305" s="10">
        <v>164</v>
      </c>
    </row>
    <row r="306" spans="1:5">
      <c r="A306" s="7">
        <v>14072</v>
      </c>
      <c r="B306" s="8" t="s">
        <v>793</v>
      </c>
      <c r="C306" s="8" t="s">
        <v>2158</v>
      </c>
      <c r="D306" s="9">
        <v>11</v>
      </c>
      <c r="E306" s="10">
        <v>160</v>
      </c>
    </row>
    <row r="307" spans="1:5">
      <c r="A307" s="7">
        <v>14083</v>
      </c>
      <c r="B307" s="8" t="s">
        <v>794</v>
      </c>
      <c r="C307" s="8" t="s">
        <v>2158</v>
      </c>
      <c r="D307" s="9">
        <v>1</v>
      </c>
      <c r="E307" s="10">
        <v>160</v>
      </c>
    </row>
    <row r="308" spans="1:5">
      <c r="A308" s="2">
        <v>13255</v>
      </c>
      <c r="B308" s="3" t="s">
        <v>797</v>
      </c>
      <c r="C308" s="3"/>
      <c r="D308" s="11">
        <v>73</v>
      </c>
      <c r="E308" s="5">
        <v>4480</v>
      </c>
    </row>
    <row r="309" spans="1:5">
      <c r="A309" s="7">
        <v>14820</v>
      </c>
      <c r="B309" s="8" t="s">
        <v>2175</v>
      </c>
      <c r="C309" s="8"/>
      <c r="D309" s="9">
        <v>2</v>
      </c>
      <c r="E309" s="13"/>
    </row>
    <row r="310" spans="1:5">
      <c r="A310" s="7">
        <v>13769</v>
      </c>
      <c r="B310" s="8" t="s">
        <v>801</v>
      </c>
      <c r="C310" s="8" t="s">
        <v>2162</v>
      </c>
      <c r="D310" s="9">
        <v>9</v>
      </c>
      <c r="E310" s="14">
        <v>3310</v>
      </c>
    </row>
    <row r="311" spans="1:5">
      <c r="A311" s="7">
        <v>13256</v>
      </c>
      <c r="B311" s="8" t="s">
        <v>805</v>
      </c>
      <c r="C311" s="8" t="s">
        <v>2162</v>
      </c>
      <c r="D311" s="9">
        <v>1</v>
      </c>
      <c r="E311" s="14">
        <v>4100</v>
      </c>
    </row>
    <row r="312" spans="1:5">
      <c r="A312" s="7">
        <v>13766</v>
      </c>
      <c r="B312" s="8" t="s">
        <v>808</v>
      </c>
      <c r="C312" s="8" t="s">
        <v>2162</v>
      </c>
      <c r="D312" s="9">
        <v>4</v>
      </c>
      <c r="E312" s="14">
        <v>2044</v>
      </c>
    </row>
    <row r="313" spans="1:5">
      <c r="A313" s="7">
        <v>13760</v>
      </c>
      <c r="B313" s="8" t="s">
        <v>809</v>
      </c>
      <c r="C313" s="8" t="s">
        <v>2162</v>
      </c>
      <c r="D313" s="9">
        <v>2</v>
      </c>
      <c r="E313" s="14">
        <v>3942</v>
      </c>
    </row>
    <row r="314" spans="1:5">
      <c r="A314" s="7">
        <v>13753</v>
      </c>
      <c r="B314" s="8" t="s">
        <v>810</v>
      </c>
      <c r="C314" s="8" t="s">
        <v>2162</v>
      </c>
      <c r="D314" s="9">
        <v>4</v>
      </c>
      <c r="E314" s="14">
        <v>3942</v>
      </c>
    </row>
    <row r="315" spans="1:5">
      <c r="A315" s="7">
        <v>13258</v>
      </c>
      <c r="B315" s="8" t="s">
        <v>813</v>
      </c>
      <c r="C315" s="8" t="s">
        <v>2162</v>
      </c>
      <c r="D315" s="9">
        <v>5</v>
      </c>
      <c r="E315" s="14">
        <v>3942</v>
      </c>
    </row>
    <row r="316" spans="1:5">
      <c r="A316" s="2">
        <v>13775</v>
      </c>
      <c r="B316" s="3" t="s">
        <v>816</v>
      </c>
      <c r="C316" s="3"/>
      <c r="D316" s="11">
        <v>46</v>
      </c>
      <c r="E316" s="5">
        <v>4480</v>
      </c>
    </row>
    <row r="317" spans="1:5">
      <c r="A317" s="7">
        <v>13768</v>
      </c>
      <c r="B317" s="8" t="s">
        <v>817</v>
      </c>
      <c r="C317" s="8"/>
      <c r="D317" s="9">
        <v>3</v>
      </c>
      <c r="E317" s="14">
        <v>3310</v>
      </c>
    </row>
    <row r="318" spans="1:5">
      <c r="A318" s="7">
        <v>13779</v>
      </c>
      <c r="B318" s="8" t="s">
        <v>818</v>
      </c>
      <c r="C318" s="8"/>
      <c r="D318" s="9">
        <v>7</v>
      </c>
      <c r="E318" s="14">
        <v>3310</v>
      </c>
    </row>
    <row r="319" ht="22.5" spans="1:5">
      <c r="A319" s="7">
        <v>13765</v>
      </c>
      <c r="B319" s="8" t="s">
        <v>819</v>
      </c>
      <c r="C319" s="8"/>
      <c r="D319" s="9">
        <v>5</v>
      </c>
      <c r="E319" s="14">
        <v>2044</v>
      </c>
    </row>
    <row r="320" ht="22.5" spans="1:5">
      <c r="A320" s="7">
        <v>13770</v>
      </c>
      <c r="B320" s="8" t="s">
        <v>820</v>
      </c>
      <c r="C320" s="8"/>
      <c r="D320" s="9">
        <v>1</v>
      </c>
      <c r="E320" s="14">
        <v>3310</v>
      </c>
    </row>
    <row r="321" spans="1:5">
      <c r="A321" s="7">
        <v>13754</v>
      </c>
      <c r="B321" s="8" t="s">
        <v>821</v>
      </c>
      <c r="C321" s="8"/>
      <c r="D321" s="9">
        <v>10</v>
      </c>
      <c r="E321" s="14">
        <v>3310</v>
      </c>
    </row>
    <row r="322" spans="1:5">
      <c r="A322" s="7">
        <v>14821</v>
      </c>
      <c r="B322" s="8" t="s">
        <v>2176</v>
      </c>
      <c r="C322" s="8"/>
      <c r="D322" s="9">
        <v>2</v>
      </c>
      <c r="E322" s="13"/>
    </row>
    <row r="323" spans="1:5">
      <c r="A323" s="7">
        <v>13773</v>
      </c>
      <c r="B323" s="8" t="s">
        <v>2177</v>
      </c>
      <c r="C323" s="8"/>
      <c r="D323" s="9">
        <v>3</v>
      </c>
      <c r="E323" s="14">
        <v>2676</v>
      </c>
    </row>
    <row r="324" spans="1:5">
      <c r="A324" s="7">
        <v>13755</v>
      </c>
      <c r="B324" s="8" t="s">
        <v>823</v>
      </c>
      <c r="C324" s="8"/>
      <c r="D324" s="9">
        <v>5</v>
      </c>
      <c r="E324" s="14">
        <v>3310</v>
      </c>
    </row>
    <row r="325" spans="1:5">
      <c r="A325" s="7">
        <v>13757</v>
      </c>
      <c r="B325" s="8" t="s">
        <v>824</v>
      </c>
      <c r="C325" s="8"/>
      <c r="D325" s="9">
        <v>1</v>
      </c>
      <c r="E325" s="14">
        <v>3310</v>
      </c>
    </row>
    <row r="326" spans="1:5">
      <c r="A326" s="7">
        <v>13777</v>
      </c>
      <c r="B326" s="8" t="s">
        <v>826</v>
      </c>
      <c r="C326" s="8"/>
      <c r="D326" s="9">
        <v>3</v>
      </c>
      <c r="E326" s="14">
        <v>2044</v>
      </c>
    </row>
    <row r="327" spans="1:5">
      <c r="A327" s="7">
        <v>13772</v>
      </c>
      <c r="B327" s="8" t="s">
        <v>828</v>
      </c>
      <c r="C327" s="8"/>
      <c r="D327" s="9">
        <v>4</v>
      </c>
      <c r="E327" s="14">
        <v>4480</v>
      </c>
    </row>
    <row r="328" spans="1:5">
      <c r="A328" s="7">
        <v>13778</v>
      </c>
      <c r="B328" s="8" t="s">
        <v>831</v>
      </c>
      <c r="C328" s="8"/>
      <c r="D328" s="9">
        <v>2</v>
      </c>
      <c r="E328" s="14">
        <v>2360</v>
      </c>
    </row>
    <row r="329" spans="1:5">
      <c r="A329" s="2">
        <v>14095</v>
      </c>
      <c r="B329" s="3" t="s">
        <v>832</v>
      </c>
      <c r="C329" s="3"/>
      <c r="D329" s="11">
        <v>1</v>
      </c>
      <c r="E329" s="6">
        <v>830</v>
      </c>
    </row>
    <row r="330" spans="1:5">
      <c r="A330" s="7">
        <v>14100</v>
      </c>
      <c r="B330" s="8" t="s">
        <v>836</v>
      </c>
      <c r="C330" s="8" t="s">
        <v>2162</v>
      </c>
      <c r="D330" s="9">
        <v>1</v>
      </c>
      <c r="E330" s="10">
        <v>830</v>
      </c>
    </row>
    <row r="331" spans="1:5">
      <c r="A331" s="2">
        <v>13876</v>
      </c>
      <c r="B331" s="3" t="s">
        <v>840</v>
      </c>
      <c r="C331" s="3"/>
      <c r="D331" s="11">
        <v>1</v>
      </c>
      <c r="E331" s="6">
        <v>960</v>
      </c>
    </row>
    <row r="332" spans="1:5">
      <c r="A332" s="7">
        <v>13877</v>
      </c>
      <c r="B332" s="8" t="s">
        <v>857</v>
      </c>
      <c r="C332" s="8" t="s">
        <v>2162</v>
      </c>
      <c r="D332" s="9">
        <v>1</v>
      </c>
      <c r="E332" s="10">
        <v>960</v>
      </c>
    </row>
    <row r="333" spans="1:5">
      <c r="A333" s="2">
        <v>13472</v>
      </c>
      <c r="B333" s="3" t="s">
        <v>858</v>
      </c>
      <c r="C333" s="3"/>
      <c r="D333" s="4">
        <v>1402</v>
      </c>
      <c r="E333" s="6">
        <v>700</v>
      </c>
    </row>
    <row r="334" spans="1:5">
      <c r="A334" s="2">
        <v>13496</v>
      </c>
      <c r="B334" s="3" t="s">
        <v>864</v>
      </c>
      <c r="C334" s="3"/>
      <c r="D334" s="11">
        <v>68</v>
      </c>
      <c r="E334" s="6">
        <v>400</v>
      </c>
    </row>
    <row r="335" spans="1:5">
      <c r="A335" s="7">
        <v>14150</v>
      </c>
      <c r="B335" s="8" t="s">
        <v>871</v>
      </c>
      <c r="C335" s="8" t="s">
        <v>2158</v>
      </c>
      <c r="D335" s="9">
        <v>5</v>
      </c>
      <c r="E335" s="10">
        <v>400</v>
      </c>
    </row>
    <row r="336" spans="1:5">
      <c r="A336" s="7">
        <v>14152</v>
      </c>
      <c r="B336" s="8" t="s">
        <v>873</v>
      </c>
      <c r="C336" s="8" t="s">
        <v>2158</v>
      </c>
      <c r="D336" s="9">
        <v>31</v>
      </c>
      <c r="E336" s="10">
        <v>400</v>
      </c>
    </row>
    <row r="337" spans="1:5">
      <c r="A337" s="7">
        <v>14154</v>
      </c>
      <c r="B337" s="8" t="s">
        <v>879</v>
      </c>
      <c r="C337" s="8" t="s">
        <v>2158</v>
      </c>
      <c r="D337" s="9">
        <v>1</v>
      </c>
      <c r="E337" s="10">
        <v>400</v>
      </c>
    </row>
    <row r="338" spans="1:5">
      <c r="A338" s="7">
        <v>14156</v>
      </c>
      <c r="B338" s="8" t="s">
        <v>880</v>
      </c>
      <c r="C338" s="8" t="s">
        <v>2158</v>
      </c>
      <c r="D338" s="9">
        <v>31</v>
      </c>
      <c r="E338" s="10">
        <v>400</v>
      </c>
    </row>
    <row r="339" spans="1:5">
      <c r="A339" s="2">
        <v>14177</v>
      </c>
      <c r="B339" s="3" t="s">
        <v>905</v>
      </c>
      <c r="C339" s="3"/>
      <c r="D339" s="4">
        <v>1135</v>
      </c>
      <c r="E339" s="6">
        <v>300</v>
      </c>
    </row>
    <row r="340" spans="1:5">
      <c r="A340" s="7">
        <v>14288</v>
      </c>
      <c r="B340" s="8" t="s">
        <v>906</v>
      </c>
      <c r="C340" s="8" t="s">
        <v>2158</v>
      </c>
      <c r="D340" s="9">
        <v>183</v>
      </c>
      <c r="E340" s="10">
        <v>300</v>
      </c>
    </row>
    <row r="341" spans="1:5">
      <c r="A341" s="7">
        <v>14287</v>
      </c>
      <c r="B341" s="8" t="s">
        <v>907</v>
      </c>
      <c r="C341" s="8" t="s">
        <v>2158</v>
      </c>
      <c r="D341" s="9">
        <v>107</v>
      </c>
      <c r="E341" s="10">
        <v>300</v>
      </c>
    </row>
    <row r="342" spans="1:5">
      <c r="A342" s="7">
        <v>14286</v>
      </c>
      <c r="B342" s="8" t="s">
        <v>908</v>
      </c>
      <c r="C342" s="8" t="s">
        <v>2158</v>
      </c>
      <c r="D342" s="9">
        <v>77</v>
      </c>
      <c r="E342" s="10">
        <v>300</v>
      </c>
    </row>
    <row r="343" spans="1:5">
      <c r="A343" s="7">
        <v>14178</v>
      </c>
      <c r="B343" s="8" t="s">
        <v>909</v>
      </c>
      <c r="C343" s="8" t="s">
        <v>2158</v>
      </c>
      <c r="D343" s="9">
        <v>120</v>
      </c>
      <c r="E343" s="10">
        <v>300</v>
      </c>
    </row>
    <row r="344" spans="1:5">
      <c r="A344" s="7">
        <v>14285</v>
      </c>
      <c r="B344" s="8" t="s">
        <v>910</v>
      </c>
      <c r="C344" s="8" t="s">
        <v>2158</v>
      </c>
      <c r="D344" s="9">
        <v>93</v>
      </c>
      <c r="E344" s="10">
        <v>300</v>
      </c>
    </row>
    <row r="345" spans="1:5">
      <c r="A345" s="7">
        <v>14295</v>
      </c>
      <c r="B345" s="8" t="s">
        <v>911</v>
      </c>
      <c r="C345" s="8" t="s">
        <v>2158</v>
      </c>
      <c r="D345" s="9">
        <v>126</v>
      </c>
      <c r="E345" s="10">
        <v>300</v>
      </c>
    </row>
    <row r="346" spans="1:5">
      <c r="A346" s="7">
        <v>14298</v>
      </c>
      <c r="B346" s="8" t="s">
        <v>912</v>
      </c>
      <c r="C346" s="8" t="s">
        <v>2158</v>
      </c>
      <c r="D346" s="9">
        <v>122</v>
      </c>
      <c r="E346" s="10">
        <v>300</v>
      </c>
    </row>
    <row r="347" ht="22.5" spans="1:5">
      <c r="A347" s="7">
        <v>14299</v>
      </c>
      <c r="B347" s="8" t="s">
        <v>913</v>
      </c>
      <c r="C347" s="8" t="s">
        <v>2158</v>
      </c>
      <c r="D347" s="9">
        <v>79</v>
      </c>
      <c r="E347" s="10">
        <v>300</v>
      </c>
    </row>
    <row r="348" spans="1:5">
      <c r="A348" s="7">
        <v>14296</v>
      </c>
      <c r="B348" s="8" t="s">
        <v>914</v>
      </c>
      <c r="C348" s="8" t="s">
        <v>2158</v>
      </c>
      <c r="D348" s="9">
        <v>99</v>
      </c>
      <c r="E348" s="10">
        <v>300</v>
      </c>
    </row>
    <row r="349" spans="1:5">
      <c r="A349" s="7">
        <v>14297</v>
      </c>
      <c r="B349" s="8" t="s">
        <v>915</v>
      </c>
      <c r="C349" s="8" t="s">
        <v>2158</v>
      </c>
      <c r="D349" s="9">
        <v>129</v>
      </c>
      <c r="E349" s="10">
        <v>300</v>
      </c>
    </row>
    <row r="350" spans="1:5">
      <c r="A350" s="2">
        <v>13497</v>
      </c>
      <c r="B350" s="3" t="s">
        <v>916</v>
      </c>
      <c r="C350" s="3"/>
      <c r="D350" s="11">
        <v>93</v>
      </c>
      <c r="E350" s="6">
        <v>700</v>
      </c>
    </row>
    <row r="351" spans="1:5">
      <c r="A351" s="7">
        <v>13475</v>
      </c>
      <c r="B351" s="8" t="s">
        <v>919</v>
      </c>
      <c r="C351" s="8" t="s">
        <v>2158</v>
      </c>
      <c r="D351" s="9">
        <v>31</v>
      </c>
      <c r="E351" s="10">
        <v>700</v>
      </c>
    </row>
    <row r="352" spans="1:5">
      <c r="A352" s="7">
        <v>13476</v>
      </c>
      <c r="B352" s="8" t="s">
        <v>920</v>
      </c>
      <c r="C352" s="8" t="s">
        <v>2158</v>
      </c>
      <c r="D352" s="9">
        <v>23</v>
      </c>
      <c r="E352" s="10">
        <v>700</v>
      </c>
    </row>
    <row r="353" spans="1:5">
      <c r="A353" s="7">
        <v>13474</v>
      </c>
      <c r="B353" s="8" t="s">
        <v>921</v>
      </c>
      <c r="C353" s="8" t="s">
        <v>2158</v>
      </c>
      <c r="D353" s="9">
        <v>17</v>
      </c>
      <c r="E353" s="10">
        <v>700</v>
      </c>
    </row>
    <row r="354" spans="1:5">
      <c r="A354" s="7">
        <v>13473</v>
      </c>
      <c r="B354" s="8" t="s">
        <v>922</v>
      </c>
      <c r="C354" s="8" t="s">
        <v>2158</v>
      </c>
      <c r="D354" s="9">
        <v>1</v>
      </c>
      <c r="E354" s="10">
        <v>700</v>
      </c>
    </row>
    <row r="355" spans="1:5">
      <c r="A355" s="7">
        <v>13479</v>
      </c>
      <c r="B355" s="8" t="s">
        <v>923</v>
      </c>
      <c r="C355" s="8" t="s">
        <v>2158</v>
      </c>
      <c r="D355" s="9">
        <v>13</v>
      </c>
      <c r="E355" s="10">
        <v>700</v>
      </c>
    </row>
    <row r="356" spans="1:5">
      <c r="A356" s="7">
        <v>13480</v>
      </c>
      <c r="B356" s="8" t="s">
        <v>924</v>
      </c>
      <c r="C356" s="8" t="s">
        <v>2158</v>
      </c>
      <c r="D356" s="9">
        <v>6</v>
      </c>
      <c r="E356" s="10">
        <v>700</v>
      </c>
    </row>
    <row r="357" spans="1:5">
      <c r="A357" s="7">
        <v>13478</v>
      </c>
      <c r="B357" s="8" t="s">
        <v>926</v>
      </c>
      <c r="C357" s="8" t="s">
        <v>2158</v>
      </c>
      <c r="D357" s="9">
        <v>2</v>
      </c>
      <c r="E357" s="10">
        <v>700</v>
      </c>
    </row>
    <row r="358" spans="1:5">
      <c r="A358" s="2">
        <v>14158</v>
      </c>
      <c r="B358" s="3" t="s">
        <v>927</v>
      </c>
      <c r="C358" s="3"/>
      <c r="D358" s="11">
        <v>21</v>
      </c>
      <c r="E358" s="6">
        <v>200</v>
      </c>
    </row>
    <row r="359" ht="22.5" spans="1:5">
      <c r="A359" s="7">
        <v>14161</v>
      </c>
      <c r="B359" s="8" t="s">
        <v>928</v>
      </c>
      <c r="C359" s="8" t="s">
        <v>2158</v>
      </c>
      <c r="D359" s="9">
        <v>14</v>
      </c>
      <c r="E359" s="10">
        <v>200</v>
      </c>
    </row>
    <row r="360" ht="22.5" spans="1:5">
      <c r="A360" s="7">
        <v>14167</v>
      </c>
      <c r="B360" s="8" t="s">
        <v>929</v>
      </c>
      <c r="C360" s="8" t="s">
        <v>2158</v>
      </c>
      <c r="D360" s="9">
        <v>2</v>
      </c>
      <c r="E360" s="10">
        <v>200</v>
      </c>
    </row>
    <row r="361" spans="1:5">
      <c r="A361" s="7">
        <v>14162</v>
      </c>
      <c r="B361" s="8" t="s">
        <v>934</v>
      </c>
      <c r="C361" s="8" t="s">
        <v>2158</v>
      </c>
      <c r="D361" s="9">
        <v>3</v>
      </c>
      <c r="E361" s="10">
        <v>200</v>
      </c>
    </row>
    <row r="362" ht="22.5" spans="1:5">
      <c r="A362" s="7">
        <v>14164</v>
      </c>
      <c r="B362" s="8" t="s">
        <v>935</v>
      </c>
      <c r="C362" s="8" t="s">
        <v>2158</v>
      </c>
      <c r="D362" s="9">
        <v>1</v>
      </c>
      <c r="E362" s="10">
        <v>200</v>
      </c>
    </row>
    <row r="363" ht="22.5" spans="1:5">
      <c r="A363" s="7">
        <v>14159</v>
      </c>
      <c r="B363" s="8" t="s">
        <v>936</v>
      </c>
      <c r="C363" s="8" t="s">
        <v>2158</v>
      </c>
      <c r="D363" s="9">
        <v>1</v>
      </c>
      <c r="E363" s="10">
        <v>200</v>
      </c>
    </row>
    <row r="364" spans="1:5">
      <c r="A364" s="2">
        <v>14170</v>
      </c>
      <c r="B364" s="3" t="s">
        <v>938</v>
      </c>
      <c r="C364" s="3"/>
      <c r="D364" s="11">
        <v>85</v>
      </c>
      <c r="E364" s="6">
        <v>180</v>
      </c>
    </row>
    <row r="365" ht="22.5" spans="1:5">
      <c r="A365" s="7">
        <v>14172</v>
      </c>
      <c r="B365" s="8" t="s">
        <v>939</v>
      </c>
      <c r="C365" s="8" t="s">
        <v>2158</v>
      </c>
      <c r="D365" s="9">
        <v>11</v>
      </c>
      <c r="E365" s="10">
        <v>180</v>
      </c>
    </row>
    <row r="366" ht="22.5" spans="1:5">
      <c r="A366" s="7">
        <v>14175</v>
      </c>
      <c r="B366" s="8" t="s">
        <v>941</v>
      </c>
      <c r="C366" s="8" t="s">
        <v>2158</v>
      </c>
      <c r="D366" s="9">
        <v>30</v>
      </c>
      <c r="E366" s="10">
        <v>160</v>
      </c>
    </row>
    <row r="367" spans="1:5">
      <c r="A367" s="7">
        <v>14174</v>
      </c>
      <c r="B367" s="8" t="s">
        <v>942</v>
      </c>
      <c r="C367" s="8" t="s">
        <v>2158</v>
      </c>
      <c r="D367" s="9">
        <v>26</v>
      </c>
      <c r="E367" s="10">
        <v>180</v>
      </c>
    </row>
    <row r="368" ht="22.5" spans="1:5">
      <c r="A368" s="7">
        <v>14176</v>
      </c>
      <c r="B368" s="8" t="s">
        <v>943</v>
      </c>
      <c r="C368" s="8" t="s">
        <v>2158</v>
      </c>
      <c r="D368" s="9">
        <v>2</v>
      </c>
      <c r="E368" s="10">
        <v>180</v>
      </c>
    </row>
    <row r="369" spans="1:5">
      <c r="A369" s="7">
        <v>14171</v>
      </c>
      <c r="B369" s="8" t="s">
        <v>944</v>
      </c>
      <c r="C369" s="8" t="s">
        <v>2158</v>
      </c>
      <c r="D369" s="9">
        <v>16</v>
      </c>
      <c r="E369" s="10">
        <v>160</v>
      </c>
    </row>
    <row r="370" spans="1:5">
      <c r="A370" s="2">
        <v>14105</v>
      </c>
      <c r="B370" s="3" t="s">
        <v>945</v>
      </c>
      <c r="C370" s="3"/>
      <c r="D370" s="11">
        <v>1</v>
      </c>
      <c r="E370" s="5">
        <v>1100</v>
      </c>
    </row>
    <row r="371" spans="1:5">
      <c r="A371" s="7">
        <v>14113</v>
      </c>
      <c r="B371" s="8" t="s">
        <v>953</v>
      </c>
      <c r="C371" s="8" t="s">
        <v>2162</v>
      </c>
      <c r="D371" s="9">
        <v>1</v>
      </c>
      <c r="E371" s="14">
        <v>1100</v>
      </c>
    </row>
    <row r="372" spans="1:5">
      <c r="A372" s="2">
        <v>11308</v>
      </c>
      <c r="B372" s="3" t="s">
        <v>960</v>
      </c>
      <c r="C372" s="3"/>
      <c r="D372" s="11">
        <v>117</v>
      </c>
      <c r="E372" s="5">
        <v>4308</v>
      </c>
    </row>
    <row r="373" spans="1:5">
      <c r="A373" s="7">
        <v>14653</v>
      </c>
      <c r="B373" s="8" t="s">
        <v>1798</v>
      </c>
      <c r="C373" s="8" t="s">
        <v>2162</v>
      </c>
      <c r="D373" s="9">
        <v>9</v>
      </c>
      <c r="E373" s="14">
        <v>1044</v>
      </c>
    </row>
    <row r="374" spans="1:5">
      <c r="A374" s="7">
        <v>14652</v>
      </c>
      <c r="B374" s="8" t="s">
        <v>1799</v>
      </c>
      <c r="C374" s="8" t="s">
        <v>2162</v>
      </c>
      <c r="D374" s="9">
        <v>1</v>
      </c>
      <c r="E374" s="14">
        <v>4308</v>
      </c>
    </row>
    <row r="375" spans="1:5">
      <c r="A375" s="7">
        <v>14129</v>
      </c>
      <c r="B375" s="8" t="s">
        <v>971</v>
      </c>
      <c r="C375" s="8" t="s">
        <v>2162</v>
      </c>
      <c r="D375" s="9">
        <v>1</v>
      </c>
      <c r="E375" s="14">
        <v>4308</v>
      </c>
    </row>
    <row r="376" spans="1:5">
      <c r="A376" s="2">
        <v>13334</v>
      </c>
      <c r="B376" s="3" t="s">
        <v>712</v>
      </c>
      <c r="C376" s="3"/>
      <c r="D376" s="11">
        <v>42</v>
      </c>
      <c r="E376" s="6">
        <v>490</v>
      </c>
    </row>
    <row r="377" spans="1:5">
      <c r="A377" s="7">
        <v>14016</v>
      </c>
      <c r="B377" s="8" t="s">
        <v>975</v>
      </c>
      <c r="C377" s="8" t="s">
        <v>2160</v>
      </c>
      <c r="D377" s="9">
        <v>1</v>
      </c>
      <c r="E377" s="10">
        <v>490</v>
      </c>
    </row>
    <row r="378" spans="1:5">
      <c r="A378" s="7">
        <v>14647</v>
      </c>
      <c r="B378" s="8" t="s">
        <v>1800</v>
      </c>
      <c r="C378" s="8" t="s">
        <v>2160</v>
      </c>
      <c r="D378" s="9">
        <v>6</v>
      </c>
      <c r="E378" s="10">
        <v>490</v>
      </c>
    </row>
    <row r="379" spans="1:5">
      <c r="A379" s="7">
        <v>14018</v>
      </c>
      <c r="B379" s="8" t="s">
        <v>978</v>
      </c>
      <c r="C379" s="8" t="s">
        <v>2160</v>
      </c>
      <c r="D379" s="9">
        <v>3</v>
      </c>
      <c r="E379" s="10">
        <v>490</v>
      </c>
    </row>
    <row r="380" spans="1:5">
      <c r="A380" s="7">
        <v>13341</v>
      </c>
      <c r="B380" s="8" t="s">
        <v>979</v>
      </c>
      <c r="C380" s="8" t="s">
        <v>2160</v>
      </c>
      <c r="D380" s="9">
        <v>9</v>
      </c>
      <c r="E380" s="10">
        <v>490</v>
      </c>
    </row>
    <row r="381" spans="1:5">
      <c r="A381" s="7">
        <v>14024</v>
      </c>
      <c r="B381" s="8" t="s">
        <v>981</v>
      </c>
      <c r="C381" s="8" t="s">
        <v>2160</v>
      </c>
      <c r="D381" s="9">
        <v>12</v>
      </c>
      <c r="E381" s="10">
        <v>490</v>
      </c>
    </row>
    <row r="382" spans="1:5">
      <c r="A382" s="7">
        <v>14029</v>
      </c>
      <c r="B382" s="8" t="s">
        <v>996</v>
      </c>
      <c r="C382" s="8" t="s">
        <v>2160</v>
      </c>
      <c r="D382" s="9">
        <v>10</v>
      </c>
      <c r="E382" s="10">
        <v>480</v>
      </c>
    </row>
    <row r="383" spans="1:5">
      <c r="A383" s="7">
        <v>14032</v>
      </c>
      <c r="B383" s="8" t="s">
        <v>1000</v>
      </c>
      <c r="C383" s="8" t="s">
        <v>2160</v>
      </c>
      <c r="D383" s="9">
        <v>1</v>
      </c>
      <c r="E383" s="10">
        <v>480</v>
      </c>
    </row>
    <row r="384" spans="1:5">
      <c r="A384" s="2">
        <v>14121</v>
      </c>
      <c r="B384" s="3" t="s">
        <v>816</v>
      </c>
      <c r="C384" s="3"/>
      <c r="D384" s="11">
        <v>64</v>
      </c>
      <c r="E384" s="5">
        <v>1120</v>
      </c>
    </row>
    <row r="385" spans="1:5">
      <c r="A385" s="7">
        <v>14636</v>
      </c>
      <c r="B385" s="8" t="s">
        <v>1801</v>
      </c>
      <c r="C385" s="8" t="s">
        <v>2162</v>
      </c>
      <c r="D385" s="9">
        <v>6</v>
      </c>
      <c r="E385" s="10">
        <v>900</v>
      </c>
    </row>
    <row r="386" spans="1:5">
      <c r="A386" s="7">
        <v>14648</v>
      </c>
      <c r="B386" s="8" t="s">
        <v>1802</v>
      </c>
      <c r="C386" s="8" t="s">
        <v>2162</v>
      </c>
      <c r="D386" s="9">
        <v>7</v>
      </c>
      <c r="E386" s="14">
        <v>1060</v>
      </c>
    </row>
    <row r="387" spans="1:5">
      <c r="A387" s="7">
        <v>14637</v>
      </c>
      <c r="B387" s="8" t="s">
        <v>1806</v>
      </c>
      <c r="C387" s="8" t="s">
        <v>2162</v>
      </c>
      <c r="D387" s="9">
        <v>3</v>
      </c>
      <c r="E387" s="10">
        <v>960</v>
      </c>
    </row>
    <row r="388" spans="1:5">
      <c r="A388" s="7">
        <v>14120</v>
      </c>
      <c r="B388" s="8" t="s">
        <v>1002</v>
      </c>
      <c r="C388" s="8" t="s">
        <v>2162</v>
      </c>
      <c r="D388" s="9">
        <v>1</v>
      </c>
      <c r="E388" s="10">
        <v>670</v>
      </c>
    </row>
    <row r="389" spans="1:5">
      <c r="A389" s="7">
        <v>14642</v>
      </c>
      <c r="B389" s="8" t="s">
        <v>1807</v>
      </c>
      <c r="C389" s="8" t="s">
        <v>2162</v>
      </c>
      <c r="D389" s="9">
        <v>7</v>
      </c>
      <c r="E389" s="14">
        <v>1000</v>
      </c>
    </row>
    <row r="390" spans="1:5">
      <c r="A390" s="7">
        <v>14643</v>
      </c>
      <c r="B390" s="8" t="s">
        <v>1810</v>
      </c>
      <c r="C390" s="8" t="s">
        <v>2162</v>
      </c>
      <c r="D390" s="9">
        <v>11</v>
      </c>
      <c r="E390" s="10">
        <v>960</v>
      </c>
    </row>
    <row r="391" spans="1:5">
      <c r="A391" s="7">
        <v>14639</v>
      </c>
      <c r="B391" s="8" t="s">
        <v>1811</v>
      </c>
      <c r="C391" s="8" t="s">
        <v>2162</v>
      </c>
      <c r="D391" s="9">
        <v>8</v>
      </c>
      <c r="E391" s="10">
        <v>960</v>
      </c>
    </row>
    <row r="392" spans="1:5">
      <c r="A392" s="7">
        <v>14644</v>
      </c>
      <c r="B392" s="8" t="s">
        <v>1812</v>
      </c>
      <c r="C392" s="8" t="s">
        <v>2162</v>
      </c>
      <c r="D392" s="9">
        <v>2</v>
      </c>
      <c r="E392" s="14">
        <v>1120</v>
      </c>
    </row>
    <row r="393" spans="1:5">
      <c r="A393" s="7">
        <v>14646</v>
      </c>
      <c r="B393" s="8" t="s">
        <v>1813</v>
      </c>
      <c r="C393" s="8" t="s">
        <v>2162</v>
      </c>
      <c r="D393" s="9">
        <v>8</v>
      </c>
      <c r="E393" s="10">
        <v>960</v>
      </c>
    </row>
    <row r="394" spans="1:5">
      <c r="A394" s="7">
        <v>14640</v>
      </c>
      <c r="B394" s="8" t="s">
        <v>1814</v>
      </c>
      <c r="C394" s="8"/>
      <c r="D394" s="9">
        <v>2</v>
      </c>
      <c r="E394" s="10">
        <v>800</v>
      </c>
    </row>
    <row r="395" spans="1:5">
      <c r="A395" s="7">
        <v>14645</v>
      </c>
      <c r="B395" s="8" t="s">
        <v>1815</v>
      </c>
      <c r="C395" s="8" t="s">
        <v>2162</v>
      </c>
      <c r="D395" s="9">
        <v>9</v>
      </c>
      <c r="E395" s="14">
        <v>1000</v>
      </c>
    </row>
    <row r="396" spans="1:5">
      <c r="A396" s="2">
        <v>12196</v>
      </c>
      <c r="B396" s="3" t="s">
        <v>1010</v>
      </c>
      <c r="C396" s="3"/>
      <c r="D396" s="4">
        <v>39576</v>
      </c>
      <c r="E396" s="5">
        <v>1620</v>
      </c>
    </row>
    <row r="397" spans="1:5">
      <c r="A397" s="7">
        <v>13378</v>
      </c>
      <c r="B397" s="8" t="s">
        <v>1011</v>
      </c>
      <c r="C397" s="8" t="s">
        <v>2160</v>
      </c>
      <c r="D397" s="9">
        <v>432</v>
      </c>
      <c r="E397" s="10">
        <v>115</v>
      </c>
    </row>
    <row r="398" spans="1:5">
      <c r="A398" s="7">
        <v>13965</v>
      </c>
      <c r="B398" s="8" t="s">
        <v>1013</v>
      </c>
      <c r="C398" s="8" t="s">
        <v>2160</v>
      </c>
      <c r="D398" s="9">
        <v>353</v>
      </c>
      <c r="E398" s="10">
        <v>115</v>
      </c>
    </row>
    <row r="399" spans="1:5">
      <c r="A399" s="7">
        <v>13966</v>
      </c>
      <c r="B399" s="8" t="s">
        <v>1015</v>
      </c>
      <c r="C399" s="8" t="s">
        <v>2160</v>
      </c>
      <c r="D399" s="9">
        <v>254</v>
      </c>
      <c r="E399" s="10">
        <v>115</v>
      </c>
    </row>
    <row r="400" spans="1:5">
      <c r="A400" s="7">
        <v>13967</v>
      </c>
      <c r="B400" s="8" t="s">
        <v>1016</v>
      </c>
      <c r="C400" s="8" t="s">
        <v>2160</v>
      </c>
      <c r="D400" s="9">
        <v>216</v>
      </c>
      <c r="E400" s="10">
        <v>115</v>
      </c>
    </row>
    <row r="401" spans="1:5">
      <c r="A401" s="7">
        <v>13969</v>
      </c>
      <c r="B401" s="8" t="s">
        <v>1017</v>
      </c>
      <c r="C401" s="8" t="s">
        <v>2160</v>
      </c>
      <c r="D401" s="9">
        <v>5</v>
      </c>
      <c r="E401" s="10">
        <v>115</v>
      </c>
    </row>
    <row r="402" spans="1:5">
      <c r="A402" s="7">
        <v>13968</v>
      </c>
      <c r="B402" s="8" t="s">
        <v>1018</v>
      </c>
      <c r="C402" s="8" t="s">
        <v>2160</v>
      </c>
      <c r="D402" s="9">
        <v>433</v>
      </c>
      <c r="E402" s="10">
        <v>115</v>
      </c>
    </row>
    <row r="403" spans="1:5">
      <c r="A403" s="7">
        <v>13372</v>
      </c>
      <c r="B403" s="8" t="s">
        <v>1020</v>
      </c>
      <c r="C403" s="8" t="s">
        <v>2160</v>
      </c>
      <c r="D403" s="9">
        <v>432</v>
      </c>
      <c r="E403" s="10">
        <v>115</v>
      </c>
    </row>
    <row r="404" spans="1:5">
      <c r="A404" s="7">
        <v>13972</v>
      </c>
      <c r="B404" s="8" t="s">
        <v>1022</v>
      </c>
      <c r="C404" s="8" t="s">
        <v>2160</v>
      </c>
      <c r="D404" s="9">
        <v>264</v>
      </c>
      <c r="E404" s="10">
        <v>115</v>
      </c>
    </row>
    <row r="405" spans="1:5">
      <c r="A405" s="7">
        <v>13973</v>
      </c>
      <c r="B405" s="8" t="s">
        <v>1023</v>
      </c>
      <c r="C405" s="8" t="s">
        <v>2160</v>
      </c>
      <c r="D405" s="9">
        <v>307</v>
      </c>
      <c r="E405" s="10">
        <v>115</v>
      </c>
    </row>
    <row r="406" spans="1:5">
      <c r="A406" s="7">
        <v>13974</v>
      </c>
      <c r="B406" s="8" t="s">
        <v>1024</v>
      </c>
      <c r="C406" s="8" t="s">
        <v>2160</v>
      </c>
      <c r="D406" s="9">
        <v>337</v>
      </c>
      <c r="E406" s="10">
        <v>115</v>
      </c>
    </row>
    <row r="407" spans="1:5">
      <c r="A407" s="7">
        <v>12353</v>
      </c>
      <c r="B407" s="8" t="s">
        <v>1026</v>
      </c>
      <c r="C407" s="8" t="s">
        <v>2160</v>
      </c>
      <c r="D407" s="12">
        <v>1097</v>
      </c>
      <c r="E407" s="10">
        <v>115</v>
      </c>
    </row>
    <row r="408" spans="1:5">
      <c r="A408" s="7">
        <v>13976</v>
      </c>
      <c r="B408" s="8" t="s">
        <v>1027</v>
      </c>
      <c r="C408" s="8" t="s">
        <v>2160</v>
      </c>
      <c r="D408" s="9">
        <v>216</v>
      </c>
      <c r="E408" s="10">
        <v>115</v>
      </c>
    </row>
    <row r="409" spans="1:5">
      <c r="A409" s="7">
        <v>13977</v>
      </c>
      <c r="B409" s="8" t="s">
        <v>1028</v>
      </c>
      <c r="C409" s="8" t="s">
        <v>2160</v>
      </c>
      <c r="D409" s="9">
        <v>299</v>
      </c>
      <c r="E409" s="10">
        <v>115</v>
      </c>
    </row>
    <row r="410" spans="1:5">
      <c r="A410" s="7">
        <v>13978</v>
      </c>
      <c r="B410" s="8" t="s">
        <v>1029</v>
      </c>
      <c r="C410" s="8" t="s">
        <v>2160</v>
      </c>
      <c r="D410" s="9">
        <v>621</v>
      </c>
      <c r="E410" s="10">
        <v>115</v>
      </c>
    </row>
    <row r="411" spans="1:5">
      <c r="A411" s="7">
        <v>12355</v>
      </c>
      <c r="B411" s="8" t="s">
        <v>1030</v>
      </c>
      <c r="C411" s="8" t="s">
        <v>2160</v>
      </c>
      <c r="D411" s="12">
        <v>2166</v>
      </c>
      <c r="E411" s="10">
        <v>115</v>
      </c>
    </row>
    <row r="412" spans="1:5">
      <c r="A412" s="7">
        <v>12611</v>
      </c>
      <c r="B412" s="8" t="s">
        <v>1031</v>
      </c>
      <c r="C412" s="8" t="s">
        <v>2160</v>
      </c>
      <c r="D412" s="12">
        <v>1080</v>
      </c>
      <c r="E412" s="10">
        <v>115</v>
      </c>
    </row>
    <row r="413" spans="1:5">
      <c r="A413" s="7">
        <v>14667</v>
      </c>
      <c r="B413" s="8" t="s">
        <v>1816</v>
      </c>
      <c r="C413" s="8" t="s">
        <v>2160</v>
      </c>
      <c r="D413" s="9">
        <v>124</v>
      </c>
      <c r="E413" s="10">
        <v>115</v>
      </c>
    </row>
    <row r="414" spans="1:5">
      <c r="A414" s="7">
        <v>12351</v>
      </c>
      <c r="B414" s="8" t="s">
        <v>1033</v>
      </c>
      <c r="C414" s="8" t="s">
        <v>2160</v>
      </c>
      <c r="D414" s="12">
        <v>2160</v>
      </c>
      <c r="E414" s="10">
        <v>115</v>
      </c>
    </row>
    <row r="415" spans="1:5">
      <c r="A415" s="7">
        <v>13921</v>
      </c>
      <c r="B415" s="8" t="s">
        <v>1035</v>
      </c>
      <c r="C415" s="8" t="s">
        <v>2160</v>
      </c>
      <c r="D415" s="9">
        <v>154</v>
      </c>
      <c r="E415" s="10">
        <v>115</v>
      </c>
    </row>
    <row r="416" spans="1:5">
      <c r="A416" s="7">
        <v>12609</v>
      </c>
      <c r="B416" s="8" t="s">
        <v>1036</v>
      </c>
      <c r="C416" s="8" t="s">
        <v>2160</v>
      </c>
      <c r="D416" s="12">
        <v>2160</v>
      </c>
      <c r="E416" s="10">
        <v>115</v>
      </c>
    </row>
    <row r="417" spans="1:5">
      <c r="A417" s="7">
        <v>13321</v>
      </c>
      <c r="B417" s="8" t="s">
        <v>1037</v>
      </c>
      <c r="C417" s="8" t="s">
        <v>2160</v>
      </c>
      <c r="D417" s="12">
        <v>1146</v>
      </c>
      <c r="E417" s="10">
        <v>115</v>
      </c>
    </row>
    <row r="418" spans="1:5">
      <c r="A418" s="7">
        <v>12663</v>
      </c>
      <c r="B418" s="8" t="s">
        <v>1038</v>
      </c>
      <c r="C418" s="8" t="s">
        <v>2160</v>
      </c>
      <c r="D418" s="9">
        <v>864</v>
      </c>
      <c r="E418" s="10">
        <v>115</v>
      </c>
    </row>
    <row r="419" spans="1:5">
      <c r="A419" s="7">
        <v>13982</v>
      </c>
      <c r="B419" s="8" t="s">
        <v>1040</v>
      </c>
      <c r="C419" s="8" t="s">
        <v>2160</v>
      </c>
      <c r="D419" s="9">
        <v>300</v>
      </c>
      <c r="E419" s="10">
        <v>115</v>
      </c>
    </row>
    <row r="420" spans="1:5">
      <c r="A420" s="7">
        <v>13993</v>
      </c>
      <c r="B420" s="8" t="s">
        <v>1041</v>
      </c>
      <c r="C420" s="8" t="s">
        <v>2160</v>
      </c>
      <c r="D420" s="9">
        <v>219</v>
      </c>
      <c r="E420" s="10">
        <v>115</v>
      </c>
    </row>
    <row r="421" spans="1:5">
      <c r="A421" s="7">
        <v>12850</v>
      </c>
      <c r="B421" s="8" t="s">
        <v>1042</v>
      </c>
      <c r="C421" s="8" t="s">
        <v>2160</v>
      </c>
      <c r="D421" s="9">
        <v>216</v>
      </c>
      <c r="E421" s="10">
        <v>115</v>
      </c>
    </row>
    <row r="422" spans="1:5">
      <c r="A422" s="7">
        <v>13318</v>
      </c>
      <c r="B422" s="8" t="s">
        <v>1043</v>
      </c>
      <c r="C422" s="8" t="s">
        <v>2160</v>
      </c>
      <c r="D422" s="9">
        <v>263</v>
      </c>
      <c r="E422" s="10">
        <v>115</v>
      </c>
    </row>
    <row r="423" spans="1:5">
      <c r="A423" s="7">
        <v>13984</v>
      </c>
      <c r="B423" s="8" t="s">
        <v>1044</v>
      </c>
      <c r="C423" s="8" t="s">
        <v>2160</v>
      </c>
      <c r="D423" s="9">
        <v>26</v>
      </c>
      <c r="E423" s="10">
        <v>115</v>
      </c>
    </row>
    <row r="424" spans="1:5">
      <c r="A424" s="7">
        <v>13320</v>
      </c>
      <c r="B424" s="8" t="s">
        <v>1045</v>
      </c>
      <c r="C424" s="8" t="s">
        <v>2160</v>
      </c>
      <c r="D424" s="9">
        <v>865</v>
      </c>
      <c r="E424" s="10">
        <v>115</v>
      </c>
    </row>
    <row r="425" spans="1:5">
      <c r="A425" s="7">
        <v>13323</v>
      </c>
      <c r="B425" s="8" t="s">
        <v>1046</v>
      </c>
      <c r="C425" s="8" t="s">
        <v>2160</v>
      </c>
      <c r="D425" s="9">
        <v>432</v>
      </c>
      <c r="E425" s="10">
        <v>115</v>
      </c>
    </row>
    <row r="426" spans="1:5">
      <c r="A426" s="7">
        <v>12357</v>
      </c>
      <c r="B426" s="8" t="s">
        <v>1047</v>
      </c>
      <c r="C426" s="8" t="s">
        <v>2160</v>
      </c>
      <c r="D426" s="9">
        <v>864</v>
      </c>
      <c r="E426" s="10">
        <v>115</v>
      </c>
    </row>
    <row r="427" spans="1:5">
      <c r="A427" s="7">
        <v>13985</v>
      </c>
      <c r="B427" s="8" t="s">
        <v>1048</v>
      </c>
      <c r="C427" s="8" t="s">
        <v>2160</v>
      </c>
      <c r="D427" s="9">
        <v>319</v>
      </c>
      <c r="E427" s="10">
        <v>115</v>
      </c>
    </row>
    <row r="428" spans="1:5">
      <c r="A428" s="7">
        <v>13986</v>
      </c>
      <c r="B428" s="8" t="s">
        <v>1049</v>
      </c>
      <c r="C428" s="8" t="s">
        <v>2160</v>
      </c>
      <c r="D428" s="9">
        <v>278</v>
      </c>
      <c r="E428" s="10">
        <v>115</v>
      </c>
    </row>
    <row r="429" spans="1:5">
      <c r="A429" s="7">
        <v>13987</v>
      </c>
      <c r="B429" s="8" t="s">
        <v>1051</v>
      </c>
      <c r="C429" s="8" t="s">
        <v>2160</v>
      </c>
      <c r="D429" s="9">
        <v>4</v>
      </c>
      <c r="E429" s="10">
        <v>115</v>
      </c>
    </row>
    <row r="430" spans="1:5">
      <c r="A430" s="7">
        <v>12197</v>
      </c>
      <c r="B430" s="8" t="s">
        <v>1055</v>
      </c>
      <c r="C430" s="8" t="s">
        <v>2160</v>
      </c>
      <c r="D430" s="12">
        <v>4320</v>
      </c>
      <c r="E430" s="10">
        <v>115</v>
      </c>
    </row>
    <row r="431" spans="1:5">
      <c r="A431" s="7">
        <v>13325</v>
      </c>
      <c r="B431" s="8" t="s">
        <v>1056</v>
      </c>
      <c r="C431" s="8" t="s">
        <v>2160</v>
      </c>
      <c r="D431" s="9">
        <v>225</v>
      </c>
      <c r="E431" s="10">
        <v>115</v>
      </c>
    </row>
    <row r="432" spans="1:5">
      <c r="A432" s="7">
        <v>13322</v>
      </c>
      <c r="B432" s="8" t="s">
        <v>1057</v>
      </c>
      <c r="C432" s="8" t="s">
        <v>2160</v>
      </c>
      <c r="D432" s="9">
        <v>216</v>
      </c>
      <c r="E432" s="10">
        <v>115</v>
      </c>
    </row>
    <row r="433" spans="1:5">
      <c r="A433" s="7">
        <v>13990</v>
      </c>
      <c r="B433" s="8" t="s">
        <v>1058</v>
      </c>
      <c r="C433" s="8" t="s">
        <v>2160</v>
      </c>
      <c r="D433" s="9">
        <v>268</v>
      </c>
      <c r="E433" s="10">
        <v>115</v>
      </c>
    </row>
    <row r="434" spans="1:5">
      <c r="A434" s="7">
        <v>13254</v>
      </c>
      <c r="B434" s="8" t="s">
        <v>1060</v>
      </c>
      <c r="C434" s="8" t="s">
        <v>2160</v>
      </c>
      <c r="D434" s="9">
        <v>219</v>
      </c>
      <c r="E434" s="10">
        <v>115</v>
      </c>
    </row>
    <row r="435" spans="1:5">
      <c r="A435" s="7">
        <v>12658</v>
      </c>
      <c r="B435" s="8" t="s">
        <v>1061</v>
      </c>
      <c r="C435" s="8" t="s">
        <v>2160</v>
      </c>
      <c r="D435" s="9">
        <v>864</v>
      </c>
      <c r="E435" s="10">
        <v>115</v>
      </c>
    </row>
    <row r="436" spans="1:5">
      <c r="A436" s="7">
        <v>13319</v>
      </c>
      <c r="B436" s="8" t="s">
        <v>1065</v>
      </c>
      <c r="C436" s="8" t="s">
        <v>2160</v>
      </c>
      <c r="D436" s="9">
        <v>216</v>
      </c>
      <c r="E436" s="10">
        <v>115</v>
      </c>
    </row>
    <row r="437" spans="1:5">
      <c r="A437" s="7">
        <v>12662</v>
      </c>
      <c r="B437" s="8" t="s">
        <v>1068</v>
      </c>
      <c r="C437" s="8" t="s">
        <v>2160</v>
      </c>
      <c r="D437" s="9">
        <v>293</v>
      </c>
      <c r="E437" s="10">
        <v>115</v>
      </c>
    </row>
    <row r="438" spans="1:5">
      <c r="A438" s="7">
        <v>13994</v>
      </c>
      <c r="B438" s="8" t="s">
        <v>1069</v>
      </c>
      <c r="C438" s="8" t="s">
        <v>2160</v>
      </c>
      <c r="D438" s="9">
        <v>259</v>
      </c>
      <c r="E438" s="10">
        <v>115</v>
      </c>
    </row>
    <row r="439" spans="1:5">
      <c r="A439" s="7">
        <v>12660</v>
      </c>
      <c r="B439" s="8" t="s">
        <v>1072</v>
      </c>
      <c r="C439" s="8" t="s">
        <v>2160</v>
      </c>
      <c r="D439" s="9">
        <v>432</v>
      </c>
      <c r="E439" s="10">
        <v>115</v>
      </c>
    </row>
    <row r="440" spans="1:5">
      <c r="A440" s="7">
        <v>14012</v>
      </c>
      <c r="B440" s="8" t="s">
        <v>1074</v>
      </c>
      <c r="C440" s="8" t="s">
        <v>2160</v>
      </c>
      <c r="D440" s="9">
        <v>216</v>
      </c>
      <c r="E440" s="10">
        <v>115</v>
      </c>
    </row>
    <row r="441" spans="1:5">
      <c r="A441" s="7">
        <v>13373</v>
      </c>
      <c r="B441" s="8" t="s">
        <v>1076</v>
      </c>
      <c r="C441" s="8" t="s">
        <v>2160</v>
      </c>
      <c r="D441" s="9">
        <v>584</v>
      </c>
      <c r="E441" s="10">
        <v>115</v>
      </c>
    </row>
    <row r="442" spans="1:5">
      <c r="A442" s="7">
        <v>14375</v>
      </c>
      <c r="B442" s="8" t="s">
        <v>1605</v>
      </c>
      <c r="C442" s="8" t="s">
        <v>2160</v>
      </c>
      <c r="D442" s="9">
        <v>402</v>
      </c>
      <c r="E442" s="10">
        <v>115</v>
      </c>
    </row>
    <row r="443" spans="1:5">
      <c r="A443" s="7">
        <v>14013</v>
      </c>
      <c r="B443" s="8" t="s">
        <v>1082</v>
      </c>
      <c r="C443" s="8" t="s">
        <v>2160</v>
      </c>
      <c r="D443" s="9">
        <v>432</v>
      </c>
      <c r="E443" s="10">
        <v>115</v>
      </c>
    </row>
    <row r="444" spans="1:5">
      <c r="A444" s="7">
        <v>12352</v>
      </c>
      <c r="B444" s="8" t="s">
        <v>1083</v>
      </c>
      <c r="C444" s="8" t="s">
        <v>2160</v>
      </c>
      <c r="D444" s="9">
        <v>932</v>
      </c>
      <c r="E444" s="10">
        <v>115</v>
      </c>
    </row>
    <row r="445" spans="1:5">
      <c r="A445" s="7">
        <v>12664</v>
      </c>
      <c r="B445" s="8" t="s">
        <v>1084</v>
      </c>
      <c r="C445" s="8" t="s">
        <v>2160</v>
      </c>
      <c r="D445" s="12">
        <v>2160</v>
      </c>
      <c r="E445" s="10">
        <v>115</v>
      </c>
    </row>
    <row r="446" spans="1:5">
      <c r="A446" s="7">
        <v>14057</v>
      </c>
      <c r="B446" s="8" t="s">
        <v>1085</v>
      </c>
      <c r="C446" s="8" t="s">
        <v>2160</v>
      </c>
      <c r="D446" s="9">
        <v>216</v>
      </c>
      <c r="E446" s="10">
        <v>115</v>
      </c>
    </row>
    <row r="447" spans="1:5">
      <c r="A447" s="7">
        <v>12622</v>
      </c>
      <c r="B447" s="8" t="s">
        <v>1088</v>
      </c>
      <c r="C447" s="8" t="s">
        <v>2160</v>
      </c>
      <c r="D447" s="12">
        <v>1082</v>
      </c>
      <c r="E447" s="10">
        <v>115</v>
      </c>
    </row>
    <row r="448" spans="1:5">
      <c r="A448" s="7">
        <v>12659</v>
      </c>
      <c r="B448" s="8" t="s">
        <v>1089</v>
      </c>
      <c r="C448" s="8" t="s">
        <v>2160</v>
      </c>
      <c r="D448" s="9">
        <v>543</v>
      </c>
      <c r="E448" s="10">
        <v>115</v>
      </c>
    </row>
    <row r="449" spans="1:5">
      <c r="A449" s="7">
        <v>14014</v>
      </c>
      <c r="B449" s="8" t="s">
        <v>1090</v>
      </c>
      <c r="C449" s="8" t="s">
        <v>2160</v>
      </c>
      <c r="D449" s="9">
        <v>775</v>
      </c>
      <c r="E449" s="10">
        <v>115</v>
      </c>
    </row>
    <row r="450" spans="1:5">
      <c r="A450" s="7">
        <v>14374</v>
      </c>
      <c r="B450" s="8" t="s">
        <v>1606</v>
      </c>
      <c r="C450" s="8" t="s">
        <v>2160</v>
      </c>
      <c r="D450" s="9">
        <v>374</v>
      </c>
      <c r="E450" s="10">
        <v>115</v>
      </c>
    </row>
    <row r="451" spans="1:5">
      <c r="A451" s="7">
        <v>12356</v>
      </c>
      <c r="B451" s="8" t="s">
        <v>1091</v>
      </c>
      <c r="C451" s="8" t="s">
        <v>2160</v>
      </c>
      <c r="D451" s="12">
        <v>1080</v>
      </c>
      <c r="E451" s="10">
        <v>115</v>
      </c>
    </row>
    <row r="452" spans="1:5">
      <c r="A452" s="7">
        <v>13970</v>
      </c>
      <c r="B452" s="8" t="s">
        <v>1093</v>
      </c>
      <c r="C452" s="8" t="s">
        <v>2160</v>
      </c>
      <c r="D452" s="9">
        <v>141</v>
      </c>
      <c r="E452" s="10">
        <v>115</v>
      </c>
    </row>
    <row r="453" spans="1:5">
      <c r="A453" s="7">
        <v>14061</v>
      </c>
      <c r="B453" s="8" t="s">
        <v>1094</v>
      </c>
      <c r="C453" s="8" t="s">
        <v>2160</v>
      </c>
      <c r="D453" s="9">
        <v>293</v>
      </c>
      <c r="E453" s="10">
        <v>115</v>
      </c>
    </row>
    <row r="454" spans="1:5">
      <c r="A454" s="7">
        <v>12661</v>
      </c>
      <c r="B454" s="8" t="s">
        <v>1095</v>
      </c>
      <c r="C454" s="8" t="s">
        <v>2160</v>
      </c>
      <c r="D454" s="12">
        <v>1080</v>
      </c>
      <c r="E454" s="10">
        <v>115</v>
      </c>
    </row>
    <row r="455" spans="1:5">
      <c r="A455" s="7">
        <v>13324</v>
      </c>
      <c r="B455" s="8" t="s">
        <v>1096</v>
      </c>
      <c r="C455" s="8" t="s">
        <v>2160</v>
      </c>
      <c r="D455" s="9">
        <v>216</v>
      </c>
      <c r="E455" s="10">
        <v>115</v>
      </c>
    </row>
    <row r="456" spans="1:5">
      <c r="A456" s="7">
        <v>14062</v>
      </c>
      <c r="B456" s="8" t="s">
        <v>1097</v>
      </c>
      <c r="C456" s="8" t="s">
        <v>2160</v>
      </c>
      <c r="D456" s="9">
        <v>216</v>
      </c>
      <c r="E456" s="10">
        <v>115</v>
      </c>
    </row>
    <row r="457" spans="1:5">
      <c r="A457" s="7">
        <v>12657</v>
      </c>
      <c r="B457" s="8" t="s">
        <v>1098</v>
      </c>
      <c r="C457" s="8" t="s">
        <v>2160</v>
      </c>
      <c r="D457" s="9">
        <v>548</v>
      </c>
      <c r="E457" s="10">
        <v>115</v>
      </c>
    </row>
    <row r="458" spans="1:5">
      <c r="A458" s="7">
        <v>14063</v>
      </c>
      <c r="B458" s="8" t="s">
        <v>1099</v>
      </c>
      <c r="C458" s="8" t="s">
        <v>2160</v>
      </c>
      <c r="D458" s="9">
        <v>4</v>
      </c>
      <c r="E458" s="10">
        <v>115</v>
      </c>
    </row>
    <row r="459" spans="1:5">
      <c r="A459" s="7">
        <v>12354</v>
      </c>
      <c r="B459" s="8" t="s">
        <v>1101</v>
      </c>
      <c r="C459" s="8" t="s">
        <v>2160</v>
      </c>
      <c r="D459" s="12">
        <v>1080</v>
      </c>
      <c r="E459" s="10">
        <v>115</v>
      </c>
    </row>
    <row r="460" spans="1:5">
      <c r="A460" s="7">
        <v>14065</v>
      </c>
      <c r="B460" s="8" t="s">
        <v>1102</v>
      </c>
      <c r="C460" s="8" t="s">
        <v>2160</v>
      </c>
      <c r="D460" s="9">
        <v>280</v>
      </c>
      <c r="E460" s="10">
        <v>115</v>
      </c>
    </row>
    <row r="461" spans="1:5">
      <c r="A461" s="2">
        <v>13941</v>
      </c>
      <c r="B461" s="3" t="s">
        <v>1105</v>
      </c>
      <c r="C461" s="3"/>
      <c r="D461" s="11">
        <v>486</v>
      </c>
      <c r="E461" s="6">
        <v>300</v>
      </c>
    </row>
    <row r="462" ht="22.5" spans="1:5">
      <c r="A462" s="7">
        <v>13942</v>
      </c>
      <c r="B462" s="8" t="s">
        <v>2178</v>
      </c>
      <c r="C462" s="8"/>
      <c r="D462" s="9">
        <v>395</v>
      </c>
      <c r="E462" s="10">
        <v>300</v>
      </c>
    </row>
    <row r="463" ht="22.5" spans="1:5">
      <c r="A463" s="7">
        <v>13943</v>
      </c>
      <c r="B463" s="8" t="s">
        <v>1108</v>
      </c>
      <c r="C463" s="8"/>
      <c r="D463" s="9">
        <v>91</v>
      </c>
      <c r="E463" s="10">
        <v>300</v>
      </c>
    </row>
    <row r="464" spans="1:5">
      <c r="A464" s="2">
        <v>13379</v>
      </c>
      <c r="B464" s="3" t="s">
        <v>426</v>
      </c>
      <c r="C464" s="3"/>
      <c r="D464" s="11">
        <v>1</v>
      </c>
      <c r="E464" s="5">
        <v>1620</v>
      </c>
    </row>
    <row r="465" spans="1:5">
      <c r="A465" s="7">
        <v>13382</v>
      </c>
      <c r="B465" s="8" t="s">
        <v>1109</v>
      </c>
      <c r="C465" s="8"/>
      <c r="D465" s="9">
        <v>1</v>
      </c>
      <c r="E465" s="14">
        <v>1620</v>
      </c>
    </row>
    <row r="466" spans="1:5">
      <c r="A466" s="2">
        <v>13453</v>
      </c>
      <c r="B466" s="3" t="s">
        <v>816</v>
      </c>
      <c r="C466" s="3"/>
      <c r="D466" s="11">
        <v>217</v>
      </c>
      <c r="E466" s="6">
        <v>170</v>
      </c>
    </row>
    <row r="467" spans="1:5">
      <c r="A467" s="7">
        <v>14134</v>
      </c>
      <c r="B467" s="8" t="s">
        <v>1113</v>
      </c>
      <c r="C467" s="8"/>
      <c r="D467" s="9">
        <v>81</v>
      </c>
      <c r="E467" s="10">
        <v>170</v>
      </c>
    </row>
    <row r="468" spans="1:5">
      <c r="A468" s="7">
        <v>14135</v>
      </c>
      <c r="B468" s="8" t="s">
        <v>1116</v>
      </c>
      <c r="C468" s="8"/>
      <c r="D468" s="9">
        <v>70</v>
      </c>
      <c r="E468" s="10">
        <v>170</v>
      </c>
    </row>
    <row r="469" spans="1:5">
      <c r="A469" s="7">
        <v>13466</v>
      </c>
      <c r="B469" s="8" t="s">
        <v>1118</v>
      </c>
      <c r="C469" s="8"/>
      <c r="D469" s="9">
        <v>25</v>
      </c>
      <c r="E469" s="10">
        <v>170</v>
      </c>
    </row>
    <row r="470" spans="1:5">
      <c r="A470" s="7">
        <v>13455</v>
      </c>
      <c r="B470" s="8" t="s">
        <v>1120</v>
      </c>
      <c r="C470" s="8"/>
      <c r="D470" s="9">
        <v>41</v>
      </c>
      <c r="E470" s="10">
        <v>170</v>
      </c>
    </row>
    <row r="471" spans="1:5">
      <c r="A471" s="2">
        <v>11307</v>
      </c>
      <c r="B471" s="3" t="s">
        <v>1126</v>
      </c>
      <c r="C471" s="3"/>
      <c r="D471" s="11">
        <v>397</v>
      </c>
      <c r="E471" s="5">
        <v>5198</v>
      </c>
    </row>
    <row r="472" spans="1:5">
      <c r="A472" s="7">
        <v>13781</v>
      </c>
      <c r="B472" s="8" t="s">
        <v>1127</v>
      </c>
      <c r="C472" s="8" t="s">
        <v>2162</v>
      </c>
      <c r="D472" s="9">
        <v>1</v>
      </c>
      <c r="E472" s="10">
        <v>900</v>
      </c>
    </row>
    <row r="473" spans="1:5">
      <c r="A473" s="7">
        <v>12842</v>
      </c>
      <c r="B473" s="8" t="s">
        <v>1131</v>
      </c>
      <c r="C473" s="8" t="s">
        <v>2162</v>
      </c>
      <c r="D473" s="9">
        <v>4</v>
      </c>
      <c r="E473" s="14">
        <v>5198</v>
      </c>
    </row>
    <row r="474" spans="1:5">
      <c r="A474" s="7">
        <v>11264</v>
      </c>
      <c r="B474" s="8" t="s">
        <v>1137</v>
      </c>
      <c r="C474" s="8" t="s">
        <v>2162</v>
      </c>
      <c r="D474" s="9">
        <v>41</v>
      </c>
      <c r="E474" s="10">
        <v>798</v>
      </c>
    </row>
    <row r="475" spans="1:5">
      <c r="A475" s="7">
        <v>12596</v>
      </c>
      <c r="B475" s="8" t="s">
        <v>1138</v>
      </c>
      <c r="C475" s="8" t="s">
        <v>2162</v>
      </c>
      <c r="D475" s="9">
        <v>8</v>
      </c>
      <c r="E475" s="10">
        <v>798</v>
      </c>
    </row>
    <row r="476" spans="1:5">
      <c r="A476" s="7">
        <v>11263</v>
      </c>
      <c r="B476" s="8" t="s">
        <v>1141</v>
      </c>
      <c r="C476" s="8" t="s">
        <v>2162</v>
      </c>
      <c r="D476" s="9">
        <v>228</v>
      </c>
      <c r="E476" s="10">
        <v>820</v>
      </c>
    </row>
    <row r="477" spans="1:5">
      <c r="A477" s="7">
        <v>14131</v>
      </c>
      <c r="B477" s="8" t="s">
        <v>1143</v>
      </c>
      <c r="C477" s="8" t="s">
        <v>2162</v>
      </c>
      <c r="D477" s="9">
        <v>52</v>
      </c>
      <c r="E477" s="10">
        <v>830</v>
      </c>
    </row>
    <row r="478" spans="1:5">
      <c r="A478" s="7">
        <v>11262</v>
      </c>
      <c r="B478" s="8" t="s">
        <v>1144</v>
      </c>
      <c r="C478" s="8" t="s">
        <v>2162</v>
      </c>
      <c r="D478" s="9">
        <v>1</v>
      </c>
      <c r="E478" s="10">
        <v>785</v>
      </c>
    </row>
    <row r="479" spans="1:5">
      <c r="A479" s="7">
        <v>13903</v>
      </c>
      <c r="B479" s="8" t="s">
        <v>1145</v>
      </c>
      <c r="C479" s="8" t="s">
        <v>2162</v>
      </c>
      <c r="D479" s="9">
        <v>2</v>
      </c>
      <c r="E479" s="10">
        <v>550</v>
      </c>
    </row>
    <row r="480" spans="1:5">
      <c r="A480" s="7">
        <v>13904</v>
      </c>
      <c r="B480" s="8" t="s">
        <v>1146</v>
      </c>
      <c r="C480" s="8" t="s">
        <v>2162</v>
      </c>
      <c r="D480" s="9">
        <v>1</v>
      </c>
      <c r="E480" s="10">
        <v>550</v>
      </c>
    </row>
    <row r="481" ht="22.5" spans="1:5">
      <c r="A481" s="7">
        <v>12975</v>
      </c>
      <c r="B481" s="8" t="s">
        <v>1152</v>
      </c>
      <c r="C481" s="8" t="s">
        <v>2162</v>
      </c>
      <c r="D481" s="9">
        <v>14</v>
      </c>
      <c r="E481" s="10">
        <v>750</v>
      </c>
    </row>
    <row r="482" spans="1:5">
      <c r="A482" s="7">
        <v>12835</v>
      </c>
      <c r="B482" s="8" t="s">
        <v>1153</v>
      </c>
      <c r="C482" s="8" t="s">
        <v>2162</v>
      </c>
      <c r="D482" s="9">
        <v>45</v>
      </c>
      <c r="E482" s="10">
        <v>830</v>
      </c>
    </row>
    <row r="483" spans="1:5">
      <c r="A483" s="2">
        <v>13225</v>
      </c>
      <c r="B483" s="3" t="s">
        <v>1159</v>
      </c>
      <c r="C483" s="3"/>
      <c r="D483" s="4">
        <v>1126</v>
      </c>
      <c r="E483" s="5">
        <v>4000</v>
      </c>
    </row>
    <row r="484" spans="1:5">
      <c r="A484" s="7">
        <v>14606</v>
      </c>
      <c r="B484" s="8" t="s">
        <v>1743</v>
      </c>
      <c r="C484" s="8"/>
      <c r="D484" s="9">
        <v>244</v>
      </c>
      <c r="E484" s="10">
        <v>30</v>
      </c>
    </row>
    <row r="485" ht="22.5" spans="1:5">
      <c r="A485" s="7">
        <v>14605</v>
      </c>
      <c r="B485" s="8" t="s">
        <v>1744</v>
      </c>
      <c r="C485" s="8"/>
      <c r="D485" s="9">
        <v>387</v>
      </c>
      <c r="E485" s="10">
        <v>30</v>
      </c>
    </row>
    <row r="486" spans="1:5">
      <c r="A486" s="7">
        <v>14608</v>
      </c>
      <c r="B486" s="8" t="s">
        <v>1745</v>
      </c>
      <c r="C486" s="8"/>
      <c r="D486" s="9">
        <v>244</v>
      </c>
      <c r="E486" s="10">
        <v>30</v>
      </c>
    </row>
    <row r="487" spans="1:5">
      <c r="A487" s="7">
        <v>14607</v>
      </c>
      <c r="B487" s="8" t="s">
        <v>1746</v>
      </c>
      <c r="C487" s="8"/>
      <c r="D487" s="9">
        <v>200</v>
      </c>
      <c r="E487" s="10">
        <v>30</v>
      </c>
    </row>
    <row r="488" spans="1:5">
      <c r="A488" s="7">
        <v>13226</v>
      </c>
      <c r="B488" s="8" t="s">
        <v>1160</v>
      </c>
      <c r="C488" s="8" t="s">
        <v>2162</v>
      </c>
      <c r="D488" s="9">
        <v>28</v>
      </c>
      <c r="E488" s="14">
        <v>4000</v>
      </c>
    </row>
    <row r="489" spans="1:5">
      <c r="A489" s="7">
        <v>14439</v>
      </c>
      <c r="B489" s="8" t="s">
        <v>1589</v>
      </c>
      <c r="C489" s="8"/>
      <c r="D489" s="9">
        <v>2</v>
      </c>
      <c r="E489" s="14">
        <v>2600</v>
      </c>
    </row>
    <row r="490" spans="1:5">
      <c r="A490" s="7">
        <v>13227</v>
      </c>
      <c r="B490" s="8" t="s">
        <v>1162</v>
      </c>
      <c r="C490" s="8" t="s">
        <v>2162</v>
      </c>
      <c r="D490" s="9">
        <v>3</v>
      </c>
      <c r="E490" s="14">
        <v>1280</v>
      </c>
    </row>
    <row r="491" spans="1:5">
      <c r="A491" s="7">
        <v>13228</v>
      </c>
      <c r="B491" s="8" t="s">
        <v>1163</v>
      </c>
      <c r="C491" s="8" t="s">
        <v>2162</v>
      </c>
      <c r="D491" s="9">
        <v>9</v>
      </c>
      <c r="E491" s="14">
        <v>2650</v>
      </c>
    </row>
    <row r="492" spans="1:5">
      <c r="A492" s="7">
        <v>14433</v>
      </c>
      <c r="B492" s="8" t="s">
        <v>1590</v>
      </c>
      <c r="C492" s="8"/>
      <c r="D492" s="9">
        <v>4</v>
      </c>
      <c r="E492" s="14">
        <v>4000</v>
      </c>
    </row>
    <row r="493" spans="1:5">
      <c r="A493" s="7">
        <v>14434</v>
      </c>
      <c r="B493" s="8" t="s">
        <v>1591</v>
      </c>
      <c r="C493" s="8"/>
      <c r="D493" s="9">
        <v>5</v>
      </c>
      <c r="E493" s="14">
        <v>2100</v>
      </c>
    </row>
    <row r="494" spans="1:5">
      <c r="A494" s="2">
        <v>12820</v>
      </c>
      <c r="B494" s="3" t="s">
        <v>1164</v>
      </c>
      <c r="C494" s="3"/>
      <c r="D494" s="4">
        <v>94422</v>
      </c>
      <c r="E494" s="6">
        <v>685</v>
      </c>
    </row>
    <row r="495" spans="1:5">
      <c r="A495" s="2">
        <v>12109</v>
      </c>
      <c r="B495" s="3" t="s">
        <v>1165</v>
      </c>
      <c r="C495" s="3"/>
      <c r="D495" s="4">
        <v>4237</v>
      </c>
      <c r="E495" s="6">
        <v>25</v>
      </c>
    </row>
    <row r="496" spans="1:5">
      <c r="A496" s="7">
        <v>12223</v>
      </c>
      <c r="B496" s="8" t="s">
        <v>1167</v>
      </c>
      <c r="C496" s="8" t="s">
        <v>2179</v>
      </c>
      <c r="D496" s="9">
        <v>100</v>
      </c>
      <c r="E496" s="10">
        <v>20</v>
      </c>
    </row>
    <row r="497" spans="1:5">
      <c r="A497" s="7">
        <v>12218</v>
      </c>
      <c r="B497" s="8" t="s">
        <v>1169</v>
      </c>
      <c r="C497" s="8" t="s">
        <v>2179</v>
      </c>
      <c r="D497" s="9">
        <v>580</v>
      </c>
      <c r="E497" s="10">
        <v>20</v>
      </c>
    </row>
    <row r="498" ht="22.5" spans="1:5">
      <c r="A498" s="7">
        <v>12713</v>
      </c>
      <c r="B498" s="8" t="s">
        <v>1172</v>
      </c>
      <c r="C498" s="8" t="s">
        <v>2179</v>
      </c>
      <c r="D498" s="9">
        <v>700</v>
      </c>
      <c r="E498" s="10">
        <v>20</v>
      </c>
    </row>
    <row r="499" spans="1:5">
      <c r="A499" s="7">
        <v>12929</v>
      </c>
      <c r="B499" s="8" t="s">
        <v>1173</v>
      </c>
      <c r="C499" s="8" t="s">
        <v>2179</v>
      </c>
      <c r="D499" s="9">
        <v>55</v>
      </c>
      <c r="E499" s="10">
        <v>20</v>
      </c>
    </row>
    <row r="500" spans="1:5">
      <c r="A500" s="7">
        <v>12373</v>
      </c>
      <c r="B500" s="8" t="s">
        <v>1175</v>
      </c>
      <c r="C500" s="8" t="s">
        <v>2179</v>
      </c>
      <c r="D500" s="9">
        <v>400</v>
      </c>
      <c r="E500" s="10">
        <v>20</v>
      </c>
    </row>
    <row r="501" spans="1:5">
      <c r="A501" s="7">
        <v>12372</v>
      </c>
      <c r="B501" s="8" t="s">
        <v>1176</v>
      </c>
      <c r="C501" s="8" t="s">
        <v>2179</v>
      </c>
      <c r="D501" s="9">
        <v>450</v>
      </c>
      <c r="E501" s="10">
        <v>20</v>
      </c>
    </row>
    <row r="502" spans="1:5">
      <c r="A502" s="7">
        <v>12219</v>
      </c>
      <c r="B502" s="8" t="s">
        <v>1177</v>
      </c>
      <c r="C502" s="8" t="s">
        <v>2179</v>
      </c>
      <c r="D502" s="9">
        <v>400</v>
      </c>
      <c r="E502" s="10">
        <v>20</v>
      </c>
    </row>
    <row r="503" ht="22.5" spans="1:5">
      <c r="A503" s="7">
        <v>12844</v>
      </c>
      <c r="B503" s="8" t="s">
        <v>1180</v>
      </c>
      <c r="C503" s="8" t="s">
        <v>2179</v>
      </c>
      <c r="D503" s="9">
        <v>50</v>
      </c>
      <c r="E503" s="10">
        <v>25</v>
      </c>
    </row>
    <row r="504" spans="1:5">
      <c r="A504" s="7">
        <v>12116</v>
      </c>
      <c r="B504" s="8" t="s">
        <v>1182</v>
      </c>
      <c r="C504" s="8" t="s">
        <v>2179</v>
      </c>
      <c r="D504" s="9">
        <v>70</v>
      </c>
      <c r="E504" s="10">
        <v>20</v>
      </c>
    </row>
    <row r="505" spans="1:5">
      <c r="A505" s="7">
        <v>12113</v>
      </c>
      <c r="B505" s="8" t="s">
        <v>1183</v>
      </c>
      <c r="C505" s="8" t="s">
        <v>2179</v>
      </c>
      <c r="D505" s="9">
        <v>450</v>
      </c>
      <c r="E505" s="10">
        <v>20</v>
      </c>
    </row>
    <row r="506" ht="22.5" spans="1:5">
      <c r="A506" s="7">
        <v>12111</v>
      </c>
      <c r="B506" s="8" t="s">
        <v>1186</v>
      </c>
      <c r="C506" s="8" t="s">
        <v>2179</v>
      </c>
      <c r="D506" s="9">
        <v>632</v>
      </c>
      <c r="E506" s="10">
        <v>20</v>
      </c>
    </row>
    <row r="507" spans="1:5">
      <c r="A507" s="7">
        <v>12927</v>
      </c>
      <c r="B507" s="8" t="s">
        <v>1187</v>
      </c>
      <c r="C507" s="8" t="s">
        <v>2179</v>
      </c>
      <c r="D507" s="9">
        <v>350</v>
      </c>
      <c r="E507" s="10">
        <v>20</v>
      </c>
    </row>
    <row r="508" spans="1:5">
      <c r="A508" s="2">
        <v>11604</v>
      </c>
      <c r="B508" s="3" t="s">
        <v>1189</v>
      </c>
      <c r="C508" s="3"/>
      <c r="D508" s="4">
        <v>9630</v>
      </c>
      <c r="E508" s="6">
        <v>54</v>
      </c>
    </row>
    <row r="509" spans="1:5">
      <c r="A509" s="7">
        <v>12826</v>
      </c>
      <c r="B509" s="8" t="s">
        <v>1290</v>
      </c>
      <c r="C509" s="8" t="s">
        <v>2179</v>
      </c>
      <c r="D509" s="9">
        <v>20</v>
      </c>
      <c r="E509" s="10">
        <v>54</v>
      </c>
    </row>
    <row r="510" spans="1:5">
      <c r="A510" s="7">
        <v>12829</v>
      </c>
      <c r="B510" s="8" t="s">
        <v>1292</v>
      </c>
      <c r="C510" s="8" t="s">
        <v>2179</v>
      </c>
      <c r="D510" s="9">
        <v>100</v>
      </c>
      <c r="E510" s="10">
        <v>32</v>
      </c>
    </row>
    <row r="511" spans="1:5">
      <c r="A511" s="7">
        <v>12825</v>
      </c>
      <c r="B511" s="8" t="s">
        <v>1293</v>
      </c>
      <c r="C511" s="8" t="s">
        <v>2179</v>
      </c>
      <c r="D511" s="12">
        <v>4970</v>
      </c>
      <c r="E511" s="10">
        <v>23</v>
      </c>
    </row>
    <row r="512" spans="1:5">
      <c r="A512" s="7">
        <v>12830</v>
      </c>
      <c r="B512" s="8" t="s">
        <v>1294</v>
      </c>
      <c r="C512" s="8" t="s">
        <v>2179</v>
      </c>
      <c r="D512" s="9">
        <v>530</v>
      </c>
      <c r="E512" s="10">
        <v>39</v>
      </c>
    </row>
    <row r="513" spans="1:5">
      <c r="A513" s="7">
        <v>12824</v>
      </c>
      <c r="B513" s="8" t="s">
        <v>1297</v>
      </c>
      <c r="C513" s="8" t="s">
        <v>2179</v>
      </c>
      <c r="D513" s="9">
        <v>837</v>
      </c>
      <c r="E513" s="10">
        <v>27</v>
      </c>
    </row>
    <row r="514" spans="1:5">
      <c r="A514" s="7">
        <v>12832</v>
      </c>
      <c r="B514" s="8" t="s">
        <v>1298</v>
      </c>
      <c r="C514" s="8" t="s">
        <v>2179</v>
      </c>
      <c r="D514" s="9">
        <v>100</v>
      </c>
      <c r="E514" s="10">
        <v>27</v>
      </c>
    </row>
    <row r="515" spans="1:5">
      <c r="A515" s="7">
        <v>12822</v>
      </c>
      <c r="B515" s="8" t="s">
        <v>1299</v>
      </c>
      <c r="C515" s="8" t="s">
        <v>2179</v>
      </c>
      <c r="D515" s="9">
        <v>653</v>
      </c>
      <c r="E515" s="10">
        <v>27</v>
      </c>
    </row>
    <row r="516" spans="1:5">
      <c r="A516" s="7">
        <v>14348</v>
      </c>
      <c r="B516" s="8" t="s">
        <v>1748</v>
      </c>
      <c r="C516" s="8"/>
      <c r="D516" s="9">
        <v>500</v>
      </c>
      <c r="E516" s="10">
        <v>28</v>
      </c>
    </row>
    <row r="517" spans="1:5">
      <c r="A517" s="7">
        <v>12271</v>
      </c>
      <c r="B517" s="8" t="s">
        <v>1191</v>
      </c>
      <c r="C517" s="8"/>
      <c r="D517" s="9">
        <v>20</v>
      </c>
      <c r="E517" s="10">
        <v>21</v>
      </c>
    </row>
    <row r="518" spans="1:5">
      <c r="A518" s="7">
        <v>14349</v>
      </c>
      <c r="B518" s="8" t="s">
        <v>1749</v>
      </c>
      <c r="C518" s="8"/>
      <c r="D518" s="9">
        <v>500</v>
      </c>
      <c r="E518" s="10">
        <v>25</v>
      </c>
    </row>
    <row r="519" spans="1:5">
      <c r="A519" s="7">
        <v>12566</v>
      </c>
      <c r="B519" s="8" t="s">
        <v>1750</v>
      </c>
      <c r="C519" s="8"/>
      <c r="D519" s="9">
        <v>282</v>
      </c>
      <c r="E519" s="10">
        <v>21</v>
      </c>
    </row>
    <row r="520" spans="1:5">
      <c r="A520" s="7">
        <v>12643</v>
      </c>
      <c r="B520" s="8" t="s">
        <v>1195</v>
      </c>
      <c r="C520" s="8"/>
      <c r="D520" s="9">
        <v>80</v>
      </c>
      <c r="E520" s="10">
        <v>20</v>
      </c>
    </row>
    <row r="521" spans="1:5">
      <c r="A521" s="7">
        <v>12269</v>
      </c>
      <c r="B521" s="8" t="s">
        <v>1197</v>
      </c>
      <c r="C521" s="8"/>
      <c r="D521" s="9">
        <v>60</v>
      </c>
      <c r="E521" s="10">
        <v>14</v>
      </c>
    </row>
    <row r="522" spans="1:5">
      <c r="A522" s="7">
        <v>12562</v>
      </c>
      <c r="B522" s="8" t="s">
        <v>1198</v>
      </c>
      <c r="C522" s="8"/>
      <c r="D522" s="9">
        <v>150</v>
      </c>
      <c r="E522" s="10">
        <v>8</v>
      </c>
    </row>
    <row r="523" spans="1:5">
      <c r="A523" s="7">
        <v>14351</v>
      </c>
      <c r="B523" s="8" t="s">
        <v>1752</v>
      </c>
      <c r="C523" s="8"/>
      <c r="D523" s="9">
        <v>147</v>
      </c>
      <c r="E523" s="10">
        <v>11</v>
      </c>
    </row>
    <row r="524" spans="1:5">
      <c r="A524" s="7">
        <v>12570</v>
      </c>
      <c r="B524" s="8" t="s">
        <v>1201</v>
      </c>
      <c r="C524" s="8"/>
      <c r="D524" s="9">
        <v>120</v>
      </c>
      <c r="E524" s="10">
        <v>10</v>
      </c>
    </row>
    <row r="525" spans="1:5">
      <c r="A525" s="7">
        <v>12274</v>
      </c>
      <c r="B525" s="8" t="s">
        <v>1202</v>
      </c>
      <c r="C525" s="8"/>
      <c r="D525" s="9">
        <v>84</v>
      </c>
      <c r="E525" s="10">
        <v>12</v>
      </c>
    </row>
    <row r="526" spans="1:5">
      <c r="A526" s="7">
        <v>12273</v>
      </c>
      <c r="B526" s="8" t="s">
        <v>1203</v>
      </c>
      <c r="C526" s="8"/>
      <c r="D526" s="9">
        <v>109</v>
      </c>
      <c r="E526" s="10">
        <v>14</v>
      </c>
    </row>
    <row r="527" spans="1:5">
      <c r="A527" s="7">
        <v>14350</v>
      </c>
      <c r="B527" s="8" t="s">
        <v>1753</v>
      </c>
      <c r="C527" s="8"/>
      <c r="D527" s="9">
        <v>338</v>
      </c>
      <c r="E527" s="10">
        <v>25</v>
      </c>
    </row>
    <row r="528" spans="1:5">
      <c r="A528" s="7">
        <v>12646</v>
      </c>
      <c r="B528" s="8" t="s">
        <v>1208</v>
      </c>
      <c r="C528" s="8"/>
      <c r="D528" s="9">
        <v>30</v>
      </c>
      <c r="E528" s="10">
        <v>15</v>
      </c>
    </row>
    <row r="529" spans="1:5">
      <c r="A529" s="2">
        <v>13403</v>
      </c>
      <c r="B529" s="3" t="s">
        <v>1209</v>
      </c>
      <c r="C529" s="3"/>
      <c r="D529" s="11">
        <v>14</v>
      </c>
      <c r="E529" s="6">
        <v>685</v>
      </c>
    </row>
    <row r="530" spans="1:5">
      <c r="A530" s="2">
        <v>13452</v>
      </c>
      <c r="B530" s="3" t="s">
        <v>1227</v>
      </c>
      <c r="C530" s="3"/>
      <c r="D530" s="11">
        <v>10</v>
      </c>
      <c r="E530" s="6">
        <v>685</v>
      </c>
    </row>
    <row r="531" ht="22.5" spans="1:5">
      <c r="A531" s="7">
        <v>13273</v>
      </c>
      <c r="B531" s="8" t="s">
        <v>1229</v>
      </c>
      <c r="C531" s="8"/>
      <c r="D531" s="9">
        <v>3</v>
      </c>
      <c r="E531" s="10">
        <v>685</v>
      </c>
    </row>
    <row r="532" ht="22.5" spans="1:5">
      <c r="A532" s="7">
        <v>13275</v>
      </c>
      <c r="B532" s="8" t="s">
        <v>1232</v>
      </c>
      <c r="C532" s="8"/>
      <c r="D532" s="9">
        <v>4</v>
      </c>
      <c r="E532" s="10">
        <v>685</v>
      </c>
    </row>
    <row r="533" ht="22.5" spans="1:5">
      <c r="A533" s="7">
        <v>13277</v>
      </c>
      <c r="B533" s="8" t="s">
        <v>1233</v>
      </c>
      <c r="C533" s="8"/>
      <c r="D533" s="9">
        <v>2</v>
      </c>
      <c r="E533" s="10">
        <v>685</v>
      </c>
    </row>
    <row r="534" ht="22.5" spans="1:5">
      <c r="A534" s="7">
        <v>13276</v>
      </c>
      <c r="B534" s="8" t="s">
        <v>1234</v>
      </c>
      <c r="C534" s="8"/>
      <c r="D534" s="9">
        <v>1</v>
      </c>
      <c r="E534" s="10">
        <v>685</v>
      </c>
    </row>
    <row r="535" ht="22.5" spans="1:5">
      <c r="A535" s="7">
        <v>13417</v>
      </c>
      <c r="B535" s="8" t="s">
        <v>1243</v>
      </c>
      <c r="C535" s="8" t="s">
        <v>2162</v>
      </c>
      <c r="D535" s="9">
        <v>1</v>
      </c>
      <c r="E535" s="10">
        <v>550</v>
      </c>
    </row>
    <row r="536" spans="1:5">
      <c r="A536" s="7">
        <v>13285</v>
      </c>
      <c r="B536" s="8" t="s">
        <v>1271</v>
      </c>
      <c r="C536" s="8" t="s">
        <v>2162</v>
      </c>
      <c r="D536" s="9">
        <v>3</v>
      </c>
      <c r="E536" s="10">
        <v>550</v>
      </c>
    </row>
    <row r="537" spans="1:5">
      <c r="A537" s="2">
        <v>13052</v>
      </c>
      <c r="B537" s="3" t="s">
        <v>1272</v>
      </c>
      <c r="C537" s="3"/>
      <c r="D537" s="4">
        <v>51421</v>
      </c>
      <c r="E537" s="6">
        <v>62</v>
      </c>
    </row>
    <row r="538" spans="1:5">
      <c r="A538" s="7">
        <v>13057</v>
      </c>
      <c r="B538" s="8" t="s">
        <v>1273</v>
      </c>
      <c r="C538" s="8" t="s">
        <v>2179</v>
      </c>
      <c r="D538" s="12">
        <v>3442</v>
      </c>
      <c r="E538" s="10">
        <v>17</v>
      </c>
    </row>
    <row r="539" spans="1:5">
      <c r="A539" s="7">
        <v>13060</v>
      </c>
      <c r="B539" s="8" t="s">
        <v>1274</v>
      </c>
      <c r="C539" s="8" t="s">
        <v>2179</v>
      </c>
      <c r="D539" s="12">
        <v>4434</v>
      </c>
      <c r="E539" s="10">
        <v>21</v>
      </c>
    </row>
    <row r="540" spans="1:5">
      <c r="A540" s="7">
        <v>13056</v>
      </c>
      <c r="B540" s="8" t="s">
        <v>1275</v>
      </c>
      <c r="C540" s="8" t="s">
        <v>2179</v>
      </c>
      <c r="D540" s="12">
        <v>3526</v>
      </c>
      <c r="E540" s="10">
        <v>25</v>
      </c>
    </row>
    <row r="541" spans="1:5">
      <c r="A541" s="7">
        <v>13058</v>
      </c>
      <c r="B541" s="8" t="s">
        <v>1276</v>
      </c>
      <c r="C541" s="8" t="s">
        <v>2179</v>
      </c>
      <c r="D541" s="12">
        <v>3707</v>
      </c>
      <c r="E541" s="10">
        <v>28</v>
      </c>
    </row>
    <row r="542" spans="1:5">
      <c r="A542" s="7">
        <v>13066</v>
      </c>
      <c r="B542" s="8" t="s">
        <v>1277</v>
      </c>
      <c r="C542" s="8" t="s">
        <v>2179</v>
      </c>
      <c r="D542" s="12">
        <v>4535</v>
      </c>
      <c r="E542" s="10">
        <v>62</v>
      </c>
    </row>
    <row r="543" spans="1:5">
      <c r="A543" s="7">
        <v>13067</v>
      </c>
      <c r="B543" s="8" t="s">
        <v>1278</v>
      </c>
      <c r="C543" s="8" t="s">
        <v>2179</v>
      </c>
      <c r="D543" s="12">
        <v>4045</v>
      </c>
      <c r="E543" s="10">
        <v>62</v>
      </c>
    </row>
    <row r="544" ht="22.5" spans="1:5">
      <c r="A544" s="7">
        <v>14741</v>
      </c>
      <c r="B544" s="8" t="s">
        <v>2180</v>
      </c>
      <c r="C544" s="8" t="s">
        <v>2179</v>
      </c>
      <c r="D544" s="9">
        <v>4</v>
      </c>
      <c r="E544" s="13"/>
    </row>
    <row r="545" spans="1:5">
      <c r="A545" s="7">
        <v>13064</v>
      </c>
      <c r="B545" s="8" t="s">
        <v>1279</v>
      </c>
      <c r="C545" s="8" t="s">
        <v>2179</v>
      </c>
      <c r="D545" s="12">
        <v>4231</v>
      </c>
      <c r="E545" s="10">
        <v>62</v>
      </c>
    </row>
    <row r="546" spans="1:5">
      <c r="A546" s="7">
        <v>13063</v>
      </c>
      <c r="B546" s="8" t="s">
        <v>1280</v>
      </c>
      <c r="C546" s="8" t="s">
        <v>2179</v>
      </c>
      <c r="D546" s="12">
        <v>4258</v>
      </c>
      <c r="E546" s="10">
        <v>62</v>
      </c>
    </row>
    <row r="547" spans="1:5">
      <c r="A547" s="7">
        <v>13065</v>
      </c>
      <c r="B547" s="8" t="s">
        <v>1281</v>
      </c>
      <c r="C547" s="8" t="s">
        <v>2179</v>
      </c>
      <c r="D547" s="12">
        <v>4097</v>
      </c>
      <c r="E547" s="10">
        <v>62</v>
      </c>
    </row>
    <row r="548" spans="1:5">
      <c r="A548" s="7">
        <v>13054</v>
      </c>
      <c r="B548" s="8" t="s">
        <v>1282</v>
      </c>
      <c r="C548" s="8" t="s">
        <v>2179</v>
      </c>
      <c r="D548" s="12">
        <v>2896</v>
      </c>
      <c r="E548" s="10">
        <v>14</v>
      </c>
    </row>
    <row r="549" spans="1:5">
      <c r="A549" s="7">
        <v>13062</v>
      </c>
      <c r="B549" s="8" t="s">
        <v>1283</v>
      </c>
      <c r="C549" s="8" t="s">
        <v>2179</v>
      </c>
      <c r="D549" s="12">
        <v>4677</v>
      </c>
      <c r="E549" s="10">
        <v>19</v>
      </c>
    </row>
    <row r="550" spans="1:5">
      <c r="A550" s="7">
        <v>13059</v>
      </c>
      <c r="B550" s="8" t="s">
        <v>1284</v>
      </c>
      <c r="C550" s="8" t="s">
        <v>2179</v>
      </c>
      <c r="D550" s="12">
        <v>4493</v>
      </c>
      <c r="E550" s="10">
        <v>18</v>
      </c>
    </row>
    <row r="551" spans="1:5">
      <c r="A551" s="7">
        <v>13053</v>
      </c>
      <c r="B551" s="8" t="s">
        <v>1285</v>
      </c>
      <c r="C551" s="8" t="s">
        <v>2179</v>
      </c>
      <c r="D551" s="12">
        <v>3076</v>
      </c>
      <c r="E551" s="10">
        <v>32</v>
      </c>
    </row>
    <row r="552" spans="1:5">
      <c r="A552" s="2">
        <v>13051</v>
      </c>
      <c r="B552" s="3" t="s">
        <v>1300</v>
      </c>
      <c r="C552" s="3"/>
      <c r="D552" s="4">
        <v>18042</v>
      </c>
      <c r="E552" s="6">
        <v>108</v>
      </c>
    </row>
    <row r="553" spans="1:5">
      <c r="A553" s="7">
        <v>13091</v>
      </c>
      <c r="B553" s="8" t="s">
        <v>1301</v>
      </c>
      <c r="C553" s="8" t="s">
        <v>2179</v>
      </c>
      <c r="D553" s="12">
        <v>2560</v>
      </c>
      <c r="E553" s="10">
        <v>23</v>
      </c>
    </row>
    <row r="554" spans="1:5">
      <c r="A554" s="7">
        <v>13070</v>
      </c>
      <c r="B554" s="8" t="s">
        <v>1303</v>
      </c>
      <c r="C554" s="8" t="s">
        <v>2179</v>
      </c>
      <c r="D554" s="9">
        <v>80</v>
      </c>
      <c r="E554" s="10">
        <v>14</v>
      </c>
    </row>
    <row r="555" spans="1:5">
      <c r="A555" s="7">
        <v>13072</v>
      </c>
      <c r="B555" s="8" t="s">
        <v>1307</v>
      </c>
      <c r="C555" s="8" t="s">
        <v>2179</v>
      </c>
      <c r="D555" s="9">
        <v>258</v>
      </c>
      <c r="E555" s="10">
        <v>27</v>
      </c>
    </row>
    <row r="556" spans="1:5">
      <c r="A556" s="7">
        <v>13088</v>
      </c>
      <c r="B556" s="8" t="s">
        <v>1308</v>
      </c>
      <c r="C556" s="8" t="s">
        <v>2179</v>
      </c>
      <c r="D556" s="9">
        <v>696</v>
      </c>
      <c r="E556" s="10">
        <v>14</v>
      </c>
    </row>
    <row r="557" spans="1:5">
      <c r="A557" s="7">
        <v>13078</v>
      </c>
      <c r="B557" s="8" t="s">
        <v>1309</v>
      </c>
      <c r="C557" s="8" t="s">
        <v>2179</v>
      </c>
      <c r="D557" s="9">
        <v>402</v>
      </c>
      <c r="E557" s="10">
        <v>29</v>
      </c>
    </row>
    <row r="558" spans="1:5">
      <c r="A558" s="7">
        <v>13087</v>
      </c>
      <c r="B558" s="8" t="s">
        <v>1313</v>
      </c>
      <c r="C558" s="8" t="s">
        <v>2179</v>
      </c>
      <c r="D558" s="9">
        <v>50</v>
      </c>
      <c r="E558" s="10">
        <v>23</v>
      </c>
    </row>
    <row r="559" spans="1:5">
      <c r="A559" s="7">
        <v>13090</v>
      </c>
      <c r="B559" s="8" t="s">
        <v>1314</v>
      </c>
      <c r="C559" s="8" t="s">
        <v>2179</v>
      </c>
      <c r="D559" s="9">
        <v>100</v>
      </c>
      <c r="E559" s="10">
        <v>23</v>
      </c>
    </row>
    <row r="560" spans="1:5">
      <c r="A560" s="7">
        <v>13068</v>
      </c>
      <c r="B560" s="8" t="s">
        <v>1316</v>
      </c>
      <c r="C560" s="8" t="s">
        <v>2179</v>
      </c>
      <c r="D560" s="12">
        <v>1952</v>
      </c>
      <c r="E560" s="10">
        <v>13</v>
      </c>
    </row>
    <row r="561" spans="1:5">
      <c r="A561" s="7">
        <v>13069</v>
      </c>
      <c r="B561" s="8" t="s">
        <v>1317</v>
      </c>
      <c r="C561" s="8" t="s">
        <v>2179</v>
      </c>
      <c r="D561" s="9">
        <v>50</v>
      </c>
      <c r="E561" s="10">
        <v>11</v>
      </c>
    </row>
    <row r="562" spans="1:5">
      <c r="A562" s="7">
        <v>13082</v>
      </c>
      <c r="B562" s="8" t="s">
        <v>1318</v>
      </c>
      <c r="C562" s="8" t="s">
        <v>2179</v>
      </c>
      <c r="D562" s="9">
        <v>543</v>
      </c>
      <c r="E562" s="10">
        <v>23</v>
      </c>
    </row>
    <row r="563" spans="1:5">
      <c r="A563" s="7">
        <v>13093</v>
      </c>
      <c r="B563" s="8" t="s">
        <v>1319</v>
      </c>
      <c r="C563" s="8" t="s">
        <v>2179</v>
      </c>
      <c r="D563" s="9">
        <v>226</v>
      </c>
      <c r="E563" s="10">
        <v>12</v>
      </c>
    </row>
    <row r="564" spans="1:5">
      <c r="A564" s="7">
        <v>13094</v>
      </c>
      <c r="B564" s="8" t="s">
        <v>1320</v>
      </c>
      <c r="C564" s="8" t="s">
        <v>2179</v>
      </c>
      <c r="D564" s="9">
        <v>690</v>
      </c>
      <c r="E564" s="10">
        <v>9</v>
      </c>
    </row>
    <row r="565" spans="1:5">
      <c r="A565" s="7">
        <v>13079</v>
      </c>
      <c r="B565" s="8" t="s">
        <v>1321</v>
      </c>
      <c r="C565" s="8" t="s">
        <v>2179</v>
      </c>
      <c r="D565" s="9">
        <v>333</v>
      </c>
      <c r="E565" s="10">
        <v>14</v>
      </c>
    </row>
    <row r="566" spans="1:5">
      <c r="A566" s="7">
        <v>13085</v>
      </c>
      <c r="B566" s="8" t="s">
        <v>1323</v>
      </c>
      <c r="C566" s="8" t="s">
        <v>2179</v>
      </c>
      <c r="D566" s="9">
        <v>444</v>
      </c>
      <c r="E566" s="10">
        <v>23</v>
      </c>
    </row>
    <row r="567" spans="1:5">
      <c r="A567" s="7">
        <v>13086</v>
      </c>
      <c r="B567" s="8" t="s">
        <v>1324</v>
      </c>
      <c r="C567" s="8" t="s">
        <v>2179</v>
      </c>
      <c r="D567" s="9">
        <v>940</v>
      </c>
      <c r="E567" s="10">
        <v>11</v>
      </c>
    </row>
    <row r="568" spans="1:5">
      <c r="A568" s="7">
        <v>13089</v>
      </c>
      <c r="B568" s="8" t="s">
        <v>1325</v>
      </c>
      <c r="C568" s="8" t="s">
        <v>2179</v>
      </c>
      <c r="D568" s="9">
        <v>731</v>
      </c>
      <c r="E568" s="10">
        <v>19</v>
      </c>
    </row>
    <row r="569" spans="1:5">
      <c r="A569" s="7">
        <v>13096</v>
      </c>
      <c r="B569" s="8" t="s">
        <v>1327</v>
      </c>
      <c r="C569" s="8" t="s">
        <v>2179</v>
      </c>
      <c r="D569" s="12">
        <v>2344</v>
      </c>
      <c r="E569" s="10">
        <v>17</v>
      </c>
    </row>
    <row r="570" spans="1:5">
      <c r="A570" s="7">
        <v>13075</v>
      </c>
      <c r="B570" s="8" t="s">
        <v>1329</v>
      </c>
      <c r="C570" s="8" t="s">
        <v>2179</v>
      </c>
      <c r="D570" s="9">
        <v>429</v>
      </c>
      <c r="E570" s="10">
        <v>11</v>
      </c>
    </row>
    <row r="571" spans="1:5">
      <c r="A571" s="7">
        <v>13055</v>
      </c>
      <c r="B571" s="8" t="s">
        <v>1330</v>
      </c>
      <c r="C571" s="8" t="s">
        <v>2179</v>
      </c>
      <c r="D571" s="9">
        <v>682</v>
      </c>
      <c r="E571" s="10">
        <v>108</v>
      </c>
    </row>
    <row r="572" spans="1:5">
      <c r="A572" s="7">
        <v>13061</v>
      </c>
      <c r="B572" s="8" t="s">
        <v>1331</v>
      </c>
      <c r="C572" s="8" t="s">
        <v>2179</v>
      </c>
      <c r="D572" s="12">
        <v>4532</v>
      </c>
      <c r="E572" s="10">
        <v>20</v>
      </c>
    </row>
    <row r="573" spans="1:5">
      <c r="A573" s="2">
        <v>14388</v>
      </c>
      <c r="B573" s="3" t="s">
        <v>1332</v>
      </c>
      <c r="C573" s="3"/>
      <c r="D573" s="4">
        <v>9478</v>
      </c>
      <c r="E573" s="6">
        <v>305</v>
      </c>
    </row>
    <row r="574" spans="1:5">
      <c r="A574" s="7">
        <v>14879</v>
      </c>
      <c r="B574" s="8" t="s">
        <v>2181</v>
      </c>
      <c r="C574" s="8" t="s">
        <v>2179</v>
      </c>
      <c r="D574" s="9">
        <v>200</v>
      </c>
      <c r="E574" s="10">
        <v>34</v>
      </c>
    </row>
    <row r="575" spans="1:5">
      <c r="A575" s="7">
        <v>14474</v>
      </c>
      <c r="B575" s="8" t="s">
        <v>1607</v>
      </c>
      <c r="C575" s="8" t="s">
        <v>2179</v>
      </c>
      <c r="D575" s="9">
        <v>100</v>
      </c>
      <c r="E575" s="10">
        <v>35</v>
      </c>
    </row>
    <row r="576" spans="1:5">
      <c r="A576" s="7">
        <v>14551</v>
      </c>
      <c r="B576" s="8" t="s">
        <v>1664</v>
      </c>
      <c r="C576" s="8" t="s">
        <v>2179</v>
      </c>
      <c r="D576" s="9">
        <v>200</v>
      </c>
      <c r="E576" s="10">
        <v>18</v>
      </c>
    </row>
    <row r="577" spans="1:5">
      <c r="A577" s="7">
        <v>14750</v>
      </c>
      <c r="B577" s="8" t="s">
        <v>2182</v>
      </c>
      <c r="C577" s="8" t="s">
        <v>2179</v>
      </c>
      <c r="D577" s="9">
        <v>148</v>
      </c>
      <c r="E577" s="10">
        <v>48</v>
      </c>
    </row>
    <row r="578" spans="1:5">
      <c r="A578" s="7">
        <v>14753</v>
      </c>
      <c r="B578" s="8" t="s">
        <v>2183</v>
      </c>
      <c r="C578" s="8" t="s">
        <v>2179</v>
      </c>
      <c r="D578" s="9">
        <v>100</v>
      </c>
      <c r="E578" s="10">
        <v>18</v>
      </c>
    </row>
    <row r="579" spans="1:5">
      <c r="A579" s="7">
        <v>14427</v>
      </c>
      <c r="B579" s="8" t="s">
        <v>1333</v>
      </c>
      <c r="C579" s="8" t="s">
        <v>2179</v>
      </c>
      <c r="D579" s="9">
        <v>149</v>
      </c>
      <c r="E579" s="10">
        <v>20</v>
      </c>
    </row>
    <row r="580" spans="1:5">
      <c r="A580" s="7">
        <v>14554</v>
      </c>
      <c r="B580" s="8" t="s">
        <v>1665</v>
      </c>
      <c r="C580" s="8" t="s">
        <v>2179</v>
      </c>
      <c r="D580" s="9">
        <v>100</v>
      </c>
      <c r="E580" s="10">
        <v>26</v>
      </c>
    </row>
    <row r="581" spans="1:5">
      <c r="A581" s="7">
        <v>14476</v>
      </c>
      <c r="B581" s="8" t="s">
        <v>1608</v>
      </c>
      <c r="C581" s="8" t="s">
        <v>2179</v>
      </c>
      <c r="D581" s="9">
        <v>247</v>
      </c>
      <c r="E581" s="10">
        <v>38</v>
      </c>
    </row>
    <row r="582" spans="1:5">
      <c r="A582" s="7">
        <v>14423</v>
      </c>
      <c r="B582" s="8" t="s">
        <v>1334</v>
      </c>
      <c r="C582" s="8" t="s">
        <v>2179</v>
      </c>
      <c r="D582" s="9">
        <v>200</v>
      </c>
      <c r="E582" s="10">
        <v>24</v>
      </c>
    </row>
    <row r="583" spans="1:5">
      <c r="A583" s="7">
        <v>14424</v>
      </c>
      <c r="B583" s="8" t="s">
        <v>1335</v>
      </c>
      <c r="C583" s="8" t="s">
        <v>2179</v>
      </c>
      <c r="D583" s="9">
        <v>150</v>
      </c>
      <c r="E583" s="10">
        <v>38</v>
      </c>
    </row>
    <row r="584" spans="1:5">
      <c r="A584" s="7">
        <v>14611</v>
      </c>
      <c r="B584" s="8" t="s">
        <v>1819</v>
      </c>
      <c r="C584" s="8" t="s">
        <v>2179</v>
      </c>
      <c r="D584" s="9">
        <v>50</v>
      </c>
      <c r="E584" s="10">
        <v>18</v>
      </c>
    </row>
    <row r="585" spans="1:5">
      <c r="A585" s="7">
        <v>14473</v>
      </c>
      <c r="B585" s="8" t="s">
        <v>1609</v>
      </c>
      <c r="C585" s="8" t="s">
        <v>2179</v>
      </c>
      <c r="D585" s="9">
        <v>100</v>
      </c>
      <c r="E585" s="10">
        <v>40</v>
      </c>
    </row>
    <row r="586" spans="1:5">
      <c r="A586" s="7">
        <v>14751</v>
      </c>
      <c r="B586" s="8" t="s">
        <v>2184</v>
      </c>
      <c r="C586" s="8" t="s">
        <v>2179</v>
      </c>
      <c r="D586" s="9">
        <v>197</v>
      </c>
      <c r="E586" s="10">
        <v>38</v>
      </c>
    </row>
    <row r="587" spans="1:5">
      <c r="A587" s="7">
        <v>14877</v>
      </c>
      <c r="B587" s="8" t="s">
        <v>2185</v>
      </c>
      <c r="C587" s="8" t="s">
        <v>2179</v>
      </c>
      <c r="D587" s="9">
        <v>150</v>
      </c>
      <c r="E587" s="10">
        <v>20</v>
      </c>
    </row>
    <row r="588" spans="1:5">
      <c r="A588" s="7">
        <v>14755</v>
      </c>
      <c r="B588" s="8" t="s">
        <v>2186</v>
      </c>
      <c r="C588" s="8" t="s">
        <v>2179</v>
      </c>
      <c r="D588" s="9">
        <v>100</v>
      </c>
      <c r="E588" s="10">
        <v>38</v>
      </c>
    </row>
    <row r="589" spans="1:5">
      <c r="A589" s="7">
        <v>14395</v>
      </c>
      <c r="B589" s="8" t="s">
        <v>1336</v>
      </c>
      <c r="C589" s="8" t="s">
        <v>2179</v>
      </c>
      <c r="D589" s="9">
        <v>100</v>
      </c>
      <c r="E589" s="10">
        <v>34</v>
      </c>
    </row>
    <row r="590" spans="1:5">
      <c r="A590" s="7">
        <v>14414</v>
      </c>
      <c r="B590" s="8" t="s">
        <v>1337</v>
      </c>
      <c r="C590" s="8" t="s">
        <v>2179</v>
      </c>
      <c r="D590" s="9">
        <v>150</v>
      </c>
      <c r="E590" s="10">
        <v>25</v>
      </c>
    </row>
    <row r="591" spans="1:5">
      <c r="A591" s="7">
        <v>14756</v>
      </c>
      <c r="B591" s="8" t="s">
        <v>2187</v>
      </c>
      <c r="C591" s="8" t="s">
        <v>2179</v>
      </c>
      <c r="D591" s="9">
        <v>150</v>
      </c>
      <c r="E591" s="10">
        <v>44</v>
      </c>
    </row>
    <row r="592" spans="1:5">
      <c r="A592" s="7">
        <v>14752</v>
      </c>
      <c r="B592" s="8" t="s">
        <v>2188</v>
      </c>
      <c r="C592" s="8" t="s">
        <v>2179</v>
      </c>
      <c r="D592" s="9">
        <v>150</v>
      </c>
      <c r="E592" s="10">
        <v>38</v>
      </c>
    </row>
    <row r="593" spans="1:5">
      <c r="A593" s="7">
        <v>14541</v>
      </c>
      <c r="B593" s="8" t="s">
        <v>1618</v>
      </c>
      <c r="C593" s="8" t="s">
        <v>2179</v>
      </c>
      <c r="D593" s="9">
        <v>100</v>
      </c>
      <c r="E593" s="10">
        <v>30</v>
      </c>
    </row>
    <row r="594" spans="1:5">
      <c r="A594" s="7">
        <v>14492</v>
      </c>
      <c r="B594" s="8" t="s">
        <v>2189</v>
      </c>
      <c r="C594" s="8" t="s">
        <v>2179</v>
      </c>
      <c r="D594" s="9">
        <v>120</v>
      </c>
      <c r="E594" s="10">
        <v>48</v>
      </c>
    </row>
    <row r="595" spans="1:5">
      <c r="A595" s="7">
        <v>14475</v>
      </c>
      <c r="B595" s="8" t="s">
        <v>2190</v>
      </c>
      <c r="C595" s="8" t="s">
        <v>2179</v>
      </c>
      <c r="D595" s="9">
        <v>195</v>
      </c>
      <c r="E595" s="10">
        <v>40</v>
      </c>
    </row>
    <row r="596" spans="1:5">
      <c r="A596" s="7">
        <v>14477</v>
      </c>
      <c r="B596" s="8" t="s">
        <v>1611</v>
      </c>
      <c r="C596" s="8" t="s">
        <v>2179</v>
      </c>
      <c r="D596" s="9">
        <v>40</v>
      </c>
      <c r="E596" s="10">
        <v>40</v>
      </c>
    </row>
    <row r="597" spans="1:5">
      <c r="A597" s="7">
        <v>14555</v>
      </c>
      <c r="B597" s="8" t="s">
        <v>1666</v>
      </c>
      <c r="C597" s="8" t="s">
        <v>2179</v>
      </c>
      <c r="D597" s="9">
        <v>50</v>
      </c>
      <c r="E597" s="10">
        <v>18</v>
      </c>
    </row>
    <row r="598" spans="1:5">
      <c r="A598" s="7">
        <v>14407</v>
      </c>
      <c r="B598" s="8" t="s">
        <v>1339</v>
      </c>
      <c r="C598" s="8" t="s">
        <v>2179</v>
      </c>
      <c r="D598" s="9">
        <v>50</v>
      </c>
      <c r="E598" s="10">
        <v>22</v>
      </c>
    </row>
    <row r="599" spans="1:5">
      <c r="A599" s="7">
        <v>14478</v>
      </c>
      <c r="B599" s="8" t="s">
        <v>2191</v>
      </c>
      <c r="C599" s="8" t="s">
        <v>2179</v>
      </c>
      <c r="D599" s="9">
        <v>190</v>
      </c>
      <c r="E599" s="10">
        <v>35</v>
      </c>
    </row>
    <row r="600" spans="1:5">
      <c r="A600" s="7">
        <v>14394</v>
      </c>
      <c r="B600" s="8" t="s">
        <v>1340</v>
      </c>
      <c r="C600" s="8" t="s">
        <v>2179</v>
      </c>
      <c r="D600" s="12">
        <v>1500</v>
      </c>
      <c r="E600" s="10">
        <v>30</v>
      </c>
    </row>
    <row r="601" spans="1:5">
      <c r="A601" s="7">
        <v>14418</v>
      </c>
      <c r="B601" s="8" t="s">
        <v>1341</v>
      </c>
      <c r="C601" s="8" t="s">
        <v>2179</v>
      </c>
      <c r="D601" s="9">
        <v>50</v>
      </c>
      <c r="E601" s="10">
        <v>25</v>
      </c>
    </row>
    <row r="602" spans="1:5">
      <c r="A602" s="7">
        <v>14411</v>
      </c>
      <c r="B602" s="8" t="s">
        <v>1342</v>
      </c>
      <c r="C602" s="8" t="s">
        <v>2179</v>
      </c>
      <c r="D602" s="9">
        <v>250</v>
      </c>
      <c r="E602" s="10">
        <v>24</v>
      </c>
    </row>
    <row r="603" spans="1:5">
      <c r="A603" s="7">
        <v>14391</v>
      </c>
      <c r="B603" s="8" t="s">
        <v>1343</v>
      </c>
      <c r="C603" s="8" t="s">
        <v>2179</v>
      </c>
      <c r="D603" s="9">
        <v>100</v>
      </c>
      <c r="E603" s="10">
        <v>20</v>
      </c>
    </row>
    <row r="604" spans="1:5">
      <c r="A604" s="7">
        <v>14472</v>
      </c>
      <c r="B604" s="8" t="s">
        <v>1612</v>
      </c>
      <c r="C604" s="8" t="s">
        <v>2179</v>
      </c>
      <c r="D604" s="9">
        <v>100</v>
      </c>
      <c r="E604" s="10">
        <v>30</v>
      </c>
    </row>
    <row r="605" spans="1:5">
      <c r="A605" s="7">
        <v>14758</v>
      </c>
      <c r="B605" s="8" t="s">
        <v>2192</v>
      </c>
      <c r="C605" s="8" t="s">
        <v>2179</v>
      </c>
      <c r="D605" s="9">
        <v>110</v>
      </c>
      <c r="E605" s="10">
        <v>40</v>
      </c>
    </row>
    <row r="606" spans="1:5">
      <c r="A606" s="7">
        <v>14412</v>
      </c>
      <c r="B606" s="8" t="s">
        <v>1344</v>
      </c>
      <c r="C606" s="8" t="s">
        <v>2179</v>
      </c>
      <c r="D606" s="9">
        <v>350</v>
      </c>
      <c r="E606" s="10">
        <v>20</v>
      </c>
    </row>
    <row r="607" spans="1:5">
      <c r="A607" s="7">
        <v>14732</v>
      </c>
      <c r="B607" s="8" t="s">
        <v>2193</v>
      </c>
      <c r="C607" s="8" t="s">
        <v>2179</v>
      </c>
      <c r="D607" s="9">
        <v>250</v>
      </c>
      <c r="E607" s="10">
        <v>30</v>
      </c>
    </row>
    <row r="608" spans="1:5">
      <c r="A608" s="7">
        <v>14757</v>
      </c>
      <c r="B608" s="8" t="s">
        <v>2194</v>
      </c>
      <c r="C608" s="8" t="s">
        <v>2179</v>
      </c>
      <c r="D608" s="9">
        <v>100</v>
      </c>
      <c r="E608" s="10">
        <v>36</v>
      </c>
    </row>
    <row r="609" spans="1:5">
      <c r="A609" s="7">
        <v>14408</v>
      </c>
      <c r="B609" s="8" t="s">
        <v>1345</v>
      </c>
      <c r="C609" s="8" t="s">
        <v>2179</v>
      </c>
      <c r="D609" s="9">
        <v>88</v>
      </c>
      <c r="E609" s="10">
        <v>34</v>
      </c>
    </row>
    <row r="610" spans="1:5">
      <c r="A610" s="7">
        <v>14425</v>
      </c>
      <c r="B610" s="8" t="s">
        <v>1346</v>
      </c>
      <c r="C610" s="8" t="s">
        <v>2179</v>
      </c>
      <c r="D610" s="9">
        <v>50</v>
      </c>
      <c r="E610" s="10">
        <v>30</v>
      </c>
    </row>
    <row r="611" spans="1:5">
      <c r="A611" s="7">
        <v>14471</v>
      </c>
      <c r="B611" s="8" t="s">
        <v>1614</v>
      </c>
      <c r="C611" s="8" t="s">
        <v>2179</v>
      </c>
      <c r="D611" s="9">
        <v>147</v>
      </c>
      <c r="E611" s="10">
        <v>35</v>
      </c>
    </row>
    <row r="612" spans="1:5">
      <c r="A612" s="7">
        <v>14556</v>
      </c>
      <c r="B612" s="8" t="s">
        <v>1668</v>
      </c>
      <c r="C612" s="8" t="s">
        <v>2179</v>
      </c>
      <c r="D612" s="9">
        <v>90</v>
      </c>
      <c r="E612" s="10">
        <v>18</v>
      </c>
    </row>
    <row r="613" spans="1:5">
      <c r="A613" s="7">
        <v>14393</v>
      </c>
      <c r="B613" s="8" t="s">
        <v>1347</v>
      </c>
      <c r="C613" s="8" t="s">
        <v>2179</v>
      </c>
      <c r="D613" s="9">
        <v>126</v>
      </c>
      <c r="E613" s="10">
        <v>30</v>
      </c>
    </row>
    <row r="614" spans="1:5">
      <c r="A614" s="7">
        <v>14552</v>
      </c>
      <c r="B614" s="8" t="s">
        <v>1669</v>
      </c>
      <c r="C614" s="8" t="s">
        <v>2179</v>
      </c>
      <c r="D614" s="9">
        <v>120</v>
      </c>
      <c r="E614" s="10">
        <v>16</v>
      </c>
    </row>
    <row r="615" spans="1:5">
      <c r="A615" s="7">
        <v>14409</v>
      </c>
      <c r="B615" s="8" t="s">
        <v>1348</v>
      </c>
      <c r="C615" s="8" t="s">
        <v>2179</v>
      </c>
      <c r="D615" s="9">
        <v>100</v>
      </c>
      <c r="E615" s="10">
        <v>40</v>
      </c>
    </row>
    <row r="616" spans="1:5">
      <c r="A616" s="7">
        <v>14413</v>
      </c>
      <c r="B616" s="8" t="s">
        <v>1349</v>
      </c>
      <c r="C616" s="8" t="s">
        <v>2179</v>
      </c>
      <c r="D616" s="9">
        <v>190</v>
      </c>
      <c r="E616" s="10">
        <v>30</v>
      </c>
    </row>
    <row r="617" spans="1:5">
      <c r="A617" s="7">
        <v>14389</v>
      </c>
      <c r="B617" s="8" t="s">
        <v>1351</v>
      </c>
      <c r="C617" s="8" t="s">
        <v>2179</v>
      </c>
      <c r="D617" s="9">
        <v>140</v>
      </c>
      <c r="E617" s="10">
        <v>50</v>
      </c>
    </row>
    <row r="618" spans="1:5">
      <c r="A618" s="7">
        <v>14661</v>
      </c>
      <c r="B618" s="8" t="s">
        <v>1822</v>
      </c>
      <c r="C618" s="8" t="s">
        <v>2179</v>
      </c>
      <c r="D618" s="9">
        <v>200</v>
      </c>
      <c r="E618" s="10">
        <v>30</v>
      </c>
    </row>
    <row r="619" spans="1:5">
      <c r="A619" s="7">
        <v>14878</v>
      </c>
      <c r="B619" s="8" t="s">
        <v>2195</v>
      </c>
      <c r="C619" s="8" t="s">
        <v>2179</v>
      </c>
      <c r="D619" s="9">
        <v>100</v>
      </c>
      <c r="E619" s="10">
        <v>20</v>
      </c>
    </row>
    <row r="620" spans="1:5">
      <c r="A620" s="7">
        <v>14426</v>
      </c>
      <c r="B620" s="8" t="s">
        <v>1352</v>
      </c>
      <c r="C620" s="8" t="s">
        <v>2179</v>
      </c>
      <c r="D620" s="9">
        <v>170</v>
      </c>
      <c r="E620" s="10">
        <v>34</v>
      </c>
    </row>
    <row r="621" spans="1:5">
      <c r="A621" s="7">
        <v>14406</v>
      </c>
      <c r="B621" s="8" t="s">
        <v>1353</v>
      </c>
      <c r="C621" s="8" t="s">
        <v>2179</v>
      </c>
      <c r="D621" s="9">
        <v>100</v>
      </c>
      <c r="E621" s="10">
        <v>30</v>
      </c>
    </row>
    <row r="622" spans="1:5">
      <c r="A622" s="7">
        <v>14417</v>
      </c>
      <c r="B622" s="8" t="s">
        <v>1354</v>
      </c>
      <c r="C622" s="8" t="s">
        <v>2179</v>
      </c>
      <c r="D622" s="9">
        <v>50</v>
      </c>
      <c r="E622" s="10">
        <v>30</v>
      </c>
    </row>
    <row r="623" spans="1:5">
      <c r="A623" s="7">
        <v>14539</v>
      </c>
      <c r="B623" s="8" t="s">
        <v>1620</v>
      </c>
      <c r="C623" s="8" t="s">
        <v>2179</v>
      </c>
      <c r="D623" s="9">
        <v>50</v>
      </c>
      <c r="E623" s="10">
        <v>34</v>
      </c>
    </row>
    <row r="624" spans="1:5">
      <c r="A624" s="7">
        <v>14494</v>
      </c>
      <c r="B624" s="8" t="s">
        <v>1621</v>
      </c>
      <c r="C624" s="8" t="s">
        <v>2179</v>
      </c>
      <c r="D624" s="9">
        <v>100</v>
      </c>
      <c r="E624" s="10">
        <v>20</v>
      </c>
    </row>
    <row r="625" spans="1:5">
      <c r="A625" s="7">
        <v>14415</v>
      </c>
      <c r="B625" s="8" t="s">
        <v>1355</v>
      </c>
      <c r="C625" s="8" t="s">
        <v>2179</v>
      </c>
      <c r="D625" s="9">
        <v>100</v>
      </c>
      <c r="E625" s="10">
        <v>30</v>
      </c>
    </row>
    <row r="626" spans="1:5">
      <c r="A626" s="7">
        <v>14540</v>
      </c>
      <c r="B626" s="8" t="s">
        <v>1622</v>
      </c>
      <c r="C626" s="8" t="s">
        <v>2179</v>
      </c>
      <c r="D626" s="9">
        <v>150</v>
      </c>
      <c r="E626" s="10">
        <v>38</v>
      </c>
    </row>
    <row r="627" spans="1:5">
      <c r="A627" s="7">
        <v>14542</v>
      </c>
      <c r="B627" s="8" t="s">
        <v>1623</v>
      </c>
      <c r="C627" s="8" t="s">
        <v>2179</v>
      </c>
      <c r="D627" s="9">
        <v>198</v>
      </c>
      <c r="E627" s="10">
        <v>30</v>
      </c>
    </row>
    <row r="628" spans="1:5">
      <c r="A628" s="7">
        <v>14390</v>
      </c>
      <c r="B628" s="8" t="s">
        <v>1356</v>
      </c>
      <c r="C628" s="8" t="s">
        <v>2179</v>
      </c>
      <c r="D628" s="9">
        <v>333</v>
      </c>
      <c r="E628" s="10">
        <v>40</v>
      </c>
    </row>
    <row r="629" spans="1:5">
      <c r="A629" s="7">
        <v>14493</v>
      </c>
      <c r="B629" s="8" t="s">
        <v>1624</v>
      </c>
      <c r="C629" s="8" t="s">
        <v>2179</v>
      </c>
      <c r="D629" s="9">
        <v>150</v>
      </c>
      <c r="E629" s="10">
        <v>20</v>
      </c>
    </row>
    <row r="630" spans="1:5">
      <c r="A630" s="7">
        <v>14754</v>
      </c>
      <c r="B630" s="8" t="s">
        <v>2196</v>
      </c>
      <c r="C630" s="8" t="s">
        <v>2179</v>
      </c>
      <c r="D630" s="9">
        <v>198</v>
      </c>
      <c r="E630" s="10">
        <v>34</v>
      </c>
    </row>
    <row r="631" spans="1:5">
      <c r="A631" s="7">
        <v>14429</v>
      </c>
      <c r="B631" s="8" t="s">
        <v>1358</v>
      </c>
      <c r="C631" s="8" t="s">
        <v>2179</v>
      </c>
      <c r="D631" s="9">
        <v>2</v>
      </c>
      <c r="E631" s="10">
        <v>305</v>
      </c>
    </row>
    <row r="632" spans="1:5">
      <c r="A632" s="7">
        <v>14660</v>
      </c>
      <c r="B632" s="8" t="s">
        <v>1824</v>
      </c>
      <c r="C632" s="8" t="s">
        <v>2179</v>
      </c>
      <c r="D632" s="9">
        <v>230</v>
      </c>
      <c r="E632" s="10">
        <v>18</v>
      </c>
    </row>
    <row r="633" spans="1:5">
      <c r="A633" s="2">
        <v>13252</v>
      </c>
      <c r="B633" s="3" t="s">
        <v>1360</v>
      </c>
      <c r="C633" s="3"/>
      <c r="D633" s="4">
        <v>1488</v>
      </c>
      <c r="E633" s="6">
        <v>230</v>
      </c>
    </row>
    <row r="634" spans="1:5">
      <c r="A634" s="7">
        <v>13898</v>
      </c>
      <c r="B634" s="8" t="s">
        <v>1361</v>
      </c>
      <c r="C634" s="8"/>
      <c r="D634" s="9">
        <v>32</v>
      </c>
      <c r="E634" s="10">
        <v>220</v>
      </c>
    </row>
    <row r="635" spans="1:5">
      <c r="A635" s="7">
        <v>13207</v>
      </c>
      <c r="B635" s="8" t="s">
        <v>1368</v>
      </c>
      <c r="C635" s="8"/>
      <c r="D635" s="9">
        <v>944</v>
      </c>
      <c r="E635" s="10">
        <v>230</v>
      </c>
    </row>
    <row r="636" spans="1:5">
      <c r="A636" s="7">
        <v>13044</v>
      </c>
      <c r="B636" s="8" t="s">
        <v>1369</v>
      </c>
      <c r="C636" s="8" t="s">
        <v>2197</v>
      </c>
      <c r="D636" s="9">
        <v>512</v>
      </c>
      <c r="E636" s="10">
        <v>20</v>
      </c>
    </row>
    <row r="637" spans="1:5">
      <c r="A637" s="2">
        <v>12902</v>
      </c>
      <c r="B637" s="3" t="s">
        <v>1373</v>
      </c>
      <c r="C637" s="3"/>
      <c r="D637" s="11">
        <v>112</v>
      </c>
      <c r="E637" s="6">
        <v>27</v>
      </c>
    </row>
    <row r="638" spans="1:5">
      <c r="A638" s="7">
        <v>14320</v>
      </c>
      <c r="B638" s="8" t="s">
        <v>1376</v>
      </c>
      <c r="C638" s="8" t="s">
        <v>2179</v>
      </c>
      <c r="D638" s="9">
        <v>12</v>
      </c>
      <c r="E638" s="10">
        <v>27</v>
      </c>
    </row>
    <row r="639" spans="1:5">
      <c r="A639" s="7">
        <v>14324</v>
      </c>
      <c r="B639" s="8" t="s">
        <v>1378</v>
      </c>
      <c r="C639" s="8" t="s">
        <v>2179</v>
      </c>
      <c r="D639" s="9">
        <v>100</v>
      </c>
      <c r="E639" s="10">
        <v>27</v>
      </c>
    </row>
    <row r="640" spans="1:5">
      <c r="A640" s="2">
        <v>14747</v>
      </c>
      <c r="B640" s="3" t="s">
        <v>2198</v>
      </c>
      <c r="C640" s="3"/>
      <c r="D640" s="4">
        <v>1818</v>
      </c>
      <c r="E640" s="6">
        <v>480</v>
      </c>
    </row>
    <row r="641" spans="1:5">
      <c r="A641" s="7">
        <v>14749</v>
      </c>
      <c r="B641" s="8" t="s">
        <v>2199</v>
      </c>
      <c r="C641" s="8"/>
      <c r="D641" s="9">
        <v>390</v>
      </c>
      <c r="E641" s="10">
        <v>350</v>
      </c>
    </row>
    <row r="642" spans="1:5">
      <c r="A642" s="7">
        <v>14748</v>
      </c>
      <c r="B642" s="8" t="s">
        <v>2200</v>
      </c>
      <c r="C642" s="8"/>
      <c r="D642" s="12">
        <v>1428</v>
      </c>
      <c r="E642" s="10">
        <v>480</v>
      </c>
    </row>
    <row r="643" spans="1:5">
      <c r="A643" s="2">
        <v>12997</v>
      </c>
      <c r="B643" s="3" t="s">
        <v>1412</v>
      </c>
      <c r="C643" s="3"/>
      <c r="D643" s="11">
        <v>709</v>
      </c>
      <c r="E643" s="5">
        <v>4010</v>
      </c>
    </row>
    <row r="644" spans="1:5">
      <c r="A644" s="2">
        <v>13098</v>
      </c>
      <c r="B644" s="3" t="s">
        <v>1454</v>
      </c>
      <c r="C644" s="3"/>
      <c r="D644" s="11">
        <v>1</v>
      </c>
      <c r="E644" s="6">
        <v>390</v>
      </c>
    </row>
    <row r="645" spans="1:5">
      <c r="A645" s="7">
        <v>13100</v>
      </c>
      <c r="B645" s="8" t="s">
        <v>1457</v>
      </c>
      <c r="C645" s="8"/>
      <c r="D645" s="9">
        <v>1</v>
      </c>
      <c r="E645" s="10">
        <v>390</v>
      </c>
    </row>
    <row r="646" spans="1:5">
      <c r="A646" s="2">
        <v>12852</v>
      </c>
      <c r="B646" s="3" t="s">
        <v>1459</v>
      </c>
      <c r="C646" s="3"/>
      <c r="D646" s="11">
        <v>27</v>
      </c>
      <c r="E646" s="5">
        <v>4010</v>
      </c>
    </row>
    <row r="647" ht="22.5" spans="1:5">
      <c r="A647" s="7">
        <v>12858</v>
      </c>
      <c r="B647" s="8" t="s">
        <v>1461</v>
      </c>
      <c r="C647" s="8"/>
      <c r="D647" s="9">
        <v>2</v>
      </c>
      <c r="E647" s="10">
        <v>412</v>
      </c>
    </row>
    <row r="648" spans="1:5">
      <c r="A648" s="7">
        <v>14305</v>
      </c>
      <c r="B648" s="8" t="s">
        <v>1469</v>
      </c>
      <c r="C648" s="8"/>
      <c r="D648" s="9">
        <v>3</v>
      </c>
      <c r="E648" s="10">
        <v>814</v>
      </c>
    </row>
    <row r="649" ht="22.5" spans="1:5">
      <c r="A649" s="7">
        <v>13205</v>
      </c>
      <c r="B649" s="8" t="s">
        <v>1470</v>
      </c>
      <c r="C649" s="8"/>
      <c r="D649" s="9">
        <v>1</v>
      </c>
      <c r="E649" s="14">
        <v>4010</v>
      </c>
    </row>
    <row r="650" ht="22.5" spans="1:5">
      <c r="A650" s="7">
        <v>14281</v>
      </c>
      <c r="B650" s="8" t="s">
        <v>1471</v>
      </c>
      <c r="C650" s="8"/>
      <c r="D650" s="9">
        <v>2</v>
      </c>
      <c r="E650" s="14">
        <v>1958</v>
      </c>
    </row>
    <row r="651" ht="22.5" spans="1:5">
      <c r="A651" s="7">
        <v>12866</v>
      </c>
      <c r="B651" s="8" t="s">
        <v>1483</v>
      </c>
      <c r="C651" s="8"/>
      <c r="D651" s="9">
        <v>4</v>
      </c>
      <c r="E651" s="14">
        <v>1618</v>
      </c>
    </row>
    <row r="652" ht="22.5" spans="1:5">
      <c r="A652" s="7">
        <v>14307</v>
      </c>
      <c r="B652" s="8" t="s">
        <v>1491</v>
      </c>
      <c r="C652" s="8"/>
      <c r="D652" s="9">
        <v>2</v>
      </c>
      <c r="E652" s="14">
        <v>1394</v>
      </c>
    </row>
    <row r="653" ht="22.5" spans="1:5">
      <c r="A653" s="7">
        <v>14302</v>
      </c>
      <c r="B653" s="8" t="s">
        <v>1493</v>
      </c>
      <c r="C653" s="8"/>
      <c r="D653" s="9">
        <v>1</v>
      </c>
      <c r="E653" s="14">
        <v>2580</v>
      </c>
    </row>
    <row r="654" ht="22.5" spans="1:5">
      <c r="A654" s="7">
        <v>13914</v>
      </c>
      <c r="B654" s="8" t="s">
        <v>1496</v>
      </c>
      <c r="C654" s="8"/>
      <c r="D654" s="9">
        <v>1</v>
      </c>
      <c r="E654" s="14">
        <v>3236</v>
      </c>
    </row>
    <row r="655" spans="1:5">
      <c r="A655" s="7">
        <v>13192</v>
      </c>
      <c r="B655" s="8" t="s">
        <v>1498</v>
      </c>
      <c r="C655" s="8"/>
      <c r="D655" s="9">
        <v>1</v>
      </c>
      <c r="E655" s="14">
        <v>1380</v>
      </c>
    </row>
    <row r="656" spans="1:5">
      <c r="A656" s="7">
        <v>14313</v>
      </c>
      <c r="B656" s="8" t="s">
        <v>1502</v>
      </c>
      <c r="C656" s="8"/>
      <c r="D656" s="9">
        <v>1</v>
      </c>
      <c r="E656" s="14">
        <v>1284</v>
      </c>
    </row>
    <row r="657" spans="1:5">
      <c r="A657" s="7">
        <v>13183</v>
      </c>
      <c r="B657" s="8" t="s">
        <v>1505</v>
      </c>
      <c r="C657" s="8"/>
      <c r="D657" s="9">
        <v>2</v>
      </c>
      <c r="E657" s="10">
        <v>830</v>
      </c>
    </row>
    <row r="658" spans="1:5">
      <c r="A658" s="7">
        <v>12853</v>
      </c>
      <c r="B658" s="8" t="s">
        <v>1506</v>
      </c>
      <c r="C658" s="8"/>
      <c r="D658" s="9">
        <v>1</v>
      </c>
      <c r="E658" s="10">
        <v>892</v>
      </c>
    </row>
    <row r="659" ht="22.5" spans="1:5">
      <c r="A659" s="7">
        <v>13915</v>
      </c>
      <c r="B659" s="8" t="s">
        <v>1517</v>
      </c>
      <c r="C659" s="8"/>
      <c r="D659" s="9">
        <v>1</v>
      </c>
      <c r="E659" s="14">
        <v>2300</v>
      </c>
    </row>
    <row r="660" ht="22.5" spans="1:5">
      <c r="A660" s="7">
        <v>14618</v>
      </c>
      <c r="B660" s="8" t="s">
        <v>1826</v>
      </c>
      <c r="C660" s="8" t="s">
        <v>2158</v>
      </c>
      <c r="D660" s="9">
        <v>1</v>
      </c>
      <c r="E660" s="13"/>
    </row>
    <row r="661" spans="1:5">
      <c r="A661" s="7">
        <v>13185</v>
      </c>
      <c r="B661" s="8" t="s">
        <v>1520</v>
      </c>
      <c r="C661" s="8"/>
      <c r="D661" s="9">
        <v>1</v>
      </c>
      <c r="E661" s="10">
        <v>542</v>
      </c>
    </row>
    <row r="662" spans="1:5">
      <c r="A662" s="7">
        <v>12868</v>
      </c>
      <c r="B662" s="8" t="s">
        <v>1522</v>
      </c>
      <c r="C662" s="8"/>
      <c r="D662" s="9">
        <v>1</v>
      </c>
      <c r="E662" s="10">
        <v>840</v>
      </c>
    </row>
    <row r="663" spans="1:5">
      <c r="A663" s="7">
        <v>14620</v>
      </c>
      <c r="B663" s="8" t="s">
        <v>1827</v>
      </c>
      <c r="C663" s="8" t="s">
        <v>2158</v>
      </c>
      <c r="D663" s="9">
        <v>1</v>
      </c>
      <c r="E663" s="13"/>
    </row>
    <row r="664" spans="1:5">
      <c r="A664" s="7">
        <v>13186</v>
      </c>
      <c r="B664" s="8" t="s">
        <v>1534</v>
      </c>
      <c r="C664" s="8"/>
      <c r="D664" s="9">
        <v>1</v>
      </c>
      <c r="E664" s="10">
        <v>824</v>
      </c>
    </row>
    <row r="665" spans="1:5">
      <c r="A665" s="2">
        <v>12670</v>
      </c>
      <c r="B665" s="3" t="s">
        <v>1546</v>
      </c>
      <c r="C665" s="3"/>
      <c r="D665" s="11">
        <v>681</v>
      </c>
      <c r="E665" s="6">
        <v>500</v>
      </c>
    </row>
    <row r="666" spans="1:5">
      <c r="A666" s="7">
        <v>12687</v>
      </c>
      <c r="B666" s="8" t="s">
        <v>1547</v>
      </c>
      <c r="C666" s="8"/>
      <c r="D666" s="9">
        <v>202</v>
      </c>
      <c r="E666" s="13"/>
    </row>
    <row r="667" spans="1:5">
      <c r="A667" s="7">
        <v>12688</v>
      </c>
      <c r="B667" s="8" t="s">
        <v>1548</v>
      </c>
      <c r="C667" s="8"/>
      <c r="D667" s="9">
        <v>70</v>
      </c>
      <c r="E667" s="13"/>
    </row>
    <row r="668" spans="1:5">
      <c r="A668" s="2">
        <v>13027</v>
      </c>
      <c r="B668" s="3" t="s">
        <v>1550</v>
      </c>
      <c r="C668" s="3"/>
      <c r="D668" s="11">
        <v>247</v>
      </c>
      <c r="E668" s="6">
        <v>500</v>
      </c>
    </row>
    <row r="669" spans="1:5">
      <c r="A669" s="7">
        <v>12754</v>
      </c>
      <c r="B669" s="8" t="s">
        <v>2201</v>
      </c>
      <c r="C669" s="8"/>
      <c r="D669" s="9">
        <v>240</v>
      </c>
      <c r="E669" s="10">
        <v>300</v>
      </c>
    </row>
    <row r="670" spans="1:5">
      <c r="A670" s="7">
        <v>14546</v>
      </c>
      <c r="B670" s="8" t="s">
        <v>1663</v>
      </c>
      <c r="C670" s="8"/>
      <c r="D670" s="9">
        <v>7</v>
      </c>
      <c r="E670" s="10">
        <v>500</v>
      </c>
    </row>
    <row r="671" spans="1:5">
      <c r="A671" s="2">
        <v>13028</v>
      </c>
      <c r="B671" s="3" t="s">
        <v>1558</v>
      </c>
      <c r="C671" s="3"/>
      <c r="D671" s="11">
        <v>6</v>
      </c>
      <c r="E671" s="6">
        <v>50</v>
      </c>
    </row>
    <row r="672" spans="1:5">
      <c r="A672" s="7">
        <v>12685</v>
      </c>
      <c r="B672" s="8" t="s">
        <v>1570</v>
      </c>
      <c r="C672" s="8"/>
      <c r="D672" s="9">
        <v>2</v>
      </c>
      <c r="E672" s="10">
        <v>50</v>
      </c>
    </row>
    <row r="673" spans="1:5">
      <c r="A673" s="7">
        <v>14335</v>
      </c>
      <c r="B673" s="8" t="s">
        <v>1574</v>
      </c>
      <c r="C673" s="8"/>
      <c r="D673" s="9">
        <v>4</v>
      </c>
      <c r="E673" s="13"/>
    </row>
    <row r="674" spans="1:5">
      <c r="A674" s="7">
        <v>12689</v>
      </c>
      <c r="B674" s="8" t="s">
        <v>1578</v>
      </c>
      <c r="C674" s="8"/>
      <c r="D674" s="9">
        <v>10</v>
      </c>
      <c r="E674" s="13"/>
    </row>
    <row r="675" spans="1:5">
      <c r="A675" s="7">
        <v>12690</v>
      </c>
      <c r="B675" s="8" t="s">
        <v>1579</v>
      </c>
      <c r="C675" s="8"/>
      <c r="D675" s="9">
        <v>47</v>
      </c>
      <c r="E675" s="13"/>
    </row>
    <row r="676" spans="1:5">
      <c r="A676" s="7">
        <v>12691</v>
      </c>
      <c r="B676" s="8" t="s">
        <v>1580</v>
      </c>
      <c r="C676" s="8"/>
      <c r="D676" s="9">
        <v>99</v>
      </c>
      <c r="E676" s="13"/>
    </row>
    <row r="677" spans="1:5">
      <c r="A677" s="15"/>
      <c r="B677" s="15"/>
      <c r="C677" s="15"/>
      <c r="D677" s="15"/>
      <c r="E677" s="15"/>
    </row>
  </sheetData>
  <sheetProtection algorithmName="SHA-512" hashValue="aPVkKnJ/EnhjV7mOp8b33v2RjVvtO14G2V0SbOvcCtSQZARzwB4zL1ukUXbPQCsA0WVIgCyZOJu9n6ziEjk1CQ==" saltValue="6C/W5vOk5OYjCKO4x6yq/g==" spinCount="100000" sheet="1" objects="1" scenarios="1"/>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5</vt:i4>
      </vt:variant>
    </vt:vector>
  </HeadingPairs>
  <TitlesOfParts>
    <vt:vector size="5" baseType="lpstr">
      <vt:lpstr>Итого</vt:lpstr>
      <vt:lpstr>1c</vt:lpstr>
      <vt:lpstr>Haramain</vt:lpstr>
      <vt:lpstr>Розлив</vt:lpstr>
      <vt:lpstr>из 1с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Андрей</dc:creator>
  <cp:lastModifiedBy>Антоша</cp:lastModifiedBy>
  <dcterms:created xsi:type="dcterms:W3CDTF">2011-04-27T09:51:00Z</dcterms:created>
  <dcterms:modified xsi:type="dcterms:W3CDTF">2018-12-02T11:35:50Z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1033-10.2.0.5832</vt:lpwstr>
  </property>
</Properties>
</file>