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'Лист1'!$A$1:$J$89</definedName>
  </definedNames>
  <calcPr fullCalcOnLoad="1" refMode="R1C1"/>
</workbook>
</file>

<file path=xl/sharedStrings.xml><?xml version="1.0" encoding="utf-8"?>
<sst xmlns="http://schemas.openxmlformats.org/spreadsheetml/2006/main" count="302" uniqueCount="232">
  <si>
    <t>мальчики, повседневная одежда</t>
  </si>
  <si>
    <t>брюки бежевые</t>
  </si>
  <si>
    <t>цвет т. синий</t>
  </si>
  <si>
    <t>Девочки. Нарядная колекция</t>
  </si>
  <si>
    <t>BON13</t>
  </si>
  <si>
    <t>avt-nat</t>
  </si>
  <si>
    <t>Тутси</t>
  </si>
  <si>
    <t>Sani юбка</t>
  </si>
  <si>
    <t>девочки,детский трикотаж</t>
  </si>
  <si>
    <t>110 хаки</t>
  </si>
  <si>
    <t>артикул 24-558, разм 116</t>
  </si>
  <si>
    <t>Бамбина</t>
  </si>
  <si>
    <t xml:space="preserve">Нарядная одежда mini boss </t>
  </si>
  <si>
    <t>30-246</t>
  </si>
  <si>
    <t>1-265</t>
  </si>
  <si>
    <t>цвет василек (или бордо)</t>
  </si>
  <si>
    <t>Платье</t>
  </si>
  <si>
    <t>девочки  повседневная</t>
  </si>
  <si>
    <t>Жилет, брюки, бабочка</t>
  </si>
  <si>
    <t>черный атлас</t>
  </si>
  <si>
    <t>раззмер116 хаки</t>
  </si>
  <si>
    <t>платье, накидка</t>
  </si>
  <si>
    <t>мама08</t>
  </si>
  <si>
    <t>Джинсовая одежда для детей (Турция)</t>
  </si>
  <si>
    <t>жилет, брюки, бабочка, рубашка</t>
  </si>
  <si>
    <t xml:space="preserve">мальчики Нарядная одежда Mini Boss </t>
  </si>
  <si>
    <t>3 года-МАЛЬЧИК- 3 штуки</t>
  </si>
  <si>
    <t>6-102</t>
  </si>
  <si>
    <t>футболка</t>
  </si>
  <si>
    <t>104 т.коричневый</t>
  </si>
  <si>
    <t>Рубашка белая</t>
  </si>
  <si>
    <t>Мальчики, нарядная коллекция</t>
  </si>
  <si>
    <t>104 рост</t>
  </si>
  <si>
    <t>3-082</t>
  </si>
  <si>
    <t>Девочки. Повседневка</t>
  </si>
  <si>
    <t>куртка</t>
  </si>
  <si>
    <t>Мальчики. Нарядная одежда Mini Boss</t>
  </si>
  <si>
    <t>курточка</t>
  </si>
  <si>
    <t>6-112</t>
  </si>
  <si>
    <t>1маруся</t>
  </si>
  <si>
    <t>п/комбинезон</t>
  </si>
  <si>
    <t>сарафан,блузка</t>
  </si>
  <si>
    <t>3-077</t>
  </si>
  <si>
    <t>девочки.Трикотаж</t>
  </si>
  <si>
    <t>24-559</t>
  </si>
  <si>
    <t>девочки.Повседневка</t>
  </si>
  <si>
    <t>ClerF</t>
  </si>
  <si>
    <t>24-552</t>
  </si>
  <si>
    <t>носки</t>
  </si>
  <si>
    <t>Джинсовая одежда детей(турция)</t>
  </si>
  <si>
    <t xml:space="preserve"> 23-900</t>
  </si>
  <si>
    <t>Nutik</t>
  </si>
  <si>
    <t>нет</t>
  </si>
  <si>
    <t>Ellvin</t>
  </si>
  <si>
    <t>детский трикотаж мальчики</t>
  </si>
  <si>
    <t xml:space="preserve">Рубашка, жилет, брюки, галстук </t>
  </si>
  <si>
    <t>3-066</t>
  </si>
  <si>
    <t>без замен</t>
  </si>
  <si>
    <t>Блузка</t>
  </si>
  <si>
    <t>6-236</t>
  </si>
  <si>
    <t>сарафан</t>
  </si>
  <si>
    <t>Наименование</t>
  </si>
  <si>
    <t>3-069</t>
  </si>
  <si>
    <t>девочки. повседневка</t>
  </si>
  <si>
    <t>98 рост,цвет фуксия</t>
  </si>
  <si>
    <t>Sani Брюки</t>
  </si>
  <si>
    <t>девочки повседневная</t>
  </si>
  <si>
    <t>Lyu-lyushka</t>
  </si>
  <si>
    <t>мальчики. повседневка</t>
  </si>
  <si>
    <t>Mini Boss</t>
  </si>
  <si>
    <t>Раздел каталога</t>
  </si>
  <si>
    <t>98 рост</t>
  </si>
  <si>
    <t>жилет брюки</t>
  </si>
  <si>
    <t>Вишенка</t>
  </si>
  <si>
    <t>6-200</t>
  </si>
  <si>
    <t>nlnov</t>
  </si>
  <si>
    <t>2-063</t>
  </si>
  <si>
    <t>жилет, бабочка, брюки</t>
  </si>
  <si>
    <t>borovinskaya-e1</t>
  </si>
  <si>
    <t>Natali.77</t>
  </si>
  <si>
    <t>мальчики, трикотаж</t>
  </si>
  <si>
    <t>мальчики.детский трикотаж</t>
  </si>
  <si>
    <t>Танюша1</t>
  </si>
  <si>
    <t>4-124</t>
  </si>
  <si>
    <t>4-125</t>
  </si>
  <si>
    <t>Джинсы</t>
  </si>
  <si>
    <t>размер</t>
  </si>
  <si>
    <t>4-123</t>
  </si>
  <si>
    <t>4-121</t>
  </si>
  <si>
    <t>6-205</t>
  </si>
  <si>
    <t>ларинда</t>
  </si>
  <si>
    <t>Возможная замена</t>
  </si>
  <si>
    <t>4-062</t>
  </si>
  <si>
    <t>Юляшка1984</t>
  </si>
  <si>
    <t>мальчики мини-босс</t>
  </si>
  <si>
    <t>Повседневка</t>
  </si>
  <si>
    <t>4-066</t>
  </si>
  <si>
    <t>4-064</t>
  </si>
  <si>
    <t>колготки ажур розовые</t>
  </si>
  <si>
    <t>4-108</t>
  </si>
  <si>
    <t>164 (Диабло)</t>
  </si>
  <si>
    <t>koloboka</t>
  </si>
  <si>
    <t>мальчики. Повседневка</t>
  </si>
  <si>
    <t>Васса8</t>
  </si>
  <si>
    <t>gostiru</t>
  </si>
  <si>
    <t>Татьянчик</t>
  </si>
  <si>
    <t>сарафан,кофта</t>
  </si>
  <si>
    <t xml:space="preserve">Нарядная одежда Mini Boss </t>
  </si>
  <si>
    <t>Артикул</t>
  </si>
  <si>
    <t>4-111</t>
  </si>
  <si>
    <t>4-116</t>
  </si>
  <si>
    <t xml:space="preserve">Юбка </t>
  </si>
  <si>
    <t>4-095</t>
  </si>
  <si>
    <t>Цена</t>
  </si>
  <si>
    <t>Девочки. Повседневка.</t>
  </si>
  <si>
    <t>8-126</t>
  </si>
  <si>
    <t>Костюм нарядный</t>
  </si>
  <si>
    <t>92 рост</t>
  </si>
  <si>
    <t>18-24 мес.</t>
  </si>
  <si>
    <t>104 т.коричневый рост</t>
  </si>
  <si>
    <t>6-147</t>
  </si>
  <si>
    <t>Sani Юбка</t>
  </si>
  <si>
    <t>брюки</t>
  </si>
  <si>
    <t>Мальчики Нарядная коллекциия</t>
  </si>
  <si>
    <t>Sani Брюки девочк.</t>
  </si>
  <si>
    <t>шорты</t>
  </si>
  <si>
    <t>Брюки на плотном флисе</t>
  </si>
  <si>
    <t>6-070</t>
  </si>
  <si>
    <t>lilyy</t>
  </si>
  <si>
    <t>Жилет,бабочка (артикул 8-186) 116 рост</t>
  </si>
  <si>
    <t>колготки-носки</t>
  </si>
  <si>
    <t>23-920</t>
  </si>
  <si>
    <t>zhelezka78</t>
  </si>
  <si>
    <t>колготки белые</t>
  </si>
  <si>
    <t>98 сер+бел рост</t>
  </si>
  <si>
    <t>30-001</t>
  </si>
  <si>
    <t>Пижама</t>
  </si>
  <si>
    <t>девочки.Нарядна коллекция</t>
  </si>
  <si>
    <t>8-012</t>
  </si>
  <si>
    <t>8-013</t>
  </si>
  <si>
    <t xml:space="preserve">Мальчики | Нарядная одежда Mini Boss </t>
  </si>
  <si>
    <t>ВаляГаля</t>
  </si>
  <si>
    <t>8-153</t>
  </si>
  <si>
    <t>Школьная форма 2010 (Скидки</t>
  </si>
  <si>
    <t>девочки.повседневка</t>
  </si>
  <si>
    <t>agosh29</t>
  </si>
  <si>
    <t>джемпер</t>
  </si>
  <si>
    <t>23-907</t>
  </si>
  <si>
    <t>110 черный</t>
  </si>
  <si>
    <t>мальчики. нарядная коллекция</t>
  </si>
  <si>
    <t>104 черный атлас</t>
  </si>
  <si>
    <t>Девочки.Спорт 2011</t>
  </si>
  <si>
    <t>арт-3-079 рост.110, цена 610р белое</t>
  </si>
  <si>
    <t>Джинсы арт.23-928 92р.</t>
  </si>
  <si>
    <t>8-163</t>
  </si>
  <si>
    <t>школа 2011. девочки. блузки</t>
  </si>
  <si>
    <t>Мальчики | Нарядная одежда Mini Boss</t>
  </si>
  <si>
    <t>мальчики детский трикотаж</t>
  </si>
  <si>
    <t>mary_maxim</t>
  </si>
  <si>
    <t>kisulia183</t>
  </si>
  <si>
    <t>девочки, нарядная коллекция</t>
  </si>
  <si>
    <t>мальчик, нарядная одежда</t>
  </si>
  <si>
    <t>6-001</t>
  </si>
  <si>
    <t>блузка</t>
  </si>
  <si>
    <t>8-178</t>
  </si>
  <si>
    <t>Жилет, галстук</t>
  </si>
  <si>
    <t>8-177</t>
  </si>
  <si>
    <t>8-176</t>
  </si>
  <si>
    <t>lemakovka</t>
  </si>
  <si>
    <t>Malich</t>
  </si>
  <si>
    <t>Нарядный костюм для мальчика</t>
  </si>
  <si>
    <t>7-373</t>
  </si>
  <si>
    <t>Сарафан</t>
  </si>
  <si>
    <t>98 любая на мальчика</t>
  </si>
  <si>
    <t>капри</t>
  </si>
  <si>
    <t>Doctor Elena</t>
  </si>
  <si>
    <t>ВАШ НИК</t>
  </si>
  <si>
    <t>платье</t>
  </si>
  <si>
    <t>халат</t>
  </si>
  <si>
    <t>8-189</t>
  </si>
  <si>
    <t>девочки.детский трикотаж</t>
  </si>
  <si>
    <t>мальчики/повседневка</t>
  </si>
  <si>
    <t>6-178</t>
  </si>
  <si>
    <t>Школьная форма 2010 (Скидки)</t>
  </si>
  <si>
    <t>Нарядная одежда Mini Boss</t>
  </si>
  <si>
    <t>Рубашка</t>
  </si>
  <si>
    <t>рубашка</t>
  </si>
  <si>
    <t>nadejdak</t>
  </si>
  <si>
    <t xml:space="preserve">Irin-Irin </t>
  </si>
  <si>
    <t>7-465</t>
  </si>
  <si>
    <t>98 (на замену 116)</t>
  </si>
  <si>
    <t>Жилет, брюки</t>
  </si>
  <si>
    <t>НОСКИ</t>
  </si>
  <si>
    <t>4-118 беж</t>
  </si>
  <si>
    <t>6-142 не зеленые</t>
  </si>
  <si>
    <t>К ОПЛАТЕ</t>
  </si>
  <si>
    <t>1маруся Итог</t>
  </si>
  <si>
    <t>agosh29 Итог</t>
  </si>
  <si>
    <t>avt-nat Итог</t>
  </si>
  <si>
    <t>BON13 Итог</t>
  </si>
  <si>
    <t>borovinskaya-e1 Итог</t>
  </si>
  <si>
    <t>ClerF Итог</t>
  </si>
  <si>
    <t>Doctor Elena Итог</t>
  </si>
  <si>
    <t>Ellvin Итог</t>
  </si>
  <si>
    <t>gostiru Итог</t>
  </si>
  <si>
    <t>Irin-Irin  Итог</t>
  </si>
  <si>
    <t>kisulia183 Итог</t>
  </si>
  <si>
    <t>koloboka Итог</t>
  </si>
  <si>
    <t>lemakovka Итог</t>
  </si>
  <si>
    <t>lilyy Итог</t>
  </si>
  <si>
    <t>Lyu-lyushka Итог</t>
  </si>
  <si>
    <t>Malich Итог</t>
  </si>
  <si>
    <t>mary_maxim Итог</t>
  </si>
  <si>
    <t>nadejdak Итог</t>
  </si>
  <si>
    <t>Natali.77 Итог</t>
  </si>
  <si>
    <t>nlnov Итог</t>
  </si>
  <si>
    <t>Nutik Итог</t>
  </si>
  <si>
    <t>zhelezka78 Итог</t>
  </si>
  <si>
    <t>Бамбина Итог</t>
  </si>
  <si>
    <t>ВаляГаля Итог</t>
  </si>
  <si>
    <t>Васса8 Итог</t>
  </si>
  <si>
    <t>Вишенка Итог</t>
  </si>
  <si>
    <t>ларинда Итог</t>
  </si>
  <si>
    <t>мама08 Итог</t>
  </si>
  <si>
    <t>Танюша1 Итог</t>
  </si>
  <si>
    <t>Татьянчик Итог</t>
  </si>
  <si>
    <t>Тутси Итог</t>
  </si>
  <si>
    <t>Юляшка1984 Итог</t>
  </si>
  <si>
    <t>Общий итог</t>
  </si>
  <si>
    <t>оплачено</t>
  </si>
  <si>
    <t xml:space="preserve"> </t>
  </si>
  <si>
    <t>итог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</si>
</sst>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 wrapText="1"/>
    </xf>
    <xf numFmtId="0" fontId="0" fillId="34" borderId="10" xfId="0" applyNumberFormat="1" applyFont="1" applyFill="1" applyBorder="1" applyAlignment="1">
      <alignment wrapText="1"/>
    </xf>
    <xf numFmtId="1" fontId="0" fillId="0" borderId="10" xfId="0" applyNumberFormat="1" applyBorder="1" applyAlignment="1">
      <alignment vertical="center"/>
    </xf>
    <xf numFmtId="0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vertical="center"/>
    </xf>
    <xf numFmtId="0" fontId="1" fillId="34" borderId="10" xfId="0" applyNumberFormat="1" applyFont="1" applyFill="1" applyBorder="1" applyAlignment="1">
      <alignment wrapText="1"/>
    </xf>
    <xf numFmtId="0" fontId="0" fillId="34" borderId="0" xfId="0" applyNumberFormat="1" applyFont="1" applyFill="1" applyBorder="1" applyAlignment="1">
      <alignment wrapText="1"/>
    </xf>
    <xf numFmtId="1" fontId="0" fillId="0" borderId="0" xfId="0" applyNumberFormat="1" applyBorder="1" applyAlignment="1">
      <alignment vertical="center"/>
    </xf>
    <xf numFmtId="0" fontId="1" fillId="34" borderId="0" xfId="0" applyNumberFormat="1" applyFont="1" applyFill="1" applyBorder="1" applyAlignment="1">
      <alignment wrapText="1"/>
    </xf>
    <xf numFmtId="0" fontId="1" fillId="33" borderId="1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wrapText="1"/>
    </xf>
    <xf numFmtId="1" fontId="0" fillId="11" borderId="10" xfId="0" applyNumberFormat="1" applyFill="1" applyBorder="1" applyAlignment="1">
      <alignment vertical="center"/>
    </xf>
    <xf numFmtId="0" fontId="0" fillId="11" borderId="10" xfId="0" applyNumberFormat="1" applyFill="1" applyBorder="1" applyAlignment="1">
      <alignment wrapText="1"/>
    </xf>
    <xf numFmtId="0" fontId="0" fillId="11" borderId="10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pane ySplit="1" topLeftCell="A83" activePane="bottomLeft" state="frozen"/>
      <selection pane="topLeft" activeCell="A1" sqref="A1"/>
      <selection pane="bottomLeft" activeCell="I90" sqref="I90"/>
    </sheetView>
  </sheetViews>
  <sheetFormatPr defaultColWidth="17.140625" defaultRowHeight="12.75" customHeight="1" outlineLevelRow="2"/>
  <cols>
    <col min="1" max="1" width="18.421875" style="0" customWidth="1"/>
    <col min="2" max="8" width="10.57421875" style="0" customWidth="1"/>
    <col min="9" max="19" width="17.140625" style="0" customWidth="1"/>
  </cols>
  <sheetData>
    <row r="1" spans="1:10" ht="25.5">
      <c r="A1" s="1" t="s">
        <v>176</v>
      </c>
      <c r="B1" s="1" t="s">
        <v>70</v>
      </c>
      <c r="C1" s="1" t="s">
        <v>61</v>
      </c>
      <c r="D1" s="1" t="s">
        <v>108</v>
      </c>
      <c r="E1" s="1" t="s">
        <v>113</v>
      </c>
      <c r="F1" s="1" t="s">
        <v>91</v>
      </c>
      <c r="G1" s="1" t="s">
        <v>86</v>
      </c>
      <c r="H1" s="1" t="s">
        <v>195</v>
      </c>
      <c r="I1" s="10" t="s">
        <v>229</v>
      </c>
      <c r="J1" s="10" t="s">
        <v>231</v>
      </c>
    </row>
    <row r="2" spans="1:8" ht="51" outlineLevel="2">
      <c r="A2" s="11" t="s">
        <v>39</v>
      </c>
      <c r="B2" s="11" t="s">
        <v>123</v>
      </c>
      <c r="C2" s="11" t="s">
        <v>116</v>
      </c>
      <c r="D2" s="11" t="s">
        <v>154</v>
      </c>
      <c r="E2" s="11">
        <v>520</v>
      </c>
      <c r="F2" s="11"/>
      <c r="G2" s="11">
        <v>116</v>
      </c>
      <c r="H2" s="12">
        <f>E2*1.12+10</f>
        <v>592.4000000000001</v>
      </c>
    </row>
    <row r="3" spans="1:10" ht="12.75" outlineLevel="1">
      <c r="A3" s="6" t="s">
        <v>196</v>
      </c>
      <c r="B3" s="2"/>
      <c r="C3" s="2"/>
      <c r="D3" s="2"/>
      <c r="E3" s="2"/>
      <c r="F3" s="2"/>
      <c r="G3" s="2"/>
      <c r="H3" s="3">
        <f>SUBTOTAL(9,H2:H2)</f>
        <v>592.4000000000001</v>
      </c>
      <c r="I3">
        <v>600</v>
      </c>
      <c r="J3">
        <v>-8</v>
      </c>
    </row>
    <row r="4" spans="1:8" ht="51" outlineLevel="2">
      <c r="A4" s="11" t="s">
        <v>145</v>
      </c>
      <c r="B4" s="11" t="s">
        <v>12</v>
      </c>
      <c r="C4" s="11" t="s">
        <v>170</v>
      </c>
      <c r="D4" s="11">
        <v>139</v>
      </c>
      <c r="E4" s="11">
        <v>1000</v>
      </c>
      <c r="F4" s="11"/>
      <c r="G4" s="11">
        <v>98</v>
      </c>
      <c r="H4" s="12">
        <f>E4*1.12+10</f>
        <v>1130</v>
      </c>
    </row>
    <row r="5" spans="1:9" ht="12.75" outlineLevel="1">
      <c r="A5" s="6" t="s">
        <v>197</v>
      </c>
      <c r="B5" s="2"/>
      <c r="C5" s="2"/>
      <c r="D5" s="2"/>
      <c r="E5" s="2"/>
      <c r="F5" s="2"/>
      <c r="G5" s="2"/>
      <c r="H5" s="3">
        <f>SUBTOTAL(9,H4:H4)</f>
        <v>1130</v>
      </c>
      <c r="I5">
        <v>1130</v>
      </c>
    </row>
    <row r="6" spans="1:8" ht="51" outlineLevel="2">
      <c r="A6" s="13" t="s">
        <v>5</v>
      </c>
      <c r="B6" s="11" t="s">
        <v>156</v>
      </c>
      <c r="C6" s="11" t="s">
        <v>18</v>
      </c>
      <c r="D6" s="11" t="s">
        <v>115</v>
      </c>
      <c r="E6" s="11">
        <v>420</v>
      </c>
      <c r="F6" s="11"/>
      <c r="G6" s="11" t="s">
        <v>190</v>
      </c>
      <c r="H6" s="12">
        <f>E6*1.12+10</f>
        <v>480.40000000000003</v>
      </c>
    </row>
    <row r="7" spans="1:9" ht="12.75" outlineLevel="1">
      <c r="A7" s="6" t="s">
        <v>198</v>
      </c>
      <c r="B7" s="2"/>
      <c r="C7" s="2"/>
      <c r="D7" s="2"/>
      <c r="E7" s="2"/>
      <c r="F7" s="2"/>
      <c r="G7" s="2"/>
      <c r="H7" s="3">
        <f>SUBTOTAL(9,H6:H6)</f>
        <v>480.40000000000003</v>
      </c>
      <c r="I7">
        <v>480</v>
      </c>
    </row>
    <row r="8" spans="1:8" ht="38.25" outlineLevel="2">
      <c r="A8" s="11" t="s">
        <v>4</v>
      </c>
      <c r="B8" s="11" t="s">
        <v>114</v>
      </c>
      <c r="C8" s="11" t="s">
        <v>172</v>
      </c>
      <c r="D8" s="11" t="s">
        <v>110</v>
      </c>
      <c r="E8" s="11">
        <v>600</v>
      </c>
      <c r="F8" s="11"/>
      <c r="G8" s="13" t="s">
        <v>230</v>
      </c>
      <c r="H8" s="12">
        <f>E8*1.12+10</f>
        <v>682.0000000000001</v>
      </c>
    </row>
    <row r="9" spans="1:8" ht="38.25" outlineLevel="2">
      <c r="A9" s="11" t="s">
        <v>4</v>
      </c>
      <c r="B9" s="11" t="s">
        <v>114</v>
      </c>
      <c r="C9" s="11" t="s">
        <v>111</v>
      </c>
      <c r="D9" s="11" t="s">
        <v>83</v>
      </c>
      <c r="E9" s="11">
        <v>430</v>
      </c>
      <c r="F9" s="11"/>
      <c r="G9" s="11">
        <v>122</v>
      </c>
      <c r="H9" s="12">
        <f>E9*1.12</f>
        <v>481.6</v>
      </c>
    </row>
    <row r="10" spans="1:10" ht="12.75" outlineLevel="1">
      <c r="A10" s="6" t="s">
        <v>199</v>
      </c>
      <c r="B10" s="2"/>
      <c r="C10" s="2"/>
      <c r="D10" s="2"/>
      <c r="E10" s="2"/>
      <c r="F10" s="2"/>
      <c r="G10" s="2"/>
      <c r="H10" s="3">
        <f>SUBTOTAL(9,H8:H9)</f>
        <v>1163.6000000000001</v>
      </c>
      <c r="I10">
        <v>1160</v>
      </c>
      <c r="J10">
        <v>4</v>
      </c>
    </row>
    <row r="11" spans="1:8" ht="38.25" outlineLevel="2">
      <c r="A11" s="11" t="s">
        <v>78</v>
      </c>
      <c r="B11" s="11" t="s">
        <v>69</v>
      </c>
      <c r="C11" s="11" t="s">
        <v>77</v>
      </c>
      <c r="D11" s="11" t="s">
        <v>154</v>
      </c>
      <c r="E11" s="11">
        <v>520</v>
      </c>
      <c r="F11" s="11"/>
      <c r="G11" s="11" t="s">
        <v>32</v>
      </c>
      <c r="H11" s="12">
        <f>E11*1.12+10</f>
        <v>592.4000000000001</v>
      </c>
    </row>
    <row r="12" spans="1:9" ht="25.5" outlineLevel="1">
      <c r="A12" s="6" t="s">
        <v>200</v>
      </c>
      <c r="B12" s="2"/>
      <c r="C12" s="2"/>
      <c r="D12" s="2"/>
      <c r="E12" s="2"/>
      <c r="F12" s="2"/>
      <c r="G12" s="2"/>
      <c r="H12" s="3">
        <f>SUBTOTAL(9,H11:H11)</f>
        <v>592.4000000000001</v>
      </c>
      <c r="I12">
        <v>592</v>
      </c>
    </row>
    <row r="13" spans="1:8" ht="38.25" outlineLevel="2">
      <c r="A13" s="11" t="s">
        <v>46</v>
      </c>
      <c r="B13" s="11" t="s">
        <v>160</v>
      </c>
      <c r="C13" s="11" t="s">
        <v>177</v>
      </c>
      <c r="D13" s="11" t="s">
        <v>42</v>
      </c>
      <c r="E13" s="11">
        <v>740</v>
      </c>
      <c r="F13" s="11" t="s">
        <v>52</v>
      </c>
      <c r="G13" s="11">
        <v>134</v>
      </c>
      <c r="H13" s="12">
        <f>E13*1.12+10</f>
        <v>838.8000000000001</v>
      </c>
    </row>
    <row r="14" spans="1:9" ht="12.75" outlineLevel="1">
      <c r="A14" s="6" t="s">
        <v>201</v>
      </c>
      <c r="B14" s="2"/>
      <c r="C14" s="2"/>
      <c r="D14" s="2"/>
      <c r="E14" s="2"/>
      <c r="F14" s="2"/>
      <c r="G14" s="2"/>
      <c r="H14" s="3">
        <f>SUBTOTAL(9,H13:H13)</f>
        <v>838.8000000000001</v>
      </c>
      <c r="I14">
        <v>839</v>
      </c>
    </row>
    <row r="15" spans="1:8" ht="51" outlineLevel="2">
      <c r="A15" s="11" t="s">
        <v>175</v>
      </c>
      <c r="B15" s="11" t="s">
        <v>161</v>
      </c>
      <c r="C15" s="11" t="s">
        <v>55</v>
      </c>
      <c r="D15" s="11" t="s">
        <v>164</v>
      </c>
      <c r="E15" s="11">
        <v>1170</v>
      </c>
      <c r="F15" s="11"/>
      <c r="G15" s="11">
        <v>104</v>
      </c>
      <c r="H15" s="12">
        <f>E15*1.17+10</f>
        <v>1378.8999999999999</v>
      </c>
    </row>
    <row r="16" spans="1:10" ht="12.75" outlineLevel="1">
      <c r="A16" s="6" t="s">
        <v>202</v>
      </c>
      <c r="B16" s="2"/>
      <c r="C16" s="2"/>
      <c r="D16" s="2"/>
      <c r="E16" s="2"/>
      <c r="F16" s="2"/>
      <c r="G16" s="2"/>
      <c r="H16" s="3">
        <f>SUBTOTAL(9,H15:H15)</f>
        <v>1378.8999999999999</v>
      </c>
      <c r="J16">
        <v>1379</v>
      </c>
    </row>
    <row r="17" spans="1:8" ht="51" outlineLevel="2">
      <c r="A17" s="11" t="s">
        <v>53</v>
      </c>
      <c r="B17" s="11" t="s">
        <v>143</v>
      </c>
      <c r="C17" s="11" t="s">
        <v>126</v>
      </c>
      <c r="D17" s="11" t="s">
        <v>14</v>
      </c>
      <c r="E17" s="11">
        <v>995</v>
      </c>
      <c r="F17" s="11"/>
      <c r="G17" s="11" t="s">
        <v>100</v>
      </c>
      <c r="H17" s="12">
        <f>E17*1.12+10</f>
        <v>1124.4</v>
      </c>
    </row>
    <row r="18" spans="1:8" ht="51" outlineLevel="2">
      <c r="A18" s="11" t="s">
        <v>53</v>
      </c>
      <c r="B18" s="11" t="s">
        <v>23</v>
      </c>
      <c r="C18" s="11" t="s">
        <v>121</v>
      </c>
      <c r="D18" s="11" t="s">
        <v>47</v>
      </c>
      <c r="E18" s="11">
        <v>380</v>
      </c>
      <c r="F18" s="11" t="s">
        <v>10</v>
      </c>
      <c r="G18" s="11">
        <v>116</v>
      </c>
      <c r="H18" s="12">
        <f>E18*1.12</f>
        <v>425.6</v>
      </c>
    </row>
    <row r="19" spans="1:8" ht="51" outlineLevel="2">
      <c r="A19" s="11" t="s">
        <v>53</v>
      </c>
      <c r="B19" s="11" t="s">
        <v>23</v>
      </c>
      <c r="C19" s="11" t="s">
        <v>124</v>
      </c>
      <c r="D19" s="11" t="s">
        <v>44</v>
      </c>
      <c r="E19" s="11">
        <v>420</v>
      </c>
      <c r="F19" s="11"/>
      <c r="G19" s="11">
        <v>116</v>
      </c>
      <c r="H19" s="12">
        <f>E19*1.12</f>
        <v>470.40000000000003</v>
      </c>
    </row>
    <row r="20" spans="1:8" ht="51" outlineLevel="2">
      <c r="A20" s="11" t="s">
        <v>53</v>
      </c>
      <c r="B20" s="11" t="s">
        <v>183</v>
      </c>
      <c r="C20" s="11" t="s">
        <v>58</v>
      </c>
      <c r="D20" s="11" t="s">
        <v>189</v>
      </c>
      <c r="E20" s="11">
        <v>725</v>
      </c>
      <c r="F20" s="11"/>
      <c r="G20" s="11">
        <v>164</v>
      </c>
      <c r="H20" s="12">
        <f>E20*1.12</f>
        <v>812.0000000000001</v>
      </c>
    </row>
    <row r="21" spans="1:9" ht="12.75" outlineLevel="1">
      <c r="A21" s="6" t="s">
        <v>203</v>
      </c>
      <c r="B21" s="2"/>
      <c r="C21" s="2"/>
      <c r="D21" s="2"/>
      <c r="E21" s="2"/>
      <c r="F21" s="2"/>
      <c r="G21" s="2"/>
      <c r="H21" s="3">
        <f>SUBTOTAL(9,H17:H20)</f>
        <v>2832.4</v>
      </c>
      <c r="I21">
        <v>2832</v>
      </c>
    </row>
    <row r="22" spans="1:8" ht="38.25" outlineLevel="2">
      <c r="A22" s="11" t="s">
        <v>104</v>
      </c>
      <c r="B22" s="11" t="s">
        <v>192</v>
      </c>
      <c r="C22" s="11" t="s">
        <v>48</v>
      </c>
      <c r="D22" s="11" t="s">
        <v>135</v>
      </c>
      <c r="E22" s="11">
        <v>39</v>
      </c>
      <c r="F22" s="11"/>
      <c r="G22" s="11" t="s">
        <v>26</v>
      </c>
      <c r="H22" s="12">
        <f>E22*1.17+10</f>
        <v>55.629999999999995</v>
      </c>
    </row>
    <row r="23" spans="1:8" ht="38.25" outlineLevel="2">
      <c r="A23" s="11" t="s">
        <v>104</v>
      </c>
      <c r="B23" s="11" t="s">
        <v>81</v>
      </c>
      <c r="C23" s="11" t="s">
        <v>136</v>
      </c>
      <c r="D23" s="11" t="s">
        <v>162</v>
      </c>
      <c r="E23" s="11">
        <v>230</v>
      </c>
      <c r="F23" s="11" t="s">
        <v>173</v>
      </c>
      <c r="G23" s="11">
        <v>98</v>
      </c>
      <c r="H23" s="12">
        <f>E23*1.17</f>
        <v>269.09999999999997</v>
      </c>
    </row>
    <row r="24" spans="1:8" ht="38.25" outlineLevel="2">
      <c r="A24" s="11" t="s">
        <v>104</v>
      </c>
      <c r="B24" s="11" t="s">
        <v>149</v>
      </c>
      <c r="C24" s="11" t="s">
        <v>186</v>
      </c>
      <c r="D24" s="11" t="s">
        <v>138</v>
      </c>
      <c r="E24" s="11">
        <v>380</v>
      </c>
      <c r="F24" s="11"/>
      <c r="G24" s="11">
        <v>98</v>
      </c>
      <c r="H24" s="12">
        <f>E24*1.17</f>
        <v>444.59999999999997</v>
      </c>
    </row>
    <row r="25" spans="1:10" ht="12.75" outlineLevel="1">
      <c r="A25" s="6" t="s">
        <v>204</v>
      </c>
      <c r="B25" s="2"/>
      <c r="C25" s="2"/>
      <c r="D25" s="2"/>
      <c r="E25" s="2"/>
      <c r="F25" s="2"/>
      <c r="G25" s="2"/>
      <c r="H25" s="3">
        <f>SUBTOTAL(9,H22:H24)</f>
        <v>769.3299999999999</v>
      </c>
      <c r="J25">
        <v>769</v>
      </c>
    </row>
    <row r="26" spans="1:8" ht="38.25" outlineLevel="2">
      <c r="A26" s="11" t="s">
        <v>188</v>
      </c>
      <c r="B26" s="11" t="s">
        <v>54</v>
      </c>
      <c r="C26" s="11" t="s">
        <v>125</v>
      </c>
      <c r="D26" s="11" t="s">
        <v>120</v>
      </c>
      <c r="E26" s="11">
        <v>300</v>
      </c>
      <c r="F26" s="11"/>
      <c r="G26" s="11" t="s">
        <v>134</v>
      </c>
      <c r="H26" s="12">
        <f>E26*1.12+10</f>
        <v>346.00000000000006</v>
      </c>
    </row>
    <row r="27" spans="1:8" ht="38.25" outlineLevel="2">
      <c r="A27" s="11" t="s">
        <v>188</v>
      </c>
      <c r="B27" s="11" t="s">
        <v>157</v>
      </c>
      <c r="C27" s="11" t="s">
        <v>178</v>
      </c>
      <c r="D27" s="11" t="s">
        <v>59</v>
      </c>
      <c r="E27" s="11">
        <v>330</v>
      </c>
      <c r="F27" s="11"/>
      <c r="G27" s="11" t="s">
        <v>32</v>
      </c>
      <c r="H27" s="12" t="s">
        <v>230</v>
      </c>
    </row>
    <row r="28" spans="1:8" ht="38.25" outlineLevel="2">
      <c r="A28" s="11" t="s">
        <v>188</v>
      </c>
      <c r="B28" s="11" t="s">
        <v>94</v>
      </c>
      <c r="C28" s="11" t="s">
        <v>72</v>
      </c>
      <c r="D28" s="11" t="s">
        <v>166</v>
      </c>
      <c r="E28" s="11">
        <v>660</v>
      </c>
      <c r="F28" s="11"/>
      <c r="G28" s="11" t="s">
        <v>119</v>
      </c>
      <c r="H28" s="12">
        <f>E28*1.12</f>
        <v>739.2</v>
      </c>
    </row>
    <row r="29" spans="1:9" ht="12.75" outlineLevel="1">
      <c r="A29" s="6" t="s">
        <v>205</v>
      </c>
      <c r="B29" s="2"/>
      <c r="C29" s="2"/>
      <c r="D29" s="2"/>
      <c r="E29" s="2"/>
      <c r="F29" s="2"/>
      <c r="G29" s="2"/>
      <c r="H29" s="3">
        <f>SUBTOTAL(9,H26:H28)</f>
        <v>1085.2</v>
      </c>
      <c r="I29">
        <v>1455</v>
      </c>
    </row>
    <row r="30" spans="1:8" ht="38.25" outlineLevel="2">
      <c r="A30" s="11" t="s">
        <v>159</v>
      </c>
      <c r="B30" s="11" t="s">
        <v>68</v>
      </c>
      <c r="C30" s="11" t="s">
        <v>122</v>
      </c>
      <c r="D30" s="11" t="s">
        <v>88</v>
      </c>
      <c r="E30" s="11">
        <v>500</v>
      </c>
      <c r="F30" s="11"/>
      <c r="G30" s="11">
        <v>104</v>
      </c>
      <c r="H30" s="12">
        <f>E30*1.12</f>
        <v>560</v>
      </c>
    </row>
    <row r="31" spans="1:9" ht="12.75" outlineLevel="1">
      <c r="A31" s="6" t="s">
        <v>206</v>
      </c>
      <c r="B31" s="2"/>
      <c r="C31" s="2"/>
      <c r="D31" s="2"/>
      <c r="E31" s="2"/>
      <c r="F31" s="2"/>
      <c r="G31" s="2"/>
      <c r="H31" s="3">
        <f>SUBTOTAL(9,H30:H30)</f>
        <v>560</v>
      </c>
      <c r="I31">
        <v>560</v>
      </c>
    </row>
    <row r="32" spans="1:8" ht="38.25" outlineLevel="2">
      <c r="A32" s="11" t="s">
        <v>101</v>
      </c>
      <c r="B32" s="11" t="s">
        <v>184</v>
      </c>
      <c r="C32" s="11" t="s">
        <v>191</v>
      </c>
      <c r="D32" s="11" t="s">
        <v>166</v>
      </c>
      <c r="E32" s="11">
        <v>660</v>
      </c>
      <c r="F32" s="11"/>
      <c r="G32" s="11" t="s">
        <v>150</v>
      </c>
      <c r="H32" s="12">
        <f>E32*1.12+10</f>
        <v>749.2</v>
      </c>
    </row>
    <row r="33" spans="1:8" ht="38.25" outlineLevel="2">
      <c r="A33" s="11" t="s">
        <v>101</v>
      </c>
      <c r="B33" s="11" t="s">
        <v>184</v>
      </c>
      <c r="C33" s="11" t="s">
        <v>165</v>
      </c>
      <c r="D33" s="11" t="s">
        <v>179</v>
      </c>
      <c r="E33" s="11">
        <v>400</v>
      </c>
      <c r="F33" s="11"/>
      <c r="G33" s="11">
        <v>104</v>
      </c>
      <c r="H33" s="12">
        <f>E33*1.12</f>
        <v>448.00000000000006</v>
      </c>
    </row>
    <row r="34" spans="1:9" ht="12.75" outlineLevel="1">
      <c r="A34" s="6" t="s">
        <v>207</v>
      </c>
      <c r="B34" s="2"/>
      <c r="C34" s="2"/>
      <c r="D34" s="2"/>
      <c r="E34" s="2"/>
      <c r="F34" s="2"/>
      <c r="G34" s="2"/>
      <c r="H34" s="3">
        <f>SUBTOTAL(9,H32:H33)</f>
        <v>1197.2</v>
      </c>
      <c r="I34">
        <v>1197</v>
      </c>
    </row>
    <row r="35" spans="1:8" ht="38.25" outlineLevel="2">
      <c r="A35" s="11" t="s">
        <v>168</v>
      </c>
      <c r="B35" s="11" t="s">
        <v>157</v>
      </c>
      <c r="C35" s="11" t="s">
        <v>146</v>
      </c>
      <c r="D35" s="11" t="s">
        <v>38</v>
      </c>
      <c r="E35" s="11">
        <v>330</v>
      </c>
      <c r="F35" s="11"/>
      <c r="G35" s="11">
        <v>104</v>
      </c>
      <c r="H35" s="12">
        <f>E35*1.12+10</f>
        <v>379.6</v>
      </c>
    </row>
    <row r="36" spans="1:8" ht="38.25" outlineLevel="2">
      <c r="A36" s="11" t="s">
        <v>168</v>
      </c>
      <c r="B36" s="11" t="s">
        <v>157</v>
      </c>
      <c r="C36" s="11" t="s">
        <v>146</v>
      </c>
      <c r="D36" s="11" t="s">
        <v>89</v>
      </c>
      <c r="E36" s="11">
        <v>280</v>
      </c>
      <c r="F36" s="11"/>
      <c r="G36" s="11">
        <v>104</v>
      </c>
      <c r="H36" s="12">
        <f>E36*1.12</f>
        <v>313.6</v>
      </c>
    </row>
    <row r="37" spans="1:9" ht="12.75" outlineLevel="1">
      <c r="A37" s="6" t="s">
        <v>208</v>
      </c>
      <c r="B37" s="2"/>
      <c r="C37" s="2"/>
      <c r="D37" s="2"/>
      <c r="E37" s="2"/>
      <c r="F37" s="2"/>
      <c r="G37" s="2"/>
      <c r="H37" s="3">
        <f>SUBTOTAL(9,H35:H36)</f>
        <v>693.2</v>
      </c>
      <c r="I37">
        <v>693</v>
      </c>
    </row>
    <row r="38" spans="1:8" ht="51" outlineLevel="2">
      <c r="A38" s="11" t="s">
        <v>128</v>
      </c>
      <c r="B38" s="11" t="s">
        <v>137</v>
      </c>
      <c r="C38" s="11" t="s">
        <v>177</v>
      </c>
      <c r="D38" s="11" t="s">
        <v>62</v>
      </c>
      <c r="E38" s="11">
        <v>800</v>
      </c>
      <c r="F38" s="11" t="s">
        <v>152</v>
      </c>
      <c r="G38" s="11">
        <v>110</v>
      </c>
      <c r="H38" s="12">
        <f>E38*1.12+10</f>
        <v>906.0000000000001</v>
      </c>
    </row>
    <row r="39" spans="1:9" ht="12.75" outlineLevel="1">
      <c r="A39" s="6" t="s">
        <v>209</v>
      </c>
      <c r="B39" s="2"/>
      <c r="C39" s="2"/>
      <c r="D39" s="2"/>
      <c r="E39" s="2"/>
      <c r="F39" s="2"/>
      <c r="G39" s="2"/>
      <c r="H39" s="3">
        <f>SUBTOTAL(9,H38:H38)</f>
        <v>906.0000000000001</v>
      </c>
      <c r="I39">
        <v>906</v>
      </c>
    </row>
    <row r="40" spans="1:8" ht="38.25" outlineLevel="2">
      <c r="A40" s="11" t="s">
        <v>67</v>
      </c>
      <c r="B40" s="11" t="s">
        <v>181</v>
      </c>
      <c r="C40" s="11" t="s">
        <v>40</v>
      </c>
      <c r="D40" s="11" t="s">
        <v>84</v>
      </c>
      <c r="E40" s="11">
        <v>480</v>
      </c>
      <c r="F40" s="11"/>
      <c r="G40" s="11">
        <v>92</v>
      </c>
      <c r="H40" s="12">
        <f>E40*1.12+10</f>
        <v>547.6</v>
      </c>
    </row>
    <row r="41" spans="1:9" ht="12.75" outlineLevel="1">
      <c r="A41" s="6" t="s">
        <v>210</v>
      </c>
      <c r="B41" s="2"/>
      <c r="C41" s="2"/>
      <c r="D41" s="2"/>
      <c r="E41" s="2"/>
      <c r="F41" s="2"/>
      <c r="G41" s="2"/>
      <c r="H41" s="3">
        <f>SUBTOTAL(9,H40:H40)</f>
        <v>547.6</v>
      </c>
      <c r="I41">
        <v>548</v>
      </c>
    </row>
    <row r="42" spans="1:8" ht="38.25" outlineLevel="2">
      <c r="A42" s="11" t="s">
        <v>169</v>
      </c>
      <c r="B42" s="11" t="s">
        <v>45</v>
      </c>
      <c r="C42" s="11" t="s">
        <v>60</v>
      </c>
      <c r="D42" s="11" t="s">
        <v>97</v>
      </c>
      <c r="E42" s="11">
        <v>450</v>
      </c>
      <c r="F42" s="11"/>
      <c r="G42" s="11">
        <v>110</v>
      </c>
      <c r="H42" s="12">
        <f>E42*1.17+10</f>
        <v>536.5</v>
      </c>
    </row>
    <row r="43" spans="1:8" ht="38.25" outlineLevel="2">
      <c r="A43" s="11" t="s">
        <v>169</v>
      </c>
      <c r="B43" s="11" t="s">
        <v>102</v>
      </c>
      <c r="C43" s="11" t="s">
        <v>1</v>
      </c>
      <c r="D43" s="11" t="s">
        <v>112</v>
      </c>
      <c r="E43" s="11">
        <v>670</v>
      </c>
      <c r="F43" s="11"/>
      <c r="G43" s="11">
        <v>152</v>
      </c>
      <c r="H43" s="12">
        <f>E43*1.17</f>
        <v>783.9</v>
      </c>
    </row>
    <row r="44" spans="1:10" ht="12.75" outlineLevel="1">
      <c r="A44" s="6" t="s">
        <v>211</v>
      </c>
      <c r="B44" s="2"/>
      <c r="C44" s="2"/>
      <c r="D44" s="2"/>
      <c r="E44" s="2"/>
      <c r="F44" s="2"/>
      <c r="G44" s="2"/>
      <c r="H44" s="3">
        <f>SUBTOTAL(9,H42:H43)</f>
        <v>1320.4</v>
      </c>
      <c r="I44">
        <v>1300</v>
      </c>
      <c r="J44">
        <v>20</v>
      </c>
    </row>
    <row r="45" spans="1:8" ht="38.25" outlineLevel="2">
      <c r="A45" s="11" t="s">
        <v>158</v>
      </c>
      <c r="B45" s="11" t="s">
        <v>63</v>
      </c>
      <c r="C45" s="11" t="s">
        <v>163</v>
      </c>
      <c r="D45" s="11" t="s">
        <v>99</v>
      </c>
      <c r="E45" s="11">
        <v>310</v>
      </c>
      <c r="F45" s="11"/>
      <c r="G45" s="11">
        <v>140</v>
      </c>
      <c r="H45" s="12">
        <f>E45*1.12+10</f>
        <v>357.20000000000005</v>
      </c>
    </row>
    <row r="46" spans="1:8" ht="51" outlineLevel="2">
      <c r="A46" s="11" t="s">
        <v>158</v>
      </c>
      <c r="B46" s="11" t="s">
        <v>43</v>
      </c>
      <c r="C46" s="11" t="s">
        <v>37</v>
      </c>
      <c r="D46" s="11" t="s">
        <v>27</v>
      </c>
      <c r="E46" s="11">
        <v>520</v>
      </c>
      <c r="F46" s="11" t="s">
        <v>15</v>
      </c>
      <c r="G46" s="11">
        <v>140</v>
      </c>
      <c r="H46" s="12">
        <f>E46*1.12</f>
        <v>582.4000000000001</v>
      </c>
    </row>
    <row r="47" spans="1:10" ht="12.75" outlineLevel="1">
      <c r="A47" s="6" t="s">
        <v>212</v>
      </c>
      <c r="B47" s="2"/>
      <c r="C47" s="2"/>
      <c r="D47" s="2"/>
      <c r="E47" s="2"/>
      <c r="F47" s="2"/>
      <c r="G47" s="2"/>
      <c r="H47" s="3">
        <f>SUBTOTAL(9,H45:H46)</f>
        <v>939.6000000000001</v>
      </c>
      <c r="I47">
        <v>950</v>
      </c>
      <c r="J47">
        <v>-10</v>
      </c>
    </row>
    <row r="48" spans="1:8" ht="51" outlineLevel="2">
      <c r="A48" s="11" t="s">
        <v>187</v>
      </c>
      <c r="B48" s="11" t="s">
        <v>155</v>
      </c>
      <c r="C48" s="11" t="s">
        <v>163</v>
      </c>
      <c r="D48" s="11" t="s">
        <v>171</v>
      </c>
      <c r="E48" s="11">
        <v>290</v>
      </c>
      <c r="F48" s="11"/>
      <c r="G48" s="11">
        <v>134</v>
      </c>
      <c r="H48" s="12">
        <f>E48*1.12+10</f>
        <v>334.8</v>
      </c>
    </row>
    <row r="49" spans="1:9" ht="12.75" outlineLevel="1">
      <c r="A49" s="6" t="s">
        <v>213</v>
      </c>
      <c r="B49" s="2"/>
      <c r="C49" s="2"/>
      <c r="D49" s="2"/>
      <c r="E49" s="2"/>
      <c r="F49" s="2"/>
      <c r="G49" s="2"/>
      <c r="H49" s="3">
        <f>SUBTOTAL(9,H48:H48)</f>
        <v>334.8</v>
      </c>
      <c r="I49">
        <v>335</v>
      </c>
    </row>
    <row r="50" spans="1:8" ht="38.25" outlineLevel="2">
      <c r="A50" s="11" t="s">
        <v>79</v>
      </c>
      <c r="B50" s="11" t="s">
        <v>184</v>
      </c>
      <c r="C50" s="11" t="s">
        <v>185</v>
      </c>
      <c r="D50" s="11" t="s">
        <v>139</v>
      </c>
      <c r="E50" s="11">
        <v>375</v>
      </c>
      <c r="F50" s="11" t="s">
        <v>20</v>
      </c>
      <c r="G50" s="11" t="s">
        <v>9</v>
      </c>
      <c r="H50" s="12">
        <f>E50*1.12+10</f>
        <v>430.00000000000006</v>
      </c>
    </row>
    <row r="51" spans="1:8" ht="38.25" outlineLevel="2">
      <c r="A51" s="11" t="s">
        <v>79</v>
      </c>
      <c r="B51" s="11" t="s">
        <v>184</v>
      </c>
      <c r="C51" s="11" t="s">
        <v>191</v>
      </c>
      <c r="D51" s="11" t="s">
        <v>166</v>
      </c>
      <c r="E51" s="11">
        <v>660</v>
      </c>
      <c r="F51" s="11" t="s">
        <v>19</v>
      </c>
      <c r="G51" s="11" t="s">
        <v>148</v>
      </c>
      <c r="H51" s="12">
        <f>E51*1.12</f>
        <v>739.2</v>
      </c>
    </row>
    <row r="52" spans="1:9" ht="12.75" outlineLevel="1">
      <c r="A52" s="6" t="s">
        <v>214</v>
      </c>
      <c r="B52" s="2"/>
      <c r="C52" s="2"/>
      <c r="D52" s="2"/>
      <c r="E52" s="2"/>
      <c r="F52" s="2"/>
      <c r="G52" s="2"/>
      <c r="H52" s="3">
        <f>SUBTOTAL(9,H50:H51)</f>
        <v>1169.2</v>
      </c>
      <c r="I52">
        <v>1169</v>
      </c>
    </row>
    <row r="53" spans="1:8" ht="51" outlineLevel="2">
      <c r="A53" s="11" t="s">
        <v>75</v>
      </c>
      <c r="B53" s="11" t="s">
        <v>31</v>
      </c>
      <c r="C53" s="11" t="s">
        <v>24</v>
      </c>
      <c r="D53" s="11">
        <v>139</v>
      </c>
      <c r="E53" s="11">
        <v>1000</v>
      </c>
      <c r="F53" s="11"/>
      <c r="G53" s="11" t="s">
        <v>71</v>
      </c>
      <c r="H53" s="12">
        <f>E53*1.12+10</f>
        <v>1130</v>
      </c>
    </row>
    <row r="54" spans="1:8" ht="51" outlineLevel="2">
      <c r="A54" s="11" t="s">
        <v>75</v>
      </c>
      <c r="B54" s="11" t="s">
        <v>0</v>
      </c>
      <c r="C54" s="11" t="s">
        <v>174</v>
      </c>
      <c r="D54" s="11" t="s">
        <v>87</v>
      </c>
      <c r="E54" s="11">
        <v>430</v>
      </c>
      <c r="F54" s="11"/>
      <c r="G54" s="11" t="s">
        <v>71</v>
      </c>
      <c r="H54" s="12">
        <f>E54*1.12+10</f>
        <v>491.6</v>
      </c>
    </row>
    <row r="55" spans="1:8" ht="25.5" outlineLevel="2">
      <c r="A55" s="11" t="s">
        <v>75</v>
      </c>
      <c r="B55" s="11" t="s">
        <v>80</v>
      </c>
      <c r="C55" s="11" t="s">
        <v>146</v>
      </c>
      <c r="D55" s="11" t="s">
        <v>127</v>
      </c>
      <c r="E55" s="11">
        <v>250</v>
      </c>
      <c r="F55" s="11"/>
      <c r="G55" s="11" t="s">
        <v>71</v>
      </c>
      <c r="H55" s="12">
        <f>E55*1.12</f>
        <v>280</v>
      </c>
    </row>
    <row r="56" spans="1:9" ht="12.75" outlineLevel="1">
      <c r="A56" s="6" t="s">
        <v>215</v>
      </c>
      <c r="B56" s="2"/>
      <c r="C56" s="2"/>
      <c r="D56" s="2"/>
      <c r="E56" s="2"/>
      <c r="F56" s="2"/>
      <c r="G56" s="2"/>
      <c r="H56" s="3">
        <f>SUBTOTAL(9,H53:H55)</f>
        <v>1901.6</v>
      </c>
      <c r="I56">
        <v>1902</v>
      </c>
    </row>
    <row r="57" spans="1:8" ht="51" outlineLevel="2">
      <c r="A57" s="11" t="s">
        <v>51</v>
      </c>
      <c r="B57" s="11" t="s">
        <v>25</v>
      </c>
      <c r="C57" s="11" t="s">
        <v>165</v>
      </c>
      <c r="D57" s="11" t="s">
        <v>179</v>
      </c>
      <c r="E57" s="11">
        <v>400</v>
      </c>
      <c r="F57" s="11" t="s">
        <v>167</v>
      </c>
      <c r="G57" s="11">
        <v>98</v>
      </c>
      <c r="H57" s="12">
        <f>E57*1.17</f>
        <v>468</v>
      </c>
    </row>
    <row r="58" spans="1:10" ht="12.75" outlineLevel="1">
      <c r="A58" s="6" t="s">
        <v>216</v>
      </c>
      <c r="B58" s="2"/>
      <c r="C58" s="2"/>
      <c r="D58" s="2"/>
      <c r="E58" s="2"/>
      <c r="F58" s="2"/>
      <c r="G58" s="2"/>
      <c r="H58" s="3">
        <f>SUBTOTAL(9,H57:H57)</f>
        <v>468</v>
      </c>
      <c r="J58">
        <v>468</v>
      </c>
    </row>
    <row r="59" spans="1:8" ht="51" outlineLevel="2">
      <c r="A59" s="11" t="s">
        <v>132</v>
      </c>
      <c r="B59" s="11" t="s">
        <v>23</v>
      </c>
      <c r="C59" s="11" t="s">
        <v>65</v>
      </c>
      <c r="D59" s="11" t="s">
        <v>50</v>
      </c>
      <c r="E59" s="11">
        <v>350</v>
      </c>
      <c r="F59" s="11"/>
      <c r="G59" s="11">
        <v>92</v>
      </c>
      <c r="H59" s="12">
        <f>E59*1.12+10</f>
        <v>402.00000000000006</v>
      </c>
    </row>
    <row r="60" spans="1:8" ht="51" outlineLevel="2">
      <c r="A60" s="11" t="s">
        <v>132</v>
      </c>
      <c r="B60" s="11" t="s">
        <v>23</v>
      </c>
      <c r="C60" s="11" t="s">
        <v>85</v>
      </c>
      <c r="D60" s="11" t="s">
        <v>131</v>
      </c>
      <c r="E60" s="11">
        <v>350</v>
      </c>
      <c r="F60" s="11" t="s">
        <v>153</v>
      </c>
      <c r="G60" s="11">
        <v>92</v>
      </c>
      <c r="H60" s="12">
        <f>E60*1.12</f>
        <v>392.00000000000006</v>
      </c>
    </row>
    <row r="61" spans="1:9" ht="12.75" outlineLevel="1">
      <c r="A61" s="6" t="s">
        <v>217</v>
      </c>
      <c r="B61" s="2"/>
      <c r="C61" s="2"/>
      <c r="D61" s="2"/>
      <c r="E61" s="2"/>
      <c r="F61" s="2"/>
      <c r="G61" s="2"/>
      <c r="H61" s="3">
        <f>SUBTOTAL(9,H59:H60)</f>
        <v>794.0000000000001</v>
      </c>
      <c r="I61">
        <v>794</v>
      </c>
    </row>
    <row r="62" spans="1:8" ht="25.5" outlineLevel="2">
      <c r="A62" s="11" t="s">
        <v>11</v>
      </c>
      <c r="B62" s="11" t="s">
        <v>95</v>
      </c>
      <c r="C62" s="11" t="s">
        <v>41</v>
      </c>
      <c r="D62" s="13" t="s">
        <v>193</v>
      </c>
      <c r="E62" s="11">
        <v>640</v>
      </c>
      <c r="F62" s="11"/>
      <c r="G62" s="11">
        <v>98</v>
      </c>
      <c r="H62" s="12">
        <f>E62*1.12+10</f>
        <v>726.8000000000001</v>
      </c>
    </row>
    <row r="63" spans="1:9" ht="12.75" outlineLevel="1">
      <c r="A63" s="6" t="s">
        <v>218</v>
      </c>
      <c r="B63" s="2"/>
      <c r="C63" s="2"/>
      <c r="D63" s="4"/>
      <c r="E63" s="2"/>
      <c r="F63" s="2"/>
      <c r="G63" s="2"/>
      <c r="H63" s="3">
        <f>SUBTOTAL(9,H62:H62)</f>
        <v>726.8000000000001</v>
      </c>
      <c r="I63">
        <v>750</v>
      </c>
    </row>
    <row r="64" spans="1:8" ht="25.5" outlineLevel="2">
      <c r="A64" s="11" t="s">
        <v>141</v>
      </c>
      <c r="B64" s="11" t="s">
        <v>151</v>
      </c>
      <c r="C64" s="11" t="s">
        <v>28</v>
      </c>
      <c r="D64" s="11" t="s">
        <v>76</v>
      </c>
      <c r="E64" s="11">
        <v>190</v>
      </c>
      <c r="F64" s="11"/>
      <c r="G64" s="11">
        <v>104</v>
      </c>
      <c r="H64" s="12">
        <f>E64*1.12+10</f>
        <v>222.8</v>
      </c>
    </row>
    <row r="65" spans="1:8" ht="51" outlineLevel="2">
      <c r="A65" s="13" t="s">
        <v>141</v>
      </c>
      <c r="B65" s="11" t="s">
        <v>49</v>
      </c>
      <c r="C65" s="11" t="s">
        <v>7</v>
      </c>
      <c r="D65" s="11" t="s">
        <v>147</v>
      </c>
      <c r="E65" s="11">
        <v>360</v>
      </c>
      <c r="F65" s="11"/>
      <c r="G65" s="11">
        <v>104</v>
      </c>
      <c r="H65" s="12">
        <f>E65*1.12</f>
        <v>403.20000000000005</v>
      </c>
    </row>
    <row r="66" spans="1:8" ht="38.25" outlineLevel="2">
      <c r="A66" s="11" t="s">
        <v>141</v>
      </c>
      <c r="B66" s="11" t="s">
        <v>180</v>
      </c>
      <c r="C66" s="11" t="s">
        <v>174</v>
      </c>
      <c r="D66" s="13" t="s">
        <v>194</v>
      </c>
      <c r="E66" s="11">
        <v>290</v>
      </c>
      <c r="F66" s="11"/>
      <c r="G66" s="11">
        <v>104</v>
      </c>
      <c r="H66" s="12">
        <f>E66*1.12</f>
        <v>324.8</v>
      </c>
    </row>
    <row r="67" spans="1:9" ht="12.75" outlineLevel="1">
      <c r="A67" s="6" t="s">
        <v>219</v>
      </c>
      <c r="B67" s="2"/>
      <c r="C67" s="2"/>
      <c r="D67" s="4"/>
      <c r="E67" s="2"/>
      <c r="F67" s="2"/>
      <c r="G67" s="2"/>
      <c r="H67" s="3">
        <f>SUBTOTAL(9,H64:H66)</f>
        <v>950.8</v>
      </c>
      <c r="I67">
        <v>951</v>
      </c>
    </row>
    <row r="68" spans="1:8" ht="38.25" outlineLevel="2">
      <c r="A68" s="11" t="s">
        <v>103</v>
      </c>
      <c r="B68" s="11" t="s">
        <v>184</v>
      </c>
      <c r="C68" s="11" t="s">
        <v>30</v>
      </c>
      <c r="D68" s="11" t="s">
        <v>139</v>
      </c>
      <c r="E68" s="11">
        <v>340</v>
      </c>
      <c r="F68" s="11"/>
      <c r="G68" s="11">
        <v>116</v>
      </c>
      <c r="H68" s="12">
        <f>E68*1.12</f>
        <v>380.8</v>
      </c>
    </row>
    <row r="69" spans="1:8" ht="38.25" outlineLevel="2">
      <c r="A69" s="11" t="s">
        <v>103</v>
      </c>
      <c r="B69" s="11" t="s">
        <v>107</v>
      </c>
      <c r="C69" s="11" t="s">
        <v>18</v>
      </c>
      <c r="D69" s="11" t="s">
        <v>115</v>
      </c>
      <c r="E69" s="11">
        <v>420</v>
      </c>
      <c r="F69" s="11"/>
      <c r="G69" s="11">
        <v>116</v>
      </c>
      <c r="H69" s="12">
        <f>E69*1.12+10</f>
        <v>480.40000000000003</v>
      </c>
    </row>
    <row r="70" spans="1:9" ht="12.75" outlineLevel="1">
      <c r="A70" s="6" t="s">
        <v>220</v>
      </c>
      <c r="B70" s="2"/>
      <c r="C70" s="2"/>
      <c r="D70" s="2"/>
      <c r="E70" s="2"/>
      <c r="F70" s="2"/>
      <c r="G70" s="2"/>
      <c r="H70" s="3">
        <f>SUBTOTAL(9,H68:H69)</f>
        <v>861.2</v>
      </c>
      <c r="I70">
        <v>861</v>
      </c>
    </row>
    <row r="71" spans="1:8" ht="63.75" outlineLevel="2">
      <c r="A71" s="11" t="s">
        <v>73</v>
      </c>
      <c r="B71" s="11" t="s">
        <v>36</v>
      </c>
      <c r="C71" s="11" t="s">
        <v>129</v>
      </c>
      <c r="D71" s="11" t="s">
        <v>142</v>
      </c>
      <c r="E71" s="11">
        <v>470</v>
      </c>
      <c r="F71" s="14"/>
      <c r="G71" s="11">
        <v>116</v>
      </c>
      <c r="H71" s="12">
        <f>E71*1.12+10</f>
        <v>536.4000000000001</v>
      </c>
    </row>
    <row r="72" spans="1:9" ht="12.75" outlineLevel="1">
      <c r="A72" s="6" t="s">
        <v>221</v>
      </c>
      <c r="B72" s="2"/>
      <c r="C72" s="2"/>
      <c r="D72" s="2"/>
      <c r="E72" s="2"/>
      <c r="F72" s="5"/>
      <c r="G72" s="2"/>
      <c r="H72" s="3">
        <f>SUBTOTAL(9,H71:H71)</f>
        <v>536.4000000000001</v>
      </c>
      <c r="I72">
        <v>536</v>
      </c>
    </row>
    <row r="73" spans="1:8" ht="25.5" outlineLevel="2">
      <c r="A73" s="11" t="s">
        <v>90</v>
      </c>
      <c r="B73" s="11" t="s">
        <v>130</v>
      </c>
      <c r="C73" s="11" t="s">
        <v>133</v>
      </c>
      <c r="D73" s="11" t="s">
        <v>13</v>
      </c>
      <c r="E73" s="11">
        <v>210</v>
      </c>
      <c r="F73" s="11" t="s">
        <v>57</v>
      </c>
      <c r="G73" s="11" t="s">
        <v>118</v>
      </c>
      <c r="H73" s="3">
        <f>E73*1.12</f>
        <v>235.20000000000002</v>
      </c>
    </row>
    <row r="74" spans="1:8" ht="38.25" outlineLevel="2">
      <c r="A74" s="11" t="s">
        <v>90</v>
      </c>
      <c r="B74" s="11" t="s">
        <v>130</v>
      </c>
      <c r="C74" s="11" t="s">
        <v>98</v>
      </c>
      <c r="D74" s="11" t="s">
        <v>13</v>
      </c>
      <c r="E74" s="11">
        <v>210</v>
      </c>
      <c r="F74" s="11" t="s">
        <v>57</v>
      </c>
      <c r="G74" s="11" t="s">
        <v>118</v>
      </c>
      <c r="H74" s="3">
        <f>E74*1.12</f>
        <v>235.20000000000002</v>
      </c>
    </row>
    <row r="75" spans="1:8" ht="38.25" outlineLevel="2">
      <c r="A75" s="11" t="s">
        <v>90</v>
      </c>
      <c r="B75" s="11" t="s">
        <v>17</v>
      </c>
      <c r="C75" s="11" t="s">
        <v>177</v>
      </c>
      <c r="D75" s="11" t="s">
        <v>92</v>
      </c>
      <c r="E75" s="11">
        <v>490</v>
      </c>
      <c r="F75" s="11" t="s">
        <v>57</v>
      </c>
      <c r="G75" s="11">
        <v>92</v>
      </c>
      <c r="H75" s="12">
        <f>E75*1.12+10</f>
        <v>558.8000000000001</v>
      </c>
    </row>
    <row r="76" spans="1:8" ht="38.25" outlineLevel="2">
      <c r="A76" s="11" t="s">
        <v>90</v>
      </c>
      <c r="B76" s="11" t="s">
        <v>66</v>
      </c>
      <c r="C76" s="11" t="s">
        <v>60</v>
      </c>
      <c r="D76" s="11" t="s">
        <v>109</v>
      </c>
      <c r="E76" s="11">
        <v>390</v>
      </c>
      <c r="F76" s="11" t="s">
        <v>57</v>
      </c>
      <c r="G76" s="11">
        <v>92</v>
      </c>
      <c r="H76" s="12">
        <f>E76*1.12+10</f>
        <v>446.80000000000007</v>
      </c>
    </row>
    <row r="77" spans="1:9" ht="12.75" outlineLevel="1">
      <c r="A77" s="6" t="s">
        <v>222</v>
      </c>
      <c r="B77" s="2"/>
      <c r="C77" s="2"/>
      <c r="D77" s="2"/>
      <c r="E77" s="2"/>
      <c r="F77" s="2"/>
      <c r="G77" s="2"/>
      <c r="H77" s="3">
        <f>SUBTOTAL(9,H73:H76)</f>
        <v>1476</v>
      </c>
      <c r="I77">
        <v>1476</v>
      </c>
    </row>
    <row r="78" spans="1:8" ht="51" outlineLevel="2">
      <c r="A78" s="11" t="s">
        <v>22</v>
      </c>
      <c r="B78" s="11" t="s">
        <v>140</v>
      </c>
      <c r="C78" s="11" t="s">
        <v>191</v>
      </c>
      <c r="D78" s="11" t="s">
        <v>166</v>
      </c>
      <c r="E78" s="11">
        <v>660</v>
      </c>
      <c r="F78" s="11" t="s">
        <v>2</v>
      </c>
      <c r="G78" s="11" t="s">
        <v>29</v>
      </c>
      <c r="H78" s="12">
        <f>E78*1.12+10</f>
        <v>749.2</v>
      </c>
    </row>
    <row r="79" spans="1:9" ht="12.75" outlineLevel="1">
      <c r="A79" s="6" t="s">
        <v>223</v>
      </c>
      <c r="B79" s="2"/>
      <c r="C79" s="2"/>
      <c r="D79" s="2"/>
      <c r="E79" s="2"/>
      <c r="F79" s="2"/>
      <c r="G79" s="2"/>
      <c r="H79" s="3">
        <f>SUBTOTAL(9,H78:H78)</f>
        <v>749.2</v>
      </c>
      <c r="I79">
        <v>749</v>
      </c>
    </row>
    <row r="80" spans="1:8" ht="38.25" outlineLevel="2">
      <c r="A80" s="11" t="s">
        <v>82</v>
      </c>
      <c r="B80" s="11" t="s">
        <v>8</v>
      </c>
      <c r="C80" s="11" t="s">
        <v>35</v>
      </c>
      <c r="D80" s="11" t="s">
        <v>74</v>
      </c>
      <c r="E80" s="11">
        <v>620</v>
      </c>
      <c r="F80" s="11"/>
      <c r="G80" s="11">
        <v>140</v>
      </c>
      <c r="H80" s="12">
        <f>E80*1.12+10</f>
        <v>704.4000000000001</v>
      </c>
    </row>
    <row r="81" spans="1:9" ht="12.75" outlineLevel="1">
      <c r="A81" s="6" t="s">
        <v>224</v>
      </c>
      <c r="B81" s="2"/>
      <c r="C81" s="2"/>
      <c r="D81" s="2"/>
      <c r="E81" s="2"/>
      <c r="F81" s="2"/>
      <c r="G81" s="2"/>
      <c r="H81" s="3">
        <f>SUBTOTAL(9,H80:H80)</f>
        <v>704.4000000000001</v>
      </c>
      <c r="I81">
        <v>704</v>
      </c>
    </row>
    <row r="82" spans="1:8" ht="38.25" outlineLevel="2">
      <c r="A82" s="11" t="s">
        <v>105</v>
      </c>
      <c r="B82" s="11" t="s">
        <v>3</v>
      </c>
      <c r="C82" s="11" t="s">
        <v>21</v>
      </c>
      <c r="D82" s="11" t="s">
        <v>56</v>
      </c>
      <c r="E82" s="11">
        <v>650</v>
      </c>
      <c r="F82" s="11" t="s">
        <v>33</v>
      </c>
      <c r="G82" s="11">
        <v>92</v>
      </c>
      <c r="H82" s="12">
        <f>E82*1.12+10</f>
        <v>738.0000000000001</v>
      </c>
    </row>
    <row r="83" spans="1:9" ht="12.75" outlineLevel="1">
      <c r="A83" s="6" t="s">
        <v>225</v>
      </c>
      <c r="B83" s="2"/>
      <c r="C83" s="2"/>
      <c r="D83" s="2"/>
      <c r="E83" s="2"/>
      <c r="F83" s="2"/>
      <c r="G83" s="2"/>
      <c r="H83" s="3">
        <f>SUBTOTAL(9,H82:H82)</f>
        <v>738.0000000000001</v>
      </c>
      <c r="I83">
        <v>750</v>
      </c>
    </row>
    <row r="84" spans="1:8" ht="38.25" outlineLevel="2">
      <c r="A84" s="11" t="s">
        <v>6</v>
      </c>
      <c r="B84" s="11" t="s">
        <v>34</v>
      </c>
      <c r="C84" s="11" t="s">
        <v>16</v>
      </c>
      <c r="D84" s="11" t="s">
        <v>96</v>
      </c>
      <c r="E84" s="11">
        <v>580</v>
      </c>
      <c r="F84" s="11" t="s">
        <v>52</v>
      </c>
      <c r="G84" s="11">
        <v>140</v>
      </c>
      <c r="H84" s="12">
        <f>E84*1.12+10</f>
        <v>659.6</v>
      </c>
    </row>
    <row r="85" spans="1:9" ht="12.75" outlineLevel="1">
      <c r="A85" s="6" t="s">
        <v>226</v>
      </c>
      <c r="B85" s="2"/>
      <c r="C85" s="2"/>
      <c r="D85" s="2"/>
      <c r="E85" s="2"/>
      <c r="F85" s="2"/>
      <c r="G85" s="2"/>
      <c r="H85" s="3">
        <f>SUBTOTAL(9,H84:H84)</f>
        <v>659.6</v>
      </c>
      <c r="I85">
        <v>600</v>
      </c>
    </row>
    <row r="86" spans="1:8" ht="25.5" outlineLevel="2">
      <c r="A86" s="11" t="s">
        <v>93</v>
      </c>
      <c r="B86" s="11" t="s">
        <v>144</v>
      </c>
      <c r="C86" s="11" t="s">
        <v>60</v>
      </c>
      <c r="D86" s="11" t="s">
        <v>109</v>
      </c>
      <c r="E86" s="11">
        <v>390</v>
      </c>
      <c r="F86" s="11"/>
      <c r="G86" s="11" t="s">
        <v>117</v>
      </c>
      <c r="H86" s="12">
        <f>E86*1.12+10</f>
        <v>446.80000000000007</v>
      </c>
    </row>
    <row r="87" spans="1:8" ht="25.5" outlineLevel="2">
      <c r="A87" s="11" t="s">
        <v>93</v>
      </c>
      <c r="B87" s="11" t="s">
        <v>144</v>
      </c>
      <c r="C87" s="11" t="s">
        <v>60</v>
      </c>
      <c r="D87" s="11" t="s">
        <v>110</v>
      </c>
      <c r="E87" s="11">
        <v>520</v>
      </c>
      <c r="F87" s="11"/>
      <c r="G87" s="11" t="s">
        <v>117</v>
      </c>
      <c r="H87" s="12">
        <f>E87*1.12</f>
        <v>582.4000000000001</v>
      </c>
    </row>
    <row r="88" spans="1:8" ht="38.25" outlineLevel="2">
      <c r="A88" s="11" t="s">
        <v>93</v>
      </c>
      <c r="B88" s="11" t="s">
        <v>180</v>
      </c>
      <c r="C88" s="11" t="s">
        <v>106</v>
      </c>
      <c r="D88" s="11" t="s">
        <v>182</v>
      </c>
      <c r="E88" s="11">
        <v>430</v>
      </c>
      <c r="F88" s="11"/>
      <c r="G88" s="11" t="s">
        <v>64</v>
      </c>
      <c r="H88" s="12">
        <f>E88*1.12</f>
        <v>481.6</v>
      </c>
    </row>
    <row r="89" spans="1:9" ht="12.75" outlineLevel="1">
      <c r="A89" s="9" t="s">
        <v>227</v>
      </c>
      <c r="B89" s="7"/>
      <c r="C89" s="7"/>
      <c r="D89" s="7"/>
      <c r="E89" s="7"/>
      <c r="F89" s="7"/>
      <c r="G89" s="7"/>
      <c r="H89" s="8">
        <f>SUBTOTAL(9,H86:H88)</f>
        <v>1510.8000000000002</v>
      </c>
      <c r="I89">
        <v>1511</v>
      </c>
    </row>
    <row r="90" spans="1:8" ht="12.75">
      <c r="A90" s="9" t="s">
        <v>228</v>
      </c>
      <c r="B90" s="7"/>
      <c r="C90" s="7"/>
      <c r="D90" s="7"/>
      <c r="E90" s="7"/>
      <c r="F90" s="7"/>
      <c r="G90" s="7"/>
      <c r="H90" s="8">
        <f>SUBTOTAL(9,H2:H88)</f>
        <v>30608.230000000003</v>
      </c>
    </row>
  </sheetData>
  <sheetProtection/>
  <autoFilter ref="A1:J89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2011-09-21T06:01:20Z</dcterms:created>
  <dcterms:modified xsi:type="dcterms:W3CDTF">2011-10-05T16:25:16Z</dcterms:modified>
  <cp:category/>
  <cp:version/>
  <cp:contentType/>
  <cp:contentStatus/>
</cp:coreProperties>
</file>