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_FilterDatabase" localSheetId="0" hidden="1">'Лист1'!$B$1:$C$53</definedName>
  </definedNames>
  <calcPr fullCalcOnLoad="1"/>
</workbook>
</file>

<file path=xl/sharedStrings.xml><?xml version="1.0" encoding="utf-8"?>
<sst xmlns="http://schemas.openxmlformats.org/spreadsheetml/2006/main" count="339" uniqueCount="253">
  <si>
    <t>Отметка времени</t>
  </si>
  <si>
    <t>Ник</t>
  </si>
  <si>
    <t>модель - копируем с сайта</t>
  </si>
  <si>
    <t>вес в граммах - указан на сайте</t>
  </si>
  <si>
    <t>Раздел - копируем с сайта</t>
  </si>
  <si>
    <t>наименование - копируем с сайта (пример: Rings)</t>
  </si>
  <si>
    <t>характеристики -длина, и т,д, - с сайта</t>
  </si>
  <si>
    <t xml:space="preserve">стоимость с сайта </t>
  </si>
  <si>
    <t>Общая сумма доставки 33,66 у.е.</t>
  </si>
  <si>
    <t>Замена</t>
  </si>
  <si>
    <t>С доставкой</t>
  </si>
  <si>
    <t>25,01,2011 15:09:00</t>
  </si>
  <si>
    <t>molodets</t>
  </si>
  <si>
    <t>UNP4189</t>
  </si>
  <si>
    <t xml:space="preserve">SILVER SWAROVSKI </t>
  </si>
  <si>
    <t>RINGS</t>
  </si>
  <si>
    <t>размер: 6, Length: 2,10 cms   Width: 1,10 cms</t>
  </si>
  <si>
    <t>25,01,2011 15:17:05</t>
  </si>
  <si>
    <t>UNP3831</t>
  </si>
  <si>
    <t>SILVER SWAROVSKI</t>
  </si>
  <si>
    <t>EARRINGS</t>
  </si>
  <si>
    <t>Width: 12,00 mm</t>
  </si>
  <si>
    <t>25,01,2011 15:19:19</t>
  </si>
  <si>
    <t>UNP3826</t>
  </si>
  <si>
    <t>Width: 10,00 mm</t>
  </si>
  <si>
    <t>25,01,2011 15:37:22</t>
  </si>
  <si>
    <t>UNP5477</t>
  </si>
  <si>
    <t>Grams Aprox: 1,38</t>
  </si>
  <si>
    <t>NECKLACES</t>
  </si>
  <si>
    <t>Length: 40,00 cms   Width: 10,00 mm</t>
  </si>
  <si>
    <t>25,01,2011 15:54:27</t>
  </si>
  <si>
    <t>AIT4833</t>
  </si>
  <si>
    <t>Grams Aprox: 4,01</t>
  </si>
  <si>
    <t>SILVER MARCASITE CUBIC ZIRCONIA</t>
  </si>
  <si>
    <t>Width: 1,40 cms</t>
  </si>
  <si>
    <t>25,01,2011 16:02:19</t>
  </si>
  <si>
    <t>UNP5657</t>
  </si>
  <si>
    <t>Grams Aprox: 3,64</t>
  </si>
  <si>
    <t>SILVER CUBIC ZIRCONIA</t>
  </si>
  <si>
    <t>Width: 0,40 cms Size 9 / 19 / 59</t>
  </si>
  <si>
    <t>25,01,2011 16:18:04</t>
  </si>
  <si>
    <t>UNP5666</t>
  </si>
  <si>
    <t>Grams Aprox: 4,60</t>
  </si>
  <si>
    <t xml:space="preserve">  Width: 0,40 cms Size 9 / 19 / 59</t>
  </si>
  <si>
    <t>25,01,2011 16:30:56</t>
  </si>
  <si>
    <t>RAP6815</t>
  </si>
  <si>
    <t>Grams Aprox: 6,91</t>
  </si>
  <si>
    <t>SILVER PLAIN</t>
  </si>
  <si>
    <t>Length: 3,50 cms  Size 6 / 16 / 51</t>
  </si>
  <si>
    <t>28,01,2011 10:11:10</t>
  </si>
  <si>
    <t>olga-80</t>
  </si>
  <si>
    <t>ITR0963 Chloe</t>
  </si>
  <si>
    <t xml:space="preserve">Chic Watches </t>
  </si>
  <si>
    <t>Watches</t>
  </si>
  <si>
    <t>Colour: White  Length: 21,00   cms 8,19   Inches</t>
  </si>
  <si>
    <t xml:space="preserve">MLP8537 </t>
  </si>
  <si>
    <t>4.47</t>
  </si>
  <si>
    <t xml:space="preserve">RINGS </t>
  </si>
  <si>
    <t>Colour: White Width: 1.80   cms 0.70    Inches    Size 7 / 17 / 54</t>
  </si>
  <si>
    <t>O la</t>
  </si>
  <si>
    <t>RAK0413</t>
  </si>
  <si>
    <t>7.85</t>
  </si>
  <si>
    <t>REF. SEARCH</t>
  </si>
  <si>
    <t>SILVER FOR MAN : RINGS SPINNING</t>
  </si>
  <si>
    <t xml:space="preserve">  Size 10 / 19 / 62</t>
  </si>
  <si>
    <t>MCP6524</t>
  </si>
  <si>
    <t>14.68</t>
  </si>
  <si>
    <t xml:space="preserve"> REF. SEARCH</t>
  </si>
  <si>
    <t>STAINLESS STEEL LEATHER : BRACELETS MAN</t>
  </si>
  <si>
    <t xml:space="preserve">42.00 cms </t>
  </si>
  <si>
    <t>WSP5398</t>
  </si>
  <si>
    <t xml:space="preserve">  6.56</t>
  </si>
  <si>
    <t>Silver Leather</t>
  </si>
  <si>
    <t>Bracelets</t>
  </si>
  <si>
    <t>нет размера на сайте</t>
  </si>
  <si>
    <t>MCP5915</t>
  </si>
  <si>
    <t>5.28</t>
  </si>
  <si>
    <t>Cords 45.00 Cms (18 Inches)</t>
  </si>
  <si>
    <t>Rubber 3.00 Mm</t>
  </si>
  <si>
    <t xml:space="preserve">45.00 cms </t>
  </si>
  <si>
    <t>MCP3692</t>
  </si>
  <si>
    <t xml:space="preserve">  3.73</t>
  </si>
  <si>
    <t>Bracelets 18.00 Cms (7 Inches)</t>
  </si>
  <si>
    <t>18.00     cms</t>
  </si>
  <si>
    <t>IDP8045</t>
  </si>
  <si>
    <t xml:space="preserve">  1.78</t>
  </si>
  <si>
    <t xml:space="preserve">Silver Piercing </t>
  </si>
  <si>
    <t>Belly</t>
  </si>
  <si>
    <t>1.80     cms</t>
  </si>
  <si>
    <t>IDP8034</t>
  </si>
  <si>
    <t>IDP7880</t>
  </si>
  <si>
    <t>Grams: 2.12</t>
  </si>
  <si>
    <t xml:space="preserve">1.60 cms </t>
  </si>
  <si>
    <t>T@ti@na</t>
  </si>
  <si>
    <t>BNP3113</t>
  </si>
  <si>
    <t>0.57</t>
  </si>
  <si>
    <t>Earrings Claw</t>
  </si>
  <si>
    <t xml:space="preserve">Colour:  White, Stone:  Cubic Zirconia (Square) 4.00 Mm (0.16 Inches) </t>
  </si>
  <si>
    <t>BNP3119</t>
  </si>
  <si>
    <t>0.55</t>
  </si>
  <si>
    <t>EARRINGS CLAW</t>
  </si>
  <si>
    <t>Colour: Black, Stone: Cubic Zirconia (Square), Width:  4.00  mm  0.16   Inches</t>
  </si>
  <si>
    <t>LaDamaDeLuna</t>
  </si>
  <si>
    <t>UNP4693</t>
  </si>
  <si>
    <t>2.75</t>
  </si>
  <si>
    <t>Rings</t>
  </si>
  <si>
    <t>Size 8 / 18 / 56</t>
  </si>
  <si>
    <t xml:space="preserve">UNP4701 </t>
  </si>
  <si>
    <t>AAT4224</t>
  </si>
  <si>
    <t>10.90</t>
  </si>
  <si>
    <t>RINGS EXCLUSIVE</t>
  </si>
  <si>
    <t>Size 6 / 16 / 51(Size 7 / 17 / 54</t>
  </si>
  <si>
    <t>AAT4247, Size 6 / 16 / 51</t>
  </si>
  <si>
    <t>TOP4671</t>
  </si>
  <si>
    <t>6.56</t>
  </si>
  <si>
    <t>TOP4353 Size 17</t>
  </si>
  <si>
    <t>UNP3772</t>
  </si>
  <si>
    <t>1.98</t>
  </si>
  <si>
    <t>Earrings</t>
  </si>
  <si>
    <t>Width:  10.00 mm</t>
  </si>
  <si>
    <t>UNP3773, Width:  8.00 mm, USD 3.30</t>
  </si>
  <si>
    <t>Мариша73</t>
  </si>
  <si>
    <t>UNP5702</t>
  </si>
  <si>
    <t>3.36</t>
  </si>
  <si>
    <t>Length:1.50  cms0.59  Inches  Width:1.40  cms0.55  Inches</t>
  </si>
  <si>
    <t>мариша73</t>
  </si>
  <si>
    <t>UNP5707</t>
  </si>
  <si>
    <t>2.66</t>
  </si>
  <si>
    <t>Pendants</t>
  </si>
  <si>
    <t>Length: 2.30   cms 0.90   Inches  Width: 2.00   cms 0.78    Inches</t>
  </si>
  <si>
    <t>UNP5706</t>
  </si>
  <si>
    <t>UNP5700</t>
  </si>
  <si>
    <t xml:space="preserve"> 2.97</t>
  </si>
  <si>
    <t>Size 7</t>
  </si>
  <si>
    <t>UNP3899   Size 7</t>
  </si>
  <si>
    <t>Leenaa</t>
  </si>
  <si>
    <t>WSP4992</t>
  </si>
  <si>
    <t>12.69</t>
  </si>
  <si>
    <t xml:space="preserve">SILVER VOLCANO LAVA </t>
  </si>
  <si>
    <t>----</t>
  </si>
  <si>
    <t>------</t>
  </si>
  <si>
    <t xml:space="preserve"> UNP4875</t>
  </si>
  <si>
    <t>1.32</t>
  </si>
  <si>
    <t xml:space="preserve">  SILVER SWAROVSKI</t>
  </si>
  <si>
    <t>Necklaces</t>
  </si>
  <si>
    <t>Length: 40.00 cms, 15.60 Inches,   Width: 10.00 mm,  0.39 Inches</t>
  </si>
  <si>
    <t xml:space="preserve">  UNP5520, USD 3.70, Length: 40.00   cms 15.60   Inches  Width: 12.00   mm  0.47   Inches</t>
  </si>
  <si>
    <t>RSP0094</t>
  </si>
  <si>
    <t>5.42</t>
  </si>
  <si>
    <t>SILVER CHAINS 50 cm (20 inches)</t>
  </si>
  <si>
    <t>Herringbone Twist</t>
  </si>
  <si>
    <t>Length: 50.00 cms, Width: 2.20  mm</t>
  </si>
  <si>
    <t>RSP0091, USD 10.03 Length:50.00 cms, Width: 2.50 mm</t>
  </si>
  <si>
    <t>TOP4321</t>
  </si>
  <si>
    <t>3.45</t>
  </si>
  <si>
    <t>Size 18</t>
  </si>
  <si>
    <t>UNP5701, USD 9.07,  Size 18</t>
  </si>
  <si>
    <t>UNP4875</t>
  </si>
  <si>
    <t xml:space="preserve">Silver Swarovski </t>
  </si>
  <si>
    <t>Length: 40.00 cmc, Width: 10.00 mm</t>
  </si>
  <si>
    <t>UNP5520; 3,70 USD; Length: 40.00  cms, Width: 12.00 mm</t>
  </si>
  <si>
    <t>UNP3771</t>
  </si>
  <si>
    <t>2.64</t>
  </si>
  <si>
    <t xml:space="preserve">Silver Swarovski   </t>
  </si>
  <si>
    <t>Width: 12.00  mm</t>
  </si>
  <si>
    <t>UNP3772; 3,97 USD, Width: 10.00 mm</t>
  </si>
  <si>
    <t>Marie-Cathrine</t>
  </si>
  <si>
    <t>BNP3075</t>
  </si>
  <si>
    <t>Grams: 1.07</t>
  </si>
  <si>
    <t>Colour: Amethyst Stone: Cubic Zirconia (Round)  6.00 Mm (0.23 Inches) Width:6.00 mm 0.23 Inches</t>
  </si>
  <si>
    <t>BNP3069 - похожие гвоздики, только цвет Pink</t>
  </si>
  <si>
    <t>BNP2497</t>
  </si>
  <si>
    <t>Grams: 1.08</t>
  </si>
  <si>
    <t>Colour: White Stone: Cubic Zirconia (Round) Width: 6.00 mm 0.23 Inches</t>
  </si>
  <si>
    <t>BNP3131 - гвоздики с прозрачным камнем, но квадратные</t>
  </si>
  <si>
    <t xml:space="preserve">absentov </t>
  </si>
  <si>
    <t>RAT2713</t>
  </si>
  <si>
    <t>Grams: 15.09</t>
  </si>
  <si>
    <t xml:space="preserve">SILVER FOR MAN </t>
  </si>
  <si>
    <t>ring spinning</t>
  </si>
  <si>
    <t xml:space="preserve"> Size 10 / 19 / 62, 15.00   mm 0.59    Inches </t>
  </si>
  <si>
    <t>RAP7241</t>
  </si>
  <si>
    <t>YAK4361</t>
  </si>
  <si>
    <t>4.62</t>
  </si>
  <si>
    <t>silver plain</t>
  </si>
  <si>
    <t>sets</t>
  </si>
  <si>
    <t xml:space="preserve">Pendant 7.50 Cm </t>
  </si>
  <si>
    <t>BNT4693</t>
  </si>
  <si>
    <t>HBM1611</t>
  </si>
  <si>
    <t xml:space="preserve"> 2.27</t>
  </si>
  <si>
    <t>SILVER PEARLS</t>
  </si>
  <si>
    <t>Size: 3.10 x 1.40 cm</t>
  </si>
  <si>
    <t>HBM1627-подобная подвеска, но цена USD 8.60</t>
  </si>
  <si>
    <t>Принцесса_Лея</t>
  </si>
  <si>
    <t>UNP5728</t>
  </si>
  <si>
    <t>9.1 grams</t>
  </si>
  <si>
    <t xml:space="preserve">размер 16 или 17, ширина 1 см.  </t>
  </si>
  <si>
    <t>Roma90</t>
  </si>
  <si>
    <t xml:space="preserve"> SHP3100</t>
  </si>
  <si>
    <t>Grams:   7.28</t>
  </si>
  <si>
    <t>STAINLESS STEEL JEWELRY / RINGS MAN</t>
  </si>
  <si>
    <t>RINGS MAN</t>
  </si>
  <si>
    <t>Aloyna</t>
  </si>
  <si>
    <t>UNP3834</t>
  </si>
  <si>
    <t>4.38</t>
  </si>
  <si>
    <t>SILVER SWAROVSKI / EARRINGS</t>
  </si>
  <si>
    <t>12.00 mm   0.47  Inches</t>
  </si>
  <si>
    <t>UNP5218</t>
  </si>
  <si>
    <t>1.87</t>
  </si>
  <si>
    <t>Length: 1.20 cms  0.47 Inches  Width:1.50 cms   0.59  Inches</t>
  </si>
  <si>
    <t>Девочк@</t>
  </si>
  <si>
    <t>STP4097</t>
  </si>
  <si>
    <t xml:space="preserve"> 1.79</t>
  </si>
  <si>
    <t>Silver Plain   Earrings Hoops</t>
  </si>
  <si>
    <t>Earrings Hoops</t>
  </si>
  <si>
    <t>1.60   cms 0.62   Inches</t>
  </si>
  <si>
    <t>SFP8563</t>
  </si>
  <si>
    <t>UNP3770</t>
  </si>
  <si>
    <t>3.26</t>
  </si>
  <si>
    <t xml:space="preserve"> EARRINGS</t>
  </si>
  <si>
    <t>14.00   mm 0.55    Inches</t>
  </si>
  <si>
    <t>SET5428</t>
  </si>
  <si>
    <t>7.89</t>
  </si>
  <si>
    <t>Length: 4.30   cms 1.68   Inches  Width: 1.90   cms 0.74    Inches</t>
  </si>
  <si>
    <t>Despara09</t>
  </si>
  <si>
    <t>KSP4398</t>
  </si>
  <si>
    <t>0.35</t>
  </si>
  <si>
    <t xml:space="preserve">SILVER PLAIN </t>
  </si>
  <si>
    <t>EARRINGS HOOPS</t>
  </si>
  <si>
    <t>Length: 0.80  cms 0.31   Inches Width:0.80  cms  0.31    Inches</t>
  </si>
  <si>
    <t>KSP4399</t>
  </si>
  <si>
    <t xml:space="preserve"> SSP6521</t>
  </si>
  <si>
    <t>4.52</t>
  </si>
  <si>
    <t>SILVER MARCASITE</t>
  </si>
  <si>
    <t>PENDANTS</t>
  </si>
  <si>
    <t>Length:  2.20    cms  0.86    Inches Width:  2.20    cms  0.86    Inches</t>
  </si>
  <si>
    <t>SSP6520</t>
  </si>
  <si>
    <t>SSP6519</t>
  </si>
  <si>
    <t>Grams:  4.73</t>
  </si>
  <si>
    <t>Length:  2.30    cms  0.90    Inches Width:  2.10    cms  0.82    Inches</t>
  </si>
  <si>
    <t>SSP6367</t>
  </si>
  <si>
    <t>Biryuza</t>
  </si>
  <si>
    <t>UNP4236</t>
  </si>
  <si>
    <t>4.26</t>
  </si>
  <si>
    <t xml:space="preserve">Length: 3.50   cms 1.37   Inches  Width: 3.50   cms 1.37    Inches  </t>
  </si>
  <si>
    <t>biryuza</t>
  </si>
  <si>
    <t xml:space="preserve">UNP5710 </t>
  </si>
  <si>
    <t>3.81</t>
  </si>
  <si>
    <t xml:space="preserve">Length: 3.30   cms 1.29   Inches  Width: 2.40   cms 0.94    Inches  </t>
  </si>
  <si>
    <t xml:space="preserve">UNP5702 </t>
  </si>
  <si>
    <t xml:space="preserve">Length: 1.50   cms 0.59   Inches  Width: 1.40   cms 0.55    Inches  </t>
  </si>
  <si>
    <t>сумма доставки на 1рубль составляет 0,104252683732453рубля</t>
  </si>
  <si>
    <t>ИТОГО без орг сбора, курс у.е 30 руб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</si>
</sst>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/D/YYYY\ H:MM:SS;@"/>
    <numFmt numFmtId="167" formatCode="M/D/YYYY;@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Protection="0">
      <alignment vertical="center"/>
    </xf>
    <xf numFmtId="164" fontId="0" fillId="0" borderId="0">
      <alignment/>
      <protection/>
    </xf>
  </cellStyleXfs>
  <cellXfs count="21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2" borderId="0" xfId="0" applyNumberFormat="1" applyFont="1" applyFill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164" fontId="2" fillId="0" borderId="1" xfId="21" applyFont="1" applyBorder="1">
      <alignment/>
      <protection/>
    </xf>
    <xf numFmtId="164" fontId="0" fillId="0" borderId="1" xfId="0" applyFont="1" applyBorder="1" applyAlignment="1">
      <alignment vertic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0" fillId="3" borderId="0" xfId="0" applyNumberFormat="1" applyFont="1" applyFill="1" applyAlignment="1">
      <alignment wrapText="1"/>
    </xf>
    <xf numFmtId="167" fontId="0" fillId="3" borderId="1" xfId="0" applyNumberFormat="1" applyFont="1" applyFill="1" applyBorder="1" applyAlignment="1">
      <alignment wrapText="1"/>
    </xf>
    <xf numFmtId="164" fontId="3" fillId="3" borderId="1" xfId="20" applyNumberFormat="1" applyFont="1" applyFill="1" applyBorder="1" applyAlignment="1" applyProtection="1">
      <alignment wrapText="1"/>
      <protection/>
    </xf>
    <xf numFmtId="164" fontId="0" fillId="5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2" fillId="0" borderId="0" xfId="21" applyFont="1" applyFill="1" applyBorder="1">
      <alignment/>
      <protection/>
    </xf>
    <xf numFmtId="164" fontId="0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i@na" TargetMode="External" /><Relationship Id="rId2" Type="http://schemas.openxmlformats.org/officeDocument/2006/relationships/hyperlink" Target="mailto:&#1044;&#1077;&#1074;&#1086;&#1095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B1">
      <pane ySplit="1" topLeftCell="A49" activePane="bottomLeft" state="frozen"/>
      <selection pane="topLeft" activeCell="B1" sqref="B1"/>
      <selection pane="bottomLeft" activeCell="E58" sqref="E58"/>
    </sheetView>
  </sheetViews>
  <sheetFormatPr defaultColWidth="17.140625" defaultRowHeight="12.75" customHeight="1"/>
  <cols>
    <col min="1" max="1" width="0" style="1" hidden="1" customWidth="1"/>
    <col min="2" max="2" width="18.28125" style="1" customWidth="1"/>
    <col min="3" max="3" width="14.28125" style="1" customWidth="1"/>
    <col min="4" max="4" width="12.28125" style="1" customWidth="1"/>
    <col min="5" max="5" width="21.7109375" style="1" customWidth="1"/>
    <col min="6" max="6" width="12.8515625" style="1" customWidth="1"/>
    <col min="7" max="7" width="18.00390625" style="1" customWidth="1"/>
    <col min="8" max="8" width="9.00390625" style="1" customWidth="1"/>
    <col min="9" max="9" width="13.00390625" style="1" customWidth="1"/>
    <col min="10" max="10" width="17.140625" style="1" customWidth="1"/>
    <col min="11" max="11" width="17.140625" style="2" customWidth="1"/>
    <col min="12" max="16384" width="17.140625" style="1" customWidth="1"/>
  </cols>
  <sheetData>
    <row r="1" spans="1:11" ht="7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39" customHeight="1">
      <c r="A2" s="6" t="s">
        <v>11</v>
      </c>
      <c r="B2" s="7" t="s">
        <v>12</v>
      </c>
      <c r="C2" s="8" t="s">
        <v>13</v>
      </c>
      <c r="D2" s="7">
        <v>3.49</v>
      </c>
      <c r="E2" s="7" t="s">
        <v>14</v>
      </c>
      <c r="F2" s="7" t="s">
        <v>15</v>
      </c>
      <c r="G2" s="7" t="s">
        <v>16</v>
      </c>
      <c r="H2" s="7">
        <v>0</v>
      </c>
      <c r="I2" s="9">
        <f>ROUNDUP(H2*30*1.11,0)</f>
        <v>0</v>
      </c>
      <c r="J2" s="10"/>
      <c r="K2" s="11">
        <f>I2*J52</f>
        <v>0</v>
      </c>
    </row>
    <row r="3" spans="1:11" ht="39" customHeight="1">
      <c r="A3" s="6" t="s">
        <v>17</v>
      </c>
      <c r="B3" s="7" t="s">
        <v>12</v>
      </c>
      <c r="C3" s="7" t="s">
        <v>18</v>
      </c>
      <c r="D3" s="7">
        <v>3.51</v>
      </c>
      <c r="E3" s="7" t="s">
        <v>19</v>
      </c>
      <c r="F3" s="7" t="s">
        <v>20</v>
      </c>
      <c r="G3" s="7" t="s">
        <v>21</v>
      </c>
      <c r="H3" s="7">
        <v>6.53</v>
      </c>
      <c r="I3" s="9">
        <f>ROUNDUP(H3*30*1.11,0)</f>
        <v>218</v>
      </c>
      <c r="J3" s="10"/>
      <c r="K3" s="12">
        <f>I3*0.104252683732453+I3</f>
        <v>240.72708505367476</v>
      </c>
    </row>
    <row r="4" spans="1:11" ht="39" customHeight="1">
      <c r="A4" s="6" t="s">
        <v>22</v>
      </c>
      <c r="B4" s="7" t="s">
        <v>12</v>
      </c>
      <c r="C4" s="7" t="s">
        <v>23</v>
      </c>
      <c r="D4" s="7" t="s">
        <v>24</v>
      </c>
      <c r="E4" s="7" t="s">
        <v>14</v>
      </c>
      <c r="F4" s="7" t="s">
        <v>20</v>
      </c>
      <c r="G4" s="7">
        <v>2</v>
      </c>
      <c r="H4" s="7">
        <v>4.63</v>
      </c>
      <c r="I4" s="9">
        <f aca="true" t="shared" si="0" ref="I4:I51">ROUNDUP(H4*30*1.11,0)</f>
        <v>155</v>
      </c>
      <c r="J4" s="10"/>
      <c r="K4" s="12">
        <f aca="true" t="shared" si="1" ref="K4:K51">I4*0.104252683732453+I4</f>
        <v>171.1591659785302</v>
      </c>
    </row>
    <row r="5" spans="1:11" ht="39" customHeight="1">
      <c r="A5" s="6" t="s">
        <v>25</v>
      </c>
      <c r="B5" s="7" t="s">
        <v>12</v>
      </c>
      <c r="C5" s="8" t="s">
        <v>26</v>
      </c>
      <c r="D5" s="7" t="s">
        <v>27</v>
      </c>
      <c r="E5" s="7" t="s">
        <v>19</v>
      </c>
      <c r="F5" s="7" t="s">
        <v>28</v>
      </c>
      <c r="G5" s="7" t="s">
        <v>29</v>
      </c>
      <c r="H5" s="7">
        <v>0</v>
      </c>
      <c r="I5" s="9">
        <f t="shared" si="0"/>
        <v>0</v>
      </c>
      <c r="J5" s="10"/>
      <c r="K5" s="12">
        <f t="shared" si="1"/>
        <v>0</v>
      </c>
    </row>
    <row r="6" spans="1:11" ht="39" customHeight="1">
      <c r="A6" s="6" t="s">
        <v>30</v>
      </c>
      <c r="B6" s="7" t="s">
        <v>12</v>
      </c>
      <c r="C6" s="7" t="s">
        <v>31</v>
      </c>
      <c r="D6" s="7" t="s">
        <v>32</v>
      </c>
      <c r="E6" s="7" t="s">
        <v>33</v>
      </c>
      <c r="F6" s="7" t="s">
        <v>15</v>
      </c>
      <c r="G6" s="7" t="s">
        <v>34</v>
      </c>
      <c r="H6" s="7">
        <v>9.1</v>
      </c>
      <c r="I6" s="9">
        <f t="shared" si="0"/>
        <v>304</v>
      </c>
      <c r="J6" s="10"/>
      <c r="K6" s="12">
        <f t="shared" si="1"/>
        <v>335.6928158546657</v>
      </c>
    </row>
    <row r="7" spans="1:11" ht="39" customHeight="1">
      <c r="A7" s="6" t="s">
        <v>35</v>
      </c>
      <c r="B7" s="7" t="s">
        <v>12</v>
      </c>
      <c r="C7" s="7" t="s">
        <v>36</v>
      </c>
      <c r="D7" s="7" t="s">
        <v>37</v>
      </c>
      <c r="E7" s="7" t="s">
        <v>38</v>
      </c>
      <c r="F7" s="7" t="s">
        <v>15</v>
      </c>
      <c r="G7" s="7" t="s">
        <v>39</v>
      </c>
      <c r="H7" s="7">
        <v>7.27</v>
      </c>
      <c r="I7" s="9">
        <f t="shared" si="0"/>
        <v>243</v>
      </c>
      <c r="J7" s="10"/>
      <c r="K7" s="12">
        <f t="shared" si="1"/>
        <v>268.3334021469861</v>
      </c>
    </row>
    <row r="8" spans="1:11" ht="39" customHeight="1">
      <c r="A8" s="6" t="s">
        <v>40</v>
      </c>
      <c r="B8" s="7" t="s">
        <v>12</v>
      </c>
      <c r="C8" s="7" t="s">
        <v>41</v>
      </c>
      <c r="D8" s="7" t="s">
        <v>42</v>
      </c>
      <c r="E8" s="7" t="s">
        <v>38</v>
      </c>
      <c r="F8" s="7" t="s">
        <v>15</v>
      </c>
      <c r="G8" s="7" t="s">
        <v>43</v>
      </c>
      <c r="H8" s="7">
        <v>9.1</v>
      </c>
      <c r="I8" s="9">
        <f t="shared" si="0"/>
        <v>304</v>
      </c>
      <c r="J8" s="10"/>
      <c r="K8" s="12">
        <f t="shared" si="1"/>
        <v>335.6928158546657</v>
      </c>
    </row>
    <row r="9" spans="1:11" ht="39" customHeight="1">
      <c r="A9" s="6" t="s">
        <v>44</v>
      </c>
      <c r="B9" s="7" t="s">
        <v>12</v>
      </c>
      <c r="C9" s="8" t="s">
        <v>45</v>
      </c>
      <c r="D9" s="7" t="s">
        <v>46</v>
      </c>
      <c r="E9" s="7" t="s">
        <v>47</v>
      </c>
      <c r="F9" s="7" t="s">
        <v>15</v>
      </c>
      <c r="G9" s="7" t="s">
        <v>48</v>
      </c>
      <c r="H9" s="7">
        <v>0</v>
      </c>
      <c r="I9" s="9">
        <f t="shared" si="0"/>
        <v>0</v>
      </c>
      <c r="J9" s="10"/>
      <c r="K9" s="12">
        <f t="shared" si="1"/>
        <v>0</v>
      </c>
    </row>
    <row r="10" spans="1:11" ht="39" customHeight="1">
      <c r="A10" s="6" t="s">
        <v>49</v>
      </c>
      <c r="B10" s="7" t="s">
        <v>50</v>
      </c>
      <c r="C10" s="8" t="s">
        <v>51</v>
      </c>
      <c r="D10" s="7">
        <v>61.84</v>
      </c>
      <c r="E10" s="7" t="s">
        <v>52</v>
      </c>
      <c r="F10" s="7" t="s">
        <v>53</v>
      </c>
      <c r="G10" s="7" t="s">
        <v>54</v>
      </c>
      <c r="H10" s="7">
        <v>0</v>
      </c>
      <c r="I10" s="9">
        <f t="shared" si="0"/>
        <v>0</v>
      </c>
      <c r="J10" s="10"/>
      <c r="K10" s="12">
        <f t="shared" si="1"/>
        <v>0</v>
      </c>
    </row>
    <row r="11" spans="1:11" ht="51.75" customHeight="1">
      <c r="A11" s="13">
        <v>40576.8275</v>
      </c>
      <c r="B11" s="7" t="s">
        <v>50</v>
      </c>
      <c r="C11" s="8" t="s">
        <v>55</v>
      </c>
      <c r="D11" s="7" t="s">
        <v>56</v>
      </c>
      <c r="E11" s="7" t="s">
        <v>19</v>
      </c>
      <c r="F11" s="7" t="s">
        <v>57</v>
      </c>
      <c r="G11" s="7" t="s">
        <v>58</v>
      </c>
      <c r="H11" s="7">
        <v>0</v>
      </c>
      <c r="I11" s="9">
        <f t="shared" si="0"/>
        <v>0</v>
      </c>
      <c r="J11" s="10"/>
      <c r="K11" s="12">
        <f t="shared" si="1"/>
        <v>0</v>
      </c>
    </row>
    <row r="12" spans="1:11" ht="39" customHeight="1">
      <c r="A12" s="13">
        <v>40578.57346064815</v>
      </c>
      <c r="B12" s="7" t="s">
        <v>59</v>
      </c>
      <c r="C12" s="7" t="s">
        <v>60</v>
      </c>
      <c r="D12" s="7" t="s">
        <v>61</v>
      </c>
      <c r="E12" s="7" t="s">
        <v>62</v>
      </c>
      <c r="F12" s="7" t="s">
        <v>63</v>
      </c>
      <c r="G12" s="7" t="s">
        <v>64</v>
      </c>
      <c r="H12" s="7">
        <v>11.13</v>
      </c>
      <c r="I12" s="9">
        <f t="shared" si="0"/>
        <v>371</v>
      </c>
      <c r="J12" s="7"/>
      <c r="K12" s="12">
        <f t="shared" si="1"/>
        <v>409.6777456647401</v>
      </c>
    </row>
    <row r="13" spans="1:11" ht="64.5" customHeight="1">
      <c r="A13" s="13">
        <v>40578.57642361111</v>
      </c>
      <c r="B13" s="7" t="s">
        <v>59</v>
      </c>
      <c r="C13" s="7" t="s">
        <v>65</v>
      </c>
      <c r="D13" s="7" t="s">
        <v>66</v>
      </c>
      <c r="E13" s="7" t="s">
        <v>67</v>
      </c>
      <c r="F13" s="7" t="s">
        <v>68</v>
      </c>
      <c r="G13" s="7" t="s">
        <v>69</v>
      </c>
      <c r="H13" s="7">
        <v>6.43</v>
      </c>
      <c r="I13" s="9">
        <f t="shared" si="0"/>
        <v>215</v>
      </c>
      <c r="J13" s="7"/>
      <c r="K13" s="12">
        <f t="shared" si="1"/>
        <v>237.4143270024774</v>
      </c>
    </row>
    <row r="14" spans="1:11" ht="26.25" customHeight="1">
      <c r="A14" s="13">
        <v>40578.58185185185</v>
      </c>
      <c r="B14" s="7" t="s">
        <v>59</v>
      </c>
      <c r="C14" s="7" t="s">
        <v>70</v>
      </c>
      <c r="D14" s="7" t="s">
        <v>71</v>
      </c>
      <c r="E14" s="7" t="s">
        <v>72</v>
      </c>
      <c r="F14" s="7" t="s">
        <v>73</v>
      </c>
      <c r="G14" s="7" t="s">
        <v>74</v>
      </c>
      <c r="H14" s="7">
        <v>11.77</v>
      </c>
      <c r="I14" s="9">
        <f t="shared" si="0"/>
        <v>392</v>
      </c>
      <c r="J14" s="7"/>
      <c r="K14" s="12">
        <f t="shared" si="1"/>
        <v>432.8670520231216</v>
      </c>
    </row>
    <row r="15" spans="1:11" ht="26.25" customHeight="1">
      <c r="A15" s="13">
        <v>40578.58729166667</v>
      </c>
      <c r="B15" s="7" t="s">
        <v>59</v>
      </c>
      <c r="C15" s="7" t="s">
        <v>75</v>
      </c>
      <c r="D15" s="7" t="s">
        <v>76</v>
      </c>
      <c r="E15" s="7" t="s">
        <v>77</v>
      </c>
      <c r="F15" s="7" t="s">
        <v>78</v>
      </c>
      <c r="G15" s="7" t="s">
        <v>79</v>
      </c>
      <c r="H15" s="7">
        <v>2.77</v>
      </c>
      <c r="I15" s="9">
        <f t="shared" si="0"/>
        <v>93</v>
      </c>
      <c r="J15" s="7"/>
      <c r="K15" s="12">
        <f t="shared" si="1"/>
        <v>102.69549958711812</v>
      </c>
    </row>
    <row r="16" spans="1:11" ht="26.25" customHeight="1">
      <c r="A16" s="13">
        <v>40578.59119212963</v>
      </c>
      <c r="B16" s="7" t="s">
        <v>59</v>
      </c>
      <c r="C16" s="7" t="s">
        <v>80</v>
      </c>
      <c r="D16" s="7" t="s">
        <v>81</v>
      </c>
      <c r="E16" s="7" t="s">
        <v>82</v>
      </c>
      <c r="F16" s="7" t="s">
        <v>78</v>
      </c>
      <c r="G16" s="7" t="s">
        <v>83</v>
      </c>
      <c r="H16" s="7">
        <v>3.07</v>
      </c>
      <c r="I16" s="9">
        <f t="shared" si="0"/>
        <v>103</v>
      </c>
      <c r="J16" s="7"/>
      <c r="K16" s="12">
        <f t="shared" si="1"/>
        <v>113.73802642444267</v>
      </c>
    </row>
    <row r="17" spans="1:11" ht="15.75" customHeight="1">
      <c r="A17" s="13">
        <v>40578.600497685184</v>
      </c>
      <c r="B17" s="7" t="s">
        <v>59</v>
      </c>
      <c r="C17" s="7" t="s">
        <v>84</v>
      </c>
      <c r="D17" s="7" t="s">
        <v>85</v>
      </c>
      <c r="E17" s="7" t="s">
        <v>86</v>
      </c>
      <c r="F17" s="7" t="s">
        <v>87</v>
      </c>
      <c r="G17" s="7" t="s">
        <v>88</v>
      </c>
      <c r="H17" s="7">
        <v>9.63</v>
      </c>
      <c r="I17" s="9">
        <f t="shared" si="0"/>
        <v>321</v>
      </c>
      <c r="J17" s="7" t="s">
        <v>89</v>
      </c>
      <c r="K17" s="12">
        <f t="shared" si="1"/>
        <v>354.4651114781174</v>
      </c>
    </row>
    <row r="18" spans="1:11" ht="15.75" customHeight="1">
      <c r="A18" s="13">
        <v>40578.613125</v>
      </c>
      <c r="B18" s="7" t="s">
        <v>59</v>
      </c>
      <c r="C18" s="7" t="s">
        <v>90</v>
      </c>
      <c r="D18" s="14" t="s">
        <v>91</v>
      </c>
      <c r="E18" s="7" t="s">
        <v>86</v>
      </c>
      <c r="F18" s="7" t="s">
        <v>87</v>
      </c>
      <c r="G18" s="7" t="s">
        <v>92</v>
      </c>
      <c r="H18" s="7">
        <v>5.67</v>
      </c>
      <c r="I18" s="9">
        <f t="shared" si="0"/>
        <v>189</v>
      </c>
      <c r="J18" s="7"/>
      <c r="K18" s="12">
        <f t="shared" si="1"/>
        <v>208.7037572254336</v>
      </c>
    </row>
    <row r="19" spans="1:11" ht="64.5" customHeight="1">
      <c r="A19" s="13">
        <v>40578.697905092595</v>
      </c>
      <c r="B19" s="15" t="s">
        <v>93</v>
      </c>
      <c r="C19" s="7" t="s">
        <v>94</v>
      </c>
      <c r="D19" s="7" t="s">
        <v>95</v>
      </c>
      <c r="E19" s="7" t="s">
        <v>38</v>
      </c>
      <c r="F19" s="7" t="s">
        <v>96</v>
      </c>
      <c r="G19" s="7" t="s">
        <v>97</v>
      </c>
      <c r="H19" s="7">
        <v>1.7</v>
      </c>
      <c r="I19" s="9">
        <f t="shared" si="0"/>
        <v>57</v>
      </c>
      <c r="J19" s="7"/>
      <c r="K19" s="12">
        <f t="shared" si="1"/>
        <v>62.94240297274982</v>
      </c>
    </row>
    <row r="20" spans="1:11" ht="64.5" customHeight="1">
      <c r="A20" s="13">
        <v>40578.700960648144</v>
      </c>
      <c r="B20" s="7" t="s">
        <v>93</v>
      </c>
      <c r="C20" s="8" t="s">
        <v>98</v>
      </c>
      <c r="D20" s="7" t="s">
        <v>99</v>
      </c>
      <c r="E20" s="7" t="s">
        <v>38</v>
      </c>
      <c r="F20" s="7" t="s">
        <v>100</v>
      </c>
      <c r="G20" s="7" t="s">
        <v>101</v>
      </c>
      <c r="H20" s="7">
        <v>0</v>
      </c>
      <c r="I20" s="9">
        <f t="shared" si="0"/>
        <v>0</v>
      </c>
      <c r="J20" s="7"/>
      <c r="K20" s="12">
        <f t="shared" si="1"/>
        <v>0</v>
      </c>
    </row>
    <row r="21" spans="1:11" ht="15.75" customHeight="1">
      <c r="A21" s="13">
        <v>40578.99453703704</v>
      </c>
      <c r="B21" s="7" t="s">
        <v>102</v>
      </c>
      <c r="C21" s="7" t="s">
        <v>103</v>
      </c>
      <c r="D21" s="7" t="s">
        <v>104</v>
      </c>
      <c r="E21" s="7" t="s">
        <v>19</v>
      </c>
      <c r="F21" s="7" t="s">
        <v>105</v>
      </c>
      <c r="G21" s="7" t="s">
        <v>106</v>
      </c>
      <c r="H21" s="7">
        <v>8.23</v>
      </c>
      <c r="I21" s="9">
        <f t="shared" si="0"/>
        <v>275</v>
      </c>
      <c r="J21" s="7" t="s">
        <v>107</v>
      </c>
      <c r="K21" s="12">
        <f t="shared" si="1"/>
        <v>303.6694880264246</v>
      </c>
    </row>
    <row r="22" spans="1:11" ht="26.25" customHeight="1">
      <c r="A22" s="13">
        <v>40581.580671296295</v>
      </c>
      <c r="B22" s="7" t="s">
        <v>59</v>
      </c>
      <c r="C22" s="8" t="s">
        <v>108</v>
      </c>
      <c r="D22" s="7" t="s">
        <v>109</v>
      </c>
      <c r="E22" s="7" t="s">
        <v>38</v>
      </c>
      <c r="F22" s="7" t="s">
        <v>110</v>
      </c>
      <c r="G22" s="7" t="s">
        <v>111</v>
      </c>
      <c r="H22" s="7">
        <v>31.13</v>
      </c>
      <c r="I22" s="9">
        <f t="shared" si="0"/>
        <v>1037</v>
      </c>
      <c r="J22" s="16" t="s">
        <v>112</v>
      </c>
      <c r="K22" s="12">
        <f t="shared" si="1"/>
        <v>1145.1100330305537</v>
      </c>
    </row>
    <row r="23" spans="1:11" ht="15.75" customHeight="1">
      <c r="A23" s="13">
        <v>40581.83787037037</v>
      </c>
      <c r="B23" s="7" t="s">
        <v>102</v>
      </c>
      <c r="C23" s="8" t="s">
        <v>113</v>
      </c>
      <c r="D23" s="7" t="s">
        <v>114</v>
      </c>
      <c r="E23" s="7" t="s">
        <v>19</v>
      </c>
      <c r="F23" s="7" t="s">
        <v>105</v>
      </c>
      <c r="G23" s="7" t="s">
        <v>106</v>
      </c>
      <c r="H23" s="7">
        <v>0</v>
      </c>
      <c r="I23" s="9">
        <f t="shared" si="0"/>
        <v>0</v>
      </c>
      <c r="J23" s="8" t="s">
        <v>115</v>
      </c>
      <c r="K23" s="12">
        <f t="shared" si="1"/>
        <v>0</v>
      </c>
    </row>
    <row r="24" spans="1:11" ht="39" customHeight="1">
      <c r="A24" s="13">
        <v>40581.84584490741</v>
      </c>
      <c r="B24" s="7" t="s">
        <v>102</v>
      </c>
      <c r="C24" s="17" t="s">
        <v>116</v>
      </c>
      <c r="D24" s="7" t="s">
        <v>117</v>
      </c>
      <c r="E24" s="7" t="s">
        <v>19</v>
      </c>
      <c r="F24" s="7" t="s">
        <v>118</v>
      </c>
      <c r="G24" s="7" t="s">
        <v>119</v>
      </c>
      <c r="H24" s="7">
        <v>3.97</v>
      </c>
      <c r="I24" s="9">
        <f t="shared" si="0"/>
        <v>133</v>
      </c>
      <c r="J24" s="7" t="s">
        <v>120</v>
      </c>
      <c r="K24" s="12">
        <f t="shared" si="1"/>
        <v>146.86560693641624</v>
      </c>
    </row>
    <row r="25" spans="1:11" ht="51.75" customHeight="1">
      <c r="A25" s="13">
        <v>40581.87875</v>
      </c>
      <c r="B25" s="7" t="s">
        <v>121</v>
      </c>
      <c r="C25" s="8" t="s">
        <v>122</v>
      </c>
      <c r="D25" s="7" t="s">
        <v>123</v>
      </c>
      <c r="E25" s="7" t="s">
        <v>19</v>
      </c>
      <c r="F25" s="7" t="s">
        <v>118</v>
      </c>
      <c r="G25" s="7" t="s">
        <v>124</v>
      </c>
      <c r="H25" s="7">
        <v>0</v>
      </c>
      <c r="I25" s="9">
        <f t="shared" si="0"/>
        <v>0</v>
      </c>
      <c r="J25" s="7"/>
      <c r="K25" s="12">
        <f t="shared" si="1"/>
        <v>0</v>
      </c>
    </row>
    <row r="26" spans="1:11" ht="64.5" customHeight="1">
      <c r="A26" s="13">
        <v>40581.88269675926</v>
      </c>
      <c r="B26" s="7" t="s">
        <v>125</v>
      </c>
      <c r="C26" s="7" t="s">
        <v>126</v>
      </c>
      <c r="D26" s="7" t="s">
        <v>127</v>
      </c>
      <c r="E26" s="7" t="s">
        <v>19</v>
      </c>
      <c r="F26" s="7" t="s">
        <v>128</v>
      </c>
      <c r="G26" s="7" t="s">
        <v>129</v>
      </c>
      <c r="H26" s="7">
        <v>5.1</v>
      </c>
      <c r="I26" s="9">
        <f t="shared" si="0"/>
        <v>170</v>
      </c>
      <c r="J26" s="7" t="s">
        <v>130</v>
      </c>
      <c r="K26" s="12">
        <f t="shared" si="1"/>
        <v>187.722956234517</v>
      </c>
    </row>
    <row r="27" spans="1:11" ht="15.75" customHeight="1">
      <c r="A27" s="13">
        <v>40581.8858912037</v>
      </c>
      <c r="B27" s="7" t="s">
        <v>125</v>
      </c>
      <c r="C27" s="8" t="s">
        <v>131</v>
      </c>
      <c r="D27" s="7" t="s">
        <v>132</v>
      </c>
      <c r="E27" s="7" t="s">
        <v>19</v>
      </c>
      <c r="F27" s="7" t="s">
        <v>105</v>
      </c>
      <c r="G27" s="7" t="s">
        <v>133</v>
      </c>
      <c r="H27" s="7">
        <v>7.37</v>
      </c>
      <c r="I27" s="9">
        <f t="shared" si="0"/>
        <v>246</v>
      </c>
      <c r="J27" s="16" t="s">
        <v>134</v>
      </c>
      <c r="K27" s="12">
        <f t="shared" si="1"/>
        <v>271.64616019818345</v>
      </c>
    </row>
    <row r="28" spans="1:11" ht="26.25" customHeight="1">
      <c r="A28" s="13">
        <v>40582.20379629629</v>
      </c>
      <c r="B28" s="7" t="s">
        <v>135</v>
      </c>
      <c r="C28" s="7" t="s">
        <v>136</v>
      </c>
      <c r="D28" s="7" t="s">
        <v>137</v>
      </c>
      <c r="E28" s="7" t="s">
        <v>138</v>
      </c>
      <c r="F28" s="7" t="s">
        <v>128</v>
      </c>
      <c r="G28" s="7" t="s">
        <v>139</v>
      </c>
      <c r="H28" s="7">
        <v>5.87</v>
      </c>
      <c r="I28" s="9">
        <f t="shared" si="0"/>
        <v>196</v>
      </c>
      <c r="J28" s="7" t="s">
        <v>140</v>
      </c>
      <c r="K28" s="12">
        <f t="shared" si="1"/>
        <v>216.4335260115608</v>
      </c>
    </row>
    <row r="29" spans="1:11" ht="102.75" customHeight="1">
      <c r="A29" s="13">
        <v>40582.80353009259</v>
      </c>
      <c r="B29" s="7" t="s">
        <v>102</v>
      </c>
      <c r="C29" s="8" t="s">
        <v>141</v>
      </c>
      <c r="D29" s="7" t="s">
        <v>142</v>
      </c>
      <c r="E29" s="7" t="s">
        <v>143</v>
      </c>
      <c r="F29" s="7" t="s">
        <v>144</v>
      </c>
      <c r="G29" s="7" t="s">
        <v>145</v>
      </c>
      <c r="H29" s="7">
        <v>3.7</v>
      </c>
      <c r="I29" s="9">
        <f t="shared" si="0"/>
        <v>124</v>
      </c>
      <c r="J29" s="16" t="s">
        <v>146</v>
      </c>
      <c r="K29" s="12">
        <f t="shared" si="1"/>
        <v>136.92733278282418</v>
      </c>
    </row>
    <row r="30" spans="1:11" ht="51.75" customHeight="1">
      <c r="A30" s="13">
        <v>40582.824479166666</v>
      </c>
      <c r="B30" s="7" t="s">
        <v>102</v>
      </c>
      <c r="C30" s="7" t="s">
        <v>147</v>
      </c>
      <c r="D30" s="7" t="s">
        <v>148</v>
      </c>
      <c r="E30" s="7" t="s">
        <v>149</v>
      </c>
      <c r="F30" s="7" t="s">
        <v>150</v>
      </c>
      <c r="G30" s="7" t="s">
        <v>151</v>
      </c>
      <c r="H30" s="7">
        <v>8.1</v>
      </c>
      <c r="I30" s="9">
        <f t="shared" si="0"/>
        <v>270</v>
      </c>
      <c r="J30" s="7" t="s">
        <v>152</v>
      </c>
      <c r="K30" s="12">
        <f t="shared" si="1"/>
        <v>298.1482246077623</v>
      </c>
    </row>
    <row r="31" spans="1:11" ht="26.25" customHeight="1">
      <c r="A31" s="13">
        <v>40582.94898148148</v>
      </c>
      <c r="B31" s="7" t="s">
        <v>102</v>
      </c>
      <c r="C31" s="8" t="s">
        <v>153</v>
      </c>
      <c r="D31" s="7" t="s">
        <v>154</v>
      </c>
      <c r="E31" s="7" t="s">
        <v>19</v>
      </c>
      <c r="F31" s="7" t="s">
        <v>105</v>
      </c>
      <c r="G31" s="7" t="s">
        <v>155</v>
      </c>
      <c r="H31" s="7">
        <v>0</v>
      </c>
      <c r="I31" s="9">
        <f t="shared" si="0"/>
        <v>0</v>
      </c>
      <c r="J31" s="8" t="s">
        <v>156</v>
      </c>
      <c r="K31" s="12">
        <f t="shared" si="1"/>
        <v>0</v>
      </c>
    </row>
    <row r="32" spans="1:11" ht="51.75" customHeight="1">
      <c r="A32" s="13">
        <v>40582.957141203704</v>
      </c>
      <c r="B32" s="7" t="s">
        <v>102</v>
      </c>
      <c r="C32" s="8" t="s">
        <v>157</v>
      </c>
      <c r="D32" s="7" t="s">
        <v>142</v>
      </c>
      <c r="E32" s="7" t="s">
        <v>158</v>
      </c>
      <c r="F32" s="7" t="s">
        <v>144</v>
      </c>
      <c r="G32" s="7" t="s">
        <v>159</v>
      </c>
      <c r="H32" s="7">
        <v>3.7</v>
      </c>
      <c r="I32" s="9">
        <f t="shared" si="0"/>
        <v>124</v>
      </c>
      <c r="J32" s="16" t="s">
        <v>160</v>
      </c>
      <c r="K32" s="12">
        <f t="shared" si="1"/>
        <v>136.92733278282418</v>
      </c>
    </row>
    <row r="33" spans="1:11" ht="39" customHeight="1">
      <c r="A33" s="13">
        <v>40582.96232638889</v>
      </c>
      <c r="B33" s="7" t="s">
        <v>102</v>
      </c>
      <c r="C33" s="8" t="s">
        <v>161</v>
      </c>
      <c r="D33" s="7" t="s">
        <v>162</v>
      </c>
      <c r="E33" s="7" t="s">
        <v>163</v>
      </c>
      <c r="F33" s="7" t="s">
        <v>118</v>
      </c>
      <c r="G33" s="7" t="s">
        <v>164</v>
      </c>
      <c r="H33" s="7">
        <v>3.97</v>
      </c>
      <c r="I33" s="9">
        <f t="shared" si="0"/>
        <v>133</v>
      </c>
      <c r="J33" s="16" t="s">
        <v>165</v>
      </c>
      <c r="K33" s="12">
        <f t="shared" si="1"/>
        <v>146.86560693641624</v>
      </c>
    </row>
    <row r="34" spans="1:11" ht="77.25" customHeight="1">
      <c r="A34" s="13">
        <v>40583.03267361111</v>
      </c>
      <c r="B34" s="7" t="s">
        <v>166</v>
      </c>
      <c r="C34" s="7" t="s">
        <v>167</v>
      </c>
      <c r="D34" s="14" t="s">
        <v>168</v>
      </c>
      <c r="E34" s="7" t="s">
        <v>38</v>
      </c>
      <c r="F34" s="7" t="s">
        <v>96</v>
      </c>
      <c r="G34" s="7" t="s">
        <v>169</v>
      </c>
      <c r="H34" s="7">
        <v>1.97</v>
      </c>
      <c r="I34" s="9">
        <f t="shared" si="0"/>
        <v>66</v>
      </c>
      <c r="J34" s="7" t="s">
        <v>170</v>
      </c>
      <c r="K34" s="12">
        <f t="shared" si="1"/>
        <v>72.8806771263419</v>
      </c>
    </row>
    <row r="35" spans="1:11" ht="64.5" customHeight="1">
      <c r="A35" s="13">
        <v>40583.040659722225</v>
      </c>
      <c r="B35" s="7" t="s">
        <v>166</v>
      </c>
      <c r="C35" s="7" t="s">
        <v>171</v>
      </c>
      <c r="D35" s="14" t="s">
        <v>172</v>
      </c>
      <c r="E35" s="7" t="s">
        <v>38</v>
      </c>
      <c r="F35" s="7" t="s">
        <v>96</v>
      </c>
      <c r="G35" s="7" t="s">
        <v>173</v>
      </c>
      <c r="H35" s="7">
        <v>1.97</v>
      </c>
      <c r="I35" s="9">
        <f t="shared" si="0"/>
        <v>66</v>
      </c>
      <c r="J35" s="7" t="s">
        <v>174</v>
      </c>
      <c r="K35" s="12">
        <f t="shared" si="1"/>
        <v>72.8806771263419</v>
      </c>
    </row>
    <row r="36" spans="1:11" ht="39" customHeight="1">
      <c r="A36" s="13">
        <v>40583.917280092595</v>
      </c>
      <c r="B36" s="7" t="s">
        <v>175</v>
      </c>
      <c r="C36" s="7" t="s">
        <v>176</v>
      </c>
      <c r="D36" s="14" t="s">
        <v>177</v>
      </c>
      <c r="E36" s="7" t="s">
        <v>178</v>
      </c>
      <c r="F36" s="7" t="s">
        <v>179</v>
      </c>
      <c r="G36" s="7" t="s">
        <v>180</v>
      </c>
      <c r="H36" s="7">
        <v>20.1</v>
      </c>
      <c r="I36" s="9">
        <f t="shared" si="0"/>
        <v>670</v>
      </c>
      <c r="J36" s="7" t="s">
        <v>181</v>
      </c>
      <c r="K36" s="12">
        <f t="shared" si="1"/>
        <v>739.8492981007435</v>
      </c>
    </row>
    <row r="37" spans="1:11" ht="15.75" customHeight="1">
      <c r="A37" s="13">
        <v>40585.65190972222</v>
      </c>
      <c r="B37" s="7" t="s">
        <v>175</v>
      </c>
      <c r="C37" s="7" t="s">
        <v>182</v>
      </c>
      <c r="D37" s="7" t="s">
        <v>183</v>
      </c>
      <c r="E37" s="7" t="s">
        <v>184</v>
      </c>
      <c r="F37" s="7" t="s">
        <v>185</v>
      </c>
      <c r="G37" s="7" t="s">
        <v>186</v>
      </c>
      <c r="H37" s="7">
        <v>8.4</v>
      </c>
      <c r="I37" s="9">
        <f t="shared" si="0"/>
        <v>280</v>
      </c>
      <c r="J37" s="7" t="s">
        <v>187</v>
      </c>
      <c r="K37" s="12">
        <f t="shared" si="1"/>
        <v>309.19075144508685</v>
      </c>
    </row>
    <row r="38" spans="1:11" ht="51.75" customHeight="1">
      <c r="A38" s="13">
        <v>40586.01447916667</v>
      </c>
      <c r="B38" s="7" t="s">
        <v>166</v>
      </c>
      <c r="C38" s="7" t="s">
        <v>188</v>
      </c>
      <c r="D38" s="7" t="s">
        <v>189</v>
      </c>
      <c r="E38" s="7" t="s">
        <v>190</v>
      </c>
      <c r="F38" s="7" t="s">
        <v>128</v>
      </c>
      <c r="G38" s="7" t="s">
        <v>191</v>
      </c>
      <c r="H38" s="7">
        <v>7.7</v>
      </c>
      <c r="I38" s="9">
        <f t="shared" si="0"/>
        <v>257</v>
      </c>
      <c r="J38" s="7" t="s">
        <v>192</v>
      </c>
      <c r="K38" s="12">
        <f t="shared" si="1"/>
        <v>283.7929397192404</v>
      </c>
    </row>
    <row r="39" spans="1:11" ht="26.25" customHeight="1">
      <c r="A39" s="13">
        <v>40590.863483796296</v>
      </c>
      <c r="B39" s="7" t="s">
        <v>193</v>
      </c>
      <c r="C39" s="7" t="s">
        <v>194</v>
      </c>
      <c r="D39" s="14" t="s">
        <v>195</v>
      </c>
      <c r="E39" s="7" t="s">
        <v>38</v>
      </c>
      <c r="F39" s="7" t="s">
        <v>105</v>
      </c>
      <c r="G39" s="7" t="s">
        <v>196</v>
      </c>
      <c r="H39" s="7">
        <v>18.03</v>
      </c>
      <c r="I39" s="9">
        <f t="shared" si="0"/>
        <v>601</v>
      </c>
      <c r="J39" s="7"/>
      <c r="K39" s="12">
        <f t="shared" si="1"/>
        <v>663.6558629232043</v>
      </c>
    </row>
    <row r="40" spans="1:11" ht="39" customHeight="1">
      <c r="A40" s="13">
        <v>40594.569016203706</v>
      </c>
      <c r="B40" s="7" t="s">
        <v>197</v>
      </c>
      <c r="C40" s="7" t="s">
        <v>198</v>
      </c>
      <c r="D40" s="7" t="s">
        <v>199</v>
      </c>
      <c r="E40" s="7" t="s">
        <v>200</v>
      </c>
      <c r="F40" s="7" t="s">
        <v>201</v>
      </c>
      <c r="G40" s="7">
        <v>12</v>
      </c>
      <c r="H40" s="7">
        <v>3.97</v>
      </c>
      <c r="I40" s="9">
        <f t="shared" si="0"/>
        <v>133</v>
      </c>
      <c r="J40" s="7"/>
      <c r="K40" s="12">
        <f t="shared" si="1"/>
        <v>146.86560693641624</v>
      </c>
    </row>
    <row r="41" spans="1:11" ht="26.25" customHeight="1">
      <c r="A41" s="13">
        <v>40594.9278587963</v>
      </c>
      <c r="B41" s="7" t="s">
        <v>202</v>
      </c>
      <c r="C41" s="7" t="s">
        <v>203</v>
      </c>
      <c r="D41" s="7" t="s">
        <v>204</v>
      </c>
      <c r="E41" s="7" t="s">
        <v>205</v>
      </c>
      <c r="F41" s="7" t="s">
        <v>118</v>
      </c>
      <c r="G41" s="7" t="s">
        <v>206</v>
      </c>
      <c r="H41" s="7">
        <v>6.13</v>
      </c>
      <c r="I41" s="9">
        <f t="shared" si="0"/>
        <v>205</v>
      </c>
      <c r="J41" s="7"/>
      <c r="K41" s="12">
        <f t="shared" si="1"/>
        <v>226.37180016515288</v>
      </c>
    </row>
    <row r="42" spans="1:11" ht="51.75" customHeight="1">
      <c r="A42" s="13">
        <v>40594.930289351854</v>
      </c>
      <c r="B42" s="7" t="s">
        <v>202</v>
      </c>
      <c r="C42" s="7" t="s">
        <v>207</v>
      </c>
      <c r="D42" s="7" t="s">
        <v>208</v>
      </c>
      <c r="E42" s="7" t="s">
        <v>205</v>
      </c>
      <c r="F42" s="7" t="s">
        <v>20</v>
      </c>
      <c r="G42" s="7" t="s">
        <v>209</v>
      </c>
      <c r="H42" s="7">
        <v>4.83</v>
      </c>
      <c r="I42" s="9">
        <f t="shared" si="0"/>
        <v>161</v>
      </c>
      <c r="J42" s="7"/>
      <c r="K42" s="12">
        <f t="shared" si="1"/>
        <v>177.78468208092494</v>
      </c>
    </row>
    <row r="43" spans="1:11" ht="26.25" customHeight="1">
      <c r="A43" s="13">
        <v>40594.93407407407</v>
      </c>
      <c r="B43" s="15" t="s">
        <v>210</v>
      </c>
      <c r="C43" s="7" t="s">
        <v>211</v>
      </c>
      <c r="D43" s="7" t="s">
        <v>212</v>
      </c>
      <c r="E43" s="7" t="s">
        <v>213</v>
      </c>
      <c r="F43" s="7" t="s">
        <v>214</v>
      </c>
      <c r="G43" s="7" t="s">
        <v>215</v>
      </c>
      <c r="H43" s="7">
        <v>2.23</v>
      </c>
      <c r="I43" s="9">
        <f t="shared" si="0"/>
        <v>75</v>
      </c>
      <c r="J43" s="7" t="s">
        <v>216</v>
      </c>
      <c r="K43" s="12">
        <f t="shared" si="1"/>
        <v>82.81895127993397</v>
      </c>
    </row>
    <row r="44" spans="1:11" ht="26.25" customHeight="1">
      <c r="A44" s="13">
        <v>40594.94466435185</v>
      </c>
      <c r="B44" s="7" t="s">
        <v>202</v>
      </c>
      <c r="C44" s="7" t="s">
        <v>217</v>
      </c>
      <c r="D44" s="7" t="s">
        <v>218</v>
      </c>
      <c r="E44" s="7" t="s">
        <v>205</v>
      </c>
      <c r="F44" s="7" t="s">
        <v>219</v>
      </c>
      <c r="G44" s="7" t="s">
        <v>220</v>
      </c>
      <c r="H44" s="7">
        <v>5.67</v>
      </c>
      <c r="I44" s="9">
        <f t="shared" si="0"/>
        <v>189</v>
      </c>
      <c r="J44" s="7"/>
      <c r="K44" s="12">
        <f t="shared" si="1"/>
        <v>208.7037572254336</v>
      </c>
    </row>
    <row r="45" spans="1:11" ht="64.5" customHeight="1">
      <c r="A45" s="13">
        <v>40594.94604166667</v>
      </c>
      <c r="B45" s="7" t="s">
        <v>202</v>
      </c>
      <c r="C45" s="7" t="s">
        <v>221</v>
      </c>
      <c r="D45" s="7" t="s">
        <v>222</v>
      </c>
      <c r="E45" s="7" t="s">
        <v>205</v>
      </c>
      <c r="F45" s="7" t="s">
        <v>20</v>
      </c>
      <c r="G45" s="7" t="s">
        <v>223</v>
      </c>
      <c r="H45" s="7">
        <v>5.1</v>
      </c>
      <c r="I45" s="9">
        <f t="shared" si="0"/>
        <v>170</v>
      </c>
      <c r="J45" s="7"/>
      <c r="K45" s="12">
        <f t="shared" si="1"/>
        <v>187.722956234517</v>
      </c>
    </row>
    <row r="46" spans="1:11" ht="51.75" customHeight="1">
      <c r="A46" s="13">
        <v>40594.97878472222</v>
      </c>
      <c r="B46" s="7" t="s">
        <v>224</v>
      </c>
      <c r="C46" s="7" t="s">
        <v>225</v>
      </c>
      <c r="D46" s="7" t="s">
        <v>226</v>
      </c>
      <c r="E46" s="7" t="s">
        <v>227</v>
      </c>
      <c r="F46" s="7" t="s">
        <v>228</v>
      </c>
      <c r="G46" s="7" t="s">
        <v>229</v>
      </c>
      <c r="H46" s="7">
        <v>0.67</v>
      </c>
      <c r="I46" s="9">
        <f t="shared" si="0"/>
        <v>23</v>
      </c>
      <c r="J46" s="7" t="s">
        <v>230</v>
      </c>
      <c r="K46" s="12">
        <f t="shared" si="1"/>
        <v>25.39781172584642</v>
      </c>
    </row>
    <row r="47" spans="1:11" ht="64.5" customHeight="1">
      <c r="A47" s="13">
        <v>40594.98908564815</v>
      </c>
      <c r="B47" s="7" t="s">
        <v>224</v>
      </c>
      <c r="C47" s="7" t="s">
        <v>231</v>
      </c>
      <c r="D47" s="7" t="s">
        <v>232</v>
      </c>
      <c r="E47" s="7" t="s">
        <v>233</v>
      </c>
      <c r="F47" s="7" t="s">
        <v>234</v>
      </c>
      <c r="G47" s="7" t="s">
        <v>235</v>
      </c>
      <c r="H47" s="7">
        <v>8.47</v>
      </c>
      <c r="I47" s="9">
        <f t="shared" si="0"/>
        <v>283</v>
      </c>
      <c r="J47" s="7" t="s">
        <v>236</v>
      </c>
      <c r="K47" s="12">
        <f t="shared" si="1"/>
        <v>312.5035094962842</v>
      </c>
    </row>
    <row r="48" spans="1:11" ht="64.5" customHeight="1">
      <c r="A48" s="13">
        <v>40594.99314814815</v>
      </c>
      <c r="B48" s="7" t="s">
        <v>224</v>
      </c>
      <c r="C48" s="8" t="s">
        <v>237</v>
      </c>
      <c r="D48" s="7" t="s">
        <v>238</v>
      </c>
      <c r="E48" s="7" t="s">
        <v>233</v>
      </c>
      <c r="F48" s="7" t="s">
        <v>234</v>
      </c>
      <c r="G48" s="7" t="s">
        <v>239</v>
      </c>
      <c r="H48" s="7">
        <v>6.7</v>
      </c>
      <c r="I48" s="9">
        <f t="shared" si="0"/>
        <v>224</v>
      </c>
      <c r="J48" s="16" t="s">
        <v>240</v>
      </c>
      <c r="K48" s="12">
        <f t="shared" si="1"/>
        <v>247.35260115606948</v>
      </c>
    </row>
    <row r="49" spans="1:11" ht="64.5" customHeight="1">
      <c r="A49" s="13">
        <v>40595.857939814814</v>
      </c>
      <c r="B49" s="7" t="s">
        <v>241</v>
      </c>
      <c r="C49" s="7" t="s">
        <v>242</v>
      </c>
      <c r="D49" s="7" t="s">
        <v>243</v>
      </c>
      <c r="E49" s="7" t="s">
        <v>19</v>
      </c>
      <c r="F49" s="7" t="s">
        <v>118</v>
      </c>
      <c r="G49" s="7" t="s">
        <v>244</v>
      </c>
      <c r="H49" s="7">
        <v>10.1</v>
      </c>
      <c r="I49" s="9">
        <f t="shared" si="0"/>
        <v>337</v>
      </c>
      <c r="J49" s="7"/>
      <c r="K49" s="12">
        <f t="shared" si="1"/>
        <v>372.13315441783664</v>
      </c>
    </row>
    <row r="50" spans="1:11" ht="64.5" customHeight="1">
      <c r="A50" s="13">
        <v>40595.86064814815</v>
      </c>
      <c r="B50" s="7" t="s">
        <v>245</v>
      </c>
      <c r="C50" s="7" t="s">
        <v>246</v>
      </c>
      <c r="D50" s="7" t="s">
        <v>247</v>
      </c>
      <c r="E50" s="7" t="s">
        <v>158</v>
      </c>
      <c r="F50" s="7" t="s">
        <v>128</v>
      </c>
      <c r="G50" s="7" t="s">
        <v>248</v>
      </c>
      <c r="H50" s="7">
        <v>8.23</v>
      </c>
      <c r="I50" s="9">
        <f t="shared" si="0"/>
        <v>275</v>
      </c>
      <c r="J50" s="7"/>
      <c r="K50" s="12">
        <f t="shared" si="1"/>
        <v>303.6694880264246</v>
      </c>
    </row>
    <row r="51" spans="1:11" ht="64.5" customHeight="1">
      <c r="A51" s="13">
        <v>40595.86304398148</v>
      </c>
      <c r="B51" s="7" t="s">
        <v>245</v>
      </c>
      <c r="C51" s="8" t="s">
        <v>249</v>
      </c>
      <c r="D51" s="7" t="s">
        <v>123</v>
      </c>
      <c r="E51" s="7" t="s">
        <v>158</v>
      </c>
      <c r="F51" s="7" t="s">
        <v>118</v>
      </c>
      <c r="G51" s="7" t="s">
        <v>250</v>
      </c>
      <c r="H51" s="7">
        <v>0</v>
      </c>
      <c r="I51" s="9">
        <f t="shared" si="0"/>
        <v>0</v>
      </c>
      <c r="J51" s="7"/>
      <c r="K51" s="12">
        <f t="shared" si="1"/>
        <v>0</v>
      </c>
    </row>
    <row r="52" spans="9:11" ht="15.75" customHeight="1">
      <c r="I52" s="18">
        <f>SUM(I2:I51)</f>
        <v>9688</v>
      </c>
      <c r="J52" s="19"/>
      <c r="K52" s="18">
        <f>SUM(K2:K51)</f>
        <v>10698.000000000004</v>
      </c>
    </row>
    <row r="53" ht="12.75" customHeight="1">
      <c r="I53" s="1" t="s">
        <v>251</v>
      </c>
    </row>
    <row r="54" spans="5:8" ht="12.75" customHeight="1">
      <c r="E54" s="20" t="s">
        <v>252</v>
      </c>
      <c r="F54" s="20"/>
      <c r="G54" s="20"/>
      <c r="H54" s="20">
        <f>290.21*30</f>
        <v>8706.3</v>
      </c>
    </row>
  </sheetData>
  <sheetProtection selectLockedCells="1" selectUnlockedCells="1"/>
  <autoFilter ref="B1:C53"/>
  <hyperlinks>
    <hyperlink ref="B19" r:id="rId1" display="T@ti@na"/>
    <hyperlink ref="B43" r:id="rId2" display="Девочк@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2011-03-11T12:00:56Z</dcterms:created>
  <dcterms:modified xsi:type="dcterms:W3CDTF">2011-05-30T09:47:13Z</dcterms:modified>
  <cp:category/>
  <cp:version/>
  <cp:contentType/>
  <cp:contentStatus/>
  <cp:revision>1</cp:revision>
</cp:coreProperties>
</file>