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115" windowHeight="85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<sst xmlns="http://schemas.openxmlformats.org/spreadsheetml/2006/main" count="366" uniqueCount="198">
  <si>
    <t xml:space="preserve">Дянь Хун, 50г </t>
  </si>
  <si>
    <t xml:space="preserve">Кофе зерновой Папуа Новая Гвинея АрокараАА сильной обжарки, 150 </t>
  </si>
  <si>
    <t xml:space="preserve">Лук резаный сушеный (сублимированный), 50 г </t>
  </si>
  <si>
    <t xml:space="preserve">Молочный улун (Най Сян Цзинь Сюань), 75г </t>
  </si>
  <si>
    <t xml:space="preserve">Чайный напиток "Равновесие" успокаивающий, 50г. </t>
  </si>
  <si>
    <t xml:space="preserve">Ананас, упаковка 100 г </t>
  </si>
  <si>
    <t xml:space="preserve">Кофе зерновой Боливия Пилон Лахас слабой обжарки, 150г </t>
  </si>
  <si>
    <t xml:space="preserve">Шоколад горький ручной работы </t>
  </si>
  <si>
    <t xml:space="preserve">Кофе зерновой Йемен Исмаили слабой обжарки, 150г </t>
  </si>
  <si>
    <t xml:space="preserve">Мармелад натуральный с облепихой, Экуш 140г </t>
  </si>
  <si>
    <t xml:space="preserve">Фрутилад с черной смородиной 30г. на фруктозе </t>
  </si>
  <si>
    <t xml:space="preserve">Вишня цельная без косточки, упаковка 100 г </t>
  </si>
  <si>
    <t xml:space="preserve">Цветочная добавка - Бутоны роз Мэй Гуй Хуа Бао, 35г </t>
  </si>
  <si>
    <t xml:space="preserve">Сок Яблоко сублимационной сушки </t>
  </si>
  <si>
    <t xml:space="preserve">Кофе зерновой Папуа Новая Гвинея АрокараАА слабой обжарки, 150г </t>
  </si>
  <si>
    <t xml:space="preserve">Цукаты из топинамбура «Веснушки на фруктозе» </t>
  </si>
  <si>
    <t xml:space="preserve">Свекла сублимированная, резанная, 50 г </t>
  </si>
  <si>
    <t xml:space="preserve">Чайный напиток "Молодильный" женский, 50г. </t>
  </si>
  <si>
    <t xml:space="preserve">Сок Голубика-яблоко сублимационной сушки, 50 г </t>
  </si>
  <si>
    <t xml:space="preserve">Драже "Фундук в шоколаде", 150г </t>
  </si>
  <si>
    <t xml:space="preserve">Драже "Вишня в шоколаде", 150г </t>
  </si>
  <si>
    <t xml:space="preserve">Сок Вишня-яблоко сублимационной сушки, 50 г </t>
  </si>
  <si>
    <t xml:space="preserve">Зелень Укропа сублимационной сушки мелко резаная, 30 гр </t>
  </si>
  <si>
    <t xml:space="preserve">Драже "Клюква в шоколаде", 150г </t>
  </si>
  <si>
    <t xml:space="preserve">Крыжовник, 50 г </t>
  </si>
  <si>
    <t xml:space="preserve">Сок Черника-яблоко сублимационной сушки </t>
  </si>
  <si>
    <t xml:space="preserve">Сок Морковь сублимационной сушки </t>
  </si>
  <si>
    <t xml:space="preserve">Сок Капуста сублимационной сушки </t>
  </si>
  <si>
    <t xml:space="preserve">Чайный напиток "Здоровье" душистый, 50г. </t>
  </si>
  <si>
    <t xml:space="preserve">Зелень Петрушки сублимационной сушки мелко резаная, 30 гр </t>
  </si>
  <si>
    <t xml:space="preserve">Фрутилад «Только Фрукты» 30г. на фруктозе </t>
  </si>
  <si>
    <t xml:space="preserve">Кофе зерновой Боливия Пилон Лахас средней обжарки, 150г </t>
  </si>
  <si>
    <t xml:space="preserve">Драже "Груша в шоколаде", 150г </t>
  </si>
  <si>
    <t xml:space="preserve">Чипсы из топинамбура, 40 г </t>
  </si>
  <si>
    <t xml:space="preserve">Мармелад натуральный с клюквой, Экуш 140г </t>
  </si>
  <si>
    <t xml:space="preserve">Кофе зерновой Зимбабве Салимба АА+ средней обжарки, 150г </t>
  </si>
  <si>
    <t xml:space="preserve">Кофе зерновой Боливия Пилон Лахас сильной обжарки, 150г </t>
  </si>
  <si>
    <t xml:space="preserve">Артикул </t>
  </si>
  <si>
    <t xml:space="preserve">Сок Черника сублимационной сушки </t>
  </si>
  <si>
    <t xml:space="preserve">Фрутилад «Солнечная поляна» 30г. на фруктозе </t>
  </si>
  <si>
    <t xml:space="preserve">Цветы корицы Гуйхуа, 35г </t>
  </si>
  <si>
    <t xml:space="preserve">Мармелад натуральный с малиной, Экуш 140г </t>
  </si>
  <si>
    <t xml:space="preserve">Фрутилад с черносливом 30г. на фруктозе </t>
  </si>
  <si>
    <t xml:space="preserve">Лун Цзин (Колодец Дракона), 75г </t>
  </si>
  <si>
    <t xml:space="preserve">Сок Клюква сублимационной сушки, 50 г </t>
  </si>
  <si>
    <t xml:space="preserve">Название товара </t>
  </si>
  <si>
    <t xml:space="preserve">Драже "Клубника в йогурте", 150г </t>
  </si>
  <si>
    <t xml:space="preserve">Красная смородина 50 г </t>
  </si>
  <si>
    <t xml:space="preserve">Драже "Груша в йогурте", 150г </t>
  </si>
  <si>
    <t xml:space="preserve">Кофе зерновой Йемен Исмаили средней обжарки, 150г </t>
  </si>
  <si>
    <t xml:space="preserve">Слива половинки, упаковка 100 г </t>
  </si>
  <si>
    <t xml:space="preserve">Облепиха цельная ягода, упаковка 25г </t>
  </si>
  <si>
    <t xml:space="preserve">Сок Брусника-яблоко сублимационной сушки, 50 г </t>
  </si>
  <si>
    <t xml:space="preserve">Жень Шень Улун, 75г </t>
  </si>
  <si>
    <t xml:space="preserve">Ку Дин (горькая трава), 75г </t>
  </si>
  <si>
    <t xml:space="preserve">Клубника резаная, упаковка 50 г </t>
  </si>
  <si>
    <t xml:space="preserve">Дун Дин Улун (Улун Морозного Пика), 75г </t>
  </si>
  <si>
    <t xml:space="preserve">Чайный напиток "Крепыш" укрепляющий иммунитет, 50г. </t>
  </si>
  <si>
    <t xml:space="preserve">Шоколад белый ручной работы </t>
  </si>
  <si>
    <t xml:space="preserve">Каркаде "Королевский" чай, 50 г </t>
  </si>
  <si>
    <t xml:space="preserve">Драже "Черника в шоколаде", 150г </t>
  </si>
  <si>
    <t xml:space="preserve">Люй Мао Фэн (Свежие Зеленые Ворсистые Пики), 50 г </t>
  </si>
  <si>
    <t xml:space="preserve">Кофе зерновой Йемен Маттари средней обжарки, 150г </t>
  </si>
  <si>
    <t xml:space="preserve">Сок Малина-яблоко сублимационной сушки </t>
  </si>
  <si>
    <t xml:space="preserve">Кофе зерновой Йемен Маттари сильной обжарки, 150г </t>
  </si>
  <si>
    <t xml:space="preserve">ПЭТ банка, Малина цельные ягоды, 30 г </t>
  </si>
  <si>
    <t xml:space="preserve">Топинамбур пищевой крупка, 250г </t>
  </si>
  <si>
    <t xml:space="preserve">Те Гуань Инь, 75г </t>
  </si>
  <si>
    <t xml:space="preserve">Сок Клубника-яблоко сублимационной сушки </t>
  </si>
  <si>
    <t xml:space="preserve">Иван-чай ферментированный, 50г </t>
  </si>
  <si>
    <t xml:space="preserve">Фэн Янь (глаза Феникса), 75г </t>
  </si>
  <si>
    <t xml:space="preserve">Драже "Фундук в йогурте", 150г </t>
  </si>
  <si>
    <t xml:space="preserve">Сок Малина сублимационной сушки </t>
  </si>
  <si>
    <t xml:space="preserve">Чайный напиток "Тибетский" очищающий, 50г. </t>
  </si>
  <si>
    <t xml:space="preserve">Брокколи сублимированная </t>
  </si>
  <si>
    <t xml:space="preserve">Драже "Малина в шоколаде", 150г </t>
  </si>
  <si>
    <t xml:space="preserve">Малина (цельная ягода), упаковка 50 г </t>
  </si>
  <si>
    <t xml:space="preserve">ПЭТ банка, Черника цельная ягода, 35 г </t>
  </si>
  <si>
    <t xml:space="preserve">Черника цельная ягода, упаковка 50г </t>
  </si>
  <si>
    <t xml:space="preserve">Абрикоса половинки, упаковка 100 г </t>
  </si>
  <si>
    <t xml:space="preserve">Вишня резаная, упаковка 100 г </t>
  </si>
  <si>
    <t xml:space="preserve">Горошек сублимированный, 50 г </t>
  </si>
  <si>
    <t xml:space="preserve">Сок Брусника сублимационной сушки, 50 г. </t>
  </si>
  <si>
    <t xml:space="preserve">Кофе зерновой Йемен Исмаили сильной обжарки, 150г </t>
  </si>
  <si>
    <t xml:space="preserve">Чайный напиток "Полная чаша" витаминный, 50г. </t>
  </si>
  <si>
    <t xml:space="preserve">Шоколад молочный ручной работы </t>
  </si>
  <si>
    <t xml:space="preserve">Сок Тыква сублимационной сушки </t>
  </si>
  <si>
    <t xml:space="preserve">Цветки хризантемы Дзюй Хуа, 20г </t>
  </si>
  <si>
    <t xml:space="preserve">Драже "Малина в йогурте", 150г </t>
  </si>
  <si>
    <t xml:space="preserve">ПЭТ банка, Вишня резанная, 70 г </t>
  </si>
  <si>
    <t xml:space="preserve">Грибы Белые вакуумной (сублимированной) сушки, 50г </t>
  </si>
  <si>
    <t xml:space="preserve">ПЭТ банка, Брусника цельная, 30 г </t>
  </si>
  <si>
    <t xml:space="preserve">Кофе зерновой Зимбабве Салимба АА+ слабой обжарки, 150г </t>
  </si>
  <si>
    <t xml:space="preserve">Чайный напиток "Сок жизни" тонизирующий, 50г. </t>
  </si>
  <si>
    <t xml:space="preserve">Фрутилад «Клюква-Малина» 30г. на фруктозе </t>
  </si>
  <si>
    <t xml:space="preserve">ПЭТ банка, Клубника цельная ягода, 22 г </t>
  </si>
  <si>
    <t xml:space="preserve">Сок Свекла сублимационной сушки </t>
  </si>
  <si>
    <t xml:space="preserve">Чайный напиток "Защитник" противопростудный, 50г. </t>
  </si>
  <si>
    <t xml:space="preserve">Чжен Шан Сяо Чжун (копченый), 50г </t>
  </si>
  <si>
    <t xml:space="preserve">Драже "Клубника в шоколаде", 150г </t>
  </si>
  <si>
    <t xml:space="preserve">Кофе зерновой Папуа Новая Гвинея АрокараАА средней обжарки, 150 </t>
  </si>
  <si>
    <t xml:space="preserve">Кофе зерновой Йемен Маттари слабой обжарки, 150г </t>
  </si>
  <si>
    <t xml:space="preserve">Овощная смесь (сублимированная), 50 г </t>
  </si>
  <si>
    <t xml:space="preserve">Драже "Черника в йогурте", 150г </t>
  </si>
  <si>
    <t xml:space="preserve">Фрутилад «Облепиха» 30г. на фруктозе </t>
  </si>
  <si>
    <t xml:space="preserve">Сок Ежевика-яблоко сублимационной сушки </t>
  </si>
  <si>
    <t xml:space="preserve">ПЭТ банка, Тыква резанная, 32 г </t>
  </si>
  <si>
    <t xml:space="preserve">Зелень Сельдерея сублимационной сушки мелко резаная, 30 гр </t>
  </si>
  <si>
    <t xml:space="preserve">Драже "Вишня в йогурте", 150г </t>
  </si>
  <si>
    <t xml:space="preserve">Кофе зерновой Зимбабве Салимба АА+ сильной обжарки, 150г </t>
  </si>
  <si>
    <t xml:space="preserve">Ананас, 50 г </t>
  </si>
  <si>
    <t xml:space="preserve">Сироп топинамбура, 400 г </t>
  </si>
  <si>
    <t xml:space="preserve">Сок Клубника сублимационной сушки </t>
  </si>
  <si>
    <t xml:space="preserve">Драже "Клюква в йогурте", 150г </t>
  </si>
  <si>
    <t>Лакомства ручной работы</t>
  </si>
  <si>
    <t>Драже</t>
  </si>
  <si>
    <t>Ягоды и фрукты сублимированные</t>
  </si>
  <si>
    <t>Овощи и грибы сублимированные</t>
  </si>
  <si>
    <t>Кофе с семейных плантаций</t>
  </si>
  <si>
    <t>Продукция из топинамбура</t>
  </si>
  <si>
    <t>Сублимированные соки</t>
  </si>
  <si>
    <t>№пп.</t>
  </si>
  <si>
    <t>Вес, г</t>
  </si>
  <si>
    <t>Грибы Шампиньоны вакуумной (сублимированной) сушки, 50г</t>
  </si>
  <si>
    <t>Китайские чаи</t>
  </si>
  <si>
    <t>Травяные чаи и чайные напитки</t>
  </si>
  <si>
    <t>Оптовый прайс-лист</t>
  </si>
  <si>
    <t>www.ekush.ru       +7 495 410 88 54</t>
  </si>
  <si>
    <t xml:space="preserve">Лимон, дольки, 50 г </t>
  </si>
  <si>
    <t>Юнь Нан Пуэр, 75г</t>
  </si>
  <si>
    <t xml:space="preserve">Апельсин дольки, упаковка 50г </t>
  </si>
  <si>
    <t>Брусника — цельные ягоды, 50 г.</t>
  </si>
  <si>
    <t>Голубика — цельная ягода, 50 г</t>
  </si>
  <si>
    <t xml:space="preserve">Манго (резанный), упаковка 50 г </t>
  </si>
  <si>
    <t>Оптовая цена за 1кг (килограмовую упаковку)</t>
  </si>
  <si>
    <t>Клюква цельная, 50 г</t>
  </si>
  <si>
    <t xml:space="preserve">Клубника цельная, упаковка 50 г </t>
  </si>
  <si>
    <t>нет</t>
  </si>
  <si>
    <t xml:space="preserve">Мармелад натуральный с черной смородиной, Экуш 140г </t>
  </si>
  <si>
    <t>Батончики мюсли "Абрикосовая гранола" 6х30 г</t>
  </si>
  <si>
    <t>Групповая упаковка, шт. в коробке</t>
  </si>
  <si>
    <t xml:space="preserve">Капуста цветная сублимированная, 50 г </t>
  </si>
  <si>
    <t xml:space="preserve">Морковь сублимированная, 50 г </t>
  </si>
  <si>
    <t xml:space="preserve">Перец сублимированный, 50 г </t>
  </si>
  <si>
    <t xml:space="preserve">Помидоры сублимированные, 50 г </t>
  </si>
  <si>
    <t>max 30%</t>
  </si>
  <si>
    <t>max 25%</t>
  </si>
  <si>
    <t>max 20%</t>
  </si>
  <si>
    <t>Джем из колубней топинамбура с Абрикосом</t>
  </si>
  <si>
    <t>Джем из колубней топинамбура с Ананасом</t>
  </si>
  <si>
    <t>Джем из колубней топинамбура с Апельсином</t>
  </si>
  <si>
    <t>Джем из колубней топинамбура с Вишней</t>
  </si>
  <si>
    <t>Джем из колубней топинамбура с Клубникой</t>
  </si>
  <si>
    <t>Джем из колубней топинамбура с Лимоном</t>
  </si>
  <si>
    <t>Джем из колубней топинамбура с персиком</t>
  </si>
  <si>
    <t>Джем из колубней топинамбура с черникой</t>
  </si>
  <si>
    <t xml:space="preserve">Ежевика цельная ягода, упаковка 50г </t>
  </si>
  <si>
    <t xml:space="preserve">Смородина черная цельная ягода, упаковка 50г </t>
  </si>
  <si>
    <t>Срок годности</t>
  </si>
  <si>
    <t>Штрих-код</t>
  </si>
  <si>
    <t>7 мес.</t>
  </si>
  <si>
    <t>Фрутилады</t>
  </si>
  <si>
    <t>6 мес.</t>
  </si>
  <si>
    <t>4 мес.</t>
  </si>
  <si>
    <t>18 мес.</t>
  </si>
  <si>
    <t>24 мес.</t>
  </si>
  <si>
    <t xml:space="preserve">Сок Облепиха сублимационной сушки </t>
  </si>
  <si>
    <t>12 мес.</t>
  </si>
  <si>
    <t xml:space="preserve">Пастила Белевская яблочная на карамельной патоке с малиной, 430 г </t>
  </si>
  <si>
    <t>2 мес.</t>
  </si>
  <si>
    <t xml:space="preserve">Пастила Белевская яблочная на карамельной патоке, 450 г </t>
  </si>
  <si>
    <t xml:space="preserve">Пастила Белевская яблочная на карамельной патоке с брусникой, 430 г </t>
  </si>
  <si>
    <t>4627078330486</t>
  </si>
  <si>
    <t>4627078330462</t>
  </si>
  <si>
    <t>4627078330165</t>
  </si>
  <si>
    <t>4627078330035</t>
  </si>
  <si>
    <t>4627078330042</t>
  </si>
  <si>
    <t>4627078330059</t>
  </si>
  <si>
    <t>4627078330585</t>
  </si>
  <si>
    <t>4627078330608</t>
  </si>
  <si>
    <t>4627078330073</t>
  </si>
  <si>
    <t>4627078330080</t>
  </si>
  <si>
    <t>4627078330097</t>
  </si>
  <si>
    <t xml:space="preserve"> 
4627078330103</t>
  </si>
  <si>
    <t>4627078330134</t>
  </si>
  <si>
    <t>4627078330127</t>
  </si>
  <si>
    <t>4627078330110</t>
  </si>
  <si>
    <t>4627078330561</t>
  </si>
  <si>
    <t xml:space="preserve">Сухарики пастильные Белевские яблочные на патоке, 70г </t>
  </si>
  <si>
    <t xml:space="preserve">Пастила Белевская подарочная яблочная на карамельной патоке, 185 г </t>
  </si>
  <si>
    <t xml:space="preserve">Пастила Белевская яблочная на карамельной патоке с вишней и корицей, 430 г </t>
  </si>
  <si>
    <t xml:space="preserve">Пастила Белевская яблочная на карамельной патоке с клюквой, 430 г </t>
  </si>
  <si>
    <t xml:space="preserve">Пастила Белевская яблочная на карамельной патоке с облепихой, 430 г </t>
  </si>
  <si>
    <t>Цена Оптовая № 2, от 15 000 руб не реже 2 раз в месяц</t>
  </si>
  <si>
    <t xml:space="preserve">Рекомен-дуемая розничная цена </t>
  </si>
  <si>
    <t>Бесплатная доставка по Москве от 15 000 р по оптовым ценам</t>
  </si>
  <si>
    <t xml:space="preserve">Груша резаная, упаковка 50 г </t>
  </si>
  <si>
    <t>Рябина черноплодная цельная ягода, упаковка 50г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</si>
</sst>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;[Red]#,##0.00&quot;р.&quot;"/>
    <numFmt numFmtId="169" formatCode="#,##0_р_."/>
  </numFmts>
  <fonts count="3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169" fontId="0" fillId="0" borderId="20" xfId="0" applyNumberForma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49" fontId="1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169" fontId="0" fillId="0" borderId="27" xfId="0" applyNumberFormat="1" applyBorder="1" applyAlignment="1">
      <alignment horizontal="center" vertical="center"/>
    </xf>
    <xf numFmtId="0" fontId="0" fillId="0" borderId="25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/>
    </xf>
    <xf numFmtId="0" fontId="0" fillId="0" borderId="24" xfId="0" applyBorder="1" applyAlignment="1">
      <alignment vertical="center"/>
    </xf>
    <xf numFmtId="0" fontId="5" fillId="0" borderId="24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NumberForma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right" wrapText="1"/>
    </xf>
    <xf numFmtId="0" fontId="0" fillId="0" borderId="26" xfId="0" applyNumberForma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25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19050</xdr:rowOff>
    </xdr:from>
    <xdr:to>
      <xdr:col>9</xdr:col>
      <xdr:colOff>438150</xdr:colOff>
      <xdr:row>4</xdr:row>
      <xdr:rowOff>133350</xdr:rowOff>
    </xdr:to>
    <xdr:pic>
      <xdr:nvPicPr>
        <xdr:cNvPr id="1" name="Рисунок 4" descr="http://www.ekush.ru/components/com_virtuemart/shop_image/vendor/Tech_Store_49d0000a3373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8"/>
  <sheetViews>
    <sheetView tabSelected="1" zoomScalePageLayoutView="0" workbookViewId="0" topLeftCell="A1">
      <selection activeCell="D14" sqref="D14"/>
    </sheetView>
  </sheetViews>
  <sheetFormatPr defaultColWidth="9.140625" defaultRowHeight="12.75" customHeight="1"/>
  <cols>
    <col min="1" max="1" width="5.00390625" style="0" customWidth="1"/>
    <col min="2" max="2" width="59.57421875" style="0" customWidth="1"/>
    <col min="3" max="3" width="8.421875" style="0" customWidth="1"/>
    <col min="4" max="4" width="8.7109375" style="56" customWidth="1"/>
    <col min="5" max="5" width="12.8515625" style="71" customWidth="1"/>
    <col min="6" max="6" width="8.421875" style="0" customWidth="1"/>
    <col min="7" max="7" width="6.28125" style="0" customWidth="1"/>
    <col min="8" max="8" width="10.00390625" style="0" customWidth="1"/>
    <col min="9" max="9" width="9.421875" style="0" customWidth="1"/>
    <col min="10" max="10" width="10.140625" style="0" customWidth="1"/>
  </cols>
  <sheetData>
    <row r="2" ht="12.75" customHeight="1">
      <c r="B2" s="4" t="s">
        <v>126</v>
      </c>
    </row>
    <row r="4" ht="12.75" customHeight="1">
      <c r="B4" t="s">
        <v>127</v>
      </c>
    </row>
    <row r="5" ht="12.75" customHeight="1" thickBot="1"/>
    <row r="6" ht="12.75" customHeight="1" hidden="1" thickBot="1"/>
    <row r="7" spans="1:10" ht="67.5" customHeight="1" thickBot="1">
      <c r="A7" s="18" t="s">
        <v>121</v>
      </c>
      <c r="B7" s="5" t="s">
        <v>45</v>
      </c>
      <c r="C7" s="69" t="s">
        <v>37</v>
      </c>
      <c r="D7" s="68" t="s">
        <v>158</v>
      </c>
      <c r="E7" s="81" t="s">
        <v>159</v>
      </c>
      <c r="F7" s="41" t="s">
        <v>140</v>
      </c>
      <c r="G7" s="19" t="s">
        <v>122</v>
      </c>
      <c r="H7" s="85" t="s">
        <v>194</v>
      </c>
      <c r="I7" s="41" t="s">
        <v>193</v>
      </c>
      <c r="J7" s="86" t="s">
        <v>134</v>
      </c>
    </row>
    <row r="8" spans="1:10" ht="12.75" customHeight="1">
      <c r="A8" s="20"/>
      <c r="B8" s="21" t="s">
        <v>114</v>
      </c>
      <c r="C8" s="8"/>
      <c r="D8" s="57"/>
      <c r="E8" s="72"/>
      <c r="F8" s="8"/>
      <c r="G8" s="6"/>
      <c r="H8" s="9"/>
      <c r="I8" s="3" t="s">
        <v>145</v>
      </c>
      <c r="J8" s="35"/>
    </row>
    <row r="9" spans="1:11" ht="12.75" customHeight="1">
      <c r="A9" s="22">
        <f>COUNT(#REF!)+1</f>
        <v>1</v>
      </c>
      <c r="B9" s="82" t="s">
        <v>189</v>
      </c>
      <c r="C9" s="10">
        <v>5010</v>
      </c>
      <c r="D9" s="58" t="s">
        <v>169</v>
      </c>
      <c r="E9" s="73" t="s">
        <v>178</v>
      </c>
      <c r="F9" s="10">
        <v>10</v>
      </c>
      <c r="G9" s="7">
        <v>185</v>
      </c>
      <c r="H9" s="11">
        <v>230</v>
      </c>
      <c r="I9" s="9">
        <f>H9*0.7</f>
        <v>161</v>
      </c>
      <c r="J9" s="35" t="s">
        <v>137</v>
      </c>
      <c r="K9" s="40"/>
    </row>
    <row r="10" spans="1:11" ht="12.75" customHeight="1">
      <c r="A10" s="22">
        <f>COUNT($A$9:$A9)+1</f>
        <v>2</v>
      </c>
      <c r="B10" s="34" t="s">
        <v>170</v>
      </c>
      <c r="C10" s="10">
        <v>5012</v>
      </c>
      <c r="D10" s="58" t="s">
        <v>169</v>
      </c>
      <c r="E10" s="73" t="s">
        <v>173</v>
      </c>
      <c r="F10" s="10">
        <v>10</v>
      </c>
      <c r="G10" s="7">
        <v>450</v>
      </c>
      <c r="H10" s="11">
        <v>375</v>
      </c>
      <c r="I10" s="9">
        <f>H10*0.7</f>
        <v>262.5</v>
      </c>
      <c r="J10" s="35" t="s">
        <v>137</v>
      </c>
      <c r="K10" s="40"/>
    </row>
    <row r="11" spans="1:10" ht="12.75" customHeight="1">
      <c r="A11" s="22">
        <f>COUNT($A$9:$A10)+1</f>
        <v>3</v>
      </c>
      <c r="B11" s="83" t="s">
        <v>190</v>
      </c>
      <c r="C11" s="12">
        <v>5013</v>
      </c>
      <c r="D11" s="58" t="s">
        <v>169</v>
      </c>
      <c r="E11" s="74" t="s">
        <v>176</v>
      </c>
      <c r="F11" s="12">
        <v>10</v>
      </c>
      <c r="G11" s="7">
        <v>430</v>
      </c>
      <c r="H11" s="11">
        <v>415</v>
      </c>
      <c r="I11" s="9">
        <f aca="true" t="shared" si="0" ref="I11:I23">H11*0.7</f>
        <v>290.5</v>
      </c>
      <c r="J11" s="35" t="s">
        <v>137</v>
      </c>
    </row>
    <row r="12" spans="1:10" ht="12.75" customHeight="1">
      <c r="A12" s="22">
        <f>COUNT($A$9:$A11)+1</f>
        <v>4</v>
      </c>
      <c r="B12" s="84" t="s">
        <v>191</v>
      </c>
      <c r="C12" s="10">
        <v>5014</v>
      </c>
      <c r="D12" s="58" t="s">
        <v>169</v>
      </c>
      <c r="E12" s="73" t="s">
        <v>177</v>
      </c>
      <c r="F12" s="10">
        <v>10</v>
      </c>
      <c r="G12" s="7">
        <v>430</v>
      </c>
      <c r="H12" s="11">
        <v>415</v>
      </c>
      <c r="I12" s="9">
        <f t="shared" si="0"/>
        <v>290.5</v>
      </c>
      <c r="J12" s="35" t="s">
        <v>137</v>
      </c>
    </row>
    <row r="13" spans="1:10" ht="12.75" customHeight="1">
      <c r="A13" s="22">
        <f>COUNT($A$9:$A12)+1</f>
        <v>5</v>
      </c>
      <c r="B13" s="70" t="s">
        <v>192</v>
      </c>
      <c r="C13" s="12">
        <v>5013</v>
      </c>
      <c r="D13" s="58" t="s">
        <v>169</v>
      </c>
      <c r="E13" s="74" t="s">
        <v>175</v>
      </c>
      <c r="F13" s="12">
        <v>10</v>
      </c>
      <c r="G13" s="7">
        <v>430</v>
      </c>
      <c r="H13" s="11">
        <v>415</v>
      </c>
      <c r="I13" s="9">
        <f>H13*0.7</f>
        <v>290.5</v>
      </c>
      <c r="J13" s="35" t="s">
        <v>137</v>
      </c>
    </row>
    <row r="14" spans="1:11" ht="12.75" customHeight="1">
      <c r="A14" s="22">
        <f>COUNT($A$9:$A13)+1</f>
        <v>6</v>
      </c>
      <c r="B14" s="70" t="s">
        <v>168</v>
      </c>
      <c r="C14" s="12">
        <v>5024</v>
      </c>
      <c r="D14" s="58" t="s">
        <v>169</v>
      </c>
      <c r="E14" s="74" t="s">
        <v>172</v>
      </c>
      <c r="F14" s="12">
        <v>10</v>
      </c>
      <c r="G14" s="7">
        <v>430</v>
      </c>
      <c r="H14" s="11">
        <v>415</v>
      </c>
      <c r="I14" s="9">
        <f>H14*0.7</f>
        <v>290.5</v>
      </c>
      <c r="J14" s="35" t="s">
        <v>137</v>
      </c>
      <c r="K14" s="40"/>
    </row>
    <row r="15" spans="1:11" ht="12.75" customHeight="1">
      <c r="A15" s="22">
        <f>COUNT($A$9:$A14)+1</f>
        <v>7</v>
      </c>
      <c r="B15" s="70" t="s">
        <v>171</v>
      </c>
      <c r="C15" s="12">
        <v>5025</v>
      </c>
      <c r="D15" s="58" t="s">
        <v>169</v>
      </c>
      <c r="E15" s="74" t="s">
        <v>179</v>
      </c>
      <c r="F15" s="12">
        <v>10</v>
      </c>
      <c r="G15" s="7">
        <v>430</v>
      </c>
      <c r="H15" s="11">
        <v>415</v>
      </c>
      <c r="I15" s="9">
        <f>H15*0.7</f>
        <v>290.5</v>
      </c>
      <c r="J15" s="35" t="s">
        <v>137</v>
      </c>
      <c r="K15" s="40"/>
    </row>
    <row r="16" spans="1:11" ht="12.75" customHeight="1">
      <c r="A16" s="22">
        <f>COUNT($A$9:$A15)+1</f>
        <v>8</v>
      </c>
      <c r="B16" s="23" t="s">
        <v>188</v>
      </c>
      <c r="C16" s="12">
        <v>5026</v>
      </c>
      <c r="D16" s="58" t="s">
        <v>167</v>
      </c>
      <c r="E16" s="74" t="s">
        <v>187</v>
      </c>
      <c r="F16" s="12">
        <v>30</v>
      </c>
      <c r="G16" s="7">
        <v>70</v>
      </c>
      <c r="H16" s="11">
        <v>85</v>
      </c>
      <c r="I16" s="9">
        <f>H16*0.7</f>
        <v>59.49999999999999</v>
      </c>
      <c r="J16" s="35" t="s">
        <v>137</v>
      </c>
      <c r="K16" s="40"/>
    </row>
    <row r="17" spans="1:10" ht="12.75" customHeight="1">
      <c r="A17" s="22">
        <f>COUNT($A$9:$A16)+1</f>
        <v>9</v>
      </c>
      <c r="B17" s="11" t="s">
        <v>9</v>
      </c>
      <c r="C17" s="10">
        <v>5056</v>
      </c>
      <c r="D17" s="59" t="s">
        <v>163</v>
      </c>
      <c r="E17" s="73" t="s">
        <v>182</v>
      </c>
      <c r="F17" s="10">
        <v>15</v>
      </c>
      <c r="G17" s="7">
        <v>140</v>
      </c>
      <c r="H17" s="11">
        <v>175</v>
      </c>
      <c r="I17" s="9">
        <f t="shared" si="0"/>
        <v>122.49999999999999</v>
      </c>
      <c r="J17" s="35" t="s">
        <v>137</v>
      </c>
    </row>
    <row r="18" spans="1:10" ht="12.75" customHeight="1">
      <c r="A18" s="22">
        <f>COUNT($A$9:$A17)+1</f>
        <v>10</v>
      </c>
      <c r="B18" s="11" t="s">
        <v>34</v>
      </c>
      <c r="C18" s="10">
        <v>5054</v>
      </c>
      <c r="D18" s="59" t="s">
        <v>163</v>
      </c>
      <c r="E18" s="73" t="s">
        <v>180</v>
      </c>
      <c r="F18" s="10">
        <v>15</v>
      </c>
      <c r="G18" s="7">
        <v>140</v>
      </c>
      <c r="H18" s="11">
        <v>175</v>
      </c>
      <c r="I18" s="9">
        <f t="shared" si="0"/>
        <v>122.49999999999999</v>
      </c>
      <c r="J18" s="35" t="s">
        <v>137</v>
      </c>
    </row>
    <row r="19" spans="1:11" ht="12.75" customHeight="1">
      <c r="A19" s="22">
        <f>COUNT($A$9:$A18)+1</f>
        <v>11</v>
      </c>
      <c r="B19" s="34" t="s">
        <v>138</v>
      </c>
      <c r="C19" s="10">
        <v>5058</v>
      </c>
      <c r="D19" s="59" t="s">
        <v>163</v>
      </c>
      <c r="E19" s="73" t="s">
        <v>183</v>
      </c>
      <c r="F19" s="10">
        <v>15</v>
      </c>
      <c r="G19" s="7">
        <v>140</v>
      </c>
      <c r="H19" s="11">
        <v>175</v>
      </c>
      <c r="I19" s="9">
        <f>H19*0.7</f>
        <v>122.49999999999999</v>
      </c>
      <c r="J19" s="35" t="s">
        <v>137</v>
      </c>
      <c r="K19" s="40"/>
    </row>
    <row r="20" spans="1:10" ht="12.75" customHeight="1">
      <c r="A20" s="22">
        <f>COUNT($A$9:$A19)+1</f>
        <v>12</v>
      </c>
      <c r="B20" s="11" t="s">
        <v>41</v>
      </c>
      <c r="C20" s="10">
        <v>5055</v>
      </c>
      <c r="D20" s="59" t="s">
        <v>163</v>
      </c>
      <c r="E20" s="73" t="s">
        <v>181</v>
      </c>
      <c r="F20" s="10">
        <v>15</v>
      </c>
      <c r="G20" s="7">
        <v>140</v>
      </c>
      <c r="H20" s="11">
        <v>175</v>
      </c>
      <c r="I20" s="9">
        <f t="shared" si="0"/>
        <v>122.49999999999999</v>
      </c>
      <c r="J20" s="35" t="s">
        <v>137</v>
      </c>
    </row>
    <row r="21" spans="1:10" ht="12.75" customHeight="1">
      <c r="A21" s="22">
        <f>COUNT($A$9:$A20)+1</f>
        <v>13</v>
      </c>
      <c r="B21" s="23" t="s">
        <v>58</v>
      </c>
      <c r="C21" s="12">
        <v>5022</v>
      </c>
      <c r="D21" s="59" t="s">
        <v>163</v>
      </c>
      <c r="E21" s="74" t="s">
        <v>184</v>
      </c>
      <c r="F21" s="12"/>
      <c r="G21" s="7">
        <v>100</v>
      </c>
      <c r="H21" s="11">
        <v>390</v>
      </c>
      <c r="I21" s="9">
        <f t="shared" si="0"/>
        <v>273</v>
      </c>
      <c r="J21" s="35" t="s">
        <v>137</v>
      </c>
    </row>
    <row r="22" spans="1:10" ht="12.75" customHeight="1">
      <c r="A22" s="22">
        <f>COUNT($A$9:$A21)+1</f>
        <v>14</v>
      </c>
      <c r="B22" s="23" t="s">
        <v>7</v>
      </c>
      <c r="C22" s="12">
        <v>5020</v>
      </c>
      <c r="D22" s="59" t="s">
        <v>163</v>
      </c>
      <c r="E22" s="74" t="s">
        <v>186</v>
      </c>
      <c r="F22" s="12"/>
      <c r="G22" s="7">
        <v>100</v>
      </c>
      <c r="H22" s="11">
        <v>390</v>
      </c>
      <c r="I22" s="9">
        <f t="shared" si="0"/>
        <v>273</v>
      </c>
      <c r="J22" s="35" t="s">
        <v>137</v>
      </c>
    </row>
    <row r="23" spans="1:10" ht="12.75" customHeight="1">
      <c r="A23" s="22">
        <f>COUNT($A$9:$A22)+1</f>
        <v>15</v>
      </c>
      <c r="B23" s="23" t="s">
        <v>85</v>
      </c>
      <c r="C23" s="12">
        <v>5021</v>
      </c>
      <c r="D23" s="59" t="s">
        <v>163</v>
      </c>
      <c r="E23" s="74" t="s">
        <v>185</v>
      </c>
      <c r="F23" s="12"/>
      <c r="G23" s="7">
        <v>100</v>
      </c>
      <c r="H23" s="11">
        <v>390</v>
      </c>
      <c r="I23" s="9">
        <f t="shared" si="0"/>
        <v>273</v>
      </c>
      <c r="J23" s="35" t="s">
        <v>137</v>
      </c>
    </row>
    <row r="24" spans="1:11" ht="12.75" customHeight="1">
      <c r="A24" s="22">
        <f>COUNT($A$9:$A23)+1</f>
        <v>16</v>
      </c>
      <c r="B24" s="43" t="s">
        <v>139</v>
      </c>
      <c r="C24" s="44">
        <v>5059</v>
      </c>
      <c r="D24" s="60" t="s">
        <v>163</v>
      </c>
      <c r="E24" s="75" t="s">
        <v>174</v>
      </c>
      <c r="F24" s="44">
        <v>10</v>
      </c>
      <c r="G24" s="45">
        <v>180</v>
      </c>
      <c r="H24" s="48">
        <v>435</v>
      </c>
      <c r="I24" s="54">
        <f>H24*0.7</f>
        <v>304.5</v>
      </c>
      <c r="J24" s="47" t="s">
        <v>137</v>
      </c>
      <c r="K24" s="40"/>
    </row>
    <row r="25" spans="1:10" ht="12.75">
      <c r="A25" s="24"/>
      <c r="B25" s="21" t="s">
        <v>116</v>
      </c>
      <c r="C25" s="13"/>
      <c r="D25" s="61"/>
      <c r="E25" s="76"/>
      <c r="F25" s="13"/>
      <c r="G25" s="6"/>
      <c r="H25" s="9"/>
      <c r="I25" s="3" t="s">
        <v>145</v>
      </c>
      <c r="J25" s="35"/>
    </row>
    <row r="26" spans="1:10" ht="12.75">
      <c r="A26" s="22">
        <f>COUNT($A$8:$A25)+1</f>
        <v>17</v>
      </c>
      <c r="B26" s="23" t="s">
        <v>91</v>
      </c>
      <c r="C26" s="12">
        <v>2</v>
      </c>
      <c r="D26" s="59" t="s">
        <v>164</v>
      </c>
      <c r="E26" s="74"/>
      <c r="F26" s="12"/>
      <c r="G26" s="7">
        <v>30</v>
      </c>
      <c r="H26" s="11">
        <v>205</v>
      </c>
      <c r="I26" s="9">
        <f>H26*0.7</f>
        <v>143.5</v>
      </c>
      <c r="J26" s="35" t="s">
        <v>137</v>
      </c>
    </row>
    <row r="27" spans="1:10" ht="12.75">
      <c r="A27" s="22">
        <f>COUNT($A$8:$A26)+1</f>
        <v>18</v>
      </c>
      <c r="B27" s="23" t="s">
        <v>89</v>
      </c>
      <c r="C27" s="12">
        <v>1</v>
      </c>
      <c r="D27" s="59" t="s">
        <v>164</v>
      </c>
      <c r="E27" s="74"/>
      <c r="F27" s="12"/>
      <c r="G27" s="7">
        <v>70</v>
      </c>
      <c r="H27" s="11">
        <v>210</v>
      </c>
      <c r="I27" s="9">
        <f aca="true" t="shared" si="1" ref="I27:I54">H27*0.7</f>
        <v>147</v>
      </c>
      <c r="J27" s="35" t="s">
        <v>137</v>
      </c>
    </row>
    <row r="28" spans="1:10" ht="12.75">
      <c r="A28" s="22">
        <f>COUNT($A$8:$A27)+1</f>
        <v>19</v>
      </c>
      <c r="B28" s="11" t="s">
        <v>95</v>
      </c>
      <c r="C28" s="10">
        <v>4</v>
      </c>
      <c r="D28" s="59" t="s">
        <v>164</v>
      </c>
      <c r="E28" s="73"/>
      <c r="F28" s="10"/>
      <c r="G28" s="7">
        <v>22</v>
      </c>
      <c r="H28" s="11">
        <v>125</v>
      </c>
      <c r="I28" s="9">
        <f t="shared" si="1"/>
        <v>87.5</v>
      </c>
      <c r="J28" s="35" t="s">
        <v>137</v>
      </c>
    </row>
    <row r="29" spans="1:10" ht="12.75">
      <c r="A29" s="22">
        <f>COUNT($A$8:$A28)+1</f>
        <v>20</v>
      </c>
      <c r="B29" s="11" t="s">
        <v>65</v>
      </c>
      <c r="C29" s="10">
        <v>3</v>
      </c>
      <c r="D29" s="59" t="s">
        <v>164</v>
      </c>
      <c r="E29" s="73"/>
      <c r="F29" s="10"/>
      <c r="G29" s="7">
        <v>30</v>
      </c>
      <c r="H29" s="11">
        <v>185</v>
      </c>
      <c r="I29" s="9">
        <f t="shared" si="1"/>
        <v>129.5</v>
      </c>
      <c r="J29" s="35" t="s">
        <v>137</v>
      </c>
    </row>
    <row r="30" spans="1:10" ht="12.75">
      <c r="A30" s="22">
        <f>COUNT($A$8:$A29)+1</f>
        <v>21</v>
      </c>
      <c r="B30" s="11" t="s">
        <v>106</v>
      </c>
      <c r="C30" s="10">
        <v>6</v>
      </c>
      <c r="D30" s="59" t="s">
        <v>164</v>
      </c>
      <c r="E30" s="73"/>
      <c r="F30" s="10"/>
      <c r="G30" s="7">
        <v>32</v>
      </c>
      <c r="H30" s="11">
        <v>95</v>
      </c>
      <c r="I30" s="9">
        <f t="shared" si="1"/>
        <v>66.5</v>
      </c>
      <c r="J30" s="35" t="s">
        <v>137</v>
      </c>
    </row>
    <row r="31" spans="1:10" ht="12.75">
      <c r="A31" s="22">
        <f>COUNT($A$8:$A30)+1</f>
        <v>22</v>
      </c>
      <c r="B31" s="11" t="s">
        <v>77</v>
      </c>
      <c r="C31" s="10">
        <v>5</v>
      </c>
      <c r="D31" s="59" t="s">
        <v>164</v>
      </c>
      <c r="E31" s="73"/>
      <c r="F31" s="10"/>
      <c r="G31" s="7">
        <v>35</v>
      </c>
      <c r="H31" s="11">
        <v>210</v>
      </c>
      <c r="I31" s="9">
        <f t="shared" si="1"/>
        <v>147</v>
      </c>
      <c r="J31" s="35" t="s">
        <v>137</v>
      </c>
    </row>
    <row r="32" spans="1:10" ht="12.75">
      <c r="A32" s="22">
        <f>COUNT($A$8:$A31)+1</f>
        <v>23</v>
      </c>
      <c r="B32" s="11" t="s">
        <v>79</v>
      </c>
      <c r="C32" s="10">
        <v>7</v>
      </c>
      <c r="D32" s="58" t="s">
        <v>165</v>
      </c>
      <c r="E32" s="73"/>
      <c r="F32" s="10"/>
      <c r="G32" s="7">
        <v>100</v>
      </c>
      <c r="H32" s="11">
        <v>245</v>
      </c>
      <c r="I32" s="9">
        <f t="shared" si="1"/>
        <v>171.5</v>
      </c>
      <c r="J32" s="35">
        <f>I32/G32*1000</f>
        <v>1715</v>
      </c>
    </row>
    <row r="33" spans="1:10" ht="12.75">
      <c r="A33" s="22">
        <f>COUNT($A$8:$A32)+1</f>
        <v>24</v>
      </c>
      <c r="B33" s="11" t="s">
        <v>110</v>
      </c>
      <c r="C33" s="10">
        <v>17</v>
      </c>
      <c r="D33" s="58" t="s">
        <v>165</v>
      </c>
      <c r="E33" s="73"/>
      <c r="F33" s="10"/>
      <c r="G33" s="7">
        <v>50</v>
      </c>
      <c r="H33" s="11">
        <v>145</v>
      </c>
      <c r="I33" s="9">
        <f t="shared" si="1"/>
        <v>101.5</v>
      </c>
      <c r="J33" s="35">
        <f>I33/G33*1000</f>
        <v>2029.9999999999998</v>
      </c>
    </row>
    <row r="34" spans="1:10" ht="12.75">
      <c r="A34" s="22">
        <f>COUNT($A$8:$A33)+1</f>
        <v>25</v>
      </c>
      <c r="B34" s="11" t="s">
        <v>5</v>
      </c>
      <c r="C34" s="10">
        <v>16</v>
      </c>
      <c r="D34" s="58" t="s">
        <v>165</v>
      </c>
      <c r="E34" s="73"/>
      <c r="F34" s="10"/>
      <c r="G34" s="7">
        <v>100</v>
      </c>
      <c r="H34" s="11">
        <v>235</v>
      </c>
      <c r="I34" s="9">
        <f t="shared" si="1"/>
        <v>164.5</v>
      </c>
      <c r="J34" s="35">
        <f>I34/G34*1000</f>
        <v>1645</v>
      </c>
    </row>
    <row r="35" spans="1:10" ht="12.75">
      <c r="A35" s="22">
        <f>COUNT($A$8:$A34)+1</f>
        <v>26</v>
      </c>
      <c r="B35" s="11" t="s">
        <v>130</v>
      </c>
      <c r="C35" s="10"/>
      <c r="D35" s="58" t="s">
        <v>165</v>
      </c>
      <c r="E35" s="73"/>
      <c r="F35" s="10"/>
      <c r="G35" s="7">
        <v>50</v>
      </c>
      <c r="H35" s="11">
        <v>145</v>
      </c>
      <c r="I35" s="9">
        <f t="shared" si="1"/>
        <v>101.5</v>
      </c>
      <c r="J35" s="35">
        <f>I35/G35*1000</f>
        <v>2029.9999999999998</v>
      </c>
    </row>
    <row r="36" spans="1:10" ht="12.75">
      <c r="A36" s="22">
        <f>COUNT($A$8:$A35)+1</f>
        <v>27</v>
      </c>
      <c r="B36" s="11" t="s">
        <v>131</v>
      </c>
      <c r="C36" s="10"/>
      <c r="D36" s="58" t="s">
        <v>165</v>
      </c>
      <c r="E36" s="73"/>
      <c r="F36" s="10"/>
      <c r="G36" s="7">
        <v>50</v>
      </c>
      <c r="H36" s="11">
        <v>240</v>
      </c>
      <c r="I36" s="9">
        <f t="shared" si="1"/>
        <v>168</v>
      </c>
      <c r="J36" s="35">
        <f>I36/G36*1000</f>
        <v>3360</v>
      </c>
    </row>
    <row r="37" spans="1:10" ht="12.75">
      <c r="A37" s="22">
        <f>COUNT($A$8:$A36)+1</f>
        <v>28</v>
      </c>
      <c r="B37" s="11" t="s">
        <v>11</v>
      </c>
      <c r="C37" s="10">
        <v>1014</v>
      </c>
      <c r="D37" s="58" t="s">
        <v>165</v>
      </c>
      <c r="E37" s="73"/>
      <c r="F37" s="10"/>
      <c r="G37" s="7">
        <v>100</v>
      </c>
      <c r="H37" s="11">
        <v>295</v>
      </c>
      <c r="I37" s="9">
        <f t="shared" si="1"/>
        <v>206.5</v>
      </c>
      <c r="J37" s="35">
        <f>I37/G37*1000</f>
        <v>2065</v>
      </c>
    </row>
    <row r="38" spans="1:10" ht="12.75">
      <c r="A38" s="22">
        <f>COUNT($A$8:$A37)+1</f>
        <v>29</v>
      </c>
      <c r="B38" s="11" t="s">
        <v>80</v>
      </c>
      <c r="C38" s="10">
        <v>11</v>
      </c>
      <c r="D38" s="58" t="s">
        <v>165</v>
      </c>
      <c r="E38" s="73"/>
      <c r="F38" s="10"/>
      <c r="G38" s="7">
        <v>100</v>
      </c>
      <c r="H38" s="11">
        <v>295</v>
      </c>
      <c r="I38" s="9">
        <f t="shared" si="1"/>
        <v>206.5</v>
      </c>
      <c r="J38" s="35">
        <f>I38/G38*1000</f>
        <v>2065</v>
      </c>
    </row>
    <row r="39" spans="1:10" ht="12.75">
      <c r="A39" s="22">
        <f>COUNT($A$8:$A38)+1</f>
        <v>30</v>
      </c>
      <c r="B39" s="34" t="s">
        <v>196</v>
      </c>
      <c r="C39" s="10">
        <v>11</v>
      </c>
      <c r="D39" s="58" t="s">
        <v>165</v>
      </c>
      <c r="E39" s="73"/>
      <c r="F39" s="10"/>
      <c r="G39" s="7">
        <v>100</v>
      </c>
      <c r="H39" s="11">
        <v>165</v>
      </c>
      <c r="I39" s="9">
        <f>H39*0.7</f>
        <v>115.49999999999999</v>
      </c>
      <c r="J39" s="35">
        <f>I39/G39*1000</f>
        <v>1154.9999999999998</v>
      </c>
    </row>
    <row r="40" spans="1:10" ht="12.75">
      <c r="A40" s="22">
        <f>COUNT($A$8:$A39)+1</f>
        <v>31</v>
      </c>
      <c r="B40" s="11" t="s">
        <v>132</v>
      </c>
      <c r="C40" s="10"/>
      <c r="D40" s="58" t="s">
        <v>165</v>
      </c>
      <c r="E40" s="73"/>
      <c r="F40" s="10"/>
      <c r="G40" s="7">
        <v>50</v>
      </c>
      <c r="H40" s="11">
        <v>240</v>
      </c>
      <c r="I40" s="9">
        <f t="shared" si="1"/>
        <v>168</v>
      </c>
      <c r="J40" s="35">
        <f>I40/G40*1000</f>
        <v>3360</v>
      </c>
    </row>
    <row r="41" spans="1:10" ht="12.75">
      <c r="A41" s="22">
        <f>COUNT($A$8:$A40)+1</f>
        <v>32</v>
      </c>
      <c r="B41" s="11" t="s">
        <v>156</v>
      </c>
      <c r="C41" s="10">
        <v>21</v>
      </c>
      <c r="D41" s="58" t="s">
        <v>165</v>
      </c>
      <c r="E41" s="73"/>
      <c r="F41" s="10"/>
      <c r="G41" s="7">
        <v>50</v>
      </c>
      <c r="H41" s="11">
        <v>175</v>
      </c>
      <c r="I41" s="9">
        <f t="shared" si="1"/>
        <v>122.49999999999999</v>
      </c>
      <c r="J41" s="35">
        <f>I41/G41*1000</f>
        <v>2449.9999999999995</v>
      </c>
    </row>
    <row r="42" spans="1:10" ht="12.75">
      <c r="A42" s="22">
        <f>COUNT($A$8:$A41)+1</f>
        <v>33</v>
      </c>
      <c r="B42" s="11" t="s">
        <v>55</v>
      </c>
      <c r="C42" s="10">
        <v>24</v>
      </c>
      <c r="D42" s="58" t="s">
        <v>165</v>
      </c>
      <c r="E42" s="73"/>
      <c r="F42" s="10"/>
      <c r="G42" s="7">
        <v>50</v>
      </c>
      <c r="H42" s="11">
        <v>175</v>
      </c>
      <c r="I42" s="9">
        <f t="shared" si="1"/>
        <v>122.49999999999999</v>
      </c>
      <c r="J42" s="35">
        <f>I42/G42*1000</f>
        <v>2449.9999999999995</v>
      </c>
    </row>
    <row r="43" spans="1:10" ht="12.75" customHeight="1">
      <c r="A43" s="22">
        <f>COUNT($A$8:$A42)+1</f>
        <v>34</v>
      </c>
      <c r="B43" s="34" t="s">
        <v>136</v>
      </c>
      <c r="C43" s="10">
        <v>14</v>
      </c>
      <c r="D43" s="58" t="s">
        <v>165</v>
      </c>
      <c r="E43" s="73"/>
      <c r="F43" s="10"/>
      <c r="G43" s="7">
        <v>50</v>
      </c>
      <c r="H43" s="11">
        <v>175</v>
      </c>
      <c r="I43" s="9">
        <f t="shared" si="1"/>
        <v>122.49999999999999</v>
      </c>
      <c r="J43" s="35">
        <f>I43/G43*1000</f>
        <v>2449.9999999999995</v>
      </c>
    </row>
    <row r="44" spans="1:10" ht="12.75" customHeight="1">
      <c r="A44" s="22">
        <f>COUNT($A$8:$A43)+1</f>
        <v>35</v>
      </c>
      <c r="B44" s="34" t="s">
        <v>135</v>
      </c>
      <c r="C44" s="10"/>
      <c r="D44" s="58" t="s">
        <v>165</v>
      </c>
      <c r="E44" s="73"/>
      <c r="F44" s="10"/>
      <c r="G44" s="7">
        <v>50</v>
      </c>
      <c r="H44" s="11">
        <v>240</v>
      </c>
      <c r="I44" s="9">
        <f t="shared" si="1"/>
        <v>168</v>
      </c>
      <c r="J44" s="35">
        <f>I44/G44*1000</f>
        <v>3360</v>
      </c>
    </row>
    <row r="45" spans="1:10" ht="12.75">
      <c r="A45" s="22">
        <f>COUNT($A$8:$A44)+1</f>
        <v>36</v>
      </c>
      <c r="B45" s="11" t="s">
        <v>47</v>
      </c>
      <c r="C45" s="10">
        <v>27</v>
      </c>
      <c r="D45" s="58" t="s">
        <v>165</v>
      </c>
      <c r="E45" s="73"/>
      <c r="F45" s="10"/>
      <c r="G45" s="7">
        <v>50</v>
      </c>
      <c r="H45" s="11">
        <v>145</v>
      </c>
      <c r="I45" s="9">
        <f t="shared" si="1"/>
        <v>101.5</v>
      </c>
      <c r="J45" s="35">
        <f>I45/G45*1000</f>
        <v>2029.9999999999998</v>
      </c>
    </row>
    <row r="46" spans="1:10" ht="12.75">
      <c r="A46" s="22">
        <f>COUNT($A$8:$A45)+1</f>
        <v>37</v>
      </c>
      <c r="B46" s="11" t="s">
        <v>24</v>
      </c>
      <c r="C46" s="10">
        <v>26</v>
      </c>
      <c r="D46" s="58" t="s">
        <v>165</v>
      </c>
      <c r="E46" s="73"/>
      <c r="F46" s="10"/>
      <c r="G46" s="7">
        <v>50</v>
      </c>
      <c r="H46" s="11">
        <v>155</v>
      </c>
      <c r="I46" s="9">
        <f t="shared" si="1"/>
        <v>108.5</v>
      </c>
      <c r="J46" s="35">
        <f>I46/G46*1000</f>
        <v>2170</v>
      </c>
    </row>
    <row r="47" spans="1:10" ht="12.75">
      <c r="A47" s="22">
        <f>COUNT($A$8:$A46)+1</f>
        <v>38</v>
      </c>
      <c r="B47" s="11" t="s">
        <v>128</v>
      </c>
      <c r="C47" s="10">
        <v>26</v>
      </c>
      <c r="D47" s="58" t="s">
        <v>165</v>
      </c>
      <c r="E47" s="73"/>
      <c r="F47" s="10"/>
      <c r="G47" s="7">
        <v>50</v>
      </c>
      <c r="H47" s="11">
        <v>145</v>
      </c>
      <c r="I47" s="9">
        <f t="shared" si="1"/>
        <v>101.5</v>
      </c>
      <c r="J47" s="35">
        <f>I47/G47*1000</f>
        <v>2029.9999999999998</v>
      </c>
    </row>
    <row r="48" spans="1:10" ht="12.75">
      <c r="A48" s="22">
        <f>COUNT($A$8:$A47)+1</f>
        <v>39</v>
      </c>
      <c r="B48" s="11" t="s">
        <v>76</v>
      </c>
      <c r="C48" s="10">
        <v>13</v>
      </c>
      <c r="D48" s="58" t="s">
        <v>165</v>
      </c>
      <c r="E48" s="73"/>
      <c r="F48" s="10"/>
      <c r="G48" s="7">
        <v>50</v>
      </c>
      <c r="H48" s="11">
        <v>215</v>
      </c>
      <c r="I48" s="9">
        <f t="shared" si="1"/>
        <v>150.5</v>
      </c>
      <c r="J48" s="35">
        <v>2765</v>
      </c>
    </row>
    <row r="49" spans="1:10" ht="12.75">
      <c r="A49" s="22">
        <f>COUNT($A$8:$A48)+1</f>
        <v>40</v>
      </c>
      <c r="B49" s="11" t="s">
        <v>133</v>
      </c>
      <c r="C49" s="10"/>
      <c r="D49" s="58" t="s">
        <v>165</v>
      </c>
      <c r="E49" s="73"/>
      <c r="F49" s="10"/>
      <c r="G49" s="7">
        <v>50</v>
      </c>
      <c r="H49" s="11">
        <v>210</v>
      </c>
      <c r="I49" s="9">
        <f t="shared" si="1"/>
        <v>147</v>
      </c>
      <c r="J49" s="35">
        <f>I49/G49*1000</f>
        <v>2940</v>
      </c>
    </row>
    <row r="50" spans="1:10" ht="12.75">
      <c r="A50" s="22">
        <f>COUNT($A$8:$A49)+1</f>
        <v>41</v>
      </c>
      <c r="B50" s="11" t="s">
        <v>51</v>
      </c>
      <c r="C50" s="10">
        <v>25</v>
      </c>
      <c r="D50" s="58" t="s">
        <v>165</v>
      </c>
      <c r="E50" s="73"/>
      <c r="F50" s="10"/>
      <c r="G50" s="7">
        <v>25</v>
      </c>
      <c r="H50" s="11">
        <v>90</v>
      </c>
      <c r="I50" s="9">
        <f t="shared" si="1"/>
        <v>62.99999999999999</v>
      </c>
      <c r="J50" s="35">
        <f>I50/G50*1000</f>
        <v>2519.9999999999995</v>
      </c>
    </row>
    <row r="51" spans="1:10" ht="12.75">
      <c r="A51" s="22">
        <f>COUNT($A$8:$A50)+1</f>
        <v>42</v>
      </c>
      <c r="B51" s="34" t="s">
        <v>197</v>
      </c>
      <c r="C51" s="10"/>
      <c r="D51" s="58"/>
      <c r="E51" s="73"/>
      <c r="F51" s="10"/>
      <c r="G51" s="7"/>
      <c r="H51" s="11"/>
      <c r="I51" s="9"/>
      <c r="J51" s="35"/>
    </row>
    <row r="52" spans="1:10" ht="12.75">
      <c r="A52" s="22">
        <f>COUNT($A$8:$A51)+1</f>
        <v>43</v>
      </c>
      <c r="B52" s="11" t="s">
        <v>50</v>
      </c>
      <c r="C52" s="10">
        <v>18</v>
      </c>
      <c r="D52" s="58" t="s">
        <v>165</v>
      </c>
      <c r="E52" s="73"/>
      <c r="F52" s="10"/>
      <c r="G52" s="7">
        <v>100</v>
      </c>
      <c r="H52" s="11">
        <v>245</v>
      </c>
      <c r="I52" s="9">
        <f t="shared" si="1"/>
        <v>171.5</v>
      </c>
      <c r="J52" s="35">
        <f>I52/G52*1000</f>
        <v>1715</v>
      </c>
    </row>
    <row r="53" spans="1:10" ht="12.75">
      <c r="A53" s="22">
        <f>COUNT($A$8:$A52)+1</f>
        <v>44</v>
      </c>
      <c r="B53" s="11" t="s">
        <v>157</v>
      </c>
      <c r="C53" s="10">
        <v>20</v>
      </c>
      <c r="D53" s="58" t="s">
        <v>165</v>
      </c>
      <c r="E53" s="73"/>
      <c r="F53" s="10"/>
      <c r="G53" s="7">
        <v>50</v>
      </c>
      <c r="H53" s="11">
        <v>140</v>
      </c>
      <c r="I53" s="9">
        <f t="shared" si="1"/>
        <v>98</v>
      </c>
      <c r="J53" s="35">
        <f>I53/G53*1000</f>
        <v>1960</v>
      </c>
    </row>
    <row r="54" spans="1:10" ht="12.75">
      <c r="A54" s="22">
        <f>COUNT($A$8:$A53)+1</f>
        <v>45</v>
      </c>
      <c r="B54" s="46" t="s">
        <v>78</v>
      </c>
      <c r="C54" s="48">
        <v>19</v>
      </c>
      <c r="D54" s="62" t="s">
        <v>165</v>
      </c>
      <c r="E54" s="77"/>
      <c r="F54" s="48"/>
      <c r="G54" s="45">
        <v>50</v>
      </c>
      <c r="H54" s="46">
        <v>230</v>
      </c>
      <c r="I54" s="50">
        <f t="shared" si="1"/>
        <v>161</v>
      </c>
      <c r="J54" s="47">
        <f>I54/G54*1000</f>
        <v>3220</v>
      </c>
    </row>
    <row r="55" spans="1:10" ht="12.75">
      <c r="A55" s="27"/>
      <c r="B55" s="15" t="s">
        <v>117</v>
      </c>
      <c r="C55" s="10"/>
      <c r="D55" s="63"/>
      <c r="E55" s="73"/>
      <c r="F55" s="10"/>
      <c r="G55" s="7"/>
      <c r="H55" s="11"/>
      <c r="I55" s="3" t="s">
        <v>146</v>
      </c>
      <c r="J55" s="35"/>
    </row>
    <row r="56" spans="1:10" ht="12.75">
      <c r="A56" s="27">
        <f>COUNT($A$8:$A55)+1</f>
        <v>46</v>
      </c>
      <c r="B56" s="11" t="s">
        <v>74</v>
      </c>
      <c r="C56" s="10">
        <v>802</v>
      </c>
      <c r="D56" s="58" t="s">
        <v>164</v>
      </c>
      <c r="E56" s="73"/>
      <c r="F56" s="10"/>
      <c r="G56" s="7">
        <v>50</v>
      </c>
      <c r="H56" s="11">
        <v>130</v>
      </c>
      <c r="I56" s="9">
        <f>H56*0.75</f>
        <v>97.5</v>
      </c>
      <c r="J56" s="35">
        <f>I56/G56*1000</f>
        <v>1950</v>
      </c>
    </row>
    <row r="57" spans="1:10" ht="12.75">
      <c r="A57" s="27">
        <f>COUNT($A$8:$A56)+1</f>
        <v>47</v>
      </c>
      <c r="B57" s="11" t="s">
        <v>81</v>
      </c>
      <c r="C57" s="10">
        <v>803</v>
      </c>
      <c r="D57" s="58" t="s">
        <v>164</v>
      </c>
      <c r="E57" s="73"/>
      <c r="F57" s="10"/>
      <c r="G57" s="7">
        <v>50</v>
      </c>
      <c r="H57" s="11">
        <v>95</v>
      </c>
      <c r="I57" s="9">
        <f aca="true" t="shared" si="2" ref="I57:I69">H57*0.75</f>
        <v>71.25</v>
      </c>
      <c r="J57" s="35">
        <f>I57/G57*1000</f>
        <v>1425</v>
      </c>
    </row>
    <row r="58" spans="1:10" ht="12.75">
      <c r="A58" s="27">
        <f>COUNT($A$8:$A57)+1</f>
        <v>48</v>
      </c>
      <c r="B58" s="11" t="s">
        <v>90</v>
      </c>
      <c r="C58" s="10">
        <v>812</v>
      </c>
      <c r="D58" s="58" t="s">
        <v>164</v>
      </c>
      <c r="E58" s="73"/>
      <c r="F58" s="10"/>
      <c r="G58" s="7">
        <v>50</v>
      </c>
      <c r="H58" s="11">
        <v>255</v>
      </c>
      <c r="I58" s="9">
        <f t="shared" si="2"/>
        <v>191.25</v>
      </c>
      <c r="J58" s="35">
        <f>I58/G58*1000</f>
        <v>3825</v>
      </c>
    </row>
    <row r="59" spans="1:10" ht="12.75">
      <c r="A59" s="27">
        <f>COUNT($A$8:$A58)+1</f>
        <v>49</v>
      </c>
      <c r="B59" s="11" t="s">
        <v>123</v>
      </c>
      <c r="C59" s="10">
        <v>813</v>
      </c>
      <c r="D59" s="58" t="s">
        <v>164</v>
      </c>
      <c r="E59" s="73"/>
      <c r="F59" s="10"/>
      <c r="G59" s="7">
        <v>50</v>
      </c>
      <c r="H59" s="11">
        <v>190</v>
      </c>
      <c r="I59" s="9">
        <f t="shared" si="2"/>
        <v>142.5</v>
      </c>
      <c r="J59" s="35">
        <f>I59/G59*1000</f>
        <v>2850</v>
      </c>
    </row>
    <row r="60" spans="1:10" ht="12.75">
      <c r="A60" s="27">
        <f>COUNT($A$8:$A59)+1</f>
        <v>50</v>
      </c>
      <c r="B60" s="11" t="s">
        <v>29</v>
      </c>
      <c r="C60" s="10">
        <v>506</v>
      </c>
      <c r="D60" s="58" t="s">
        <v>164</v>
      </c>
      <c r="E60" s="73"/>
      <c r="F60" s="10"/>
      <c r="G60" s="7">
        <v>30</v>
      </c>
      <c r="H60" s="11">
        <v>125</v>
      </c>
      <c r="I60" s="9">
        <f t="shared" si="2"/>
        <v>93.75</v>
      </c>
      <c r="J60" s="35">
        <f>I60/G60*1000</f>
        <v>3125</v>
      </c>
    </row>
    <row r="61" spans="1:10" ht="12.75">
      <c r="A61" s="27">
        <f>COUNT($A$8:$A60)+1</f>
        <v>51</v>
      </c>
      <c r="B61" s="11" t="s">
        <v>107</v>
      </c>
      <c r="C61" s="10">
        <v>508</v>
      </c>
      <c r="D61" s="58" t="s">
        <v>164</v>
      </c>
      <c r="E61" s="73"/>
      <c r="F61" s="10"/>
      <c r="G61" s="7">
        <v>30</v>
      </c>
      <c r="H61" s="11">
        <v>125</v>
      </c>
      <c r="I61" s="9">
        <f t="shared" si="2"/>
        <v>93.75</v>
      </c>
      <c r="J61" s="35">
        <f>I61/G61*1000</f>
        <v>3125</v>
      </c>
    </row>
    <row r="62" spans="1:10" ht="12.75">
      <c r="A62" s="27">
        <f>COUNT($A$8:$A61)+1</f>
        <v>52</v>
      </c>
      <c r="B62" s="11" t="s">
        <v>22</v>
      </c>
      <c r="C62" s="10">
        <v>507</v>
      </c>
      <c r="D62" s="58" t="s">
        <v>164</v>
      </c>
      <c r="E62" s="73"/>
      <c r="F62" s="10"/>
      <c r="G62" s="7">
        <v>30</v>
      </c>
      <c r="H62" s="11">
        <v>125</v>
      </c>
      <c r="I62" s="9">
        <f t="shared" si="2"/>
        <v>93.75</v>
      </c>
      <c r="J62" s="35">
        <f>I62/G62*1000</f>
        <v>3125</v>
      </c>
    </row>
    <row r="63" spans="1:10" ht="12.75" customHeight="1">
      <c r="A63" s="27">
        <f>COUNT($A$8:$A62)+1</f>
        <v>53</v>
      </c>
      <c r="B63" s="34" t="s">
        <v>2</v>
      </c>
      <c r="C63" s="10">
        <v>809</v>
      </c>
      <c r="D63" s="58" t="s">
        <v>164</v>
      </c>
      <c r="E63" s="73"/>
      <c r="F63" s="10"/>
      <c r="G63" s="7">
        <v>50</v>
      </c>
      <c r="H63" s="11">
        <v>95</v>
      </c>
      <c r="I63" s="9">
        <f t="shared" si="2"/>
        <v>71.25</v>
      </c>
      <c r="J63" s="35">
        <f>I63/G63*1000</f>
        <v>1425</v>
      </c>
    </row>
    <row r="64" spans="1:10" ht="12.75">
      <c r="A64" s="27">
        <f>COUNT($A$8:$A63)+1</f>
        <v>54</v>
      </c>
      <c r="B64" s="34" t="s">
        <v>141</v>
      </c>
      <c r="C64" s="10">
        <v>804</v>
      </c>
      <c r="D64" s="58" t="s">
        <v>164</v>
      </c>
      <c r="E64" s="73"/>
      <c r="F64" s="10"/>
      <c r="G64" s="7">
        <v>50</v>
      </c>
      <c r="H64" s="11">
        <v>130</v>
      </c>
      <c r="I64" s="9">
        <f t="shared" si="2"/>
        <v>97.5</v>
      </c>
      <c r="J64" s="35">
        <f>I64/G64*1000</f>
        <v>1950</v>
      </c>
    </row>
    <row r="65" spans="1:10" ht="12.75">
      <c r="A65" s="27">
        <f>COUNT($A$8:$A64)+1</f>
        <v>55</v>
      </c>
      <c r="B65" s="34" t="s">
        <v>142</v>
      </c>
      <c r="C65" s="10">
        <v>805</v>
      </c>
      <c r="D65" s="58" t="s">
        <v>164</v>
      </c>
      <c r="E65" s="73"/>
      <c r="F65" s="10"/>
      <c r="G65" s="7">
        <v>50</v>
      </c>
      <c r="H65" s="11">
        <v>105</v>
      </c>
      <c r="I65" s="9">
        <f t="shared" si="2"/>
        <v>78.75</v>
      </c>
      <c r="J65" s="35">
        <f>I65/G65*1000</f>
        <v>1575</v>
      </c>
    </row>
    <row r="66" spans="1:10" ht="12.75">
      <c r="A66" s="27">
        <f>COUNT($A$8:$A65)+1</f>
        <v>56</v>
      </c>
      <c r="B66" s="11" t="s">
        <v>102</v>
      </c>
      <c r="C66" s="10">
        <v>810</v>
      </c>
      <c r="D66" s="58" t="s">
        <v>164</v>
      </c>
      <c r="E66" s="73"/>
      <c r="F66" s="10"/>
      <c r="G66" s="7">
        <v>50</v>
      </c>
      <c r="H66" s="11">
        <v>105</v>
      </c>
      <c r="I66" s="9">
        <f t="shared" si="2"/>
        <v>78.75</v>
      </c>
      <c r="J66" s="35">
        <f>I66/G66*1000</f>
        <v>1575</v>
      </c>
    </row>
    <row r="67" spans="1:10" ht="12.75">
      <c r="A67" s="27">
        <f>COUNT($A$8:$A66)+1</f>
        <v>57</v>
      </c>
      <c r="B67" s="34" t="s">
        <v>143</v>
      </c>
      <c r="C67" s="10">
        <v>806</v>
      </c>
      <c r="D67" s="58" t="s">
        <v>164</v>
      </c>
      <c r="E67" s="73"/>
      <c r="F67" s="10"/>
      <c r="G67" s="7">
        <v>50</v>
      </c>
      <c r="H67" s="11">
        <v>110</v>
      </c>
      <c r="I67" s="9">
        <f t="shared" si="2"/>
        <v>82.5</v>
      </c>
      <c r="J67" s="35">
        <f>I67/G67*1000</f>
        <v>1650</v>
      </c>
    </row>
    <row r="68" spans="1:10" ht="12.75">
      <c r="A68" s="27">
        <f>COUNT($A$8:$A67)+1</f>
        <v>58</v>
      </c>
      <c r="B68" s="34" t="s">
        <v>144</v>
      </c>
      <c r="C68" s="10">
        <v>808</v>
      </c>
      <c r="D68" s="58" t="s">
        <v>164</v>
      </c>
      <c r="E68" s="73"/>
      <c r="F68" s="10"/>
      <c r="G68" s="7">
        <v>50</v>
      </c>
      <c r="H68" s="11">
        <v>115</v>
      </c>
      <c r="I68" s="9">
        <f t="shared" si="2"/>
        <v>86.25</v>
      </c>
      <c r="J68" s="35">
        <f>I68/G68*1000</f>
        <v>1725</v>
      </c>
    </row>
    <row r="69" spans="1:10" ht="12.75">
      <c r="A69" s="49">
        <f>COUNT($A$8:$A68)+1</f>
        <v>59</v>
      </c>
      <c r="B69" s="46" t="s">
        <v>16</v>
      </c>
      <c r="C69" s="48">
        <v>801</v>
      </c>
      <c r="D69" s="62" t="s">
        <v>164</v>
      </c>
      <c r="E69" s="77"/>
      <c r="F69" s="48"/>
      <c r="G69" s="45">
        <v>50</v>
      </c>
      <c r="H69" s="46">
        <v>95</v>
      </c>
      <c r="I69" s="50">
        <f t="shared" si="2"/>
        <v>71.25</v>
      </c>
      <c r="J69" s="47">
        <f>I69/G69*1000</f>
        <v>1425</v>
      </c>
    </row>
    <row r="70" spans="1:10" ht="12.75">
      <c r="A70" s="27"/>
      <c r="B70" s="15" t="s">
        <v>120</v>
      </c>
      <c r="C70" s="10"/>
      <c r="D70" s="63"/>
      <c r="E70" s="73"/>
      <c r="F70" s="10"/>
      <c r="G70" s="7"/>
      <c r="H70" s="11"/>
      <c r="I70" s="3" t="s">
        <v>145</v>
      </c>
      <c r="J70" s="35"/>
    </row>
    <row r="71" spans="1:10" ht="12.75">
      <c r="A71" s="27">
        <f>COUNT($A$8:$A70)+1</f>
        <v>60</v>
      </c>
      <c r="B71" s="11" t="s">
        <v>82</v>
      </c>
      <c r="C71" s="10">
        <v>413</v>
      </c>
      <c r="D71" s="58" t="s">
        <v>165</v>
      </c>
      <c r="E71" s="73"/>
      <c r="F71" s="10"/>
      <c r="G71" s="7">
        <v>50</v>
      </c>
      <c r="H71" s="11">
        <v>195</v>
      </c>
      <c r="I71" s="9">
        <f>H71*0.7</f>
        <v>136.5</v>
      </c>
      <c r="J71" s="35">
        <f>I71/G71*1000</f>
        <v>2730</v>
      </c>
    </row>
    <row r="72" spans="1:10" ht="12.75">
      <c r="A72" s="27">
        <f>COUNT($A$8:$A71)+1</f>
        <v>61</v>
      </c>
      <c r="B72" s="11" t="s">
        <v>52</v>
      </c>
      <c r="C72" s="10">
        <v>409</v>
      </c>
      <c r="D72" s="58" t="s">
        <v>165</v>
      </c>
      <c r="E72" s="73"/>
      <c r="F72" s="10"/>
      <c r="G72" s="7">
        <v>50</v>
      </c>
      <c r="H72" s="11">
        <v>125</v>
      </c>
      <c r="I72" s="9">
        <f aca="true" t="shared" si="3" ref="I72:I87">H72*0.7</f>
        <v>87.5</v>
      </c>
      <c r="J72" s="35">
        <f>I72/G72*1000</f>
        <v>1750</v>
      </c>
    </row>
    <row r="73" spans="1:10" ht="12.75">
      <c r="A73" s="27">
        <f>COUNT($A$8:$A72)+1</f>
        <v>62</v>
      </c>
      <c r="B73" s="11" t="s">
        <v>21</v>
      </c>
      <c r="C73" s="10">
        <v>402</v>
      </c>
      <c r="D73" s="58" t="s">
        <v>165</v>
      </c>
      <c r="E73" s="73"/>
      <c r="F73" s="10"/>
      <c r="G73" s="7">
        <v>50</v>
      </c>
      <c r="H73" s="11">
        <v>125</v>
      </c>
      <c r="I73" s="9">
        <f t="shared" si="3"/>
        <v>87.5</v>
      </c>
      <c r="J73" s="35">
        <f>I73/G73*1000</f>
        <v>1750</v>
      </c>
    </row>
    <row r="74" spans="1:10" ht="12.75">
      <c r="A74" s="27">
        <f>COUNT($A$8:$A73)+1</f>
        <v>63</v>
      </c>
      <c r="B74" s="11" t="s">
        <v>18</v>
      </c>
      <c r="C74" s="10">
        <v>414</v>
      </c>
      <c r="D74" s="58" t="s">
        <v>165</v>
      </c>
      <c r="E74" s="73"/>
      <c r="F74" s="10"/>
      <c r="G74" s="7">
        <v>50</v>
      </c>
      <c r="H74" s="11">
        <v>155</v>
      </c>
      <c r="I74" s="9">
        <f t="shared" si="3"/>
        <v>108.5</v>
      </c>
      <c r="J74" s="35">
        <f>I74/G74*1000</f>
        <v>2170</v>
      </c>
    </row>
    <row r="75" spans="1:10" ht="12.75">
      <c r="A75" s="27">
        <f>COUNT($A$8:$A74)+1</f>
        <v>64</v>
      </c>
      <c r="B75" s="11" t="s">
        <v>105</v>
      </c>
      <c r="C75" s="10">
        <v>405</v>
      </c>
      <c r="D75" s="58" t="s">
        <v>165</v>
      </c>
      <c r="E75" s="73"/>
      <c r="F75" s="10"/>
      <c r="G75" s="7">
        <v>50</v>
      </c>
      <c r="H75" s="11">
        <v>125</v>
      </c>
      <c r="I75" s="9">
        <f t="shared" si="3"/>
        <v>87.5</v>
      </c>
      <c r="J75" s="35">
        <f>I75/G75*1000</f>
        <v>1750</v>
      </c>
    </row>
    <row r="76" spans="1:10" ht="12.75">
      <c r="A76" s="27">
        <f>COUNT($A$8:$A75)+1</f>
        <v>65</v>
      </c>
      <c r="B76" s="11" t="s">
        <v>27</v>
      </c>
      <c r="C76" s="10">
        <v>408</v>
      </c>
      <c r="D76" s="58" t="s">
        <v>165</v>
      </c>
      <c r="E76" s="73"/>
      <c r="F76" s="10"/>
      <c r="G76" s="7">
        <v>50</v>
      </c>
      <c r="H76" s="11">
        <v>90</v>
      </c>
      <c r="I76" s="9">
        <f t="shared" si="3"/>
        <v>62.99999999999999</v>
      </c>
      <c r="J76" s="35">
        <f>I76/G76*1000</f>
        <v>1259.9999999999998</v>
      </c>
    </row>
    <row r="77" spans="1:10" ht="12.75">
      <c r="A77" s="27">
        <f>COUNT($A$8:$A76)+1</f>
        <v>66</v>
      </c>
      <c r="B77" s="11" t="s">
        <v>112</v>
      </c>
      <c r="C77" s="10">
        <v>410</v>
      </c>
      <c r="D77" s="58" t="s">
        <v>165</v>
      </c>
      <c r="E77" s="73"/>
      <c r="F77" s="10"/>
      <c r="G77" s="7">
        <v>50</v>
      </c>
      <c r="H77" s="11">
        <v>155</v>
      </c>
      <c r="I77" s="9">
        <f t="shared" si="3"/>
        <v>108.5</v>
      </c>
      <c r="J77" s="35">
        <f>I77/G77*1000</f>
        <v>2170</v>
      </c>
    </row>
    <row r="78" spans="1:10" ht="12.75">
      <c r="A78" s="27">
        <f>COUNT($A$8:$A77)+1</f>
        <v>67</v>
      </c>
      <c r="B78" s="11" t="s">
        <v>68</v>
      </c>
      <c r="C78" s="10">
        <v>403</v>
      </c>
      <c r="D78" s="58" t="s">
        <v>165</v>
      </c>
      <c r="E78" s="73"/>
      <c r="F78" s="10"/>
      <c r="G78" s="7">
        <v>50</v>
      </c>
      <c r="H78" s="11">
        <v>125</v>
      </c>
      <c r="I78" s="9">
        <f t="shared" si="3"/>
        <v>87.5</v>
      </c>
      <c r="J78" s="35">
        <f>I78/G78*1000</f>
        <v>1750</v>
      </c>
    </row>
    <row r="79" spans="1:10" ht="12.75">
      <c r="A79" s="27">
        <f>COUNT($A$8:$A78)+1</f>
        <v>68</v>
      </c>
      <c r="B79" s="11" t="s">
        <v>44</v>
      </c>
      <c r="C79" s="10">
        <v>9</v>
      </c>
      <c r="D79" s="58" t="s">
        <v>165</v>
      </c>
      <c r="E79" s="73"/>
      <c r="F79" s="10"/>
      <c r="G79" s="7">
        <v>50</v>
      </c>
      <c r="H79" s="11">
        <v>195</v>
      </c>
      <c r="I79" s="9">
        <f t="shared" si="3"/>
        <v>136.5</v>
      </c>
      <c r="J79" s="35">
        <f>I79/G79*1000</f>
        <v>2730</v>
      </c>
    </row>
    <row r="80" spans="1:10" ht="12.75">
      <c r="A80" s="27">
        <f>COUNT($A$8:$A79)+1</f>
        <v>69</v>
      </c>
      <c r="B80" s="11" t="s">
        <v>72</v>
      </c>
      <c r="C80" s="10">
        <v>411</v>
      </c>
      <c r="D80" s="58" t="s">
        <v>165</v>
      </c>
      <c r="E80" s="73"/>
      <c r="F80" s="10"/>
      <c r="G80" s="7">
        <v>50</v>
      </c>
      <c r="H80" s="11">
        <v>180</v>
      </c>
      <c r="I80" s="9">
        <f t="shared" si="3"/>
        <v>125.99999999999999</v>
      </c>
      <c r="J80" s="35">
        <f>I80/G80*1000</f>
        <v>2519.9999999999995</v>
      </c>
    </row>
    <row r="81" spans="1:10" ht="12.75">
      <c r="A81" s="27">
        <f>COUNT($A$8:$A80)+1</f>
        <v>70</v>
      </c>
      <c r="B81" s="11" t="s">
        <v>63</v>
      </c>
      <c r="C81" s="10">
        <v>404</v>
      </c>
      <c r="D81" s="58" t="s">
        <v>165</v>
      </c>
      <c r="E81" s="73"/>
      <c r="F81" s="10"/>
      <c r="G81" s="7">
        <v>50</v>
      </c>
      <c r="H81" s="11">
        <v>145</v>
      </c>
      <c r="I81" s="9">
        <f t="shared" si="3"/>
        <v>101.5</v>
      </c>
      <c r="J81" s="35">
        <f>I81/G81*1000</f>
        <v>2029.9999999999998</v>
      </c>
    </row>
    <row r="82" spans="1:10" ht="12.75">
      <c r="A82" s="27">
        <f>COUNT($A$8:$A81)+1</f>
        <v>71</v>
      </c>
      <c r="B82" s="11" t="s">
        <v>26</v>
      </c>
      <c r="C82" s="10">
        <v>510</v>
      </c>
      <c r="D82" s="58" t="s">
        <v>165</v>
      </c>
      <c r="E82" s="73"/>
      <c r="F82" s="10"/>
      <c r="G82" s="7">
        <v>50</v>
      </c>
      <c r="H82" s="11">
        <v>90</v>
      </c>
      <c r="I82" s="9">
        <f t="shared" si="3"/>
        <v>62.99999999999999</v>
      </c>
      <c r="J82" s="35">
        <f>I82/G82*1000</f>
        <v>1259.9999999999998</v>
      </c>
    </row>
    <row r="83" spans="1:10" ht="12.75">
      <c r="A83" s="27">
        <f>COUNT($A$8:$A82)+1</f>
        <v>72</v>
      </c>
      <c r="B83" s="11" t="s">
        <v>96</v>
      </c>
      <c r="C83" s="10">
        <v>407</v>
      </c>
      <c r="D83" s="58" t="s">
        <v>165</v>
      </c>
      <c r="E83" s="73"/>
      <c r="F83" s="10"/>
      <c r="G83" s="7">
        <v>50</v>
      </c>
      <c r="H83" s="11">
        <v>90</v>
      </c>
      <c r="I83" s="9">
        <f t="shared" si="3"/>
        <v>62.99999999999999</v>
      </c>
      <c r="J83" s="35">
        <f>I83/G83*1000</f>
        <v>1259.9999999999998</v>
      </c>
    </row>
    <row r="84" spans="1:10" ht="12.75">
      <c r="A84" s="27">
        <f>COUNT($A$8:$A83)+1</f>
        <v>73</v>
      </c>
      <c r="B84" s="11" t="s">
        <v>86</v>
      </c>
      <c r="C84" s="10">
        <v>509</v>
      </c>
      <c r="D84" s="58" t="s">
        <v>165</v>
      </c>
      <c r="E84" s="73"/>
      <c r="F84" s="10"/>
      <c r="G84" s="7">
        <v>50</v>
      </c>
      <c r="H84" s="11">
        <v>90</v>
      </c>
      <c r="I84" s="9">
        <f t="shared" si="3"/>
        <v>62.99999999999999</v>
      </c>
      <c r="J84" s="35">
        <f>I84/G84*1000</f>
        <v>1259.9999999999998</v>
      </c>
    </row>
    <row r="85" spans="1:10" ht="12.75">
      <c r="A85" s="27">
        <f>COUNT($A$8:$A84)+1</f>
        <v>74</v>
      </c>
      <c r="B85" s="11" t="s">
        <v>38</v>
      </c>
      <c r="C85" s="10">
        <v>415</v>
      </c>
      <c r="D85" s="58" t="s">
        <v>165</v>
      </c>
      <c r="E85" s="73"/>
      <c r="F85" s="10"/>
      <c r="G85" s="7">
        <v>50</v>
      </c>
      <c r="H85" s="11">
        <v>240</v>
      </c>
      <c r="I85" s="9">
        <f t="shared" si="3"/>
        <v>168</v>
      </c>
      <c r="J85" s="35">
        <f>I85/G85*1000</f>
        <v>3360</v>
      </c>
    </row>
    <row r="86" spans="1:10" ht="12.75">
      <c r="A86" s="27">
        <f>COUNT($A$8:$A85)+1</f>
        <v>75</v>
      </c>
      <c r="B86" s="11" t="s">
        <v>25</v>
      </c>
      <c r="C86" s="10">
        <v>401</v>
      </c>
      <c r="D86" s="58" t="s">
        <v>165</v>
      </c>
      <c r="E86" s="73"/>
      <c r="F86" s="10"/>
      <c r="G86" s="7">
        <v>50</v>
      </c>
      <c r="H86" s="11">
        <v>145</v>
      </c>
      <c r="I86" s="9">
        <f t="shared" si="3"/>
        <v>101.5</v>
      </c>
      <c r="J86" s="35">
        <f>I86/G86*1000</f>
        <v>2029.9999999999998</v>
      </c>
    </row>
    <row r="87" spans="1:10" ht="12.75">
      <c r="A87" s="27">
        <f>COUNT($A$8:$A86)+1</f>
        <v>76</v>
      </c>
      <c r="B87" s="11" t="s">
        <v>13</v>
      </c>
      <c r="C87" s="10">
        <v>406</v>
      </c>
      <c r="D87" s="58" t="s">
        <v>165</v>
      </c>
      <c r="E87" s="73"/>
      <c r="F87" s="10"/>
      <c r="G87" s="7">
        <v>50</v>
      </c>
      <c r="H87" s="11">
        <v>95</v>
      </c>
      <c r="I87" s="9">
        <f t="shared" si="3"/>
        <v>66.5</v>
      </c>
      <c r="J87" s="35">
        <f>I87/G87*1000</f>
        <v>1330</v>
      </c>
    </row>
    <row r="88" spans="1:10" ht="12.75">
      <c r="A88" s="27">
        <f>COUNT($A$8:$A87)+1</f>
        <v>77</v>
      </c>
      <c r="B88" s="34" t="s">
        <v>166</v>
      </c>
      <c r="C88" s="10">
        <v>406</v>
      </c>
      <c r="D88" s="58" t="s">
        <v>165</v>
      </c>
      <c r="E88" s="73"/>
      <c r="F88" s="10"/>
      <c r="G88" s="7">
        <v>50</v>
      </c>
      <c r="H88" s="11">
        <v>180</v>
      </c>
      <c r="I88" s="9">
        <f>H88*0.7</f>
        <v>125.99999999999999</v>
      </c>
      <c r="J88" s="35">
        <f>I88/G88*1000</f>
        <v>2519.9999999999995</v>
      </c>
    </row>
    <row r="89" spans="1:10" ht="12.75">
      <c r="A89" s="49"/>
      <c r="B89" s="46"/>
      <c r="C89" s="48"/>
      <c r="D89" s="64"/>
      <c r="E89" s="77"/>
      <c r="F89" s="48"/>
      <c r="G89" s="45"/>
      <c r="H89" s="46"/>
      <c r="I89" s="50"/>
      <c r="J89" s="47"/>
    </row>
    <row r="90" spans="1:10" ht="17.25" customHeight="1">
      <c r="A90" s="27"/>
      <c r="B90" s="15" t="s">
        <v>119</v>
      </c>
      <c r="C90" s="10"/>
      <c r="D90" s="63"/>
      <c r="E90" s="73"/>
      <c r="F90" s="10"/>
      <c r="G90" s="7"/>
      <c r="H90" s="11"/>
      <c r="I90" s="3" t="s">
        <v>146</v>
      </c>
      <c r="J90" s="35"/>
    </row>
    <row r="91" spans="1:10" ht="12.75">
      <c r="A91" s="27">
        <f>COUNT($A$8:$A90)+1</f>
        <v>78</v>
      </c>
      <c r="B91" s="11" t="s">
        <v>111</v>
      </c>
      <c r="C91" s="10">
        <v>901</v>
      </c>
      <c r="D91" s="58" t="s">
        <v>167</v>
      </c>
      <c r="E91" s="73"/>
      <c r="F91" s="10">
        <v>12</v>
      </c>
      <c r="G91" s="7">
        <v>400</v>
      </c>
      <c r="H91" s="11">
        <v>265</v>
      </c>
      <c r="I91" s="9">
        <f aca="true" t="shared" si="4" ref="I91:I102">H91*0.75</f>
        <v>198.75</v>
      </c>
      <c r="J91" s="35"/>
    </row>
    <row r="92" spans="1:10" ht="12.75">
      <c r="A92" s="27">
        <f>COUNT($A$8:$A91)+1</f>
        <v>79</v>
      </c>
      <c r="B92" s="11" t="s">
        <v>66</v>
      </c>
      <c r="C92" s="10">
        <v>913</v>
      </c>
      <c r="D92" s="58" t="s">
        <v>164</v>
      </c>
      <c r="E92" s="73"/>
      <c r="F92" s="10">
        <v>30</v>
      </c>
      <c r="G92" s="7">
        <v>250</v>
      </c>
      <c r="H92" s="11">
        <v>290</v>
      </c>
      <c r="I92" s="9">
        <f t="shared" si="4"/>
        <v>217.5</v>
      </c>
      <c r="J92" s="35"/>
    </row>
    <row r="93" spans="1:10" ht="12.75">
      <c r="A93" s="27">
        <f>COUNT($A$8:$A92)+1</f>
        <v>80</v>
      </c>
      <c r="B93" s="11" t="s">
        <v>15</v>
      </c>
      <c r="C93" s="10">
        <v>902</v>
      </c>
      <c r="D93" s="56" t="s">
        <v>162</v>
      </c>
      <c r="E93" s="73"/>
      <c r="F93" s="10"/>
      <c r="G93" s="7">
        <v>100</v>
      </c>
      <c r="H93" s="11">
        <v>55</v>
      </c>
      <c r="I93" s="9">
        <f t="shared" si="4"/>
        <v>41.25</v>
      </c>
      <c r="J93" s="35"/>
    </row>
    <row r="94" spans="1:10" ht="12.75">
      <c r="A94" s="27">
        <f>COUNT($A$8:$A93)+1</f>
        <v>81</v>
      </c>
      <c r="B94" s="11" t="s">
        <v>33</v>
      </c>
      <c r="C94" s="10">
        <v>914</v>
      </c>
      <c r="D94" s="58" t="s">
        <v>164</v>
      </c>
      <c r="E94" s="73"/>
      <c r="F94" s="10"/>
      <c r="G94" s="7">
        <v>40</v>
      </c>
      <c r="H94" s="11">
        <v>45</v>
      </c>
      <c r="I94" s="9">
        <f t="shared" si="4"/>
        <v>33.75</v>
      </c>
      <c r="J94" s="35"/>
    </row>
    <row r="95" spans="1:10" ht="12.75">
      <c r="A95" s="27">
        <f>COUNT($A$8:$A94)+1</f>
        <v>82</v>
      </c>
      <c r="B95" s="11" t="s">
        <v>148</v>
      </c>
      <c r="C95" s="10">
        <v>912</v>
      </c>
      <c r="D95" s="58" t="s">
        <v>165</v>
      </c>
      <c r="E95" s="73"/>
      <c r="F95" s="10"/>
      <c r="G95" s="7">
        <v>240</v>
      </c>
      <c r="H95" s="11">
        <v>110</v>
      </c>
      <c r="I95" s="9">
        <f t="shared" si="4"/>
        <v>82.5</v>
      </c>
      <c r="J95" s="35"/>
    </row>
    <row r="96" spans="1:10" ht="12.75">
      <c r="A96" s="27">
        <f>COUNT($A$8:$A95)+1</f>
        <v>83</v>
      </c>
      <c r="B96" s="11" t="s">
        <v>149</v>
      </c>
      <c r="C96" s="10">
        <v>906</v>
      </c>
      <c r="D96" s="58" t="s">
        <v>165</v>
      </c>
      <c r="E96" s="73"/>
      <c r="F96" s="10"/>
      <c r="G96" s="7">
        <v>240</v>
      </c>
      <c r="H96" s="11">
        <v>110</v>
      </c>
      <c r="I96" s="9">
        <f t="shared" si="4"/>
        <v>82.5</v>
      </c>
      <c r="J96" s="35"/>
    </row>
    <row r="97" spans="1:10" ht="12.75">
      <c r="A97" s="27">
        <f>COUNT($A$8:$A96)+1</f>
        <v>84</v>
      </c>
      <c r="B97" s="11" t="s">
        <v>150</v>
      </c>
      <c r="C97" s="10">
        <v>915</v>
      </c>
      <c r="D97" s="58" t="s">
        <v>165</v>
      </c>
      <c r="E97" s="73"/>
      <c r="F97" s="10"/>
      <c r="G97" s="7">
        <v>240</v>
      </c>
      <c r="H97" s="11">
        <v>110</v>
      </c>
      <c r="I97" s="9">
        <f t="shared" si="4"/>
        <v>82.5</v>
      </c>
      <c r="J97" s="35"/>
    </row>
    <row r="98" spans="1:10" ht="12.75">
      <c r="A98" s="27">
        <f>COUNT($A$8:$A97)+1</f>
        <v>85</v>
      </c>
      <c r="B98" s="11" t="s">
        <v>151</v>
      </c>
      <c r="C98" s="10">
        <v>903</v>
      </c>
      <c r="D98" s="58" t="s">
        <v>165</v>
      </c>
      <c r="E98" s="73"/>
      <c r="F98" s="10"/>
      <c r="G98" s="7">
        <v>240</v>
      </c>
      <c r="H98" s="11">
        <v>110</v>
      </c>
      <c r="I98" s="9">
        <f t="shared" si="4"/>
        <v>82.5</v>
      </c>
      <c r="J98" s="35"/>
    </row>
    <row r="99" spans="1:10" ht="12.75">
      <c r="A99" s="27">
        <f>COUNT($A$8:$A98)+1</f>
        <v>86</v>
      </c>
      <c r="B99" s="11" t="s">
        <v>152</v>
      </c>
      <c r="C99" s="10">
        <v>905</v>
      </c>
      <c r="D99" s="58" t="s">
        <v>165</v>
      </c>
      <c r="E99" s="73"/>
      <c r="F99" s="10"/>
      <c r="G99" s="7">
        <v>240</v>
      </c>
      <c r="H99" s="11">
        <v>110</v>
      </c>
      <c r="I99" s="9">
        <f t="shared" si="4"/>
        <v>82.5</v>
      </c>
      <c r="J99" s="35"/>
    </row>
    <row r="100" spans="1:10" ht="12.75">
      <c r="A100" s="27">
        <f>COUNT($A$8:$A99)+1</f>
        <v>87</v>
      </c>
      <c r="B100" s="11" t="s">
        <v>153</v>
      </c>
      <c r="C100" s="10">
        <v>911</v>
      </c>
      <c r="D100" s="58" t="s">
        <v>165</v>
      </c>
      <c r="E100" s="73"/>
      <c r="F100" s="10"/>
      <c r="G100" s="7">
        <v>240</v>
      </c>
      <c r="H100" s="11">
        <v>110</v>
      </c>
      <c r="I100" s="9">
        <f t="shared" si="4"/>
        <v>82.5</v>
      </c>
      <c r="J100" s="35"/>
    </row>
    <row r="101" spans="1:10" ht="12.75">
      <c r="A101" s="27">
        <f>COUNT($A$8:$A100)+1</f>
        <v>88</v>
      </c>
      <c r="B101" s="11" t="s">
        <v>154</v>
      </c>
      <c r="C101" s="10">
        <v>910</v>
      </c>
      <c r="D101" s="58" t="s">
        <v>165</v>
      </c>
      <c r="E101" s="73"/>
      <c r="F101" s="10"/>
      <c r="G101" s="7">
        <v>240</v>
      </c>
      <c r="H101" s="11">
        <v>110</v>
      </c>
      <c r="I101" s="9">
        <f t="shared" si="4"/>
        <v>82.5</v>
      </c>
      <c r="J101" s="35"/>
    </row>
    <row r="102" spans="1:10" ht="12.75">
      <c r="A102" s="27">
        <f>COUNT($A$8:$A101)+1</f>
        <v>89</v>
      </c>
      <c r="B102" s="11" t="s">
        <v>155</v>
      </c>
      <c r="C102" s="10">
        <v>904</v>
      </c>
      <c r="D102" s="58" t="s">
        <v>165</v>
      </c>
      <c r="E102" s="73"/>
      <c r="F102" s="10"/>
      <c r="G102" s="7">
        <v>240</v>
      </c>
      <c r="H102" s="11">
        <v>110</v>
      </c>
      <c r="I102" s="9">
        <f t="shared" si="4"/>
        <v>82.5</v>
      </c>
      <c r="J102" s="35"/>
    </row>
    <row r="103" spans="1:10" ht="12.75">
      <c r="A103" s="49"/>
      <c r="B103" s="50"/>
      <c r="C103" s="48"/>
      <c r="D103" s="64"/>
      <c r="E103" s="77"/>
      <c r="F103" s="48"/>
      <c r="G103" s="45"/>
      <c r="H103" s="46"/>
      <c r="I103" s="50"/>
      <c r="J103" s="47"/>
    </row>
    <row r="104" spans="1:10" ht="12.75">
      <c r="A104" s="27"/>
      <c r="B104" s="15" t="s">
        <v>115</v>
      </c>
      <c r="C104" s="10"/>
      <c r="D104" s="63"/>
      <c r="E104" s="73"/>
      <c r="F104" s="10"/>
      <c r="G104" s="7"/>
      <c r="H104" s="11"/>
      <c r="I104" s="3" t="s">
        <v>146</v>
      </c>
      <c r="J104" s="35"/>
    </row>
    <row r="105" spans="1:10" ht="12.75">
      <c r="A105" s="27">
        <f>COUNT($A$8:$A104)+1</f>
        <v>90</v>
      </c>
      <c r="B105" s="11" t="s">
        <v>108</v>
      </c>
      <c r="C105" s="10">
        <v>1001</v>
      </c>
      <c r="D105" s="58" t="s">
        <v>162</v>
      </c>
      <c r="E105" s="73"/>
      <c r="F105" s="10"/>
      <c r="G105" s="7">
        <v>150</v>
      </c>
      <c r="H105" s="11">
        <v>95</v>
      </c>
      <c r="I105" s="9">
        <f>H105*0.75</f>
        <v>71.25</v>
      </c>
      <c r="J105" s="35"/>
    </row>
    <row r="106" spans="1:10" ht="12.75">
      <c r="A106" s="27">
        <f>COUNT($A$8:$A105)+1</f>
        <v>91</v>
      </c>
      <c r="B106" s="11" t="s">
        <v>20</v>
      </c>
      <c r="C106" s="10">
        <v>1002</v>
      </c>
      <c r="D106" s="58" t="s">
        <v>162</v>
      </c>
      <c r="E106" s="73"/>
      <c r="F106" s="10"/>
      <c r="G106" s="7">
        <v>150</v>
      </c>
      <c r="H106" s="11">
        <v>95</v>
      </c>
      <c r="I106" s="9">
        <f aca="true" t="shared" si="5" ref="I106:I118">H106*0.75</f>
        <v>71.25</v>
      </c>
      <c r="J106" s="35"/>
    </row>
    <row r="107" spans="1:10" ht="12.75">
      <c r="A107" s="27">
        <f>COUNT($A$8:$A106)+1</f>
        <v>92</v>
      </c>
      <c r="B107" s="11" t="s">
        <v>48</v>
      </c>
      <c r="C107" s="10">
        <v>1003</v>
      </c>
      <c r="D107" s="58" t="s">
        <v>162</v>
      </c>
      <c r="E107" s="73"/>
      <c r="F107" s="10"/>
      <c r="G107" s="7">
        <v>150</v>
      </c>
      <c r="H107" s="11">
        <v>95</v>
      </c>
      <c r="I107" s="9">
        <f t="shared" si="5"/>
        <v>71.25</v>
      </c>
      <c r="J107" s="35"/>
    </row>
    <row r="108" spans="1:10" ht="12.75">
      <c r="A108" s="27">
        <f>COUNT($A$8:$A107)+1</f>
        <v>93</v>
      </c>
      <c r="B108" s="11" t="s">
        <v>32</v>
      </c>
      <c r="C108" s="10">
        <v>1004</v>
      </c>
      <c r="D108" s="58" t="s">
        <v>162</v>
      </c>
      <c r="E108" s="73"/>
      <c r="F108" s="10"/>
      <c r="G108" s="7">
        <v>150</v>
      </c>
      <c r="H108" s="11">
        <v>95</v>
      </c>
      <c r="I108" s="9">
        <f t="shared" si="5"/>
        <v>71.25</v>
      </c>
      <c r="J108" s="35"/>
    </row>
    <row r="109" spans="1:10" ht="12.75">
      <c r="A109" s="27">
        <f>COUNT($A$8:$A108)+1</f>
        <v>94</v>
      </c>
      <c r="B109" s="11" t="s">
        <v>46</v>
      </c>
      <c r="C109" s="10">
        <v>1010</v>
      </c>
      <c r="D109" s="58" t="s">
        <v>162</v>
      </c>
      <c r="E109" s="73"/>
      <c r="F109" s="10"/>
      <c r="G109" s="7">
        <v>150</v>
      </c>
      <c r="H109" s="11">
        <v>95</v>
      </c>
      <c r="I109" s="9">
        <f t="shared" si="5"/>
        <v>71.25</v>
      </c>
      <c r="J109" s="35"/>
    </row>
    <row r="110" spans="1:10" ht="12.75">
      <c r="A110" s="27">
        <f>COUNT($A$8:$A109)+1</f>
        <v>95</v>
      </c>
      <c r="B110" s="11" t="s">
        <v>99</v>
      </c>
      <c r="C110" s="10">
        <v>1011</v>
      </c>
      <c r="D110" s="58" t="s">
        <v>162</v>
      </c>
      <c r="E110" s="73"/>
      <c r="F110" s="10"/>
      <c r="G110" s="7">
        <v>150</v>
      </c>
      <c r="H110" s="11">
        <v>95</v>
      </c>
      <c r="I110" s="9">
        <f t="shared" si="5"/>
        <v>71.25</v>
      </c>
      <c r="J110" s="35"/>
    </row>
    <row r="111" spans="1:10" ht="12.75">
      <c r="A111" s="27">
        <f>COUNT($A$8:$A110)+1</f>
        <v>96</v>
      </c>
      <c r="B111" s="11" t="s">
        <v>113</v>
      </c>
      <c r="C111" s="10">
        <v>1006</v>
      </c>
      <c r="D111" s="58" t="s">
        <v>162</v>
      </c>
      <c r="E111" s="73"/>
      <c r="F111" s="10"/>
      <c r="G111" s="7">
        <v>150</v>
      </c>
      <c r="H111" s="11">
        <v>120</v>
      </c>
      <c r="I111" s="9">
        <f t="shared" si="5"/>
        <v>90</v>
      </c>
      <c r="J111" s="35"/>
    </row>
    <row r="112" spans="1:10" ht="12.75">
      <c r="A112" s="27">
        <f>COUNT($A$8:$A111)+1</f>
        <v>97</v>
      </c>
      <c r="B112" s="11" t="s">
        <v>23</v>
      </c>
      <c r="C112" s="10">
        <v>1005</v>
      </c>
      <c r="D112" s="58" t="s">
        <v>162</v>
      </c>
      <c r="E112" s="73"/>
      <c r="F112" s="10"/>
      <c r="G112" s="7">
        <v>150</v>
      </c>
      <c r="H112" s="11">
        <v>120</v>
      </c>
      <c r="I112" s="9">
        <f t="shared" si="5"/>
        <v>90</v>
      </c>
      <c r="J112" s="35"/>
    </row>
    <row r="113" spans="1:10" ht="12.75">
      <c r="A113" s="27">
        <f>COUNT($A$8:$A112)+1</f>
        <v>98</v>
      </c>
      <c r="B113" s="11" t="s">
        <v>88</v>
      </c>
      <c r="C113" s="10">
        <v>1012</v>
      </c>
      <c r="D113" s="58" t="s">
        <v>162</v>
      </c>
      <c r="E113" s="73"/>
      <c r="F113" s="10"/>
      <c r="G113" s="7">
        <v>150</v>
      </c>
      <c r="H113" s="11">
        <v>120</v>
      </c>
      <c r="I113" s="9">
        <f t="shared" si="5"/>
        <v>90</v>
      </c>
      <c r="J113" s="35"/>
    </row>
    <row r="114" spans="1:10" ht="12.75">
      <c r="A114" s="27">
        <f>COUNT($A$8:$A113)+1</f>
        <v>99</v>
      </c>
      <c r="B114" s="11" t="s">
        <v>75</v>
      </c>
      <c r="C114" s="10">
        <v>1013</v>
      </c>
      <c r="D114" s="58" t="s">
        <v>162</v>
      </c>
      <c r="E114" s="73"/>
      <c r="F114" s="10"/>
      <c r="G114" s="7">
        <v>150</v>
      </c>
      <c r="H114" s="11">
        <v>120</v>
      </c>
      <c r="I114" s="9">
        <f t="shared" si="5"/>
        <v>90</v>
      </c>
      <c r="J114" s="35"/>
    </row>
    <row r="115" spans="1:10" ht="12.75">
      <c r="A115" s="27">
        <f>COUNT($A$8:$A114)+1</f>
        <v>100</v>
      </c>
      <c r="B115" s="11" t="s">
        <v>71</v>
      </c>
      <c r="C115" s="10">
        <v>1008</v>
      </c>
      <c r="D115" s="58" t="s">
        <v>162</v>
      </c>
      <c r="E115" s="73"/>
      <c r="F115" s="10"/>
      <c r="G115" s="7">
        <v>150</v>
      </c>
      <c r="H115" s="11">
        <v>110</v>
      </c>
      <c r="I115" s="9">
        <f t="shared" si="5"/>
        <v>82.5</v>
      </c>
      <c r="J115" s="35"/>
    </row>
    <row r="116" spans="1:10" ht="12.75">
      <c r="A116" s="27">
        <f>COUNT($A$8:$A115)+1</f>
        <v>101</v>
      </c>
      <c r="B116" s="11" t="s">
        <v>19</v>
      </c>
      <c r="C116" s="10">
        <v>1007</v>
      </c>
      <c r="D116" s="58" t="s">
        <v>162</v>
      </c>
      <c r="E116" s="73"/>
      <c r="F116" s="10"/>
      <c r="G116" s="7">
        <v>150</v>
      </c>
      <c r="H116" s="11">
        <v>110</v>
      </c>
      <c r="I116" s="9">
        <f t="shared" si="5"/>
        <v>82.5</v>
      </c>
      <c r="J116" s="35"/>
    </row>
    <row r="117" spans="1:10" ht="12.75">
      <c r="A117" s="27">
        <f>COUNT($A$8:$A116)+1</f>
        <v>102</v>
      </c>
      <c r="B117" s="11" t="s">
        <v>103</v>
      </c>
      <c r="C117" s="10">
        <v>1016</v>
      </c>
      <c r="D117" s="58" t="s">
        <v>162</v>
      </c>
      <c r="E117" s="73"/>
      <c r="F117" s="10"/>
      <c r="G117" s="7">
        <v>150</v>
      </c>
      <c r="H117" s="11">
        <v>125</v>
      </c>
      <c r="I117" s="9">
        <f t="shared" si="5"/>
        <v>93.75</v>
      </c>
      <c r="J117" s="35"/>
    </row>
    <row r="118" spans="1:10" ht="12.75">
      <c r="A118" s="49">
        <f>COUNT($A$8:$A117)+1</f>
        <v>103</v>
      </c>
      <c r="B118" s="46" t="s">
        <v>60</v>
      </c>
      <c r="C118" s="48">
        <v>1015</v>
      </c>
      <c r="D118" s="62" t="s">
        <v>162</v>
      </c>
      <c r="E118" s="77"/>
      <c r="F118" s="48"/>
      <c r="G118" s="45">
        <v>150</v>
      </c>
      <c r="H118" s="46">
        <v>125</v>
      </c>
      <c r="I118" s="50">
        <f t="shared" si="5"/>
        <v>93.75</v>
      </c>
      <c r="J118" s="47"/>
    </row>
    <row r="119" spans="1:10" s="3" customFormat="1" ht="12.75">
      <c r="A119" s="27"/>
      <c r="B119" s="28" t="s">
        <v>124</v>
      </c>
      <c r="C119" s="14"/>
      <c r="D119" s="65"/>
      <c r="E119" s="78"/>
      <c r="F119" s="14"/>
      <c r="G119" s="7"/>
      <c r="H119" s="11"/>
      <c r="I119" s="3" t="s">
        <v>146</v>
      </c>
      <c r="J119" s="36"/>
    </row>
    <row r="120" spans="1:10" ht="12.75">
      <c r="A120" s="27">
        <f>COUNT($A$8:$A119)+1</f>
        <v>104</v>
      </c>
      <c r="B120" s="23" t="s">
        <v>56</v>
      </c>
      <c r="C120" s="12">
        <v>2006</v>
      </c>
      <c r="D120" s="58" t="s">
        <v>164</v>
      </c>
      <c r="E120" s="74"/>
      <c r="F120" s="12"/>
      <c r="G120" s="7">
        <v>75</v>
      </c>
      <c r="H120" s="11">
        <v>170</v>
      </c>
      <c r="I120" s="9">
        <f aca="true" t="shared" si="6" ref="I120:I133">H120*0.75</f>
        <v>127.5</v>
      </c>
      <c r="J120" s="35"/>
    </row>
    <row r="121" spans="1:10" ht="12.75">
      <c r="A121" s="27">
        <f>COUNT($A$8:$A120)+1</f>
        <v>105</v>
      </c>
      <c r="B121" s="23" t="s">
        <v>0</v>
      </c>
      <c r="C121" s="12">
        <v>2009</v>
      </c>
      <c r="D121" s="58" t="s">
        <v>164</v>
      </c>
      <c r="E121" s="74"/>
      <c r="F121" s="12"/>
      <c r="G121" s="7">
        <v>50</v>
      </c>
      <c r="H121" s="11">
        <v>145</v>
      </c>
      <c r="I121" s="9">
        <f t="shared" si="6"/>
        <v>108.75</v>
      </c>
      <c r="J121" s="35"/>
    </row>
    <row r="122" spans="1:10" ht="12.75" customHeight="1">
      <c r="A122" s="27">
        <f>COUNT($A$8:$A121)+1</f>
        <v>106</v>
      </c>
      <c r="B122" s="11" t="s">
        <v>53</v>
      </c>
      <c r="C122" s="10">
        <v>2007</v>
      </c>
      <c r="D122" s="58" t="s">
        <v>164</v>
      </c>
      <c r="E122" s="73"/>
      <c r="F122" s="10"/>
      <c r="G122" s="7">
        <v>75</v>
      </c>
      <c r="H122" s="11">
        <v>190</v>
      </c>
      <c r="I122" s="9">
        <f t="shared" si="6"/>
        <v>142.5</v>
      </c>
      <c r="J122" s="35"/>
    </row>
    <row r="123" spans="1:10" ht="12.75">
      <c r="A123" s="27">
        <f>COUNT($A$8:$A122)+1</f>
        <v>107</v>
      </c>
      <c r="B123" s="25" t="s">
        <v>59</v>
      </c>
      <c r="C123" s="16">
        <v>2014</v>
      </c>
      <c r="D123" s="58" t="s">
        <v>164</v>
      </c>
      <c r="E123" s="73"/>
      <c r="F123" s="16"/>
      <c r="G123" s="17">
        <v>50</v>
      </c>
      <c r="H123" s="11">
        <v>85</v>
      </c>
      <c r="I123" s="9">
        <f t="shared" si="6"/>
        <v>63.75</v>
      </c>
      <c r="J123" s="35"/>
    </row>
    <row r="124" spans="1:10" ht="12.75">
      <c r="A124" s="27">
        <f>COUNT($A$8:$A123)+1</f>
        <v>108</v>
      </c>
      <c r="B124" s="11" t="s">
        <v>54</v>
      </c>
      <c r="C124" s="10">
        <v>2004</v>
      </c>
      <c r="D124" s="58" t="s">
        <v>164</v>
      </c>
      <c r="E124" s="73"/>
      <c r="F124" s="10"/>
      <c r="G124" s="7">
        <v>75</v>
      </c>
      <c r="H124" s="11">
        <v>195</v>
      </c>
      <c r="I124" s="9">
        <f t="shared" si="6"/>
        <v>146.25</v>
      </c>
      <c r="J124" s="35"/>
    </row>
    <row r="125" spans="1:10" ht="12.75">
      <c r="A125" s="27">
        <f>COUNT($A$8:$A124)+1</f>
        <v>109</v>
      </c>
      <c r="B125" s="26" t="s">
        <v>43</v>
      </c>
      <c r="C125" s="13">
        <v>2003</v>
      </c>
      <c r="D125" s="58" t="s">
        <v>164</v>
      </c>
      <c r="E125" s="76"/>
      <c r="F125" s="13"/>
      <c r="G125" s="7">
        <v>75</v>
      </c>
      <c r="H125" s="11">
        <v>180</v>
      </c>
      <c r="I125" s="9">
        <f t="shared" si="6"/>
        <v>135</v>
      </c>
      <c r="J125" s="35"/>
    </row>
    <row r="126" spans="1:10" ht="12.75">
      <c r="A126" s="27">
        <f>COUNT($A$8:$A125)+1</f>
        <v>110</v>
      </c>
      <c r="B126" s="26" t="s">
        <v>61</v>
      </c>
      <c r="C126" s="13">
        <v>2012</v>
      </c>
      <c r="D126" s="58" t="s">
        <v>164</v>
      </c>
      <c r="E126" s="76"/>
      <c r="F126" s="13"/>
      <c r="G126" s="7">
        <v>50</v>
      </c>
      <c r="H126" s="11">
        <v>170</v>
      </c>
      <c r="I126" s="9">
        <f t="shared" si="6"/>
        <v>127.5</v>
      </c>
      <c r="J126" s="35"/>
    </row>
    <row r="127" spans="1:10" ht="12.75">
      <c r="A127" s="27">
        <f>COUNT($A$8:$A126)+1</f>
        <v>111</v>
      </c>
      <c r="B127" s="23" t="s">
        <v>3</v>
      </c>
      <c r="C127" s="12">
        <v>2002</v>
      </c>
      <c r="D127" s="58" t="s">
        <v>164</v>
      </c>
      <c r="E127" s="74"/>
      <c r="F127" s="12"/>
      <c r="G127" s="7">
        <v>75</v>
      </c>
      <c r="H127" s="11">
        <v>185</v>
      </c>
      <c r="I127" s="9">
        <f t="shared" si="6"/>
        <v>138.75</v>
      </c>
      <c r="J127" s="35"/>
    </row>
    <row r="128" spans="1:10" ht="12.75">
      <c r="A128" s="22">
        <f>COUNT($A$8:$A127)+1</f>
        <v>112</v>
      </c>
      <c r="B128" s="23" t="s">
        <v>67</v>
      </c>
      <c r="C128" s="12">
        <v>2005</v>
      </c>
      <c r="D128" s="58" t="s">
        <v>164</v>
      </c>
      <c r="E128" s="74"/>
      <c r="F128" s="12"/>
      <c r="G128" s="7">
        <v>75</v>
      </c>
      <c r="H128" s="11">
        <v>180</v>
      </c>
      <c r="I128" s="9">
        <f t="shared" si="6"/>
        <v>135</v>
      </c>
      <c r="J128" s="35"/>
    </row>
    <row r="129" spans="1:10" ht="12.75">
      <c r="A129" s="22">
        <f>COUNT($A$8:$A128)+1</f>
        <v>113</v>
      </c>
      <c r="B129" s="23" t="s">
        <v>70</v>
      </c>
      <c r="C129" s="12">
        <v>2011</v>
      </c>
      <c r="D129" s="58" t="s">
        <v>164</v>
      </c>
      <c r="E129" s="74"/>
      <c r="F129" s="12"/>
      <c r="G129" s="7">
        <v>75</v>
      </c>
      <c r="H129" s="11">
        <v>230</v>
      </c>
      <c r="I129" s="9">
        <f t="shared" si="6"/>
        <v>172.5</v>
      </c>
      <c r="J129" s="35"/>
    </row>
    <row r="130" spans="1:10" ht="12.75">
      <c r="A130" s="22">
        <f>COUNT($A$8:$A129)+1</f>
        <v>114</v>
      </c>
      <c r="B130" s="23" t="s">
        <v>87</v>
      </c>
      <c r="C130" s="12">
        <v>2016</v>
      </c>
      <c r="D130" s="58" t="s">
        <v>164</v>
      </c>
      <c r="E130" s="74"/>
      <c r="F130" s="12"/>
      <c r="G130" s="7">
        <v>20</v>
      </c>
      <c r="H130" s="11">
        <v>95</v>
      </c>
      <c r="I130" s="9">
        <f t="shared" si="6"/>
        <v>71.25</v>
      </c>
      <c r="J130" s="35"/>
    </row>
    <row r="131" spans="1:10" ht="12.75">
      <c r="A131" s="22">
        <f>COUNT($A$8:$A130)+1</f>
        <v>115</v>
      </c>
      <c r="B131" s="23" t="s">
        <v>12</v>
      </c>
      <c r="C131" s="12">
        <v>2015</v>
      </c>
      <c r="D131" s="58" t="s">
        <v>164</v>
      </c>
      <c r="E131" s="74"/>
      <c r="F131" s="12"/>
      <c r="G131" s="7">
        <v>35</v>
      </c>
      <c r="H131" s="11">
        <v>135</v>
      </c>
      <c r="I131" s="9">
        <f t="shared" si="6"/>
        <v>101.25</v>
      </c>
      <c r="J131" s="35"/>
    </row>
    <row r="132" spans="1:10" ht="12.75">
      <c r="A132" s="22">
        <f>COUNT($A$8:$A131)+1</f>
        <v>116</v>
      </c>
      <c r="B132" s="23" t="s">
        <v>40</v>
      </c>
      <c r="C132" s="12">
        <v>2017</v>
      </c>
      <c r="D132" s="58" t="s">
        <v>164</v>
      </c>
      <c r="E132" s="74"/>
      <c r="F132" s="12"/>
      <c r="G132" s="7">
        <v>35</v>
      </c>
      <c r="H132" s="11">
        <v>130</v>
      </c>
      <c r="I132" s="9">
        <f t="shared" si="6"/>
        <v>97.5</v>
      </c>
      <c r="J132" s="35"/>
    </row>
    <row r="133" spans="1:10" ht="12.75">
      <c r="A133" s="22">
        <f>COUNT($A$8:$A132)+1</f>
        <v>117</v>
      </c>
      <c r="B133" s="23" t="s">
        <v>98</v>
      </c>
      <c r="C133" s="12">
        <v>2008</v>
      </c>
      <c r="D133" s="58" t="s">
        <v>164</v>
      </c>
      <c r="E133" s="74"/>
      <c r="F133" s="12"/>
      <c r="G133" s="7">
        <v>50</v>
      </c>
      <c r="H133" s="11">
        <v>120</v>
      </c>
      <c r="I133" s="9">
        <f t="shared" si="6"/>
        <v>90</v>
      </c>
      <c r="J133" s="35"/>
    </row>
    <row r="134" spans="1:10" ht="12.75">
      <c r="A134" s="42">
        <f>COUNT($A$8:$A133)+1</f>
        <v>118</v>
      </c>
      <c r="B134" s="43" t="s">
        <v>129</v>
      </c>
      <c r="C134" s="44"/>
      <c r="D134" s="62" t="s">
        <v>164</v>
      </c>
      <c r="E134" s="75"/>
      <c r="F134" s="44"/>
      <c r="G134" s="45">
        <v>50</v>
      </c>
      <c r="H134" s="46">
        <v>175</v>
      </c>
      <c r="I134" s="50">
        <f>H134*0.75</f>
        <v>131.25</v>
      </c>
      <c r="J134" s="47"/>
    </row>
    <row r="135" spans="1:10" ht="12.75">
      <c r="A135" s="27"/>
      <c r="B135" s="28" t="s">
        <v>125</v>
      </c>
      <c r="C135" s="12"/>
      <c r="D135" s="58"/>
      <c r="E135" s="74"/>
      <c r="F135" s="12"/>
      <c r="G135" s="7"/>
      <c r="H135" s="11"/>
      <c r="I135" s="3" t="s">
        <v>147</v>
      </c>
      <c r="J135" s="35"/>
    </row>
    <row r="136" spans="1:10" ht="12.75">
      <c r="A136" s="22">
        <f>COUNT($A$8:$A135)+1</f>
        <v>119</v>
      </c>
      <c r="B136" s="23" t="s">
        <v>69</v>
      </c>
      <c r="C136" s="12">
        <v>2001</v>
      </c>
      <c r="D136" s="58" t="s">
        <v>164</v>
      </c>
      <c r="E136" s="74"/>
      <c r="F136" s="12"/>
      <c r="G136" s="7">
        <v>50</v>
      </c>
      <c r="H136" s="11">
        <v>210</v>
      </c>
      <c r="I136" s="9">
        <f>H136*0.8</f>
        <v>168</v>
      </c>
      <c r="J136" s="35"/>
    </row>
    <row r="137" spans="1:10" ht="12.75">
      <c r="A137" s="22">
        <f>COUNT($A$8:$A136)+1</f>
        <v>120</v>
      </c>
      <c r="B137" s="23" t="s">
        <v>97</v>
      </c>
      <c r="C137" s="12">
        <v>2208</v>
      </c>
      <c r="D137" s="58" t="s">
        <v>167</v>
      </c>
      <c r="E137" s="74"/>
      <c r="F137" s="12"/>
      <c r="G137" s="7">
        <v>50</v>
      </c>
      <c r="H137" s="11">
        <v>240</v>
      </c>
      <c r="I137" s="9">
        <f aca="true" t="shared" si="7" ref="I137:I144">H137*0.8</f>
        <v>192</v>
      </c>
      <c r="J137" s="35"/>
    </row>
    <row r="138" spans="1:10" ht="12.75">
      <c r="A138" s="22">
        <f>COUNT($A$8:$A137)+1</f>
        <v>121</v>
      </c>
      <c r="B138" s="23" t="s">
        <v>28</v>
      </c>
      <c r="C138" s="12">
        <v>2207</v>
      </c>
      <c r="D138" s="58" t="s">
        <v>167</v>
      </c>
      <c r="E138" s="74"/>
      <c r="F138" s="12"/>
      <c r="G138" s="7">
        <v>50</v>
      </c>
      <c r="H138" s="11">
        <v>240</v>
      </c>
      <c r="I138" s="9">
        <f t="shared" si="7"/>
        <v>192</v>
      </c>
      <c r="J138" s="35"/>
    </row>
    <row r="139" spans="1:10" ht="12.75">
      <c r="A139" s="22">
        <f>COUNT($A$8:$A138)+1</f>
        <v>122</v>
      </c>
      <c r="B139" s="23" t="s">
        <v>57</v>
      </c>
      <c r="C139" s="12">
        <v>2206</v>
      </c>
      <c r="D139" s="58" t="s">
        <v>167</v>
      </c>
      <c r="E139" s="74"/>
      <c r="F139" s="12"/>
      <c r="G139" s="7">
        <v>50</v>
      </c>
      <c r="H139" s="11">
        <v>240</v>
      </c>
      <c r="I139" s="9">
        <f t="shared" si="7"/>
        <v>192</v>
      </c>
      <c r="J139" s="35"/>
    </row>
    <row r="140" spans="1:10" ht="12.75">
      <c r="A140" s="22">
        <f>COUNT($A$8:$A139)+1</f>
        <v>123</v>
      </c>
      <c r="B140" s="23" t="s">
        <v>17</v>
      </c>
      <c r="C140" s="12">
        <v>2205</v>
      </c>
      <c r="D140" s="58" t="s">
        <v>167</v>
      </c>
      <c r="E140" s="74"/>
      <c r="F140" s="12"/>
      <c r="G140" s="7">
        <v>50</v>
      </c>
      <c r="H140" s="11">
        <v>240</v>
      </c>
      <c r="I140" s="9">
        <f t="shared" si="7"/>
        <v>192</v>
      </c>
      <c r="J140" s="35"/>
    </row>
    <row r="141" spans="1:10" ht="12.75">
      <c r="A141" s="22">
        <f>COUNT($A$8:$A140)+1</f>
        <v>124</v>
      </c>
      <c r="B141" s="23" t="s">
        <v>84</v>
      </c>
      <c r="C141" s="12">
        <v>2204</v>
      </c>
      <c r="D141" s="58" t="s">
        <v>167</v>
      </c>
      <c r="E141" s="74"/>
      <c r="F141" s="12"/>
      <c r="G141" s="7">
        <v>50</v>
      </c>
      <c r="H141" s="11">
        <v>240</v>
      </c>
      <c r="I141" s="9">
        <f t="shared" si="7"/>
        <v>192</v>
      </c>
      <c r="J141" s="35"/>
    </row>
    <row r="142" spans="1:10" ht="12.75">
      <c r="A142" s="22">
        <f>COUNT($A$8:$A141)+1</f>
        <v>125</v>
      </c>
      <c r="B142" s="23" t="s">
        <v>4</v>
      </c>
      <c r="C142" s="12">
        <v>2203</v>
      </c>
      <c r="D142" s="58" t="s">
        <v>167</v>
      </c>
      <c r="E142" s="74"/>
      <c r="F142" s="12"/>
      <c r="G142" s="7">
        <v>50</v>
      </c>
      <c r="H142" s="11">
        <v>240</v>
      </c>
      <c r="I142" s="9">
        <f t="shared" si="7"/>
        <v>192</v>
      </c>
      <c r="J142" s="35"/>
    </row>
    <row r="143" spans="1:10" ht="12.75">
      <c r="A143" s="22">
        <f>COUNT($A$8:$A142)+1</f>
        <v>126</v>
      </c>
      <c r="B143" s="23" t="s">
        <v>93</v>
      </c>
      <c r="C143" s="12">
        <v>2202</v>
      </c>
      <c r="D143" s="58" t="s">
        <v>167</v>
      </c>
      <c r="E143" s="74"/>
      <c r="F143" s="12"/>
      <c r="G143" s="7">
        <v>50</v>
      </c>
      <c r="H143" s="11">
        <v>240</v>
      </c>
      <c r="I143" s="9">
        <f t="shared" si="7"/>
        <v>192</v>
      </c>
      <c r="J143" s="35"/>
    </row>
    <row r="144" spans="1:10" ht="12.75">
      <c r="A144" s="42">
        <f>COUNT($A$8:$A143)+1</f>
        <v>127</v>
      </c>
      <c r="B144" s="52" t="s">
        <v>73</v>
      </c>
      <c r="C144" s="44">
        <v>2201</v>
      </c>
      <c r="D144" s="62" t="s">
        <v>167</v>
      </c>
      <c r="E144" s="75"/>
      <c r="F144" s="44"/>
      <c r="G144" s="45">
        <v>50</v>
      </c>
      <c r="H144" s="46">
        <v>240</v>
      </c>
      <c r="I144" s="54">
        <f t="shared" si="7"/>
        <v>192</v>
      </c>
      <c r="J144" s="47"/>
    </row>
    <row r="145" spans="1:10" ht="12.75">
      <c r="A145" s="24"/>
      <c r="B145" s="29" t="s">
        <v>118</v>
      </c>
      <c r="C145" s="13"/>
      <c r="D145" s="61"/>
      <c r="E145" s="76"/>
      <c r="F145" s="13"/>
      <c r="G145" s="6"/>
      <c r="H145" s="9"/>
      <c r="I145" s="3" t="s">
        <v>145</v>
      </c>
      <c r="J145" s="35"/>
    </row>
    <row r="146" spans="1:10" ht="12.75">
      <c r="A146" s="22">
        <f>COUNT($A$8:$A145)+1</f>
        <v>128</v>
      </c>
      <c r="B146" s="26" t="s">
        <v>36</v>
      </c>
      <c r="C146" s="13">
        <v>2305</v>
      </c>
      <c r="D146" s="58" t="s">
        <v>162</v>
      </c>
      <c r="E146" s="76"/>
      <c r="F146" s="13"/>
      <c r="G146" s="7">
        <v>150</v>
      </c>
      <c r="H146" s="11">
        <v>235</v>
      </c>
      <c r="I146" s="9">
        <f>H146*0.7</f>
        <v>164.5</v>
      </c>
      <c r="J146" s="35"/>
    </row>
    <row r="147" spans="1:10" ht="12.75">
      <c r="A147" s="22">
        <f>COUNT($A$8:$A146)+1</f>
        <v>129</v>
      </c>
      <c r="B147" s="26" t="s">
        <v>6</v>
      </c>
      <c r="C147" s="13">
        <v>2309</v>
      </c>
      <c r="D147" s="58" t="s">
        <v>162</v>
      </c>
      <c r="E147" s="76"/>
      <c r="F147" s="13"/>
      <c r="G147" s="7">
        <v>150</v>
      </c>
      <c r="H147" s="11">
        <v>235</v>
      </c>
      <c r="I147" s="9">
        <f aca="true" t="shared" si="8" ref="I147:I160">H147*0.7</f>
        <v>164.5</v>
      </c>
      <c r="J147" s="35"/>
    </row>
    <row r="148" spans="1:10" ht="12.75">
      <c r="A148" s="22">
        <f>COUNT($A$8:$A147)+1</f>
        <v>130</v>
      </c>
      <c r="B148" s="26" t="s">
        <v>31</v>
      </c>
      <c r="C148" s="13">
        <v>2303</v>
      </c>
      <c r="D148" s="58" t="s">
        <v>162</v>
      </c>
      <c r="E148" s="76"/>
      <c r="F148" s="13"/>
      <c r="G148" s="7">
        <v>150</v>
      </c>
      <c r="H148" s="11">
        <v>235</v>
      </c>
      <c r="I148" s="9">
        <f t="shared" si="8"/>
        <v>164.5</v>
      </c>
      <c r="J148" s="35"/>
    </row>
    <row r="149" spans="1:10" ht="12.75">
      <c r="A149" s="22">
        <f>COUNT($A$8:$A148)+1</f>
        <v>131</v>
      </c>
      <c r="B149" s="26" t="s">
        <v>109</v>
      </c>
      <c r="C149" s="13">
        <v>2304</v>
      </c>
      <c r="D149" s="58" t="s">
        <v>162</v>
      </c>
      <c r="E149" s="76"/>
      <c r="F149" s="13"/>
      <c r="G149" s="7">
        <v>150</v>
      </c>
      <c r="H149" s="11">
        <v>290</v>
      </c>
      <c r="I149" s="9">
        <f t="shared" si="8"/>
        <v>203</v>
      </c>
      <c r="J149" s="35"/>
    </row>
    <row r="150" spans="1:10" ht="12.75">
      <c r="A150" s="22">
        <f>COUNT($A$8:$A149)+1</f>
        <v>132</v>
      </c>
      <c r="B150" s="23" t="s">
        <v>92</v>
      </c>
      <c r="C150" s="12">
        <v>2310</v>
      </c>
      <c r="D150" s="58" t="s">
        <v>162</v>
      </c>
      <c r="E150" s="74"/>
      <c r="F150" s="12"/>
      <c r="G150" s="7">
        <v>150</v>
      </c>
      <c r="H150" s="11">
        <v>290</v>
      </c>
      <c r="I150" s="9">
        <f t="shared" si="8"/>
        <v>203</v>
      </c>
      <c r="J150" s="35"/>
    </row>
    <row r="151" spans="1:10" ht="12.75">
      <c r="A151" s="22">
        <f>COUNT($A$8:$A150)+1</f>
        <v>133</v>
      </c>
      <c r="B151" s="23" t="s">
        <v>35</v>
      </c>
      <c r="C151" s="12">
        <v>2300</v>
      </c>
      <c r="D151" s="58" t="s">
        <v>162</v>
      </c>
      <c r="E151" s="74"/>
      <c r="F151" s="12"/>
      <c r="G151" s="7">
        <v>150</v>
      </c>
      <c r="H151" s="11">
        <v>290</v>
      </c>
      <c r="I151" s="9">
        <f t="shared" si="8"/>
        <v>203</v>
      </c>
      <c r="J151" s="35"/>
    </row>
    <row r="152" spans="1:10" ht="12.75">
      <c r="A152" s="22">
        <f>COUNT($A$8:$A151)+1</f>
        <v>134</v>
      </c>
      <c r="B152" s="23" t="s">
        <v>83</v>
      </c>
      <c r="C152" s="12">
        <v>2306</v>
      </c>
      <c r="D152" s="58" t="s">
        <v>162</v>
      </c>
      <c r="E152" s="74"/>
      <c r="F152" s="12"/>
      <c r="G152" s="7">
        <v>150</v>
      </c>
      <c r="H152" s="11">
        <v>560</v>
      </c>
      <c r="I152" s="9">
        <f t="shared" si="8"/>
        <v>392</v>
      </c>
      <c r="J152" s="35"/>
    </row>
    <row r="153" spans="1:10" ht="12.75">
      <c r="A153" s="22">
        <f>COUNT($A$8:$A152)+1</f>
        <v>135</v>
      </c>
      <c r="B153" s="23" t="s">
        <v>8</v>
      </c>
      <c r="C153" s="12">
        <v>2311</v>
      </c>
      <c r="D153" s="58" t="s">
        <v>162</v>
      </c>
      <c r="E153" s="74"/>
      <c r="F153" s="12"/>
      <c r="G153" s="7">
        <v>150</v>
      </c>
      <c r="H153" s="11">
        <v>560</v>
      </c>
      <c r="I153" s="9">
        <f t="shared" si="8"/>
        <v>392</v>
      </c>
      <c r="J153" s="35"/>
    </row>
    <row r="154" spans="1:10" ht="12.75">
      <c r="A154" s="22">
        <f>COUNT($A$8:$A153)+1</f>
        <v>136</v>
      </c>
      <c r="B154" s="11" t="s">
        <v>49</v>
      </c>
      <c r="C154" s="10">
        <v>2301</v>
      </c>
      <c r="D154" s="58" t="s">
        <v>162</v>
      </c>
      <c r="E154" s="73"/>
      <c r="F154" s="10"/>
      <c r="G154" s="7">
        <v>150</v>
      </c>
      <c r="H154" s="11">
        <v>560</v>
      </c>
      <c r="I154" s="9">
        <f t="shared" si="8"/>
        <v>392</v>
      </c>
      <c r="J154" s="35"/>
    </row>
    <row r="155" spans="1:10" ht="12.75">
      <c r="A155" s="22">
        <f>COUNT($A$8:$A154)+1</f>
        <v>137</v>
      </c>
      <c r="B155" s="11" t="s">
        <v>64</v>
      </c>
      <c r="C155" s="10">
        <v>2307</v>
      </c>
      <c r="D155" s="58" t="s">
        <v>162</v>
      </c>
      <c r="E155" s="73"/>
      <c r="F155" s="10"/>
      <c r="G155" s="7">
        <v>150</v>
      </c>
      <c r="H155" s="11">
        <v>560</v>
      </c>
      <c r="I155" s="9">
        <f t="shared" si="8"/>
        <v>392</v>
      </c>
      <c r="J155" s="35"/>
    </row>
    <row r="156" spans="1:10" ht="12.75">
      <c r="A156" s="22">
        <f>COUNT($A$8:$A155)+1</f>
        <v>138</v>
      </c>
      <c r="B156" s="11" t="s">
        <v>101</v>
      </c>
      <c r="C156" s="10">
        <v>2312</v>
      </c>
      <c r="D156" s="58" t="s">
        <v>162</v>
      </c>
      <c r="E156" s="73"/>
      <c r="F156" s="10"/>
      <c r="G156" s="7">
        <v>150</v>
      </c>
      <c r="H156" s="11">
        <v>560</v>
      </c>
      <c r="I156" s="9">
        <f t="shared" si="8"/>
        <v>392</v>
      </c>
      <c r="J156" s="35"/>
    </row>
    <row r="157" spans="1:10" ht="12.75">
      <c r="A157" s="22">
        <f>COUNT($A$8:$A156)+1</f>
        <v>139</v>
      </c>
      <c r="B157" s="25" t="s">
        <v>62</v>
      </c>
      <c r="C157" s="10">
        <v>2302</v>
      </c>
      <c r="D157" s="58" t="s">
        <v>162</v>
      </c>
      <c r="E157" s="73"/>
      <c r="F157" s="10"/>
      <c r="G157" s="7">
        <v>150</v>
      </c>
      <c r="H157" s="11">
        <v>560</v>
      </c>
      <c r="I157" s="9">
        <f t="shared" si="8"/>
        <v>392</v>
      </c>
      <c r="J157" s="35"/>
    </row>
    <row r="158" spans="1:10" ht="12.75">
      <c r="A158" s="22">
        <f>COUNT($A$8:$A157)+1</f>
        <v>140</v>
      </c>
      <c r="B158" s="38" t="s">
        <v>1</v>
      </c>
      <c r="C158" s="13">
        <v>2315</v>
      </c>
      <c r="D158" s="58" t="s">
        <v>162</v>
      </c>
      <c r="E158" s="76"/>
      <c r="F158" s="13"/>
      <c r="G158" s="7">
        <v>150</v>
      </c>
      <c r="H158" s="11">
        <v>225</v>
      </c>
      <c r="I158" s="9">
        <f t="shared" si="8"/>
        <v>157.5</v>
      </c>
      <c r="J158" s="35"/>
    </row>
    <row r="159" spans="1:10" ht="12.75">
      <c r="A159" s="22">
        <f>COUNT($A$8:$A158)+1</f>
        <v>141</v>
      </c>
      <c r="B159" s="39" t="s">
        <v>14</v>
      </c>
      <c r="C159" s="10">
        <v>2313</v>
      </c>
      <c r="D159" s="58" t="s">
        <v>162</v>
      </c>
      <c r="E159" s="73"/>
      <c r="F159" s="10"/>
      <c r="G159" s="7">
        <v>150</v>
      </c>
      <c r="H159" s="11">
        <v>225</v>
      </c>
      <c r="I159" s="9">
        <f t="shared" si="8"/>
        <v>157.5</v>
      </c>
      <c r="J159" s="35"/>
    </row>
    <row r="160" spans="1:10" ht="12.75">
      <c r="A160" s="22">
        <f>COUNT($A$8:$A159)+1</f>
        <v>142</v>
      </c>
      <c r="B160" s="39" t="s">
        <v>100</v>
      </c>
      <c r="C160" s="10">
        <v>2314</v>
      </c>
      <c r="D160" s="58" t="s">
        <v>162</v>
      </c>
      <c r="E160" s="73"/>
      <c r="F160" s="10"/>
      <c r="G160" s="7">
        <v>150</v>
      </c>
      <c r="H160" s="11">
        <v>225</v>
      </c>
      <c r="I160" s="9">
        <f t="shared" si="8"/>
        <v>157.5</v>
      </c>
      <c r="J160" s="35"/>
    </row>
    <row r="161" spans="1:10" ht="12.75">
      <c r="A161" s="42"/>
      <c r="B161" s="51"/>
      <c r="C161" s="48"/>
      <c r="D161" s="64"/>
      <c r="E161" s="77"/>
      <c r="F161" s="48"/>
      <c r="G161" s="45"/>
      <c r="H161" s="46"/>
      <c r="I161" s="50"/>
      <c r="J161" s="47"/>
    </row>
    <row r="162" spans="1:10" ht="12.75">
      <c r="A162" s="22"/>
      <c r="B162" s="15" t="s">
        <v>161</v>
      </c>
      <c r="C162" s="10"/>
      <c r="D162" s="63"/>
      <c r="E162" s="73"/>
      <c r="F162" s="10"/>
      <c r="G162" s="7"/>
      <c r="H162" s="11"/>
      <c r="I162" s="3" t="s">
        <v>145</v>
      </c>
      <c r="J162" s="35"/>
    </row>
    <row r="163" spans="1:10" ht="12.75">
      <c r="A163" s="22">
        <f>COUNT($A$8:$A162)+1</f>
        <v>143</v>
      </c>
      <c r="B163" s="23" t="s">
        <v>94</v>
      </c>
      <c r="C163" s="12">
        <v>7003</v>
      </c>
      <c r="D163" s="59" t="s">
        <v>160</v>
      </c>
      <c r="E163" s="74"/>
      <c r="F163" s="12"/>
      <c r="G163" s="7">
        <v>30</v>
      </c>
      <c r="H163" s="11">
        <v>32</v>
      </c>
      <c r="I163" s="9">
        <f aca="true" t="shared" si="9" ref="I163:I168">H163*0.7</f>
        <v>22.4</v>
      </c>
      <c r="J163" s="35"/>
    </row>
    <row r="164" spans="1:10" ht="12.75">
      <c r="A164" s="22">
        <f>COUNT($A$8:$A163)+1</f>
        <v>144</v>
      </c>
      <c r="B164" s="23" t="s">
        <v>104</v>
      </c>
      <c r="C164" s="12">
        <v>7004</v>
      </c>
      <c r="D164" s="59" t="s">
        <v>160</v>
      </c>
      <c r="E164" s="74"/>
      <c r="F164" s="12"/>
      <c r="G164" s="7">
        <v>30</v>
      </c>
      <c r="H164" s="11">
        <v>32</v>
      </c>
      <c r="I164" s="9">
        <f t="shared" si="9"/>
        <v>22.4</v>
      </c>
      <c r="J164" s="35"/>
    </row>
    <row r="165" spans="1:10" ht="12.75">
      <c r="A165" s="22">
        <f>COUNT($A$8:$A164)+1</f>
        <v>145</v>
      </c>
      <c r="B165" s="23" t="s">
        <v>39</v>
      </c>
      <c r="C165" s="12">
        <v>7001</v>
      </c>
      <c r="D165" s="59" t="s">
        <v>160</v>
      </c>
      <c r="E165" s="74"/>
      <c r="F165" s="12"/>
      <c r="G165" s="7">
        <v>30</v>
      </c>
      <c r="H165" s="11">
        <v>32</v>
      </c>
      <c r="I165" s="9">
        <f t="shared" si="9"/>
        <v>22.4</v>
      </c>
      <c r="J165" s="35"/>
    </row>
    <row r="166" spans="1:10" ht="12.75">
      <c r="A166" s="22">
        <f>COUNT($A$8:$A165)+1</f>
        <v>146</v>
      </c>
      <c r="B166" s="23" t="s">
        <v>30</v>
      </c>
      <c r="C166" s="12">
        <v>7006</v>
      </c>
      <c r="D166" s="59" t="s">
        <v>160</v>
      </c>
      <c r="E166" s="74"/>
      <c r="F166" s="12"/>
      <c r="G166" s="7">
        <v>30</v>
      </c>
      <c r="H166" s="11">
        <v>32</v>
      </c>
      <c r="I166" s="9">
        <f t="shared" si="9"/>
        <v>22.4</v>
      </c>
      <c r="J166" s="35"/>
    </row>
    <row r="167" spans="1:10" ht="12.75">
      <c r="A167" s="22">
        <f>COUNT($A$8:$A166)+1</f>
        <v>147</v>
      </c>
      <c r="B167" s="23" t="s">
        <v>10</v>
      </c>
      <c r="C167" s="12">
        <v>7002</v>
      </c>
      <c r="D167" s="59" t="s">
        <v>160</v>
      </c>
      <c r="E167" s="74"/>
      <c r="F167" s="12"/>
      <c r="G167" s="7">
        <v>30</v>
      </c>
      <c r="H167" s="11">
        <v>32</v>
      </c>
      <c r="I167" s="9">
        <f t="shared" si="9"/>
        <v>22.4</v>
      </c>
      <c r="J167" s="35"/>
    </row>
    <row r="168" spans="1:10" ht="13.5" thickBot="1">
      <c r="A168" s="30">
        <f>COUNT($A$8:$A167)+1</f>
        <v>148</v>
      </c>
      <c r="B168" s="31" t="s">
        <v>42</v>
      </c>
      <c r="C168" s="32">
        <v>7007</v>
      </c>
      <c r="D168" s="66" t="s">
        <v>160</v>
      </c>
      <c r="E168" s="79"/>
      <c r="F168" s="32"/>
      <c r="G168" s="33">
        <v>30</v>
      </c>
      <c r="H168" s="53">
        <v>32</v>
      </c>
      <c r="I168" s="55">
        <f t="shared" si="9"/>
        <v>22.4</v>
      </c>
      <c r="J168" s="37"/>
    </row>
    <row r="170" ht="12.75" customHeight="1">
      <c r="B170" s="23" t="s">
        <v>195</v>
      </c>
    </row>
    <row r="171" ht="12.75" customHeight="1">
      <c r="B171" s="23"/>
    </row>
    <row r="172" ht="12.75" customHeight="1">
      <c r="B172" s="23"/>
    </row>
    <row r="173" spans="1:6" ht="12.75">
      <c r="A173" s="1"/>
      <c r="B173" s="2"/>
      <c r="C173" s="1"/>
      <c r="D173" s="67"/>
      <c r="E173" s="80"/>
      <c r="F173" s="1"/>
    </row>
    <row r="174" ht="12.75" customHeight="1">
      <c r="B174" s="2"/>
    </row>
    <row r="175" ht="12.75" customHeight="1">
      <c r="B175" s="2"/>
    </row>
    <row r="176" ht="12.75" customHeight="1">
      <c r="B176" s="2"/>
    </row>
    <row r="189" spans="1:6" ht="12.75">
      <c r="A189" s="1"/>
      <c r="B189" s="2"/>
      <c r="C189" s="1"/>
      <c r="D189" s="67"/>
      <c r="E189" s="80"/>
      <c r="F189" s="1"/>
    </row>
    <row r="190" spans="1:6" ht="12.75">
      <c r="A190" s="1"/>
      <c r="B190" s="2"/>
      <c r="C190" s="1"/>
      <c r="D190" s="67"/>
      <c r="E190" s="80"/>
      <c r="F190" s="1"/>
    </row>
    <row r="191" spans="1:6" ht="12.75">
      <c r="A191" s="1"/>
      <c r="B191" s="2"/>
      <c r="C191" s="1"/>
      <c r="D191" s="67"/>
      <c r="E191" s="80"/>
      <c r="F191" s="1"/>
    </row>
    <row r="192" spans="1:6" ht="12.75">
      <c r="A192" s="1"/>
      <c r="B192" s="2"/>
      <c r="C192" s="1"/>
      <c r="D192" s="67"/>
      <c r="E192" s="80"/>
      <c r="F192" s="1"/>
    </row>
    <row r="193" spans="1:6" ht="12.75">
      <c r="A193" s="1"/>
      <c r="B193" s="2"/>
      <c r="C193" s="1"/>
      <c r="D193" s="67"/>
      <c r="E193" s="80"/>
      <c r="F193" s="1"/>
    </row>
    <row r="194" spans="1:6" ht="12.75">
      <c r="A194" s="1"/>
      <c r="B194" s="2"/>
      <c r="C194" s="1"/>
      <c r="D194" s="67"/>
      <c r="E194" s="80"/>
      <c r="F194" s="1"/>
    </row>
    <row r="195" spans="1:6" ht="12.75">
      <c r="A195" s="1"/>
      <c r="B195" s="2"/>
      <c r="C195" s="1"/>
      <c r="D195" s="67"/>
      <c r="E195" s="80"/>
      <c r="F195" s="1"/>
    </row>
    <row r="196" spans="1:6" ht="12.75">
      <c r="A196" s="1"/>
      <c r="B196" s="2"/>
      <c r="C196" s="1"/>
      <c r="D196" s="67"/>
      <c r="E196" s="80"/>
      <c r="F196" s="1"/>
    </row>
    <row r="197" spans="1:6" ht="12.75">
      <c r="A197" s="1"/>
      <c r="B197" s="2"/>
      <c r="C197" s="1"/>
      <c r="D197" s="67"/>
      <c r="E197" s="80"/>
      <c r="F197" s="1"/>
    </row>
    <row r="198" spans="1:6" ht="12.75">
      <c r="A198" s="1"/>
      <c r="B198" s="2"/>
      <c r="C198" s="1"/>
      <c r="D198" s="67"/>
      <c r="E198" s="80"/>
      <c r="F198" s="1"/>
    </row>
  </sheetData>
  <sheetProtection/>
  <printOptions horizontalCentered="1"/>
  <pageMargins left="0.3937007874015748" right="0.3937007874015748" top="0.18" bottom="0.28" header="0.17" footer="0.17"/>
  <pageSetup horizontalDpi="600" verticalDpi="600" orientation="portrait" paperSize="9" scale="7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Григорий</cp:lastModifiedBy>
  <cp:lastPrinted>2012-05-31T14:37:47Z</cp:lastPrinted>
  <dcterms:created xsi:type="dcterms:W3CDTF">2012-02-27T10:04:25Z</dcterms:created>
  <dcterms:modified xsi:type="dcterms:W3CDTF">2013-01-17T10:22:42Z</dcterms:modified>
  <cp:category/>
  <cp:version/>
  <cp:contentType/>
  <cp:contentStatus/>
</cp:coreProperties>
</file>