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674" activeTab="3"/>
  </bookViews>
  <sheets>
    <sheet name="женская коллекция" sheetId="1" r:id="rId1"/>
    <sheet name="мужская коллекция" sheetId="2" r:id="rId2"/>
    <sheet name="горнолыжная коллекция" sheetId="3" r:id="rId3"/>
    <sheet name="сноуборд" sheetId="4" r:id="rId4"/>
  </sheets>
  <definedNames>
    <definedName name="hugeItemPict_578" localSheetId="2">'горнолыжная коллекция'!$N$17</definedName>
    <definedName name="hugeItemPict_578" localSheetId="0">'женская коллекция'!$N$13</definedName>
    <definedName name="hugeItemPict_578" localSheetId="1">'мужская коллекция'!$N$13</definedName>
    <definedName name="hugeItemPict_578" localSheetId="3">'сноуборд'!#REF!</definedName>
    <definedName name="_xlnm.Print_Titles" localSheetId="2">'горнолыжная коллекция'!$1:$9</definedName>
    <definedName name="_xlnm.Print_Titles" localSheetId="0">'женская коллекция'!$1:$8</definedName>
    <definedName name="_xlnm.Print_Titles" localSheetId="1">'мужская коллекция'!$1:$8</definedName>
    <definedName name="_xlnm.Print_Titles" localSheetId="3">'сноуборд'!$1:$9</definedName>
  </definedNames>
  <calcPr fullCalcOnLoad="1"/>
</workbook>
</file>

<file path=xl/sharedStrings.xml><?xml version="1.0" encoding="utf-8"?>
<sst xmlns="http://schemas.openxmlformats.org/spreadsheetml/2006/main" count="838" uniqueCount="242">
  <si>
    <t xml:space="preserve">Прайс-лист </t>
  </si>
  <si>
    <t>Покупатель __________________________________</t>
  </si>
  <si>
    <t>Итого заказ</t>
  </si>
  <si>
    <t>Женская коллекция</t>
  </si>
  <si>
    <t>Название</t>
  </si>
  <si>
    <t>Артикул</t>
  </si>
  <si>
    <t>Ассортимент</t>
  </si>
  <si>
    <t>Фото</t>
  </si>
  <si>
    <t>Цвет</t>
  </si>
  <si>
    <t>Цена</t>
  </si>
  <si>
    <t>Размер (кол-во)</t>
  </si>
  <si>
    <t>Кол-во</t>
  </si>
  <si>
    <t>XXS</t>
  </si>
  <si>
    <t>XS</t>
  </si>
  <si>
    <t>S</t>
  </si>
  <si>
    <t>M</t>
  </si>
  <si>
    <t>L</t>
  </si>
  <si>
    <t>XL</t>
  </si>
  <si>
    <t>2XL</t>
  </si>
  <si>
    <t>3XL</t>
  </si>
  <si>
    <t>футболка</t>
  </si>
  <si>
    <t>ALICE</t>
  </si>
  <si>
    <t>0110-067-200</t>
  </si>
  <si>
    <t>LORI</t>
  </si>
  <si>
    <t>0110-069-200</t>
  </si>
  <si>
    <t>брюки</t>
  </si>
  <si>
    <t>юбка</t>
  </si>
  <si>
    <t>жилет</t>
  </si>
  <si>
    <t>TINA</t>
  </si>
  <si>
    <t>Итого</t>
  </si>
  <si>
    <t xml:space="preserve">коллекция "Зима 2010-2011" </t>
  </si>
  <si>
    <t>Мех</t>
  </si>
  <si>
    <t>Ткань верха</t>
  </si>
  <si>
    <t>Подклада</t>
  </si>
  <si>
    <t>Наполнитель</t>
  </si>
  <si>
    <t>ELEGANT</t>
  </si>
  <si>
    <t>0110-001-600</t>
  </si>
  <si>
    <t xml:space="preserve">пальто </t>
  </si>
  <si>
    <t>кролик</t>
  </si>
  <si>
    <t>100% полиэстер</t>
  </si>
  <si>
    <t>пух</t>
  </si>
  <si>
    <t>FIBULA</t>
  </si>
  <si>
    <t>0110-002-600</t>
  </si>
  <si>
    <t>куртка удлиненная</t>
  </si>
  <si>
    <t>нет</t>
  </si>
  <si>
    <t>PERSY</t>
  </si>
  <si>
    <t>0110-003-600</t>
  </si>
  <si>
    <t>куртка</t>
  </si>
  <si>
    <t>песец</t>
  </si>
  <si>
    <t>FOLLY</t>
  </si>
  <si>
    <t>0110-004-500</t>
  </si>
  <si>
    <t>синтепон</t>
  </si>
  <si>
    <t>BLACK AND WHITE SHELL</t>
  </si>
  <si>
    <t>CHARITY</t>
  </si>
  <si>
    <t>0110-005-600</t>
  </si>
  <si>
    <t xml:space="preserve">100% полиэстер </t>
  </si>
  <si>
    <t>DEBIS</t>
  </si>
  <si>
    <t>0110-006-600</t>
  </si>
  <si>
    <t>DERA</t>
  </si>
  <si>
    <t>0110-007-600</t>
  </si>
  <si>
    <t>BLACK AND WHITE PRINT</t>
  </si>
  <si>
    <t>ERIKA</t>
  </si>
  <si>
    <t>0110-008-600</t>
  </si>
  <si>
    <t>VARNISH</t>
  </si>
  <si>
    <t>енот</t>
  </si>
  <si>
    <t>100% полиамид</t>
  </si>
  <si>
    <t>0110-009-600</t>
  </si>
  <si>
    <t>DREAM</t>
  </si>
  <si>
    <t>CLASSIC</t>
  </si>
  <si>
    <t>HIDDEN</t>
  </si>
  <si>
    <t>0110-010-500</t>
  </si>
  <si>
    <t>LINA</t>
  </si>
  <si>
    <t>ETNO</t>
  </si>
  <si>
    <t xml:space="preserve">27 % полиамид 73% полиэстер </t>
  </si>
  <si>
    <t>0110-014-600</t>
  </si>
  <si>
    <t>золотая лиса</t>
  </si>
  <si>
    <t>DELI</t>
  </si>
  <si>
    <t>0110-016-500</t>
  </si>
  <si>
    <t>MANILA</t>
  </si>
  <si>
    <t>0110-017-500</t>
  </si>
  <si>
    <t xml:space="preserve">куртка </t>
  </si>
  <si>
    <t>ROSABEL</t>
  </si>
  <si>
    <t>0110-018-500</t>
  </si>
  <si>
    <t>МОЛОДЕЖНАЯ ТЕМА</t>
  </si>
  <si>
    <t>0110-019-500</t>
  </si>
  <si>
    <t>100 % полиамид</t>
  </si>
  <si>
    <t>FRANCESKA</t>
  </si>
  <si>
    <t>JOAN</t>
  </si>
  <si>
    <t>MIRABEL</t>
  </si>
  <si>
    <t>ARDEN</t>
  </si>
  <si>
    <t>CALISTA</t>
  </si>
  <si>
    <t>AMBER</t>
  </si>
  <si>
    <t>GRETA</t>
  </si>
  <si>
    <t>LIGHT FABRIC</t>
  </si>
  <si>
    <t>LILIAN</t>
  </si>
  <si>
    <t>0110-027-600</t>
  </si>
  <si>
    <t>DACOTA</t>
  </si>
  <si>
    <t>0110-028-600</t>
  </si>
  <si>
    <t xml:space="preserve">57% полиэстер
 43 % нейлон
</t>
  </si>
  <si>
    <t>VEGA</t>
  </si>
  <si>
    <t>CECILIA</t>
  </si>
  <si>
    <t>ANGELA</t>
  </si>
  <si>
    <t xml:space="preserve">0208-119-400 </t>
  </si>
  <si>
    <t>Сноуборд</t>
  </si>
  <si>
    <t>Мужская коллекция</t>
  </si>
  <si>
    <t>Basilic 264</t>
  </si>
  <si>
    <t>Plum wine 265</t>
  </si>
  <si>
    <t>Thermolite Active</t>
  </si>
  <si>
    <t>GRACE</t>
  </si>
  <si>
    <t>0208-120-500</t>
  </si>
  <si>
    <t>Print flow</t>
  </si>
  <si>
    <t>BONE</t>
  </si>
  <si>
    <t>FABIO</t>
  </si>
  <si>
    <t>0208-118-500</t>
  </si>
  <si>
    <t>Black 900</t>
  </si>
  <si>
    <t>Print Square</t>
  </si>
  <si>
    <t xml:space="preserve"> Print Scull</t>
  </si>
  <si>
    <t>BUENA</t>
  </si>
  <si>
    <t>ALVARO</t>
  </si>
  <si>
    <t>0110-040-500</t>
  </si>
  <si>
    <t>THOMAS</t>
  </si>
  <si>
    <t>Dark Chocolate 918</t>
  </si>
  <si>
    <t>ROONEY</t>
  </si>
  <si>
    <t>GERARD</t>
  </si>
  <si>
    <t>FELIX</t>
  </si>
  <si>
    <t>Navy Trend 252</t>
  </si>
  <si>
    <t>RICARDO</t>
  </si>
  <si>
    <t>0110-045-600</t>
  </si>
  <si>
    <t>0110-044-600</t>
  </si>
  <si>
    <t>TERRY</t>
  </si>
  <si>
    <t>Горнолыжная коллекция</t>
  </si>
  <si>
    <t>SKI WOMAN</t>
  </si>
  <si>
    <t>FLEECE</t>
  </si>
  <si>
    <t>ROYAL</t>
  </si>
  <si>
    <t>100% нейлон</t>
  </si>
  <si>
    <t>PION</t>
  </si>
  <si>
    <t>Snow White 101</t>
  </si>
  <si>
    <t>Yellow Ski</t>
  </si>
  <si>
    <t>COMBI</t>
  </si>
  <si>
    <t>Moss Gold 761 / Dark Chocolate 918</t>
  </si>
  <si>
    <t>Moss Gold 761</t>
  </si>
  <si>
    <t>55% полиэстер; 45% хлопок</t>
  </si>
  <si>
    <t>Snow White 101 / Moss Gold 761</t>
  </si>
  <si>
    <t>TIGER</t>
  </si>
  <si>
    <t>LILI</t>
  </si>
  <si>
    <t>флисовый жакет</t>
  </si>
  <si>
    <t>97% полиэстер; 3% спандекс</t>
  </si>
  <si>
    <t>Ivory Ski</t>
  </si>
  <si>
    <t>KRISPY</t>
  </si>
  <si>
    <t>LENSY</t>
  </si>
  <si>
    <t>CRYSTAL</t>
  </si>
  <si>
    <t>ELISE</t>
  </si>
  <si>
    <t>0110-025-400</t>
  </si>
  <si>
    <t>0110-024-500</t>
  </si>
  <si>
    <t>0110-023-500</t>
  </si>
  <si>
    <t>0110-022-600</t>
  </si>
  <si>
    <t>0110-021-600</t>
  </si>
  <si>
    <t>JEROM</t>
  </si>
  <si>
    <t>Thermolite Plus</t>
  </si>
  <si>
    <t>4XL</t>
  </si>
  <si>
    <t>5XL</t>
  </si>
  <si>
    <t xml:space="preserve">           - лидер заказа</t>
  </si>
  <si>
    <t>0110-011-600</t>
  </si>
  <si>
    <t>0110-012-500</t>
  </si>
  <si>
    <t>0110-013-500</t>
  </si>
  <si>
    <t>0110-015-600</t>
  </si>
  <si>
    <t>0110-020-500</t>
  </si>
  <si>
    <t>0110-026-600</t>
  </si>
  <si>
    <t>0110-029-500</t>
  </si>
  <si>
    <t>0110-030-500</t>
  </si>
  <si>
    <t>0110-031-500</t>
  </si>
  <si>
    <t>0110-032-400</t>
  </si>
  <si>
    <t>0110-034-600</t>
  </si>
  <si>
    <t>0110-035-600</t>
  </si>
  <si>
    <t>0110-036-600</t>
  </si>
  <si>
    <t>0110-037-600</t>
  </si>
  <si>
    <t>0110-038-500</t>
  </si>
  <si>
    <t>0110-039-600</t>
  </si>
  <si>
    <t>0110-041-500</t>
  </si>
  <si>
    <t>0110-042-600</t>
  </si>
  <si>
    <t>0110-043-600</t>
  </si>
  <si>
    <t>0110-046-600</t>
  </si>
  <si>
    <t>0110-047-400</t>
  </si>
  <si>
    <t>0210-101-500</t>
  </si>
  <si>
    <t>0210-102-500</t>
  </si>
  <si>
    <t>0210-103-400</t>
  </si>
  <si>
    <t>0210-104-400</t>
  </si>
  <si>
    <t>0210-105-500</t>
  </si>
  <si>
    <t>0210-106-500</t>
  </si>
  <si>
    <t>0210-107-500</t>
  </si>
  <si>
    <t>0210-108-500</t>
  </si>
  <si>
    <t>0210-109-500</t>
  </si>
  <si>
    <t>0210-110-500</t>
  </si>
  <si>
    <t>0210-111-500</t>
  </si>
  <si>
    <t>0208-119-401</t>
  </si>
  <si>
    <t>ADRIANA-LUX</t>
  </si>
  <si>
    <t>ADRIANA-CLASSIC</t>
  </si>
  <si>
    <t>BUENA-LUX</t>
  </si>
  <si>
    <t>DELI-LUX</t>
  </si>
  <si>
    <t>DELI-CLASSIC</t>
  </si>
  <si>
    <t>TINA-CLASSIC</t>
  </si>
  <si>
    <t>MANILA-CLASSIC</t>
  </si>
  <si>
    <t>MIRABEL-LUX</t>
  </si>
  <si>
    <t>FELIX-LUX</t>
  </si>
  <si>
    <t>TERRY-LUX</t>
  </si>
  <si>
    <t>COMBI-SATIN</t>
  </si>
  <si>
    <t>ETNO-LUX</t>
  </si>
  <si>
    <t>TIGER-CLASSIC</t>
  </si>
  <si>
    <t>Angel Blue 273 / Capri Breeze 285</t>
  </si>
  <si>
    <t>Pastel Orchid 523 / Amethyst Orchid 596</t>
  </si>
  <si>
    <t>Yellow Ski / Black 900</t>
  </si>
  <si>
    <t>Amethyst Orchid 596 / Black 900</t>
  </si>
  <si>
    <t>Snow White 101 / Amethyst Orchid 596</t>
  </si>
  <si>
    <t>Angel Blue 273</t>
  </si>
  <si>
    <t>Pastel Orchid 523</t>
  </si>
  <si>
    <t>Capri Breeze 285</t>
  </si>
  <si>
    <t>Amethyst Orchid 596</t>
  </si>
  <si>
    <t>0105-149-400</t>
  </si>
  <si>
    <r>
      <t xml:space="preserve">Black 900 / Snow White 101                  </t>
    </r>
    <r>
      <rPr>
        <sz val="12"/>
        <color indexed="22"/>
        <rFont val="Calibri"/>
        <family val="2"/>
      </rPr>
      <t>*принтованная подклада</t>
    </r>
  </si>
  <si>
    <r>
      <t xml:space="preserve">Black 900 / Snow white 101                  </t>
    </r>
    <r>
      <rPr>
        <sz val="12"/>
        <color indexed="22"/>
        <rFont val="Calibri"/>
        <family val="2"/>
      </rPr>
      <t>*принтованная подклада</t>
    </r>
  </si>
  <si>
    <r>
      <t xml:space="preserve">Print Illusion Black and White         </t>
    </r>
    <r>
      <rPr>
        <sz val="12"/>
        <color indexed="55"/>
        <rFont val="Calibri"/>
        <family val="2"/>
      </rPr>
      <t>*жаккардовая подклада</t>
    </r>
  </si>
  <si>
    <r>
      <t xml:space="preserve">Print Illusion Blue Sky              </t>
    </r>
    <r>
      <rPr>
        <sz val="12"/>
        <color indexed="55"/>
        <rFont val="Calibri"/>
        <family val="2"/>
      </rPr>
      <t>*жаккардовая подклада</t>
    </r>
  </si>
  <si>
    <r>
      <t xml:space="preserve">Print Illusion Lavander Field         </t>
    </r>
    <r>
      <rPr>
        <sz val="12"/>
        <color indexed="55"/>
        <rFont val="Calibri"/>
        <family val="2"/>
      </rPr>
      <t>*жаккардовая подклада</t>
    </r>
  </si>
  <si>
    <r>
      <t>Imperial Violet 266</t>
    </r>
    <r>
      <rPr>
        <sz val="12"/>
        <color indexed="10"/>
        <rFont val="Calibri"/>
        <family val="2"/>
      </rPr>
      <t xml:space="preserve">
</t>
    </r>
    <r>
      <rPr>
        <sz val="12"/>
        <color indexed="22"/>
        <rFont val="Calibri"/>
        <family val="2"/>
      </rPr>
      <t xml:space="preserve">*принтованная подклада </t>
    </r>
  </si>
  <si>
    <r>
      <t>Magic Pink 574</t>
    </r>
    <r>
      <rPr>
        <sz val="12"/>
        <color indexed="10"/>
        <rFont val="Calibri"/>
        <family val="2"/>
      </rPr>
      <t xml:space="preserve">
</t>
    </r>
    <r>
      <rPr>
        <sz val="12"/>
        <color indexed="22"/>
        <rFont val="Calibri"/>
        <family val="2"/>
      </rPr>
      <t xml:space="preserve">*принтованная подклада </t>
    </r>
  </si>
  <si>
    <r>
      <t xml:space="preserve">Sea Wave 376
</t>
    </r>
    <r>
      <rPr>
        <sz val="12"/>
        <color indexed="22"/>
        <rFont val="Calibri"/>
        <family val="2"/>
      </rPr>
      <t xml:space="preserve">*принтованная подклада </t>
    </r>
  </si>
  <si>
    <r>
      <t xml:space="preserve">Spectum Blue 287
</t>
    </r>
    <r>
      <rPr>
        <sz val="12"/>
        <color indexed="22"/>
        <rFont val="Calibri"/>
        <family val="2"/>
      </rPr>
      <t>*принтованная подклада</t>
    </r>
    <r>
      <rPr>
        <sz val="12"/>
        <rFont val="Calibri"/>
        <family val="2"/>
      </rPr>
      <t xml:space="preserve"> </t>
    </r>
  </si>
  <si>
    <r>
      <t xml:space="preserve">Black 900                                                     </t>
    </r>
    <r>
      <rPr>
        <sz val="12"/>
        <color indexed="22"/>
        <rFont val="Calibri"/>
        <family val="2"/>
      </rPr>
      <t xml:space="preserve">*принтованная подклада </t>
    </r>
  </si>
  <si>
    <r>
      <t xml:space="preserve">Snow White 101                                 </t>
    </r>
    <r>
      <rPr>
        <sz val="12"/>
        <color indexed="22"/>
        <rFont val="Calibri"/>
        <family val="2"/>
      </rPr>
      <t>*жаккардовая подклада</t>
    </r>
  </si>
  <si>
    <r>
      <t>Morning Mist 765</t>
    </r>
    <r>
      <rPr>
        <sz val="12"/>
        <color indexed="10"/>
        <rFont val="Calibri"/>
        <family val="2"/>
      </rPr>
      <t xml:space="preserve">                              </t>
    </r>
    <r>
      <rPr>
        <sz val="12"/>
        <color indexed="22"/>
        <rFont val="Calibri"/>
        <family val="2"/>
      </rPr>
      <t>*жаккардовая подклада</t>
    </r>
  </si>
  <si>
    <r>
      <t>Dark Chocolate 918</t>
    </r>
    <r>
      <rPr>
        <sz val="12"/>
        <color indexed="10"/>
        <rFont val="Calibri"/>
        <family val="2"/>
      </rPr>
      <t xml:space="preserve">                              </t>
    </r>
    <r>
      <rPr>
        <sz val="12"/>
        <color indexed="22"/>
        <rFont val="Calibri"/>
        <family val="2"/>
      </rPr>
      <t>*жаккардовая подклада</t>
    </r>
  </si>
  <si>
    <r>
      <t>Gravie 939</t>
    </r>
    <r>
      <rPr>
        <sz val="12"/>
        <color indexed="10"/>
        <rFont val="Calibri"/>
        <family val="2"/>
      </rPr>
      <t xml:space="preserve">                                            </t>
    </r>
    <r>
      <rPr>
        <sz val="12"/>
        <color indexed="22"/>
        <rFont val="Calibri"/>
        <family val="2"/>
      </rPr>
      <t>*принтованная  подклада</t>
    </r>
  </si>
  <si>
    <r>
      <t xml:space="preserve">Violet 260 
</t>
    </r>
    <r>
      <rPr>
        <sz val="12"/>
        <color indexed="10"/>
        <rFont val="Calibri"/>
        <family val="2"/>
      </rPr>
      <t xml:space="preserve"> </t>
    </r>
    <r>
      <rPr>
        <sz val="12"/>
        <color indexed="22"/>
        <rFont val="Calibri"/>
        <family val="2"/>
      </rPr>
      <t>*принтованная подклада</t>
    </r>
  </si>
  <si>
    <r>
      <t>Magic Magenta 574</t>
    </r>
    <r>
      <rPr>
        <sz val="12"/>
        <color indexed="10"/>
        <rFont val="Calibri"/>
        <family val="2"/>
      </rPr>
      <t xml:space="preserve">   
</t>
    </r>
    <r>
      <rPr>
        <sz val="12"/>
        <color indexed="22"/>
        <rFont val="Calibri"/>
        <family val="2"/>
      </rPr>
      <t xml:space="preserve">*принтованная подклада </t>
    </r>
  </si>
  <si>
    <r>
      <t xml:space="preserve">Snow White 101 
 </t>
    </r>
    <r>
      <rPr>
        <sz val="12"/>
        <color indexed="22"/>
        <rFont val="Calibri"/>
        <family val="2"/>
      </rPr>
      <t xml:space="preserve">*принтованная подклада </t>
    </r>
  </si>
  <si>
    <r>
      <t xml:space="preserve">Black 900                                                     </t>
    </r>
    <r>
      <rPr>
        <sz val="12"/>
        <color indexed="22"/>
        <rFont val="Calibri"/>
        <family val="2"/>
      </rPr>
      <t xml:space="preserve"> </t>
    </r>
  </si>
  <si>
    <r>
      <t xml:space="preserve">Violet 260           </t>
    </r>
    <r>
      <rPr>
        <sz val="12"/>
        <color indexed="10"/>
        <rFont val="Calibri"/>
        <family val="2"/>
      </rPr>
      <t xml:space="preserve">                             </t>
    </r>
  </si>
  <si>
    <r>
      <t>Gravie 939</t>
    </r>
    <r>
      <rPr>
        <sz val="12"/>
        <color indexed="10"/>
        <rFont val="Calibri"/>
        <family val="2"/>
      </rPr>
      <t xml:space="preserve">                                            </t>
    </r>
  </si>
  <si>
    <r>
      <t>Twilight 293</t>
    </r>
    <r>
      <rPr>
        <sz val="12"/>
        <color indexed="10"/>
        <rFont val="Calibri"/>
        <family val="2"/>
      </rPr>
      <t xml:space="preserve"> 
</t>
    </r>
    <r>
      <rPr>
        <sz val="12"/>
        <color indexed="22"/>
        <rFont val="Calibri"/>
        <family val="2"/>
      </rPr>
      <t xml:space="preserve">*подклада- ткань верха </t>
    </r>
  </si>
  <si>
    <r>
      <t xml:space="preserve">Black 900 
 </t>
    </r>
    <r>
      <rPr>
        <sz val="12"/>
        <color indexed="22"/>
        <rFont val="Calibri"/>
        <family val="2"/>
      </rPr>
      <t xml:space="preserve">*подклада- ткань верха </t>
    </r>
  </si>
  <si>
    <r>
      <t>After Rain 943</t>
    </r>
    <r>
      <rPr>
        <sz val="12"/>
        <color indexed="10"/>
        <rFont val="Calibri"/>
        <family val="2"/>
      </rPr>
      <t xml:space="preserve">
</t>
    </r>
    <r>
      <rPr>
        <sz val="12"/>
        <rFont val="Calibri"/>
        <family val="2"/>
      </rPr>
      <t xml:space="preserve"> </t>
    </r>
    <r>
      <rPr>
        <sz val="12"/>
        <color indexed="22"/>
        <rFont val="Calibri"/>
        <family val="2"/>
      </rPr>
      <t xml:space="preserve">*подклада- ткань верха </t>
    </r>
  </si>
  <si>
    <r>
      <t>Snow Clouds 973</t>
    </r>
    <r>
      <rPr>
        <sz val="12"/>
        <color indexed="10"/>
        <rFont val="Calibri"/>
        <family val="2"/>
      </rPr>
      <t xml:space="preserve">
 </t>
    </r>
    <r>
      <rPr>
        <sz val="12"/>
        <color indexed="22"/>
        <rFont val="Calibri"/>
        <family val="2"/>
      </rPr>
      <t xml:space="preserve">*подклада- ткань верха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</si>
</sst>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4"/>
      <color indexed="56"/>
      <name val="Calibri"/>
      <family val="2"/>
    </font>
    <font>
      <b/>
      <i/>
      <sz val="9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2"/>
      <color indexed="22"/>
      <name val="Calibri"/>
      <family val="2"/>
    </font>
    <font>
      <sz val="12"/>
      <color indexed="55"/>
      <name val="Calibri"/>
      <family val="2"/>
    </font>
    <font>
      <sz val="12"/>
      <color indexed="10"/>
      <name val="Calibri"/>
      <family val="2"/>
    </font>
    <font>
      <sz val="12"/>
      <color indexed="23"/>
      <name val="Verdana"/>
      <family val="2"/>
    </font>
    <font>
      <sz val="12"/>
      <color indexed="8"/>
      <name val="Calibri"/>
      <family val="2"/>
    </font>
    <font>
      <sz val="12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rgb="FF002060"/>
      <name val="Calibri"/>
      <family val="2"/>
    </font>
    <font>
      <sz val="12"/>
      <color rgb="FF666666"/>
      <name val="Verdana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B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2" fontId="21" fillId="0" borderId="0" xfId="0" applyNumberFormat="1" applyFont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2" fontId="22" fillId="0" borderId="0" xfId="0" applyNumberFormat="1" applyFont="1" applyAlignment="1">
      <alignment horizontal="center" vertical="center" wrapText="1"/>
    </xf>
    <xf numFmtId="3" fontId="22" fillId="0" borderId="0" xfId="0" applyNumberFormat="1" applyFont="1" applyBorder="1" applyAlignment="1">
      <alignment vertical="center" wrapText="1"/>
    </xf>
    <xf numFmtId="4" fontId="22" fillId="0" borderId="0" xfId="0" applyNumberFormat="1" applyFont="1" applyBorder="1" applyAlignment="1">
      <alignment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4" fontId="21" fillId="0" borderId="13" xfId="0" applyNumberFormat="1" applyFont="1" applyFill="1" applyBorder="1" applyAlignment="1">
      <alignment vertical="center" wrapText="1"/>
    </xf>
    <xf numFmtId="2" fontId="21" fillId="0" borderId="14" xfId="0" applyNumberFormat="1" applyFont="1" applyBorder="1" applyAlignment="1">
      <alignment vertical="center" wrapText="1"/>
    </xf>
    <xf numFmtId="2" fontId="21" fillId="0" borderId="15" xfId="0" applyNumberFormat="1" applyFont="1" applyBorder="1" applyAlignment="1">
      <alignment vertical="center" wrapText="1"/>
    </xf>
    <xf numFmtId="2" fontId="21" fillId="0" borderId="16" xfId="0" applyNumberFormat="1" applyFont="1" applyBorder="1" applyAlignment="1">
      <alignment vertical="center" wrapText="1"/>
    </xf>
    <xf numFmtId="2" fontId="21" fillId="0" borderId="17" xfId="0" applyNumberFormat="1" applyFont="1" applyBorder="1" applyAlignment="1">
      <alignment vertical="center" wrapText="1"/>
    </xf>
    <xf numFmtId="2" fontId="21" fillId="0" borderId="18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 wrapText="1"/>
    </xf>
    <xf numFmtId="3" fontId="32" fillId="33" borderId="2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vertical="center"/>
    </xf>
    <xf numFmtId="2" fontId="24" fillId="34" borderId="2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2" fontId="24" fillId="34" borderId="25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3" fontId="29" fillId="33" borderId="20" xfId="0" applyNumberFormat="1" applyFont="1" applyFill="1" applyBorder="1" applyAlignment="1">
      <alignment horizontal="center" vertical="center" wrapText="1"/>
    </xf>
    <xf numFmtId="4" fontId="29" fillId="33" borderId="20" xfId="0" applyNumberFormat="1" applyFont="1" applyFill="1" applyBorder="1" applyAlignment="1">
      <alignment horizontal="center" vertical="center" wrapText="1"/>
    </xf>
    <xf numFmtId="2" fontId="56" fillId="35" borderId="24" xfId="0" applyNumberFormat="1" applyFont="1" applyFill="1" applyBorder="1" applyAlignment="1">
      <alignment horizontal="center" vertical="center" wrapText="1"/>
    </xf>
    <xf numFmtId="2" fontId="56" fillId="35" borderId="14" xfId="0" applyNumberFormat="1" applyFont="1" applyFill="1" applyBorder="1" applyAlignment="1">
      <alignment horizontal="center" vertical="center" wrapText="1"/>
    </xf>
    <xf numFmtId="2" fontId="56" fillId="35" borderId="25" xfId="0" applyNumberFormat="1" applyFont="1" applyFill="1" applyBorder="1" applyAlignment="1">
      <alignment horizontal="center" vertical="center" wrapText="1"/>
    </xf>
    <xf numFmtId="2" fontId="3" fillId="36" borderId="26" xfId="0" applyNumberFormat="1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32" xfId="0" applyFont="1" applyFill="1" applyBorder="1" applyAlignment="1">
      <alignment horizontal="center" vertical="center" wrapText="1"/>
    </xf>
    <xf numFmtId="0" fontId="56" fillId="35" borderId="33" xfId="0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29" fillId="33" borderId="24" xfId="0" applyNumberFormat="1" applyFont="1" applyFill="1" applyBorder="1" applyAlignment="1">
      <alignment horizontal="center" vertical="center" wrapText="1"/>
    </xf>
    <xf numFmtId="3" fontId="29" fillId="33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4" fillId="37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33" fillId="0" borderId="28" xfId="0" applyNumberFormat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3" fillId="0" borderId="38" xfId="0" applyNumberFormat="1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vertical="center" wrapText="1"/>
    </xf>
    <xf numFmtId="0" fontId="4" fillId="0" borderId="38" xfId="0" applyNumberFormat="1" applyFont="1" applyBorder="1" applyAlignment="1">
      <alignment vertical="center" wrapText="1"/>
    </xf>
    <xf numFmtId="0" fontId="4" fillId="37" borderId="4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33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4" fillId="37" borderId="44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33" fillId="0" borderId="39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4" fillId="37" borderId="48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center" wrapText="1"/>
    </xf>
    <xf numFmtId="0" fontId="33" fillId="0" borderId="38" xfId="0" applyNumberFormat="1" applyFont="1" applyBorder="1" applyAlignment="1">
      <alignment horizontal="center" vertical="center" wrapText="1"/>
    </xf>
    <xf numFmtId="0" fontId="33" fillId="0" borderId="3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37" borderId="52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33" fillId="0" borderId="42" xfId="0" applyNumberFormat="1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37" borderId="5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37" borderId="56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33" fillId="0" borderId="57" xfId="0" applyNumberFormat="1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37" borderId="5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33" fillId="0" borderId="50" xfId="0" applyNumberFormat="1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33" fillId="0" borderId="32" xfId="0" applyNumberFormat="1" applyFont="1" applyBorder="1" applyAlignment="1">
      <alignment vertical="center" wrapText="1"/>
    </xf>
    <xf numFmtId="0" fontId="33" fillId="0" borderId="38" xfId="0" applyNumberFormat="1" applyFont="1" applyBorder="1" applyAlignment="1">
      <alignment vertical="center" wrapText="1"/>
    </xf>
    <xf numFmtId="0" fontId="33" fillId="0" borderId="30" xfId="0" applyNumberFormat="1" applyFont="1" applyBorder="1" applyAlignment="1">
      <alignment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left" vertical="center" wrapText="1"/>
    </xf>
    <xf numFmtId="3" fontId="4" fillId="0" borderId="61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57" fillId="0" borderId="28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vertical="center" wrapText="1"/>
    </xf>
    <xf numFmtId="4" fontId="4" fillId="0" borderId="63" xfId="0" applyNumberFormat="1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vertical="center" wrapText="1"/>
    </xf>
    <xf numFmtId="4" fontId="4" fillId="0" borderId="65" xfId="0" applyNumberFormat="1" applyFont="1" applyFill="1" applyBorder="1" applyAlignment="1">
      <alignment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vertical="center" wrapText="1"/>
    </xf>
    <xf numFmtId="4" fontId="4" fillId="0" borderId="67" xfId="0" applyNumberFormat="1" applyFont="1" applyFill="1" applyBorder="1" applyAlignment="1">
      <alignment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 wrapText="1"/>
    </xf>
    <xf numFmtId="3" fontId="4" fillId="0" borderId="71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vertical="center" wrapText="1"/>
    </xf>
    <xf numFmtId="0" fontId="4" fillId="37" borderId="72" xfId="0" applyNumberFormat="1" applyFont="1" applyFill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33" fillId="0" borderId="73" xfId="0" applyNumberFormat="1" applyFont="1" applyBorder="1" applyAlignment="1">
      <alignment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NumberFormat="1" applyFont="1" applyBorder="1" applyAlignment="1">
      <alignment horizontal="center" vertical="center" wrapText="1"/>
    </xf>
    <xf numFmtId="3" fontId="4" fillId="0" borderId="75" xfId="0" applyNumberFormat="1" applyFont="1" applyFill="1" applyBorder="1" applyAlignment="1">
      <alignment horizontal="center" vertical="center" wrapText="1"/>
    </xf>
    <xf numFmtId="3" fontId="4" fillId="0" borderId="73" xfId="0" applyNumberFormat="1" applyFont="1" applyFill="1" applyBorder="1" applyAlignment="1">
      <alignment horizontal="center" vertical="center" wrapText="1"/>
    </xf>
    <xf numFmtId="3" fontId="4" fillId="0" borderId="74" xfId="0" applyNumberFormat="1" applyFont="1" applyFill="1" applyBorder="1" applyAlignment="1">
      <alignment horizontal="center" vertical="center" wrapText="1"/>
    </xf>
    <xf numFmtId="3" fontId="4" fillId="0" borderId="76" xfId="0" applyNumberFormat="1" applyFont="1" applyFill="1" applyBorder="1" applyAlignment="1">
      <alignment vertical="center" wrapText="1"/>
    </xf>
    <xf numFmtId="4" fontId="4" fillId="0" borderId="76" xfId="0" applyNumberFormat="1" applyFont="1" applyFill="1" applyBorder="1" applyAlignment="1">
      <alignment vertical="center" wrapText="1"/>
    </xf>
    <xf numFmtId="0" fontId="4" fillId="0" borderId="42" xfId="0" applyNumberFormat="1" applyFont="1" applyBorder="1" applyAlignment="1">
      <alignment vertical="center" wrapText="1"/>
    </xf>
    <xf numFmtId="0" fontId="4" fillId="0" borderId="45" xfId="0" applyNumberFormat="1" applyFont="1" applyBorder="1" applyAlignment="1">
      <alignment vertical="center" wrapText="1"/>
    </xf>
    <xf numFmtId="0" fontId="4" fillId="0" borderId="57" xfId="0" applyNumberFormat="1" applyFont="1" applyBorder="1" applyAlignment="1">
      <alignment vertical="center" wrapText="1"/>
    </xf>
    <xf numFmtId="0" fontId="4" fillId="0" borderId="50" xfId="0" applyNumberFormat="1" applyFont="1" applyBorder="1" applyAlignment="1">
      <alignment vertical="center" wrapText="1"/>
    </xf>
    <xf numFmtId="0" fontId="4" fillId="0" borderId="73" xfId="0" applyNumberFormat="1" applyFont="1" applyBorder="1" applyAlignment="1">
      <alignment vertical="center" wrapText="1"/>
    </xf>
    <xf numFmtId="0" fontId="35" fillId="0" borderId="73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0" fontId="35" fillId="0" borderId="45" xfId="0" applyNumberFormat="1" applyFont="1" applyBorder="1" applyAlignment="1">
      <alignment horizontal="center" vertical="center" wrapText="1"/>
    </xf>
    <xf numFmtId="0" fontId="35" fillId="0" borderId="50" xfId="0" applyNumberFormat="1" applyFont="1" applyBorder="1" applyAlignment="1">
      <alignment horizontal="center" vertical="center" wrapText="1"/>
    </xf>
    <xf numFmtId="0" fontId="35" fillId="0" borderId="42" xfId="0" applyNumberFormat="1" applyFont="1" applyBorder="1" applyAlignment="1">
      <alignment horizontal="center" vertical="center" wrapText="1"/>
    </xf>
    <xf numFmtId="4" fontId="4" fillId="0" borderId="77" xfId="0" applyNumberFormat="1" applyFont="1" applyFill="1" applyBorder="1" applyAlignment="1">
      <alignment vertical="center" wrapText="1"/>
    </xf>
    <xf numFmtId="0" fontId="58" fillId="37" borderId="54" xfId="0" applyFont="1" applyFill="1" applyBorder="1" applyAlignment="1">
      <alignment horizontal="center"/>
    </xf>
    <xf numFmtId="0" fontId="58" fillId="0" borderId="45" xfId="0" applyFont="1" applyBorder="1" applyAlignment="1">
      <alignment/>
    </xf>
    <xf numFmtId="0" fontId="58" fillId="37" borderId="59" xfId="0" applyFont="1" applyFill="1" applyBorder="1" applyAlignment="1">
      <alignment horizontal="center"/>
    </xf>
    <xf numFmtId="0" fontId="58" fillId="0" borderId="50" xfId="0" applyFont="1" applyBorder="1" applyAlignment="1">
      <alignment/>
    </xf>
    <xf numFmtId="0" fontId="35" fillId="0" borderId="42" xfId="0" applyNumberFormat="1" applyFont="1" applyBorder="1" applyAlignment="1">
      <alignment vertical="center" wrapText="1"/>
    </xf>
    <xf numFmtId="0" fontId="35" fillId="0" borderId="45" xfId="0" applyNumberFormat="1" applyFont="1" applyBorder="1" applyAlignment="1">
      <alignment vertical="center" wrapText="1"/>
    </xf>
    <xf numFmtId="0" fontId="35" fillId="0" borderId="57" xfId="0" applyNumberFormat="1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3" fontId="4" fillId="0" borderId="77" xfId="0" applyNumberFormat="1" applyFont="1" applyFill="1" applyBorder="1" applyAlignment="1">
      <alignment vertical="center" wrapText="1"/>
    </xf>
    <xf numFmtId="0" fontId="4" fillId="0" borderId="73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/>
    </xf>
    <xf numFmtId="0" fontId="58" fillId="0" borderId="45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58" fillId="0" borderId="50" xfId="0" applyFont="1" applyBorder="1" applyAlignment="1">
      <alignment horizontal="left"/>
    </xf>
    <xf numFmtId="0" fontId="4" fillId="0" borderId="50" xfId="0" applyFont="1" applyBorder="1" applyAlignment="1">
      <alignment vertical="center" wrapText="1"/>
    </xf>
    <xf numFmtId="0" fontId="35" fillId="0" borderId="50" xfId="0" applyNumberFormat="1" applyFont="1" applyBorder="1" applyAlignment="1">
      <alignment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7" borderId="61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0" xfId="0" applyNumberFormat="1" applyFont="1" applyBorder="1" applyAlignment="1">
      <alignment vertical="center" wrapText="1"/>
    </xf>
    <xf numFmtId="0" fontId="59" fillId="0" borderId="32" xfId="0" applyNumberFormat="1" applyFont="1" applyBorder="1" applyAlignment="1">
      <alignment vertical="center" wrapText="1"/>
    </xf>
    <xf numFmtId="0" fontId="59" fillId="0" borderId="30" xfId="0" applyNumberFormat="1" applyFont="1" applyBorder="1" applyAlignment="1">
      <alignment vertical="center" wrapText="1"/>
    </xf>
    <xf numFmtId="3" fontId="4" fillId="0" borderId="68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vertical="center" wrapText="1"/>
    </xf>
    <xf numFmtId="3" fontId="4" fillId="0" borderId="55" xfId="0" applyNumberFormat="1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 vertical="center" wrapText="1"/>
    </xf>
    <xf numFmtId="3" fontId="4" fillId="0" borderId="59" xfId="0" applyNumberFormat="1" applyFont="1" applyFill="1" applyBorder="1" applyAlignment="1">
      <alignment vertical="center" wrapText="1"/>
    </xf>
    <xf numFmtId="3" fontId="4" fillId="0" borderId="50" xfId="0" applyNumberFormat="1" applyFont="1" applyFill="1" applyBorder="1" applyAlignment="1">
      <alignment vertical="center" wrapText="1"/>
    </xf>
    <xf numFmtId="3" fontId="4" fillId="0" borderId="60" xfId="0" applyNumberFormat="1" applyFont="1" applyFill="1" applyBorder="1" applyAlignment="1">
      <alignment vertical="center" wrapText="1"/>
    </xf>
    <xf numFmtId="2" fontId="4" fillId="0" borderId="42" xfId="0" applyNumberFormat="1" applyFont="1" applyBorder="1" applyAlignment="1">
      <alignment vertical="center" wrapText="1"/>
    </xf>
    <xf numFmtId="2" fontId="4" fillId="0" borderId="45" xfId="0" applyNumberFormat="1" applyFont="1" applyBorder="1" applyAlignment="1">
      <alignment vertical="center" wrapText="1"/>
    </xf>
    <xf numFmtId="3" fontId="4" fillId="0" borderId="70" xfId="0" applyNumberFormat="1" applyFont="1" applyFill="1" applyBorder="1" applyAlignment="1">
      <alignment vertical="center" wrapText="1"/>
    </xf>
    <xf numFmtId="3" fontId="4" fillId="0" borderId="57" xfId="0" applyNumberFormat="1" applyFont="1" applyFill="1" applyBorder="1" applyAlignment="1">
      <alignment vertical="center" wrapText="1"/>
    </xf>
    <xf numFmtId="3" fontId="4" fillId="0" borderId="58" xfId="0" applyNumberFormat="1" applyFont="1" applyFill="1" applyBorder="1" applyAlignment="1">
      <alignment vertical="center" wrapText="1"/>
    </xf>
    <xf numFmtId="3" fontId="4" fillId="0" borderId="52" xfId="0" applyNumberFormat="1" applyFont="1" applyFill="1" applyBorder="1" applyAlignment="1">
      <alignment vertical="center" wrapText="1"/>
    </xf>
    <xf numFmtId="3" fontId="4" fillId="0" borderId="71" xfId="0" applyNumberFormat="1" applyFont="1" applyFill="1" applyBorder="1" applyAlignment="1">
      <alignment vertical="center" wrapText="1"/>
    </xf>
    <xf numFmtId="0" fontId="4" fillId="37" borderId="43" xfId="0" applyNumberFormat="1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vertical="center" wrapText="1"/>
    </xf>
    <xf numFmtId="0" fontId="4" fillId="37" borderId="46" xfId="0" applyNumberFormat="1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vertical="center" wrapText="1"/>
    </xf>
    <xf numFmtId="0" fontId="4" fillId="37" borderId="51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vertical="center" wrapText="1"/>
    </xf>
    <xf numFmtId="0" fontId="4" fillId="0" borderId="38" xfId="0" applyNumberFormat="1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72" xfId="0" applyNumberFormat="1" applyFont="1" applyFill="1" applyBorder="1" applyAlignment="1">
      <alignment vertical="center" wrapText="1"/>
    </xf>
    <xf numFmtId="3" fontId="4" fillId="0" borderId="73" xfId="0" applyNumberFormat="1" applyFont="1" applyFill="1" applyBorder="1" applyAlignment="1">
      <alignment vertical="center" wrapText="1"/>
    </xf>
    <xf numFmtId="3" fontId="4" fillId="38" borderId="73" xfId="0" applyNumberFormat="1" applyFont="1" applyFill="1" applyBorder="1" applyAlignment="1">
      <alignment vertical="center" wrapText="1"/>
    </xf>
    <xf numFmtId="3" fontId="4" fillId="38" borderId="74" xfId="0" applyNumberFormat="1" applyFont="1" applyFill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3" fontId="4" fillId="38" borderId="50" xfId="0" applyNumberFormat="1" applyFont="1" applyFill="1" applyBorder="1" applyAlignment="1">
      <alignment vertical="center" wrapText="1"/>
    </xf>
    <xf numFmtId="3" fontId="4" fillId="38" borderId="60" xfId="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38" borderId="49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33" fillId="0" borderId="2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vertical="center" wrapText="1"/>
    </xf>
    <xf numFmtId="3" fontId="4" fillId="38" borderId="43" xfId="0" applyNumberFormat="1" applyFont="1" applyFill="1" applyBorder="1" applyAlignment="1">
      <alignment vertical="center" wrapText="1"/>
    </xf>
    <xf numFmtId="3" fontId="4" fillId="38" borderId="32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3" fontId="4" fillId="38" borderId="52" xfId="0" applyNumberFormat="1" applyFont="1" applyFill="1" applyBorder="1" applyAlignment="1">
      <alignment vertical="center" wrapText="1"/>
    </xf>
    <xf numFmtId="3" fontId="4" fillId="38" borderId="42" xfId="0" applyNumberFormat="1" applyFont="1" applyFill="1" applyBorder="1" applyAlignment="1">
      <alignment vertical="center" wrapText="1"/>
    </xf>
    <xf numFmtId="3" fontId="4" fillId="38" borderId="59" xfId="0" applyNumberFormat="1" applyFont="1" applyFill="1" applyBorder="1" applyAlignment="1">
      <alignment vertical="center" wrapText="1"/>
    </xf>
    <xf numFmtId="3" fontId="27" fillId="0" borderId="23" xfId="0" applyNumberFormat="1" applyFont="1" applyBorder="1" applyAlignment="1">
      <alignment vertical="center"/>
    </xf>
    <xf numFmtId="3" fontId="27" fillId="0" borderId="34" xfId="0" applyNumberFormat="1" applyFont="1" applyBorder="1" applyAlignment="1">
      <alignment vertical="center"/>
    </xf>
    <xf numFmtId="3" fontId="27" fillId="0" borderId="35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38" fillId="0" borderId="38" xfId="0" applyNumberFormat="1" applyFont="1" applyFill="1" applyBorder="1" applyAlignment="1">
      <alignment horizontal="center"/>
    </xf>
    <xf numFmtId="3" fontId="38" fillId="0" borderId="28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 vertical="center" wrapText="1"/>
    </xf>
    <xf numFmtId="4" fontId="26" fillId="33" borderId="2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s-k4 ss05 (final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Relationship Id="rId9" Type="http://schemas.openxmlformats.org/officeDocument/2006/relationships/image" Target="../media/image15.jpeg" /><Relationship Id="rId10" Type="http://schemas.openxmlformats.org/officeDocument/2006/relationships/image" Target="../media/image16.jpeg" /><Relationship Id="rId11" Type="http://schemas.openxmlformats.org/officeDocument/2006/relationships/image" Target="../media/image17.jpeg" /><Relationship Id="rId12" Type="http://schemas.openxmlformats.org/officeDocument/2006/relationships/image" Target="../media/image18.jpeg" /><Relationship Id="rId13" Type="http://schemas.openxmlformats.org/officeDocument/2006/relationships/image" Target="../media/image19.jpeg" /><Relationship Id="rId14" Type="http://schemas.openxmlformats.org/officeDocument/2006/relationships/image" Target="../media/image20.jpeg" /><Relationship Id="rId15" Type="http://schemas.openxmlformats.org/officeDocument/2006/relationships/image" Target="../media/image21.jpeg" /><Relationship Id="rId16" Type="http://schemas.openxmlformats.org/officeDocument/2006/relationships/image" Target="../media/image22.jpeg" /><Relationship Id="rId17" Type="http://schemas.openxmlformats.org/officeDocument/2006/relationships/image" Target="../media/image23.png" /><Relationship Id="rId18" Type="http://schemas.openxmlformats.org/officeDocument/2006/relationships/image" Target="../media/image24.png" /><Relationship Id="rId19" Type="http://schemas.openxmlformats.org/officeDocument/2006/relationships/image" Target="../media/image25.png" /><Relationship Id="rId20" Type="http://schemas.openxmlformats.org/officeDocument/2006/relationships/image" Target="../media/image26.png" /><Relationship Id="rId21" Type="http://schemas.openxmlformats.org/officeDocument/2006/relationships/image" Target="../media/image27.jpeg" /><Relationship Id="rId22" Type="http://schemas.openxmlformats.org/officeDocument/2006/relationships/image" Target="../media/image28.jpeg" /><Relationship Id="rId23" Type="http://schemas.openxmlformats.org/officeDocument/2006/relationships/image" Target="../media/image29.jpeg" /><Relationship Id="rId24" Type="http://schemas.openxmlformats.org/officeDocument/2006/relationships/image" Target="../media/image30.png" /><Relationship Id="rId25" Type="http://schemas.openxmlformats.org/officeDocument/2006/relationships/image" Target="../media/image31.png" /><Relationship Id="rId26" Type="http://schemas.openxmlformats.org/officeDocument/2006/relationships/image" Target="../media/image32.png" /><Relationship Id="rId27" Type="http://schemas.openxmlformats.org/officeDocument/2006/relationships/image" Target="../media/image33.png" /><Relationship Id="rId28" Type="http://schemas.openxmlformats.org/officeDocument/2006/relationships/image" Target="../media/image34.png" /><Relationship Id="rId29" Type="http://schemas.openxmlformats.org/officeDocument/2006/relationships/image" Target="../media/image35.png" /><Relationship Id="rId30" Type="http://schemas.openxmlformats.org/officeDocument/2006/relationships/image" Target="../media/image36.png" /><Relationship Id="rId31" Type="http://schemas.openxmlformats.org/officeDocument/2006/relationships/image" Target="../media/image37.png" /><Relationship Id="rId32" Type="http://schemas.openxmlformats.org/officeDocument/2006/relationships/image" Target="../media/image38.png" /><Relationship Id="rId33" Type="http://schemas.openxmlformats.org/officeDocument/2006/relationships/image" Target="../media/image39.png" /><Relationship Id="rId34" Type="http://schemas.openxmlformats.org/officeDocument/2006/relationships/image" Target="../media/image40.png" /><Relationship Id="rId35" Type="http://schemas.openxmlformats.org/officeDocument/2006/relationships/image" Target="../media/image41.png" /><Relationship Id="rId36" Type="http://schemas.openxmlformats.org/officeDocument/2006/relationships/image" Target="../media/image42.png" /><Relationship Id="rId37" Type="http://schemas.openxmlformats.org/officeDocument/2006/relationships/image" Target="../media/image43.jpeg" /><Relationship Id="rId38" Type="http://schemas.openxmlformats.org/officeDocument/2006/relationships/image" Target="../media/image44.jpeg" /><Relationship Id="rId39" Type="http://schemas.openxmlformats.org/officeDocument/2006/relationships/image" Target="../media/image45.jpeg" /><Relationship Id="rId40" Type="http://schemas.openxmlformats.org/officeDocument/2006/relationships/image" Target="../media/image46.jpeg" /><Relationship Id="rId41" Type="http://schemas.openxmlformats.org/officeDocument/2006/relationships/image" Target="../media/image47.jpeg" /><Relationship Id="rId42" Type="http://schemas.openxmlformats.org/officeDocument/2006/relationships/image" Target="../media/image48.jpeg" /><Relationship Id="rId43" Type="http://schemas.openxmlformats.org/officeDocument/2006/relationships/image" Target="../media/image49.jpeg" /><Relationship Id="rId44" Type="http://schemas.openxmlformats.org/officeDocument/2006/relationships/image" Target="../media/image50.jpeg" /><Relationship Id="rId45" Type="http://schemas.openxmlformats.org/officeDocument/2006/relationships/image" Target="../media/image51.jpeg" /><Relationship Id="rId46" Type="http://schemas.openxmlformats.org/officeDocument/2006/relationships/image" Target="../media/image52.jpeg" /><Relationship Id="rId47" Type="http://schemas.openxmlformats.org/officeDocument/2006/relationships/image" Target="../media/image53.jpeg" /><Relationship Id="rId48" Type="http://schemas.openxmlformats.org/officeDocument/2006/relationships/image" Target="../media/image54.jpeg" /><Relationship Id="rId49" Type="http://schemas.openxmlformats.org/officeDocument/2006/relationships/image" Target="../media/image5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4.png" /><Relationship Id="rId4" Type="http://schemas.openxmlformats.org/officeDocument/2006/relationships/image" Target="../media/image37.png" /><Relationship Id="rId5" Type="http://schemas.openxmlformats.org/officeDocument/2006/relationships/image" Target="../media/image56.png" /><Relationship Id="rId6" Type="http://schemas.openxmlformats.org/officeDocument/2006/relationships/image" Target="../media/image57.jpeg" /><Relationship Id="rId7" Type="http://schemas.openxmlformats.org/officeDocument/2006/relationships/image" Target="../media/image58.jpeg" /><Relationship Id="rId8" Type="http://schemas.openxmlformats.org/officeDocument/2006/relationships/image" Target="../media/image59.jpeg" /><Relationship Id="rId9" Type="http://schemas.openxmlformats.org/officeDocument/2006/relationships/image" Target="../media/image60.jpeg" /><Relationship Id="rId10" Type="http://schemas.openxmlformats.org/officeDocument/2006/relationships/image" Target="../media/image61.jpeg" /><Relationship Id="rId11" Type="http://schemas.openxmlformats.org/officeDocument/2006/relationships/image" Target="../media/image62.jpeg" /><Relationship Id="rId12" Type="http://schemas.openxmlformats.org/officeDocument/2006/relationships/image" Target="../media/image63.jpeg" /><Relationship Id="rId13" Type="http://schemas.openxmlformats.org/officeDocument/2006/relationships/image" Target="../media/image6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5.png" /><Relationship Id="rId4" Type="http://schemas.openxmlformats.org/officeDocument/2006/relationships/image" Target="../media/image65.png" /><Relationship Id="rId5" Type="http://schemas.openxmlformats.org/officeDocument/2006/relationships/image" Target="../media/image66.png" /><Relationship Id="rId6" Type="http://schemas.openxmlformats.org/officeDocument/2006/relationships/image" Target="../media/image67.png" /><Relationship Id="rId7" Type="http://schemas.openxmlformats.org/officeDocument/2006/relationships/image" Target="../media/image34.png" /><Relationship Id="rId8" Type="http://schemas.openxmlformats.org/officeDocument/2006/relationships/image" Target="../media/image68.png" /><Relationship Id="rId9" Type="http://schemas.openxmlformats.org/officeDocument/2006/relationships/image" Target="../media/image69.png" /><Relationship Id="rId10" Type="http://schemas.openxmlformats.org/officeDocument/2006/relationships/image" Target="../media/image70.jpeg" /><Relationship Id="rId11" Type="http://schemas.openxmlformats.org/officeDocument/2006/relationships/image" Target="../media/image71.jpeg" /><Relationship Id="rId12" Type="http://schemas.openxmlformats.org/officeDocument/2006/relationships/image" Target="../media/image72.jpeg" /><Relationship Id="rId13" Type="http://schemas.openxmlformats.org/officeDocument/2006/relationships/image" Target="../media/image73.jpeg" /><Relationship Id="rId14" Type="http://schemas.openxmlformats.org/officeDocument/2006/relationships/image" Target="../media/image74.jpeg" /><Relationship Id="rId15" Type="http://schemas.openxmlformats.org/officeDocument/2006/relationships/image" Target="../media/image75.jpeg" /><Relationship Id="rId16" Type="http://schemas.openxmlformats.org/officeDocument/2006/relationships/image" Target="../media/image76.jpeg" /><Relationship Id="rId17" Type="http://schemas.openxmlformats.org/officeDocument/2006/relationships/image" Target="../media/image77.jpeg" /><Relationship Id="rId18" Type="http://schemas.openxmlformats.org/officeDocument/2006/relationships/image" Target="../media/image78.jpeg" /><Relationship Id="rId19" Type="http://schemas.openxmlformats.org/officeDocument/2006/relationships/image" Target="../media/image79.png" /><Relationship Id="rId20" Type="http://schemas.openxmlformats.org/officeDocument/2006/relationships/image" Target="../media/image80.png" /><Relationship Id="rId21" Type="http://schemas.openxmlformats.org/officeDocument/2006/relationships/image" Target="../media/image81.png" /><Relationship Id="rId22" Type="http://schemas.openxmlformats.org/officeDocument/2006/relationships/image" Target="../media/image82.png" /><Relationship Id="rId23" Type="http://schemas.openxmlformats.org/officeDocument/2006/relationships/image" Target="../media/image83.png" /><Relationship Id="rId24" Type="http://schemas.openxmlformats.org/officeDocument/2006/relationships/image" Target="../media/image84.png" /><Relationship Id="rId25" Type="http://schemas.openxmlformats.org/officeDocument/2006/relationships/image" Target="../media/image85.png" /><Relationship Id="rId26" Type="http://schemas.openxmlformats.org/officeDocument/2006/relationships/image" Target="../media/image37.png" /><Relationship Id="rId27" Type="http://schemas.openxmlformats.org/officeDocument/2006/relationships/image" Target="../media/image86.png" /><Relationship Id="rId28" Type="http://schemas.openxmlformats.org/officeDocument/2006/relationships/image" Target="../media/image8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8.jpeg" /><Relationship Id="rId4" Type="http://schemas.openxmlformats.org/officeDocument/2006/relationships/image" Target="../media/image89.jpeg" /><Relationship Id="rId5" Type="http://schemas.openxmlformats.org/officeDocument/2006/relationships/image" Target="../media/image90.jpeg" /><Relationship Id="rId6" Type="http://schemas.openxmlformats.org/officeDocument/2006/relationships/image" Target="../media/image91.jpeg" /><Relationship Id="rId7" Type="http://schemas.openxmlformats.org/officeDocument/2006/relationships/image" Target="../media/image92.jpeg" /><Relationship Id="rId8" Type="http://schemas.openxmlformats.org/officeDocument/2006/relationships/image" Target="../media/image93.jpeg" /><Relationship Id="rId9" Type="http://schemas.openxmlformats.org/officeDocument/2006/relationships/image" Target="../media/image94.jpeg" /><Relationship Id="rId10" Type="http://schemas.openxmlformats.org/officeDocument/2006/relationships/image" Target="../media/image95.jpeg" /><Relationship Id="rId11" Type="http://schemas.openxmlformats.org/officeDocument/2006/relationships/image" Target="../media/image96.jpeg" /><Relationship Id="rId12" Type="http://schemas.openxmlformats.org/officeDocument/2006/relationships/image" Target="../media/image9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676275</xdr:colOff>
      <xdr:row>2</xdr:row>
      <xdr:rowOff>38100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1895475</xdr:colOff>
      <xdr:row>87</xdr:row>
      <xdr:rowOff>504825</xdr:rowOff>
    </xdr:from>
    <xdr:to>
      <xdr:col>4</xdr:col>
      <xdr:colOff>2219325</xdr:colOff>
      <xdr:row>88</xdr:row>
      <xdr:rowOff>133350</xdr:rowOff>
    </xdr:to>
    <xdr:pic>
      <xdr:nvPicPr>
        <xdr:cNvPr id="2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45367575"/>
          <a:ext cx="32385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1895475</xdr:colOff>
      <xdr:row>136</xdr:row>
      <xdr:rowOff>571500</xdr:rowOff>
    </xdr:from>
    <xdr:to>
      <xdr:col>4</xdr:col>
      <xdr:colOff>2219325</xdr:colOff>
      <xdr:row>136</xdr:row>
      <xdr:rowOff>638175</xdr:rowOff>
    </xdr:to>
    <xdr:pic>
      <xdr:nvPicPr>
        <xdr:cNvPr id="3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73142475"/>
          <a:ext cx="323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11</xdr:row>
      <xdr:rowOff>19050</xdr:rowOff>
    </xdr:from>
    <xdr:to>
      <xdr:col>3</xdr:col>
      <xdr:colOff>1019175</xdr:colOff>
      <xdr:row>11</xdr:row>
      <xdr:rowOff>1057275</xdr:rowOff>
    </xdr:to>
    <xdr:pic>
      <xdr:nvPicPr>
        <xdr:cNvPr id="4" name="Рисунок 66" descr="PERSY_900-1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4124325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9</xdr:row>
      <xdr:rowOff>19050</xdr:rowOff>
    </xdr:from>
    <xdr:to>
      <xdr:col>3</xdr:col>
      <xdr:colOff>1028700</xdr:colOff>
      <xdr:row>9</xdr:row>
      <xdr:rowOff>1057275</xdr:rowOff>
    </xdr:to>
    <xdr:pic>
      <xdr:nvPicPr>
        <xdr:cNvPr id="5" name="Рисунок 67" descr="ELEGANT_900-1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952625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10</xdr:row>
      <xdr:rowOff>19050</xdr:rowOff>
    </xdr:from>
    <xdr:to>
      <xdr:col>3</xdr:col>
      <xdr:colOff>1047750</xdr:colOff>
      <xdr:row>10</xdr:row>
      <xdr:rowOff>1057275</xdr:rowOff>
    </xdr:to>
    <xdr:pic>
      <xdr:nvPicPr>
        <xdr:cNvPr id="6" name="Рисунок 68" descr="FIBULA_900-1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3038475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12</xdr:row>
      <xdr:rowOff>19050</xdr:rowOff>
    </xdr:from>
    <xdr:to>
      <xdr:col>3</xdr:col>
      <xdr:colOff>1019175</xdr:colOff>
      <xdr:row>12</xdr:row>
      <xdr:rowOff>1057275</xdr:rowOff>
    </xdr:to>
    <xdr:pic>
      <xdr:nvPicPr>
        <xdr:cNvPr id="7" name="Рисунок 69" descr="FOLLY_900-10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5210175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24</xdr:row>
      <xdr:rowOff>419100</xdr:rowOff>
    </xdr:from>
    <xdr:to>
      <xdr:col>3</xdr:col>
      <xdr:colOff>1333500</xdr:colOff>
      <xdr:row>28</xdr:row>
      <xdr:rowOff>57150</xdr:rowOff>
    </xdr:to>
    <xdr:pic>
      <xdr:nvPicPr>
        <xdr:cNvPr id="8" name="Рисунок 74" descr="ERIKA_26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62225" y="12563475"/>
          <a:ext cx="1295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29</xdr:row>
      <xdr:rowOff>419100</xdr:rowOff>
    </xdr:from>
    <xdr:to>
      <xdr:col>3</xdr:col>
      <xdr:colOff>1333500</xdr:colOff>
      <xdr:row>33</xdr:row>
      <xdr:rowOff>57150</xdr:rowOff>
    </xdr:to>
    <xdr:pic>
      <xdr:nvPicPr>
        <xdr:cNvPr id="9" name="Рисунок 75" descr="ADRIANA_26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15087600"/>
          <a:ext cx="1295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39</xdr:row>
      <xdr:rowOff>419100</xdr:rowOff>
    </xdr:from>
    <xdr:to>
      <xdr:col>3</xdr:col>
      <xdr:colOff>1333500</xdr:colOff>
      <xdr:row>43</xdr:row>
      <xdr:rowOff>57150</xdr:rowOff>
    </xdr:to>
    <xdr:pic>
      <xdr:nvPicPr>
        <xdr:cNvPr id="10" name="Рисунок 76" descr="DREAM_26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20135850"/>
          <a:ext cx="1295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9525</xdr:rowOff>
    </xdr:from>
    <xdr:to>
      <xdr:col>3</xdr:col>
      <xdr:colOff>1066800</xdr:colOff>
      <xdr:row>45</xdr:row>
      <xdr:rowOff>1047750</xdr:rowOff>
    </xdr:to>
    <xdr:pic>
      <xdr:nvPicPr>
        <xdr:cNvPr id="11" name="Рисунок 78" descr="HIDD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28925" y="22631400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46</xdr:row>
      <xdr:rowOff>9525</xdr:rowOff>
    </xdr:from>
    <xdr:to>
      <xdr:col>3</xdr:col>
      <xdr:colOff>1057275</xdr:colOff>
      <xdr:row>46</xdr:row>
      <xdr:rowOff>1047750</xdr:rowOff>
    </xdr:to>
    <xdr:pic>
      <xdr:nvPicPr>
        <xdr:cNvPr id="12" name="Рисунок 79" descr="LI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19400" y="23717250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48</xdr:row>
      <xdr:rowOff>238125</xdr:rowOff>
    </xdr:from>
    <xdr:to>
      <xdr:col>3</xdr:col>
      <xdr:colOff>1295400</xdr:colOff>
      <xdr:row>51</xdr:row>
      <xdr:rowOff>314325</xdr:rowOff>
    </xdr:to>
    <xdr:pic>
      <xdr:nvPicPr>
        <xdr:cNvPr id="13" name="Рисунок 81" descr="BUENA_10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9850" y="25412700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52</xdr:row>
      <xdr:rowOff>228600</xdr:rowOff>
    </xdr:from>
    <xdr:to>
      <xdr:col>3</xdr:col>
      <xdr:colOff>1295400</xdr:colOff>
      <xdr:row>55</xdr:row>
      <xdr:rowOff>304800</xdr:rowOff>
    </xdr:to>
    <xdr:pic>
      <xdr:nvPicPr>
        <xdr:cNvPr id="14" name="Рисунок 82" descr="BUENA_10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0325" y="27422475"/>
          <a:ext cx="12192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60</xdr:row>
      <xdr:rowOff>228600</xdr:rowOff>
    </xdr:from>
    <xdr:to>
      <xdr:col>3</xdr:col>
      <xdr:colOff>1295400</xdr:colOff>
      <xdr:row>63</xdr:row>
      <xdr:rowOff>304800</xdr:rowOff>
    </xdr:to>
    <xdr:pic>
      <xdr:nvPicPr>
        <xdr:cNvPr id="15" name="Рисунок 83" descr="DELI_10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314610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68</xdr:row>
      <xdr:rowOff>238125</xdr:rowOff>
    </xdr:from>
    <xdr:to>
      <xdr:col>3</xdr:col>
      <xdr:colOff>1295400</xdr:colOff>
      <xdr:row>71</xdr:row>
      <xdr:rowOff>314325</xdr:rowOff>
    </xdr:to>
    <xdr:pic>
      <xdr:nvPicPr>
        <xdr:cNvPr id="16" name="Рисунок 84" descr="TINA_10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35509200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76</xdr:row>
      <xdr:rowOff>228600</xdr:rowOff>
    </xdr:from>
    <xdr:to>
      <xdr:col>3</xdr:col>
      <xdr:colOff>1295400</xdr:colOff>
      <xdr:row>79</xdr:row>
      <xdr:rowOff>304800</xdr:rowOff>
    </xdr:to>
    <xdr:pic>
      <xdr:nvPicPr>
        <xdr:cNvPr id="17" name="Рисунок 85" descr="MANILA_1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9850" y="395382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84</xdr:row>
      <xdr:rowOff>228600</xdr:rowOff>
    </xdr:from>
    <xdr:to>
      <xdr:col>3</xdr:col>
      <xdr:colOff>1295400</xdr:colOff>
      <xdr:row>87</xdr:row>
      <xdr:rowOff>304800</xdr:rowOff>
    </xdr:to>
    <xdr:pic>
      <xdr:nvPicPr>
        <xdr:cNvPr id="18" name="Рисунок 86" descr="ROSABEL_1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09850" y="435768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9</xdr:row>
      <xdr:rowOff>381000</xdr:rowOff>
    </xdr:from>
    <xdr:to>
      <xdr:col>4</xdr:col>
      <xdr:colOff>2162175</xdr:colOff>
      <xdr:row>9</xdr:row>
      <xdr:rowOff>695325</xdr:rowOff>
    </xdr:to>
    <xdr:pic>
      <xdr:nvPicPr>
        <xdr:cNvPr id="19" name="Рисунок 81" descr="BW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24525" y="2314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10</xdr:row>
      <xdr:rowOff>390525</xdr:rowOff>
    </xdr:from>
    <xdr:to>
      <xdr:col>4</xdr:col>
      <xdr:colOff>2152650</xdr:colOff>
      <xdr:row>10</xdr:row>
      <xdr:rowOff>704850</xdr:rowOff>
    </xdr:to>
    <xdr:pic>
      <xdr:nvPicPr>
        <xdr:cNvPr id="20" name="Рисунок 82" descr="BW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00" y="3409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11</xdr:row>
      <xdr:rowOff>381000</xdr:rowOff>
    </xdr:from>
    <xdr:to>
      <xdr:col>4</xdr:col>
      <xdr:colOff>2162175</xdr:colOff>
      <xdr:row>11</xdr:row>
      <xdr:rowOff>695325</xdr:rowOff>
    </xdr:to>
    <xdr:pic>
      <xdr:nvPicPr>
        <xdr:cNvPr id="21" name="Рисунок 83" descr="BW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24525" y="44862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12</xdr:row>
      <xdr:rowOff>371475</xdr:rowOff>
    </xdr:from>
    <xdr:to>
      <xdr:col>4</xdr:col>
      <xdr:colOff>2162175</xdr:colOff>
      <xdr:row>12</xdr:row>
      <xdr:rowOff>695325</xdr:rowOff>
    </xdr:to>
    <xdr:pic>
      <xdr:nvPicPr>
        <xdr:cNvPr id="22" name="Рисунок 84" descr="BW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24525" y="5562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</xdr:row>
      <xdr:rowOff>104775</xdr:rowOff>
    </xdr:from>
    <xdr:to>
      <xdr:col>4</xdr:col>
      <xdr:colOff>2143125</xdr:colOff>
      <xdr:row>14</xdr:row>
      <xdr:rowOff>428625</xdr:rowOff>
    </xdr:to>
    <xdr:pic>
      <xdr:nvPicPr>
        <xdr:cNvPr id="23" name="Рисунок 72" descr="piBW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05475" y="6724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16</xdr:row>
      <xdr:rowOff>123825</xdr:rowOff>
    </xdr:from>
    <xdr:to>
      <xdr:col>4</xdr:col>
      <xdr:colOff>2143125</xdr:colOff>
      <xdr:row>16</xdr:row>
      <xdr:rowOff>447675</xdr:rowOff>
    </xdr:to>
    <xdr:pic>
      <xdr:nvPicPr>
        <xdr:cNvPr id="24" name="Рисунок 73" descr="piBM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05475" y="7886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15</xdr:row>
      <xdr:rowOff>95250</xdr:rowOff>
    </xdr:from>
    <xdr:to>
      <xdr:col>4</xdr:col>
      <xdr:colOff>2143125</xdr:colOff>
      <xdr:row>15</xdr:row>
      <xdr:rowOff>419100</xdr:rowOff>
    </xdr:to>
    <xdr:pic>
      <xdr:nvPicPr>
        <xdr:cNvPr id="25" name="Рисунок 74" descr="piBB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05475" y="7286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17</xdr:row>
      <xdr:rowOff>95250</xdr:rowOff>
    </xdr:from>
    <xdr:to>
      <xdr:col>4</xdr:col>
      <xdr:colOff>2143125</xdr:colOff>
      <xdr:row>17</xdr:row>
      <xdr:rowOff>419100</xdr:rowOff>
    </xdr:to>
    <xdr:pic>
      <xdr:nvPicPr>
        <xdr:cNvPr id="26" name="Рисунок 75" descr="piBW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05475" y="8429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19</xdr:row>
      <xdr:rowOff>104775</xdr:rowOff>
    </xdr:from>
    <xdr:to>
      <xdr:col>4</xdr:col>
      <xdr:colOff>2143125</xdr:colOff>
      <xdr:row>19</xdr:row>
      <xdr:rowOff>428625</xdr:rowOff>
    </xdr:to>
    <xdr:pic>
      <xdr:nvPicPr>
        <xdr:cNvPr id="27" name="Рисунок 76" descr="piBM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05475" y="9582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18</xdr:row>
      <xdr:rowOff>85725</xdr:rowOff>
    </xdr:from>
    <xdr:to>
      <xdr:col>4</xdr:col>
      <xdr:colOff>2143125</xdr:colOff>
      <xdr:row>18</xdr:row>
      <xdr:rowOff>409575</xdr:rowOff>
    </xdr:to>
    <xdr:pic>
      <xdr:nvPicPr>
        <xdr:cNvPr id="28" name="Рисунок 77" descr="piBB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05475" y="8991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20</xdr:row>
      <xdr:rowOff>104775</xdr:rowOff>
    </xdr:from>
    <xdr:to>
      <xdr:col>4</xdr:col>
      <xdr:colOff>2143125</xdr:colOff>
      <xdr:row>20</xdr:row>
      <xdr:rowOff>428625</xdr:rowOff>
    </xdr:to>
    <xdr:pic>
      <xdr:nvPicPr>
        <xdr:cNvPr id="29" name="Рисунок 81" descr="piBW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05475" y="10153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22</xdr:row>
      <xdr:rowOff>123825</xdr:rowOff>
    </xdr:from>
    <xdr:to>
      <xdr:col>4</xdr:col>
      <xdr:colOff>2143125</xdr:colOff>
      <xdr:row>22</xdr:row>
      <xdr:rowOff>447675</xdr:rowOff>
    </xdr:to>
    <xdr:pic>
      <xdr:nvPicPr>
        <xdr:cNvPr id="30" name="Рисунок 82" descr="piBM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05475" y="11315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21</xdr:row>
      <xdr:rowOff>95250</xdr:rowOff>
    </xdr:from>
    <xdr:to>
      <xdr:col>4</xdr:col>
      <xdr:colOff>2143125</xdr:colOff>
      <xdr:row>21</xdr:row>
      <xdr:rowOff>419100</xdr:rowOff>
    </xdr:to>
    <xdr:pic>
      <xdr:nvPicPr>
        <xdr:cNvPr id="31" name="Рисунок 83" descr="piBB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05475" y="10715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14</xdr:row>
      <xdr:rowOff>66675</xdr:rowOff>
    </xdr:from>
    <xdr:to>
      <xdr:col>3</xdr:col>
      <xdr:colOff>1285875</xdr:colOff>
      <xdr:row>16</xdr:row>
      <xdr:rowOff>495300</xdr:rowOff>
    </xdr:to>
    <xdr:pic>
      <xdr:nvPicPr>
        <xdr:cNvPr id="32" name="Рисунок 84" descr="CHARITY_pibw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00325" y="668655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66675</xdr:rowOff>
    </xdr:from>
    <xdr:to>
      <xdr:col>3</xdr:col>
      <xdr:colOff>1285875</xdr:colOff>
      <xdr:row>19</xdr:row>
      <xdr:rowOff>495300</xdr:rowOff>
    </xdr:to>
    <xdr:pic>
      <xdr:nvPicPr>
        <xdr:cNvPr id="33" name="Рисунок 85" descr="DEBIS_pibw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00325" y="840105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66675</xdr:rowOff>
    </xdr:from>
    <xdr:to>
      <xdr:col>3</xdr:col>
      <xdr:colOff>1285875</xdr:colOff>
      <xdr:row>22</xdr:row>
      <xdr:rowOff>495300</xdr:rowOff>
    </xdr:to>
    <xdr:pic>
      <xdr:nvPicPr>
        <xdr:cNvPr id="34" name="Рисунок 86" descr="DERA_pibw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00325" y="1011555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24</xdr:row>
      <xdr:rowOff>95250</xdr:rowOff>
    </xdr:from>
    <xdr:to>
      <xdr:col>4</xdr:col>
      <xdr:colOff>2143125</xdr:colOff>
      <xdr:row>24</xdr:row>
      <xdr:rowOff>419100</xdr:rowOff>
    </xdr:to>
    <xdr:pic>
      <xdr:nvPicPr>
        <xdr:cNvPr id="35" name="Рисунок 87" descr="Imperial-Violet-266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05475" y="12239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26</xdr:row>
      <xdr:rowOff>95250</xdr:rowOff>
    </xdr:from>
    <xdr:to>
      <xdr:col>4</xdr:col>
      <xdr:colOff>2143125</xdr:colOff>
      <xdr:row>26</xdr:row>
      <xdr:rowOff>419100</xdr:rowOff>
    </xdr:to>
    <xdr:pic>
      <xdr:nvPicPr>
        <xdr:cNvPr id="36" name="Рисунок 89" descr="Turmalin-360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132492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27</xdr:row>
      <xdr:rowOff>95250</xdr:rowOff>
    </xdr:from>
    <xdr:to>
      <xdr:col>4</xdr:col>
      <xdr:colOff>2143125</xdr:colOff>
      <xdr:row>27</xdr:row>
      <xdr:rowOff>419100</xdr:rowOff>
    </xdr:to>
    <xdr:pic>
      <xdr:nvPicPr>
        <xdr:cNvPr id="37" name="Рисунок 90" descr="Spectum-Blue-287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13754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29</xdr:row>
      <xdr:rowOff>95250</xdr:rowOff>
    </xdr:from>
    <xdr:to>
      <xdr:col>4</xdr:col>
      <xdr:colOff>2143125</xdr:colOff>
      <xdr:row>29</xdr:row>
      <xdr:rowOff>419100</xdr:rowOff>
    </xdr:to>
    <xdr:pic>
      <xdr:nvPicPr>
        <xdr:cNvPr id="38" name="Рисунок 91" descr="Imperial-Violet-266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05475" y="147637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30</xdr:row>
      <xdr:rowOff>95250</xdr:rowOff>
    </xdr:from>
    <xdr:to>
      <xdr:col>4</xdr:col>
      <xdr:colOff>2143125</xdr:colOff>
      <xdr:row>30</xdr:row>
      <xdr:rowOff>419100</xdr:rowOff>
    </xdr:to>
    <xdr:pic>
      <xdr:nvPicPr>
        <xdr:cNvPr id="39" name="Рисунок 92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15268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31</xdr:row>
      <xdr:rowOff>95250</xdr:rowOff>
    </xdr:from>
    <xdr:to>
      <xdr:col>4</xdr:col>
      <xdr:colOff>2143125</xdr:colOff>
      <xdr:row>31</xdr:row>
      <xdr:rowOff>419100</xdr:rowOff>
    </xdr:to>
    <xdr:pic>
      <xdr:nvPicPr>
        <xdr:cNvPr id="40" name="Рисунок 93" descr="Turmalin-360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157734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32</xdr:row>
      <xdr:rowOff>95250</xdr:rowOff>
    </xdr:from>
    <xdr:to>
      <xdr:col>4</xdr:col>
      <xdr:colOff>2143125</xdr:colOff>
      <xdr:row>32</xdr:row>
      <xdr:rowOff>419100</xdr:rowOff>
    </xdr:to>
    <xdr:pic>
      <xdr:nvPicPr>
        <xdr:cNvPr id="41" name="Рисунок 94" descr="Spectum-Blue-287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16278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39</xdr:row>
      <xdr:rowOff>95250</xdr:rowOff>
    </xdr:from>
    <xdr:to>
      <xdr:col>4</xdr:col>
      <xdr:colOff>2143125</xdr:colOff>
      <xdr:row>39</xdr:row>
      <xdr:rowOff>419100</xdr:rowOff>
    </xdr:to>
    <xdr:pic>
      <xdr:nvPicPr>
        <xdr:cNvPr id="42" name="Рисунок 95" descr="Imperial-Violet-266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05475" y="198120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40</xdr:row>
      <xdr:rowOff>95250</xdr:rowOff>
    </xdr:from>
    <xdr:to>
      <xdr:col>4</xdr:col>
      <xdr:colOff>2143125</xdr:colOff>
      <xdr:row>40</xdr:row>
      <xdr:rowOff>419100</xdr:rowOff>
    </xdr:to>
    <xdr:pic>
      <xdr:nvPicPr>
        <xdr:cNvPr id="43" name="Рисунок 96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20316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41</xdr:row>
      <xdr:rowOff>95250</xdr:rowOff>
    </xdr:from>
    <xdr:to>
      <xdr:col>4</xdr:col>
      <xdr:colOff>2143125</xdr:colOff>
      <xdr:row>41</xdr:row>
      <xdr:rowOff>419100</xdr:rowOff>
    </xdr:to>
    <xdr:pic>
      <xdr:nvPicPr>
        <xdr:cNvPr id="44" name="Рисунок 97" descr="Turmalin-360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20821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42</xdr:row>
      <xdr:rowOff>95250</xdr:rowOff>
    </xdr:from>
    <xdr:to>
      <xdr:col>4</xdr:col>
      <xdr:colOff>2143125</xdr:colOff>
      <xdr:row>42</xdr:row>
      <xdr:rowOff>419100</xdr:rowOff>
    </xdr:to>
    <xdr:pic>
      <xdr:nvPicPr>
        <xdr:cNvPr id="45" name="Рисунок 98" descr="Spectum-Blue-287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21326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45</xdr:row>
      <xdr:rowOff>390525</xdr:rowOff>
    </xdr:from>
    <xdr:to>
      <xdr:col>4</xdr:col>
      <xdr:colOff>2143125</xdr:colOff>
      <xdr:row>45</xdr:row>
      <xdr:rowOff>704850</xdr:rowOff>
    </xdr:to>
    <xdr:pic>
      <xdr:nvPicPr>
        <xdr:cNvPr id="46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230124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46</xdr:row>
      <xdr:rowOff>390525</xdr:rowOff>
    </xdr:from>
    <xdr:to>
      <xdr:col>4</xdr:col>
      <xdr:colOff>2143125</xdr:colOff>
      <xdr:row>46</xdr:row>
      <xdr:rowOff>704850</xdr:rowOff>
    </xdr:to>
    <xdr:pic>
      <xdr:nvPicPr>
        <xdr:cNvPr id="47" name="Рисунок 100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24098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48</xdr:row>
      <xdr:rowOff>133350</xdr:rowOff>
    </xdr:from>
    <xdr:to>
      <xdr:col>4</xdr:col>
      <xdr:colOff>2162175</xdr:colOff>
      <xdr:row>48</xdr:row>
      <xdr:rowOff>457200</xdr:rowOff>
    </xdr:to>
    <xdr:pic>
      <xdr:nvPicPr>
        <xdr:cNvPr id="48" name="Рисунок 102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25307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49</xdr:row>
      <xdr:rowOff>133350</xdr:rowOff>
    </xdr:from>
    <xdr:to>
      <xdr:col>4</xdr:col>
      <xdr:colOff>2162175</xdr:colOff>
      <xdr:row>49</xdr:row>
      <xdr:rowOff>457200</xdr:rowOff>
    </xdr:to>
    <xdr:pic>
      <xdr:nvPicPr>
        <xdr:cNvPr id="49" name="Рисунок 103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258127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50</xdr:row>
      <xdr:rowOff>133350</xdr:rowOff>
    </xdr:from>
    <xdr:to>
      <xdr:col>4</xdr:col>
      <xdr:colOff>2162175</xdr:colOff>
      <xdr:row>50</xdr:row>
      <xdr:rowOff>457200</xdr:rowOff>
    </xdr:to>
    <xdr:pic>
      <xdr:nvPicPr>
        <xdr:cNvPr id="50" name="Рисунок 104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26317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52</xdr:row>
      <xdr:rowOff>133350</xdr:rowOff>
    </xdr:from>
    <xdr:to>
      <xdr:col>4</xdr:col>
      <xdr:colOff>2162175</xdr:colOff>
      <xdr:row>52</xdr:row>
      <xdr:rowOff>457200</xdr:rowOff>
    </xdr:to>
    <xdr:pic>
      <xdr:nvPicPr>
        <xdr:cNvPr id="51" name="Рисунок 108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27327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53</xdr:row>
      <xdr:rowOff>133350</xdr:rowOff>
    </xdr:from>
    <xdr:to>
      <xdr:col>4</xdr:col>
      <xdr:colOff>2162175</xdr:colOff>
      <xdr:row>53</xdr:row>
      <xdr:rowOff>457200</xdr:rowOff>
    </xdr:to>
    <xdr:pic>
      <xdr:nvPicPr>
        <xdr:cNvPr id="52" name="Рисунок 109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27832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60</xdr:row>
      <xdr:rowOff>133350</xdr:rowOff>
    </xdr:from>
    <xdr:to>
      <xdr:col>4</xdr:col>
      <xdr:colOff>2162175</xdr:colOff>
      <xdr:row>60</xdr:row>
      <xdr:rowOff>457200</xdr:rowOff>
    </xdr:to>
    <xdr:pic>
      <xdr:nvPicPr>
        <xdr:cNvPr id="53" name="Рисунок 111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31365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61</xdr:row>
      <xdr:rowOff>133350</xdr:rowOff>
    </xdr:from>
    <xdr:to>
      <xdr:col>4</xdr:col>
      <xdr:colOff>2162175</xdr:colOff>
      <xdr:row>61</xdr:row>
      <xdr:rowOff>457200</xdr:rowOff>
    </xdr:to>
    <xdr:pic>
      <xdr:nvPicPr>
        <xdr:cNvPr id="54" name="Рисунок 112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31870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62</xdr:row>
      <xdr:rowOff>133350</xdr:rowOff>
    </xdr:from>
    <xdr:to>
      <xdr:col>4</xdr:col>
      <xdr:colOff>2162175</xdr:colOff>
      <xdr:row>62</xdr:row>
      <xdr:rowOff>457200</xdr:rowOff>
    </xdr:to>
    <xdr:pic>
      <xdr:nvPicPr>
        <xdr:cNvPr id="55" name="Рисунок 113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32375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68</xdr:row>
      <xdr:rowOff>133350</xdr:rowOff>
    </xdr:from>
    <xdr:to>
      <xdr:col>4</xdr:col>
      <xdr:colOff>2162175</xdr:colOff>
      <xdr:row>68</xdr:row>
      <xdr:rowOff>457200</xdr:rowOff>
    </xdr:to>
    <xdr:pic>
      <xdr:nvPicPr>
        <xdr:cNvPr id="56" name="Рисунок 114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354044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69</xdr:row>
      <xdr:rowOff>133350</xdr:rowOff>
    </xdr:from>
    <xdr:to>
      <xdr:col>4</xdr:col>
      <xdr:colOff>2162175</xdr:colOff>
      <xdr:row>69</xdr:row>
      <xdr:rowOff>457200</xdr:rowOff>
    </xdr:to>
    <xdr:pic>
      <xdr:nvPicPr>
        <xdr:cNvPr id="57" name="Рисунок 115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35909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70</xdr:row>
      <xdr:rowOff>133350</xdr:rowOff>
    </xdr:from>
    <xdr:to>
      <xdr:col>4</xdr:col>
      <xdr:colOff>2162175</xdr:colOff>
      <xdr:row>70</xdr:row>
      <xdr:rowOff>457200</xdr:rowOff>
    </xdr:to>
    <xdr:pic>
      <xdr:nvPicPr>
        <xdr:cNvPr id="58" name="Рисунок 116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36414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76</xdr:row>
      <xdr:rowOff>133350</xdr:rowOff>
    </xdr:from>
    <xdr:to>
      <xdr:col>4</xdr:col>
      <xdr:colOff>2162175</xdr:colOff>
      <xdr:row>76</xdr:row>
      <xdr:rowOff>457200</xdr:rowOff>
    </xdr:to>
    <xdr:pic>
      <xdr:nvPicPr>
        <xdr:cNvPr id="59" name="Рисунок 117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39443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77</xdr:row>
      <xdr:rowOff>133350</xdr:rowOff>
    </xdr:from>
    <xdr:to>
      <xdr:col>4</xdr:col>
      <xdr:colOff>2162175</xdr:colOff>
      <xdr:row>77</xdr:row>
      <xdr:rowOff>457200</xdr:rowOff>
    </xdr:to>
    <xdr:pic>
      <xdr:nvPicPr>
        <xdr:cNvPr id="60" name="Рисунок 118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399478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78</xdr:row>
      <xdr:rowOff>133350</xdr:rowOff>
    </xdr:from>
    <xdr:to>
      <xdr:col>4</xdr:col>
      <xdr:colOff>2162175</xdr:colOff>
      <xdr:row>78</xdr:row>
      <xdr:rowOff>457200</xdr:rowOff>
    </xdr:to>
    <xdr:pic>
      <xdr:nvPicPr>
        <xdr:cNvPr id="61" name="Рисунок 119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404526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84</xdr:row>
      <xdr:rowOff>133350</xdr:rowOff>
    </xdr:from>
    <xdr:to>
      <xdr:col>4</xdr:col>
      <xdr:colOff>2162175</xdr:colOff>
      <xdr:row>84</xdr:row>
      <xdr:rowOff>457200</xdr:rowOff>
    </xdr:to>
    <xdr:pic>
      <xdr:nvPicPr>
        <xdr:cNvPr id="62" name="Рисунок 120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43481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85</xdr:row>
      <xdr:rowOff>133350</xdr:rowOff>
    </xdr:from>
    <xdr:to>
      <xdr:col>4</xdr:col>
      <xdr:colOff>2162175</xdr:colOff>
      <xdr:row>85</xdr:row>
      <xdr:rowOff>457200</xdr:rowOff>
    </xdr:to>
    <xdr:pic>
      <xdr:nvPicPr>
        <xdr:cNvPr id="63" name="Рисунок 121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439864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86</xdr:row>
      <xdr:rowOff>133350</xdr:rowOff>
    </xdr:from>
    <xdr:to>
      <xdr:col>4</xdr:col>
      <xdr:colOff>2162175</xdr:colOff>
      <xdr:row>86</xdr:row>
      <xdr:rowOff>457200</xdr:rowOff>
    </xdr:to>
    <xdr:pic>
      <xdr:nvPicPr>
        <xdr:cNvPr id="64" name="Рисунок 122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444912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89</xdr:row>
      <xdr:rowOff>133350</xdr:rowOff>
    </xdr:from>
    <xdr:to>
      <xdr:col>4</xdr:col>
      <xdr:colOff>2143125</xdr:colOff>
      <xdr:row>89</xdr:row>
      <xdr:rowOff>457200</xdr:rowOff>
    </xdr:to>
    <xdr:pic>
      <xdr:nvPicPr>
        <xdr:cNvPr id="65" name="Рисунок 123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45843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90</xdr:row>
      <xdr:rowOff>133350</xdr:rowOff>
    </xdr:from>
    <xdr:to>
      <xdr:col>4</xdr:col>
      <xdr:colOff>2143125</xdr:colOff>
      <xdr:row>90</xdr:row>
      <xdr:rowOff>457200</xdr:rowOff>
    </xdr:to>
    <xdr:pic>
      <xdr:nvPicPr>
        <xdr:cNvPr id="66" name="Рисунок 124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46415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91</xdr:row>
      <xdr:rowOff>133350</xdr:rowOff>
    </xdr:from>
    <xdr:to>
      <xdr:col>4</xdr:col>
      <xdr:colOff>2143125</xdr:colOff>
      <xdr:row>91</xdr:row>
      <xdr:rowOff>457200</xdr:rowOff>
    </xdr:to>
    <xdr:pic>
      <xdr:nvPicPr>
        <xdr:cNvPr id="67" name="Рисунок 125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46986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92</xdr:row>
      <xdr:rowOff>133350</xdr:rowOff>
    </xdr:from>
    <xdr:to>
      <xdr:col>4</xdr:col>
      <xdr:colOff>2143125</xdr:colOff>
      <xdr:row>92</xdr:row>
      <xdr:rowOff>457200</xdr:rowOff>
    </xdr:to>
    <xdr:pic>
      <xdr:nvPicPr>
        <xdr:cNvPr id="68" name="Рисунок 126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47558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93</xdr:row>
      <xdr:rowOff>133350</xdr:rowOff>
    </xdr:from>
    <xdr:to>
      <xdr:col>4</xdr:col>
      <xdr:colOff>2143125</xdr:colOff>
      <xdr:row>93</xdr:row>
      <xdr:rowOff>457200</xdr:rowOff>
    </xdr:to>
    <xdr:pic>
      <xdr:nvPicPr>
        <xdr:cNvPr id="69" name="Рисунок 127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48129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94</xdr:row>
      <xdr:rowOff>133350</xdr:rowOff>
    </xdr:from>
    <xdr:to>
      <xdr:col>4</xdr:col>
      <xdr:colOff>2143125</xdr:colOff>
      <xdr:row>94</xdr:row>
      <xdr:rowOff>457200</xdr:rowOff>
    </xdr:to>
    <xdr:pic>
      <xdr:nvPicPr>
        <xdr:cNvPr id="70" name="Рисунок 128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48701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95</xdr:row>
      <xdr:rowOff>133350</xdr:rowOff>
    </xdr:from>
    <xdr:to>
      <xdr:col>4</xdr:col>
      <xdr:colOff>2143125</xdr:colOff>
      <xdr:row>95</xdr:row>
      <xdr:rowOff>457200</xdr:rowOff>
    </xdr:to>
    <xdr:pic>
      <xdr:nvPicPr>
        <xdr:cNvPr id="71" name="Рисунок 12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49272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96</xdr:row>
      <xdr:rowOff>133350</xdr:rowOff>
    </xdr:from>
    <xdr:to>
      <xdr:col>4</xdr:col>
      <xdr:colOff>2143125</xdr:colOff>
      <xdr:row>96</xdr:row>
      <xdr:rowOff>457200</xdr:rowOff>
    </xdr:to>
    <xdr:pic>
      <xdr:nvPicPr>
        <xdr:cNvPr id="72" name="Рисунок 130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49844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97</xdr:row>
      <xdr:rowOff>133350</xdr:rowOff>
    </xdr:from>
    <xdr:to>
      <xdr:col>4</xdr:col>
      <xdr:colOff>2143125</xdr:colOff>
      <xdr:row>97</xdr:row>
      <xdr:rowOff>457200</xdr:rowOff>
    </xdr:to>
    <xdr:pic>
      <xdr:nvPicPr>
        <xdr:cNvPr id="73" name="Рисунок 131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50415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98</xdr:row>
      <xdr:rowOff>133350</xdr:rowOff>
    </xdr:from>
    <xdr:to>
      <xdr:col>4</xdr:col>
      <xdr:colOff>2143125</xdr:colOff>
      <xdr:row>98</xdr:row>
      <xdr:rowOff>457200</xdr:rowOff>
    </xdr:to>
    <xdr:pic>
      <xdr:nvPicPr>
        <xdr:cNvPr id="74" name="Рисунок 132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50987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99</xdr:row>
      <xdr:rowOff>133350</xdr:rowOff>
    </xdr:from>
    <xdr:to>
      <xdr:col>4</xdr:col>
      <xdr:colOff>2143125</xdr:colOff>
      <xdr:row>99</xdr:row>
      <xdr:rowOff>457200</xdr:rowOff>
    </xdr:to>
    <xdr:pic>
      <xdr:nvPicPr>
        <xdr:cNvPr id="75" name="Рисунок 133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51558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100</xdr:row>
      <xdr:rowOff>133350</xdr:rowOff>
    </xdr:from>
    <xdr:to>
      <xdr:col>4</xdr:col>
      <xdr:colOff>2143125</xdr:colOff>
      <xdr:row>100</xdr:row>
      <xdr:rowOff>457200</xdr:rowOff>
    </xdr:to>
    <xdr:pic>
      <xdr:nvPicPr>
        <xdr:cNvPr id="76" name="Рисунок 134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52130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101</xdr:row>
      <xdr:rowOff>133350</xdr:rowOff>
    </xdr:from>
    <xdr:to>
      <xdr:col>4</xdr:col>
      <xdr:colOff>2143125</xdr:colOff>
      <xdr:row>101</xdr:row>
      <xdr:rowOff>457200</xdr:rowOff>
    </xdr:to>
    <xdr:pic>
      <xdr:nvPicPr>
        <xdr:cNvPr id="77" name="Рисунок 135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52701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102</xdr:row>
      <xdr:rowOff>133350</xdr:rowOff>
    </xdr:from>
    <xdr:to>
      <xdr:col>4</xdr:col>
      <xdr:colOff>2143125</xdr:colOff>
      <xdr:row>102</xdr:row>
      <xdr:rowOff>457200</xdr:rowOff>
    </xdr:to>
    <xdr:pic>
      <xdr:nvPicPr>
        <xdr:cNvPr id="78" name="Рисунок 136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53273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103</xdr:row>
      <xdr:rowOff>133350</xdr:rowOff>
    </xdr:from>
    <xdr:to>
      <xdr:col>4</xdr:col>
      <xdr:colOff>2143125</xdr:colOff>
      <xdr:row>103</xdr:row>
      <xdr:rowOff>457200</xdr:rowOff>
    </xdr:to>
    <xdr:pic>
      <xdr:nvPicPr>
        <xdr:cNvPr id="79" name="Рисунок 137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53844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104</xdr:row>
      <xdr:rowOff>133350</xdr:rowOff>
    </xdr:from>
    <xdr:to>
      <xdr:col>4</xdr:col>
      <xdr:colOff>2143125</xdr:colOff>
      <xdr:row>104</xdr:row>
      <xdr:rowOff>457200</xdr:rowOff>
    </xdr:to>
    <xdr:pic>
      <xdr:nvPicPr>
        <xdr:cNvPr id="80" name="Рисунок 138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54416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105</xdr:row>
      <xdr:rowOff>133350</xdr:rowOff>
    </xdr:from>
    <xdr:to>
      <xdr:col>4</xdr:col>
      <xdr:colOff>2143125</xdr:colOff>
      <xdr:row>105</xdr:row>
      <xdr:rowOff>457200</xdr:rowOff>
    </xdr:to>
    <xdr:pic>
      <xdr:nvPicPr>
        <xdr:cNvPr id="81" name="Рисунок 13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54987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106</xdr:row>
      <xdr:rowOff>133350</xdr:rowOff>
    </xdr:from>
    <xdr:to>
      <xdr:col>4</xdr:col>
      <xdr:colOff>2143125</xdr:colOff>
      <xdr:row>106</xdr:row>
      <xdr:rowOff>457200</xdr:rowOff>
    </xdr:to>
    <xdr:pic>
      <xdr:nvPicPr>
        <xdr:cNvPr id="82" name="Рисунок 140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55559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107</xdr:row>
      <xdr:rowOff>133350</xdr:rowOff>
    </xdr:from>
    <xdr:to>
      <xdr:col>4</xdr:col>
      <xdr:colOff>2143125</xdr:colOff>
      <xdr:row>107</xdr:row>
      <xdr:rowOff>457200</xdr:rowOff>
    </xdr:to>
    <xdr:pic>
      <xdr:nvPicPr>
        <xdr:cNvPr id="83" name="Рисунок 141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56130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108</xdr:row>
      <xdr:rowOff>133350</xdr:rowOff>
    </xdr:from>
    <xdr:to>
      <xdr:col>4</xdr:col>
      <xdr:colOff>2143125</xdr:colOff>
      <xdr:row>108</xdr:row>
      <xdr:rowOff>457200</xdr:rowOff>
    </xdr:to>
    <xdr:pic>
      <xdr:nvPicPr>
        <xdr:cNvPr id="84" name="Рисунок 142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56702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114</xdr:row>
      <xdr:rowOff>133350</xdr:rowOff>
    </xdr:from>
    <xdr:to>
      <xdr:col>4</xdr:col>
      <xdr:colOff>2143125</xdr:colOff>
      <xdr:row>114</xdr:row>
      <xdr:rowOff>457200</xdr:rowOff>
    </xdr:to>
    <xdr:pic>
      <xdr:nvPicPr>
        <xdr:cNvPr id="85" name="Рисунок 143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60131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115</xdr:row>
      <xdr:rowOff>133350</xdr:rowOff>
    </xdr:from>
    <xdr:to>
      <xdr:col>4</xdr:col>
      <xdr:colOff>2143125</xdr:colOff>
      <xdr:row>115</xdr:row>
      <xdr:rowOff>457200</xdr:rowOff>
    </xdr:to>
    <xdr:pic>
      <xdr:nvPicPr>
        <xdr:cNvPr id="86" name="Рисунок 144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60702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116</xdr:row>
      <xdr:rowOff>133350</xdr:rowOff>
    </xdr:from>
    <xdr:to>
      <xdr:col>4</xdr:col>
      <xdr:colOff>2143125</xdr:colOff>
      <xdr:row>116</xdr:row>
      <xdr:rowOff>457200</xdr:rowOff>
    </xdr:to>
    <xdr:pic>
      <xdr:nvPicPr>
        <xdr:cNvPr id="87" name="Рисунок 145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61274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117</xdr:row>
      <xdr:rowOff>133350</xdr:rowOff>
    </xdr:from>
    <xdr:to>
      <xdr:col>4</xdr:col>
      <xdr:colOff>2143125</xdr:colOff>
      <xdr:row>117</xdr:row>
      <xdr:rowOff>457200</xdr:rowOff>
    </xdr:to>
    <xdr:pic>
      <xdr:nvPicPr>
        <xdr:cNvPr id="88" name="Рисунок 146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61845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118</xdr:row>
      <xdr:rowOff>133350</xdr:rowOff>
    </xdr:from>
    <xdr:to>
      <xdr:col>4</xdr:col>
      <xdr:colOff>2143125</xdr:colOff>
      <xdr:row>118</xdr:row>
      <xdr:rowOff>457200</xdr:rowOff>
    </xdr:to>
    <xdr:pic>
      <xdr:nvPicPr>
        <xdr:cNvPr id="89" name="Рисунок 147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62417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119</xdr:row>
      <xdr:rowOff>133350</xdr:rowOff>
    </xdr:from>
    <xdr:to>
      <xdr:col>4</xdr:col>
      <xdr:colOff>2143125</xdr:colOff>
      <xdr:row>119</xdr:row>
      <xdr:rowOff>457200</xdr:rowOff>
    </xdr:to>
    <xdr:pic>
      <xdr:nvPicPr>
        <xdr:cNvPr id="90" name="Рисунок 148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62988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120</xdr:row>
      <xdr:rowOff>133350</xdr:rowOff>
    </xdr:from>
    <xdr:to>
      <xdr:col>4</xdr:col>
      <xdr:colOff>2143125</xdr:colOff>
      <xdr:row>120</xdr:row>
      <xdr:rowOff>457200</xdr:rowOff>
    </xdr:to>
    <xdr:pic>
      <xdr:nvPicPr>
        <xdr:cNvPr id="91" name="Рисунок 14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63560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121</xdr:row>
      <xdr:rowOff>133350</xdr:rowOff>
    </xdr:from>
    <xdr:to>
      <xdr:col>4</xdr:col>
      <xdr:colOff>2143125</xdr:colOff>
      <xdr:row>121</xdr:row>
      <xdr:rowOff>457200</xdr:rowOff>
    </xdr:to>
    <xdr:pic>
      <xdr:nvPicPr>
        <xdr:cNvPr id="92" name="Рисунок 150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64131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122</xdr:row>
      <xdr:rowOff>133350</xdr:rowOff>
    </xdr:from>
    <xdr:to>
      <xdr:col>4</xdr:col>
      <xdr:colOff>2143125</xdr:colOff>
      <xdr:row>122</xdr:row>
      <xdr:rowOff>457200</xdr:rowOff>
    </xdr:to>
    <xdr:pic>
      <xdr:nvPicPr>
        <xdr:cNvPr id="93" name="Рисунок 151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64703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123</xdr:row>
      <xdr:rowOff>133350</xdr:rowOff>
    </xdr:from>
    <xdr:to>
      <xdr:col>4</xdr:col>
      <xdr:colOff>2143125</xdr:colOff>
      <xdr:row>123</xdr:row>
      <xdr:rowOff>457200</xdr:rowOff>
    </xdr:to>
    <xdr:pic>
      <xdr:nvPicPr>
        <xdr:cNvPr id="94" name="Рисунок 152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65274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124</xdr:row>
      <xdr:rowOff>133350</xdr:rowOff>
    </xdr:from>
    <xdr:to>
      <xdr:col>4</xdr:col>
      <xdr:colOff>2143125</xdr:colOff>
      <xdr:row>124</xdr:row>
      <xdr:rowOff>457200</xdr:rowOff>
    </xdr:to>
    <xdr:pic>
      <xdr:nvPicPr>
        <xdr:cNvPr id="95" name="Рисунок 153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65846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125</xdr:row>
      <xdr:rowOff>133350</xdr:rowOff>
    </xdr:from>
    <xdr:to>
      <xdr:col>4</xdr:col>
      <xdr:colOff>2143125</xdr:colOff>
      <xdr:row>125</xdr:row>
      <xdr:rowOff>457200</xdr:rowOff>
    </xdr:to>
    <xdr:pic>
      <xdr:nvPicPr>
        <xdr:cNvPr id="96" name="Рисунок 154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66417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126</xdr:row>
      <xdr:rowOff>133350</xdr:rowOff>
    </xdr:from>
    <xdr:to>
      <xdr:col>4</xdr:col>
      <xdr:colOff>2143125</xdr:colOff>
      <xdr:row>126</xdr:row>
      <xdr:rowOff>457200</xdr:rowOff>
    </xdr:to>
    <xdr:pic>
      <xdr:nvPicPr>
        <xdr:cNvPr id="97" name="Рисунок 155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66989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127</xdr:row>
      <xdr:rowOff>133350</xdr:rowOff>
    </xdr:from>
    <xdr:to>
      <xdr:col>4</xdr:col>
      <xdr:colOff>2143125</xdr:colOff>
      <xdr:row>127</xdr:row>
      <xdr:rowOff>457200</xdr:rowOff>
    </xdr:to>
    <xdr:pic>
      <xdr:nvPicPr>
        <xdr:cNvPr id="98" name="Рисунок 156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67560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128</xdr:row>
      <xdr:rowOff>133350</xdr:rowOff>
    </xdr:from>
    <xdr:to>
      <xdr:col>4</xdr:col>
      <xdr:colOff>2143125</xdr:colOff>
      <xdr:row>128</xdr:row>
      <xdr:rowOff>457200</xdr:rowOff>
    </xdr:to>
    <xdr:pic>
      <xdr:nvPicPr>
        <xdr:cNvPr id="99" name="Рисунок 157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68132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129</xdr:row>
      <xdr:rowOff>133350</xdr:rowOff>
    </xdr:from>
    <xdr:to>
      <xdr:col>4</xdr:col>
      <xdr:colOff>2143125</xdr:colOff>
      <xdr:row>129</xdr:row>
      <xdr:rowOff>457200</xdr:rowOff>
    </xdr:to>
    <xdr:pic>
      <xdr:nvPicPr>
        <xdr:cNvPr id="100" name="Рисунок 158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68703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130</xdr:row>
      <xdr:rowOff>133350</xdr:rowOff>
    </xdr:from>
    <xdr:to>
      <xdr:col>4</xdr:col>
      <xdr:colOff>2143125</xdr:colOff>
      <xdr:row>130</xdr:row>
      <xdr:rowOff>457200</xdr:rowOff>
    </xdr:to>
    <xdr:pic>
      <xdr:nvPicPr>
        <xdr:cNvPr id="101" name="Рисунок 15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69275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131</xdr:row>
      <xdr:rowOff>133350</xdr:rowOff>
    </xdr:from>
    <xdr:to>
      <xdr:col>4</xdr:col>
      <xdr:colOff>2143125</xdr:colOff>
      <xdr:row>131</xdr:row>
      <xdr:rowOff>457200</xdr:rowOff>
    </xdr:to>
    <xdr:pic>
      <xdr:nvPicPr>
        <xdr:cNvPr id="102" name="Рисунок 160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69846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132</xdr:row>
      <xdr:rowOff>133350</xdr:rowOff>
    </xdr:from>
    <xdr:to>
      <xdr:col>4</xdr:col>
      <xdr:colOff>2143125</xdr:colOff>
      <xdr:row>132</xdr:row>
      <xdr:rowOff>457200</xdr:rowOff>
    </xdr:to>
    <xdr:pic>
      <xdr:nvPicPr>
        <xdr:cNvPr id="103" name="Рисунок 161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70418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133</xdr:row>
      <xdr:rowOff>133350</xdr:rowOff>
    </xdr:from>
    <xdr:to>
      <xdr:col>4</xdr:col>
      <xdr:colOff>2143125</xdr:colOff>
      <xdr:row>133</xdr:row>
      <xdr:rowOff>457200</xdr:rowOff>
    </xdr:to>
    <xdr:pic>
      <xdr:nvPicPr>
        <xdr:cNvPr id="104" name="Рисунок 162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70989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134</xdr:row>
      <xdr:rowOff>133350</xdr:rowOff>
    </xdr:from>
    <xdr:to>
      <xdr:col>4</xdr:col>
      <xdr:colOff>2143125</xdr:colOff>
      <xdr:row>134</xdr:row>
      <xdr:rowOff>457200</xdr:rowOff>
    </xdr:to>
    <xdr:pic>
      <xdr:nvPicPr>
        <xdr:cNvPr id="105" name="Рисунок 163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71561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135</xdr:row>
      <xdr:rowOff>133350</xdr:rowOff>
    </xdr:from>
    <xdr:to>
      <xdr:col>4</xdr:col>
      <xdr:colOff>2143125</xdr:colOff>
      <xdr:row>135</xdr:row>
      <xdr:rowOff>457200</xdr:rowOff>
    </xdr:to>
    <xdr:pic>
      <xdr:nvPicPr>
        <xdr:cNvPr id="106" name="Рисунок 164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72132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136</xdr:row>
      <xdr:rowOff>133350</xdr:rowOff>
    </xdr:from>
    <xdr:to>
      <xdr:col>4</xdr:col>
      <xdr:colOff>2143125</xdr:colOff>
      <xdr:row>136</xdr:row>
      <xdr:rowOff>457200</xdr:rowOff>
    </xdr:to>
    <xdr:pic>
      <xdr:nvPicPr>
        <xdr:cNvPr id="107" name="Рисунок 165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72704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138</xdr:row>
      <xdr:rowOff>142875</xdr:rowOff>
    </xdr:from>
    <xdr:to>
      <xdr:col>4</xdr:col>
      <xdr:colOff>2143125</xdr:colOff>
      <xdr:row>138</xdr:row>
      <xdr:rowOff>466725</xdr:rowOff>
    </xdr:to>
    <xdr:pic>
      <xdr:nvPicPr>
        <xdr:cNvPr id="108" name="Рисунок 166" descr="Twilight-293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05475" y="73656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140</xdr:row>
      <xdr:rowOff>142875</xdr:rowOff>
    </xdr:from>
    <xdr:to>
      <xdr:col>4</xdr:col>
      <xdr:colOff>2143125</xdr:colOff>
      <xdr:row>140</xdr:row>
      <xdr:rowOff>466725</xdr:rowOff>
    </xdr:to>
    <xdr:pic>
      <xdr:nvPicPr>
        <xdr:cNvPr id="109" name="Рисунок 169" descr="After-Rain-943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05475" y="74799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141</xdr:row>
      <xdr:rowOff>142875</xdr:rowOff>
    </xdr:from>
    <xdr:to>
      <xdr:col>4</xdr:col>
      <xdr:colOff>2143125</xdr:colOff>
      <xdr:row>141</xdr:row>
      <xdr:rowOff>466725</xdr:rowOff>
    </xdr:to>
    <xdr:pic>
      <xdr:nvPicPr>
        <xdr:cNvPr id="110" name="Рисунок 170" descr="Snow-Clouds-973.gi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05475" y="75371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142</xdr:row>
      <xdr:rowOff>142875</xdr:rowOff>
    </xdr:from>
    <xdr:to>
      <xdr:col>4</xdr:col>
      <xdr:colOff>2143125</xdr:colOff>
      <xdr:row>142</xdr:row>
      <xdr:rowOff>466725</xdr:rowOff>
    </xdr:to>
    <xdr:pic>
      <xdr:nvPicPr>
        <xdr:cNvPr id="111" name="Рисунок 171" descr="Twilight-293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05475" y="75942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144</xdr:row>
      <xdr:rowOff>142875</xdr:rowOff>
    </xdr:from>
    <xdr:to>
      <xdr:col>4</xdr:col>
      <xdr:colOff>2143125</xdr:colOff>
      <xdr:row>144</xdr:row>
      <xdr:rowOff>466725</xdr:rowOff>
    </xdr:to>
    <xdr:pic>
      <xdr:nvPicPr>
        <xdr:cNvPr id="112" name="Рисунок 174" descr="After-Rain-943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05475" y="77085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145</xdr:row>
      <xdr:rowOff>142875</xdr:rowOff>
    </xdr:from>
    <xdr:to>
      <xdr:col>4</xdr:col>
      <xdr:colOff>2143125</xdr:colOff>
      <xdr:row>145</xdr:row>
      <xdr:rowOff>466725</xdr:rowOff>
    </xdr:to>
    <xdr:pic>
      <xdr:nvPicPr>
        <xdr:cNvPr id="113" name="Рисунок 175" descr="Snow-Clouds-973.gi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05475" y="77657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146</xdr:row>
      <xdr:rowOff>142875</xdr:rowOff>
    </xdr:from>
    <xdr:to>
      <xdr:col>4</xdr:col>
      <xdr:colOff>2143125</xdr:colOff>
      <xdr:row>146</xdr:row>
      <xdr:rowOff>466725</xdr:rowOff>
    </xdr:to>
    <xdr:pic>
      <xdr:nvPicPr>
        <xdr:cNvPr id="114" name="Рисунок 176" descr="Twilight-293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05475" y="78228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148</xdr:row>
      <xdr:rowOff>142875</xdr:rowOff>
    </xdr:from>
    <xdr:to>
      <xdr:col>4</xdr:col>
      <xdr:colOff>2143125</xdr:colOff>
      <xdr:row>148</xdr:row>
      <xdr:rowOff>466725</xdr:rowOff>
    </xdr:to>
    <xdr:pic>
      <xdr:nvPicPr>
        <xdr:cNvPr id="115" name="Рисунок 179" descr="After-Rain-943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05475" y="79371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149</xdr:row>
      <xdr:rowOff>142875</xdr:rowOff>
    </xdr:from>
    <xdr:to>
      <xdr:col>4</xdr:col>
      <xdr:colOff>2143125</xdr:colOff>
      <xdr:row>149</xdr:row>
      <xdr:rowOff>466725</xdr:rowOff>
    </xdr:to>
    <xdr:pic>
      <xdr:nvPicPr>
        <xdr:cNvPr id="116" name="Рисунок 180" descr="Snow-Clouds-973.gi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05475" y="79943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150</xdr:row>
      <xdr:rowOff>142875</xdr:rowOff>
    </xdr:from>
    <xdr:to>
      <xdr:col>4</xdr:col>
      <xdr:colOff>2143125</xdr:colOff>
      <xdr:row>150</xdr:row>
      <xdr:rowOff>466725</xdr:rowOff>
    </xdr:to>
    <xdr:pic>
      <xdr:nvPicPr>
        <xdr:cNvPr id="117" name="Рисунок 186" descr="Twilight-293.gif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05475" y="80514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152</xdr:row>
      <xdr:rowOff>142875</xdr:rowOff>
    </xdr:from>
    <xdr:to>
      <xdr:col>4</xdr:col>
      <xdr:colOff>2143125</xdr:colOff>
      <xdr:row>152</xdr:row>
      <xdr:rowOff>466725</xdr:rowOff>
    </xdr:to>
    <xdr:pic>
      <xdr:nvPicPr>
        <xdr:cNvPr id="118" name="Рисунок 189" descr="After-Rain-943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05475" y="81657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153</xdr:row>
      <xdr:rowOff>142875</xdr:rowOff>
    </xdr:from>
    <xdr:to>
      <xdr:col>4</xdr:col>
      <xdr:colOff>2143125</xdr:colOff>
      <xdr:row>153</xdr:row>
      <xdr:rowOff>466725</xdr:rowOff>
    </xdr:to>
    <xdr:pic>
      <xdr:nvPicPr>
        <xdr:cNvPr id="119" name="Рисунок 190" descr="Snow-Clouds-973.gif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05475" y="82229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17</xdr:row>
      <xdr:rowOff>104775</xdr:rowOff>
    </xdr:from>
    <xdr:to>
      <xdr:col>4</xdr:col>
      <xdr:colOff>2143125</xdr:colOff>
      <xdr:row>17</xdr:row>
      <xdr:rowOff>428625</xdr:rowOff>
    </xdr:to>
    <xdr:pic>
      <xdr:nvPicPr>
        <xdr:cNvPr id="120" name="Рисунок 72" descr="piBW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05475" y="8439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19</xdr:row>
      <xdr:rowOff>123825</xdr:rowOff>
    </xdr:from>
    <xdr:to>
      <xdr:col>4</xdr:col>
      <xdr:colOff>2143125</xdr:colOff>
      <xdr:row>19</xdr:row>
      <xdr:rowOff>447675</xdr:rowOff>
    </xdr:to>
    <xdr:pic>
      <xdr:nvPicPr>
        <xdr:cNvPr id="121" name="Рисунок 73" descr="piBM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05475" y="9601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18</xdr:row>
      <xdr:rowOff>95250</xdr:rowOff>
    </xdr:from>
    <xdr:to>
      <xdr:col>4</xdr:col>
      <xdr:colOff>2143125</xdr:colOff>
      <xdr:row>18</xdr:row>
      <xdr:rowOff>419100</xdr:rowOff>
    </xdr:to>
    <xdr:pic>
      <xdr:nvPicPr>
        <xdr:cNvPr id="122" name="Рисунок 74" descr="piBB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05475" y="9001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20</xdr:row>
      <xdr:rowOff>104775</xdr:rowOff>
    </xdr:from>
    <xdr:to>
      <xdr:col>4</xdr:col>
      <xdr:colOff>2143125</xdr:colOff>
      <xdr:row>20</xdr:row>
      <xdr:rowOff>428625</xdr:rowOff>
    </xdr:to>
    <xdr:pic>
      <xdr:nvPicPr>
        <xdr:cNvPr id="123" name="Рисунок 72" descr="piBW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05475" y="10153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22</xdr:row>
      <xdr:rowOff>123825</xdr:rowOff>
    </xdr:from>
    <xdr:to>
      <xdr:col>4</xdr:col>
      <xdr:colOff>2143125</xdr:colOff>
      <xdr:row>22</xdr:row>
      <xdr:rowOff>447675</xdr:rowOff>
    </xdr:to>
    <xdr:pic>
      <xdr:nvPicPr>
        <xdr:cNvPr id="124" name="Рисунок 73" descr="piBM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05475" y="11315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21</xdr:row>
      <xdr:rowOff>95250</xdr:rowOff>
    </xdr:from>
    <xdr:to>
      <xdr:col>4</xdr:col>
      <xdr:colOff>2143125</xdr:colOff>
      <xdr:row>21</xdr:row>
      <xdr:rowOff>419100</xdr:rowOff>
    </xdr:to>
    <xdr:pic>
      <xdr:nvPicPr>
        <xdr:cNvPr id="125" name="Рисунок 74" descr="piBB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05475" y="10715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28</xdr:row>
      <xdr:rowOff>95250</xdr:rowOff>
    </xdr:from>
    <xdr:to>
      <xdr:col>4</xdr:col>
      <xdr:colOff>2143125</xdr:colOff>
      <xdr:row>28</xdr:row>
      <xdr:rowOff>419100</xdr:rowOff>
    </xdr:to>
    <xdr:pic>
      <xdr:nvPicPr>
        <xdr:cNvPr id="126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142589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33</xdr:row>
      <xdr:rowOff>95250</xdr:rowOff>
    </xdr:from>
    <xdr:to>
      <xdr:col>4</xdr:col>
      <xdr:colOff>2143125</xdr:colOff>
      <xdr:row>33</xdr:row>
      <xdr:rowOff>419100</xdr:rowOff>
    </xdr:to>
    <xdr:pic>
      <xdr:nvPicPr>
        <xdr:cNvPr id="127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16783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43</xdr:row>
      <xdr:rowOff>95250</xdr:rowOff>
    </xdr:from>
    <xdr:to>
      <xdr:col>4</xdr:col>
      <xdr:colOff>2143125</xdr:colOff>
      <xdr:row>43</xdr:row>
      <xdr:rowOff>419100</xdr:rowOff>
    </xdr:to>
    <xdr:pic>
      <xdr:nvPicPr>
        <xdr:cNvPr id="128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21831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25</xdr:row>
      <xdr:rowOff>95250</xdr:rowOff>
    </xdr:from>
    <xdr:to>
      <xdr:col>4</xdr:col>
      <xdr:colOff>2143125</xdr:colOff>
      <xdr:row>25</xdr:row>
      <xdr:rowOff>419100</xdr:rowOff>
    </xdr:to>
    <xdr:pic>
      <xdr:nvPicPr>
        <xdr:cNvPr id="129" name="Рисунок 6555" descr="Magic-Pink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127444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29</xdr:row>
      <xdr:rowOff>95250</xdr:rowOff>
    </xdr:from>
    <xdr:to>
      <xdr:col>4</xdr:col>
      <xdr:colOff>2143125</xdr:colOff>
      <xdr:row>29</xdr:row>
      <xdr:rowOff>419100</xdr:rowOff>
    </xdr:to>
    <xdr:pic>
      <xdr:nvPicPr>
        <xdr:cNvPr id="130" name="Рисунок 87" descr="Imperial-Violet-266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05475" y="147637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31</xdr:row>
      <xdr:rowOff>95250</xdr:rowOff>
    </xdr:from>
    <xdr:to>
      <xdr:col>4</xdr:col>
      <xdr:colOff>2143125</xdr:colOff>
      <xdr:row>31</xdr:row>
      <xdr:rowOff>419100</xdr:rowOff>
    </xdr:to>
    <xdr:pic>
      <xdr:nvPicPr>
        <xdr:cNvPr id="131" name="Рисунок 89" descr="Turmalin-360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157734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32</xdr:row>
      <xdr:rowOff>95250</xdr:rowOff>
    </xdr:from>
    <xdr:to>
      <xdr:col>4</xdr:col>
      <xdr:colOff>2143125</xdr:colOff>
      <xdr:row>32</xdr:row>
      <xdr:rowOff>419100</xdr:rowOff>
    </xdr:to>
    <xdr:pic>
      <xdr:nvPicPr>
        <xdr:cNvPr id="132" name="Рисунок 90" descr="Spectum-Blue-287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16278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33</xdr:row>
      <xdr:rowOff>95250</xdr:rowOff>
    </xdr:from>
    <xdr:to>
      <xdr:col>4</xdr:col>
      <xdr:colOff>2143125</xdr:colOff>
      <xdr:row>33</xdr:row>
      <xdr:rowOff>419100</xdr:rowOff>
    </xdr:to>
    <xdr:pic>
      <xdr:nvPicPr>
        <xdr:cNvPr id="133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16783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30</xdr:row>
      <xdr:rowOff>95250</xdr:rowOff>
    </xdr:from>
    <xdr:to>
      <xdr:col>4</xdr:col>
      <xdr:colOff>2143125</xdr:colOff>
      <xdr:row>30</xdr:row>
      <xdr:rowOff>419100</xdr:rowOff>
    </xdr:to>
    <xdr:pic>
      <xdr:nvPicPr>
        <xdr:cNvPr id="134" name="Рисунок 6560" descr="Magic-Pink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15268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39</xdr:row>
      <xdr:rowOff>95250</xdr:rowOff>
    </xdr:from>
    <xdr:to>
      <xdr:col>4</xdr:col>
      <xdr:colOff>2143125</xdr:colOff>
      <xdr:row>39</xdr:row>
      <xdr:rowOff>419100</xdr:rowOff>
    </xdr:to>
    <xdr:pic>
      <xdr:nvPicPr>
        <xdr:cNvPr id="135" name="Рисунок 87" descr="Imperial-Violet-266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05475" y="198120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41</xdr:row>
      <xdr:rowOff>95250</xdr:rowOff>
    </xdr:from>
    <xdr:to>
      <xdr:col>4</xdr:col>
      <xdr:colOff>2143125</xdr:colOff>
      <xdr:row>41</xdr:row>
      <xdr:rowOff>419100</xdr:rowOff>
    </xdr:to>
    <xdr:pic>
      <xdr:nvPicPr>
        <xdr:cNvPr id="136" name="Рисунок 89" descr="Turmalin-360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20821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42</xdr:row>
      <xdr:rowOff>95250</xdr:rowOff>
    </xdr:from>
    <xdr:to>
      <xdr:col>4</xdr:col>
      <xdr:colOff>2143125</xdr:colOff>
      <xdr:row>42</xdr:row>
      <xdr:rowOff>419100</xdr:rowOff>
    </xdr:to>
    <xdr:pic>
      <xdr:nvPicPr>
        <xdr:cNvPr id="137" name="Рисунок 90" descr="Spectum-Blue-287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21326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43</xdr:row>
      <xdr:rowOff>95250</xdr:rowOff>
    </xdr:from>
    <xdr:to>
      <xdr:col>4</xdr:col>
      <xdr:colOff>2143125</xdr:colOff>
      <xdr:row>43</xdr:row>
      <xdr:rowOff>419100</xdr:rowOff>
    </xdr:to>
    <xdr:pic>
      <xdr:nvPicPr>
        <xdr:cNvPr id="138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21831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40</xdr:row>
      <xdr:rowOff>95250</xdr:rowOff>
    </xdr:from>
    <xdr:to>
      <xdr:col>4</xdr:col>
      <xdr:colOff>2143125</xdr:colOff>
      <xdr:row>40</xdr:row>
      <xdr:rowOff>419100</xdr:rowOff>
    </xdr:to>
    <xdr:pic>
      <xdr:nvPicPr>
        <xdr:cNvPr id="139" name="Рисунок 6565" descr="Magic-Pink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20316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51</xdr:row>
      <xdr:rowOff>104775</xdr:rowOff>
    </xdr:from>
    <xdr:to>
      <xdr:col>4</xdr:col>
      <xdr:colOff>2162175</xdr:colOff>
      <xdr:row>51</xdr:row>
      <xdr:rowOff>428625</xdr:rowOff>
    </xdr:to>
    <xdr:pic>
      <xdr:nvPicPr>
        <xdr:cNvPr id="140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24525" y="26793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34</xdr:row>
      <xdr:rowOff>419100</xdr:rowOff>
    </xdr:from>
    <xdr:to>
      <xdr:col>3</xdr:col>
      <xdr:colOff>1333500</xdr:colOff>
      <xdr:row>38</xdr:row>
      <xdr:rowOff>57150</xdr:rowOff>
    </xdr:to>
    <xdr:pic>
      <xdr:nvPicPr>
        <xdr:cNvPr id="141" name="Рисунок 75" descr="ADRIANA_26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62225" y="17611725"/>
          <a:ext cx="1295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34</xdr:row>
      <xdr:rowOff>95250</xdr:rowOff>
    </xdr:from>
    <xdr:to>
      <xdr:col>4</xdr:col>
      <xdr:colOff>2143125</xdr:colOff>
      <xdr:row>34</xdr:row>
      <xdr:rowOff>419100</xdr:rowOff>
    </xdr:to>
    <xdr:pic>
      <xdr:nvPicPr>
        <xdr:cNvPr id="142" name="Рисунок 91" descr="Imperial-Violet-266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05475" y="17287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35</xdr:row>
      <xdr:rowOff>95250</xdr:rowOff>
    </xdr:from>
    <xdr:to>
      <xdr:col>4</xdr:col>
      <xdr:colOff>2143125</xdr:colOff>
      <xdr:row>35</xdr:row>
      <xdr:rowOff>419100</xdr:rowOff>
    </xdr:to>
    <xdr:pic>
      <xdr:nvPicPr>
        <xdr:cNvPr id="143" name="Рисунок 92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17792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36</xdr:row>
      <xdr:rowOff>95250</xdr:rowOff>
    </xdr:from>
    <xdr:to>
      <xdr:col>4</xdr:col>
      <xdr:colOff>2143125</xdr:colOff>
      <xdr:row>36</xdr:row>
      <xdr:rowOff>419100</xdr:rowOff>
    </xdr:to>
    <xdr:pic>
      <xdr:nvPicPr>
        <xdr:cNvPr id="144" name="Рисунок 93" descr="Turmalin-360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18297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37</xdr:row>
      <xdr:rowOff>95250</xdr:rowOff>
    </xdr:from>
    <xdr:to>
      <xdr:col>4</xdr:col>
      <xdr:colOff>2143125</xdr:colOff>
      <xdr:row>37</xdr:row>
      <xdr:rowOff>419100</xdr:rowOff>
    </xdr:to>
    <xdr:pic>
      <xdr:nvPicPr>
        <xdr:cNvPr id="145" name="Рисунок 94" descr="Spectum-Blue-287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18802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38</xdr:row>
      <xdr:rowOff>95250</xdr:rowOff>
    </xdr:from>
    <xdr:to>
      <xdr:col>4</xdr:col>
      <xdr:colOff>2143125</xdr:colOff>
      <xdr:row>38</xdr:row>
      <xdr:rowOff>419100</xdr:rowOff>
    </xdr:to>
    <xdr:pic>
      <xdr:nvPicPr>
        <xdr:cNvPr id="146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19307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34</xdr:row>
      <xdr:rowOff>95250</xdr:rowOff>
    </xdr:from>
    <xdr:to>
      <xdr:col>4</xdr:col>
      <xdr:colOff>2143125</xdr:colOff>
      <xdr:row>34</xdr:row>
      <xdr:rowOff>419100</xdr:rowOff>
    </xdr:to>
    <xdr:pic>
      <xdr:nvPicPr>
        <xdr:cNvPr id="147" name="Рисунок 87" descr="Imperial-Violet-266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05475" y="17287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36</xdr:row>
      <xdr:rowOff>95250</xdr:rowOff>
    </xdr:from>
    <xdr:to>
      <xdr:col>4</xdr:col>
      <xdr:colOff>2143125</xdr:colOff>
      <xdr:row>36</xdr:row>
      <xdr:rowOff>419100</xdr:rowOff>
    </xdr:to>
    <xdr:pic>
      <xdr:nvPicPr>
        <xdr:cNvPr id="148" name="Рисунок 89" descr="Turmalin-360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05475" y="18297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37</xdr:row>
      <xdr:rowOff>95250</xdr:rowOff>
    </xdr:from>
    <xdr:to>
      <xdr:col>4</xdr:col>
      <xdr:colOff>2143125</xdr:colOff>
      <xdr:row>37</xdr:row>
      <xdr:rowOff>419100</xdr:rowOff>
    </xdr:to>
    <xdr:pic>
      <xdr:nvPicPr>
        <xdr:cNvPr id="149" name="Рисунок 90" descr="Spectum-Blue-287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05475" y="18802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38</xdr:row>
      <xdr:rowOff>95250</xdr:rowOff>
    </xdr:from>
    <xdr:to>
      <xdr:col>4</xdr:col>
      <xdr:colOff>2143125</xdr:colOff>
      <xdr:row>38</xdr:row>
      <xdr:rowOff>419100</xdr:rowOff>
    </xdr:to>
    <xdr:pic>
      <xdr:nvPicPr>
        <xdr:cNvPr id="150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19307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35</xdr:row>
      <xdr:rowOff>95250</xdr:rowOff>
    </xdr:from>
    <xdr:to>
      <xdr:col>4</xdr:col>
      <xdr:colOff>2143125</xdr:colOff>
      <xdr:row>35</xdr:row>
      <xdr:rowOff>419100</xdr:rowOff>
    </xdr:to>
    <xdr:pic>
      <xdr:nvPicPr>
        <xdr:cNvPr id="151" name="Рисунок 6560" descr="Magic-Pink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17792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54</xdr:row>
      <xdr:rowOff>133350</xdr:rowOff>
    </xdr:from>
    <xdr:to>
      <xdr:col>4</xdr:col>
      <xdr:colOff>2162175</xdr:colOff>
      <xdr:row>54</xdr:row>
      <xdr:rowOff>457200</xdr:rowOff>
    </xdr:to>
    <xdr:pic>
      <xdr:nvPicPr>
        <xdr:cNvPr id="152" name="Рисунок 104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28336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55</xdr:row>
      <xdr:rowOff>133350</xdr:rowOff>
    </xdr:from>
    <xdr:to>
      <xdr:col>4</xdr:col>
      <xdr:colOff>2152650</xdr:colOff>
      <xdr:row>55</xdr:row>
      <xdr:rowOff>457200</xdr:rowOff>
    </xdr:to>
    <xdr:pic>
      <xdr:nvPicPr>
        <xdr:cNvPr id="153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28841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63</xdr:row>
      <xdr:rowOff>133350</xdr:rowOff>
    </xdr:from>
    <xdr:to>
      <xdr:col>4</xdr:col>
      <xdr:colOff>2152650</xdr:colOff>
      <xdr:row>63</xdr:row>
      <xdr:rowOff>457200</xdr:rowOff>
    </xdr:to>
    <xdr:pic>
      <xdr:nvPicPr>
        <xdr:cNvPr id="154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32880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56</xdr:row>
      <xdr:rowOff>228600</xdr:rowOff>
    </xdr:from>
    <xdr:to>
      <xdr:col>3</xdr:col>
      <xdr:colOff>1295400</xdr:colOff>
      <xdr:row>59</xdr:row>
      <xdr:rowOff>304800</xdr:rowOff>
    </xdr:to>
    <xdr:pic>
      <xdr:nvPicPr>
        <xdr:cNvPr id="155" name="Рисунок 83" descr="DELI_10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294417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56</xdr:row>
      <xdr:rowOff>133350</xdr:rowOff>
    </xdr:from>
    <xdr:to>
      <xdr:col>4</xdr:col>
      <xdr:colOff>2162175</xdr:colOff>
      <xdr:row>56</xdr:row>
      <xdr:rowOff>457200</xdr:rowOff>
    </xdr:to>
    <xdr:pic>
      <xdr:nvPicPr>
        <xdr:cNvPr id="156" name="Рисунок 111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29346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57</xdr:row>
      <xdr:rowOff>133350</xdr:rowOff>
    </xdr:from>
    <xdr:to>
      <xdr:col>4</xdr:col>
      <xdr:colOff>2162175</xdr:colOff>
      <xdr:row>57</xdr:row>
      <xdr:rowOff>457200</xdr:rowOff>
    </xdr:to>
    <xdr:pic>
      <xdr:nvPicPr>
        <xdr:cNvPr id="157" name="Рисунок 112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29851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58</xdr:row>
      <xdr:rowOff>133350</xdr:rowOff>
    </xdr:from>
    <xdr:to>
      <xdr:col>4</xdr:col>
      <xdr:colOff>2162175</xdr:colOff>
      <xdr:row>58</xdr:row>
      <xdr:rowOff>457200</xdr:rowOff>
    </xdr:to>
    <xdr:pic>
      <xdr:nvPicPr>
        <xdr:cNvPr id="158" name="Рисунок 113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30356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59</xdr:row>
      <xdr:rowOff>133350</xdr:rowOff>
    </xdr:from>
    <xdr:to>
      <xdr:col>4</xdr:col>
      <xdr:colOff>2152650</xdr:colOff>
      <xdr:row>59</xdr:row>
      <xdr:rowOff>457200</xdr:rowOff>
    </xdr:to>
    <xdr:pic>
      <xdr:nvPicPr>
        <xdr:cNvPr id="159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308610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64</xdr:row>
      <xdr:rowOff>228600</xdr:rowOff>
    </xdr:from>
    <xdr:to>
      <xdr:col>3</xdr:col>
      <xdr:colOff>1295400</xdr:colOff>
      <xdr:row>67</xdr:row>
      <xdr:rowOff>304800</xdr:rowOff>
    </xdr:to>
    <xdr:pic>
      <xdr:nvPicPr>
        <xdr:cNvPr id="160" name="Рисунок 83" descr="DELI_10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334803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64</xdr:row>
      <xdr:rowOff>133350</xdr:rowOff>
    </xdr:from>
    <xdr:to>
      <xdr:col>4</xdr:col>
      <xdr:colOff>2162175</xdr:colOff>
      <xdr:row>64</xdr:row>
      <xdr:rowOff>457200</xdr:rowOff>
    </xdr:to>
    <xdr:pic>
      <xdr:nvPicPr>
        <xdr:cNvPr id="161" name="Рисунок 111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33385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65</xdr:row>
      <xdr:rowOff>133350</xdr:rowOff>
    </xdr:from>
    <xdr:to>
      <xdr:col>4</xdr:col>
      <xdr:colOff>2162175</xdr:colOff>
      <xdr:row>65</xdr:row>
      <xdr:rowOff>457200</xdr:rowOff>
    </xdr:to>
    <xdr:pic>
      <xdr:nvPicPr>
        <xdr:cNvPr id="162" name="Рисунок 112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33889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66</xdr:row>
      <xdr:rowOff>133350</xdr:rowOff>
    </xdr:from>
    <xdr:to>
      <xdr:col>4</xdr:col>
      <xdr:colOff>2162175</xdr:colOff>
      <xdr:row>66</xdr:row>
      <xdr:rowOff>457200</xdr:rowOff>
    </xdr:to>
    <xdr:pic>
      <xdr:nvPicPr>
        <xdr:cNvPr id="163" name="Рисунок 113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343947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67</xdr:row>
      <xdr:rowOff>133350</xdr:rowOff>
    </xdr:from>
    <xdr:to>
      <xdr:col>4</xdr:col>
      <xdr:colOff>2152650</xdr:colOff>
      <xdr:row>67</xdr:row>
      <xdr:rowOff>457200</xdr:rowOff>
    </xdr:to>
    <xdr:pic>
      <xdr:nvPicPr>
        <xdr:cNvPr id="164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34899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71</xdr:row>
      <xdr:rowOff>133350</xdr:rowOff>
    </xdr:from>
    <xdr:to>
      <xdr:col>4</xdr:col>
      <xdr:colOff>2152650</xdr:colOff>
      <xdr:row>71</xdr:row>
      <xdr:rowOff>457200</xdr:rowOff>
    </xdr:to>
    <xdr:pic>
      <xdr:nvPicPr>
        <xdr:cNvPr id="165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36918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72</xdr:row>
      <xdr:rowOff>238125</xdr:rowOff>
    </xdr:from>
    <xdr:to>
      <xdr:col>3</xdr:col>
      <xdr:colOff>1295400</xdr:colOff>
      <xdr:row>75</xdr:row>
      <xdr:rowOff>314325</xdr:rowOff>
    </xdr:to>
    <xdr:pic>
      <xdr:nvPicPr>
        <xdr:cNvPr id="166" name="Рисунок 84" descr="TINA_10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37528500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72</xdr:row>
      <xdr:rowOff>133350</xdr:rowOff>
    </xdr:from>
    <xdr:to>
      <xdr:col>4</xdr:col>
      <xdr:colOff>2162175</xdr:colOff>
      <xdr:row>72</xdr:row>
      <xdr:rowOff>457200</xdr:rowOff>
    </xdr:to>
    <xdr:pic>
      <xdr:nvPicPr>
        <xdr:cNvPr id="167" name="Рисунок 114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37423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73</xdr:row>
      <xdr:rowOff>133350</xdr:rowOff>
    </xdr:from>
    <xdr:to>
      <xdr:col>4</xdr:col>
      <xdr:colOff>2162175</xdr:colOff>
      <xdr:row>73</xdr:row>
      <xdr:rowOff>457200</xdr:rowOff>
    </xdr:to>
    <xdr:pic>
      <xdr:nvPicPr>
        <xdr:cNvPr id="168" name="Рисунок 115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37928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74</xdr:row>
      <xdr:rowOff>133350</xdr:rowOff>
    </xdr:from>
    <xdr:to>
      <xdr:col>4</xdr:col>
      <xdr:colOff>2162175</xdr:colOff>
      <xdr:row>74</xdr:row>
      <xdr:rowOff>457200</xdr:rowOff>
    </xdr:to>
    <xdr:pic>
      <xdr:nvPicPr>
        <xdr:cNvPr id="169" name="Рисунок 116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38433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75</xdr:row>
      <xdr:rowOff>133350</xdr:rowOff>
    </xdr:from>
    <xdr:to>
      <xdr:col>4</xdr:col>
      <xdr:colOff>2152650</xdr:colOff>
      <xdr:row>75</xdr:row>
      <xdr:rowOff>457200</xdr:rowOff>
    </xdr:to>
    <xdr:pic>
      <xdr:nvPicPr>
        <xdr:cNvPr id="170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38938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79</xdr:row>
      <xdr:rowOff>133350</xdr:rowOff>
    </xdr:from>
    <xdr:to>
      <xdr:col>4</xdr:col>
      <xdr:colOff>2152650</xdr:colOff>
      <xdr:row>79</xdr:row>
      <xdr:rowOff>457200</xdr:rowOff>
    </xdr:to>
    <xdr:pic>
      <xdr:nvPicPr>
        <xdr:cNvPr id="171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409575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80</xdr:row>
      <xdr:rowOff>228600</xdr:rowOff>
    </xdr:from>
    <xdr:to>
      <xdr:col>3</xdr:col>
      <xdr:colOff>1295400</xdr:colOff>
      <xdr:row>83</xdr:row>
      <xdr:rowOff>304800</xdr:rowOff>
    </xdr:to>
    <xdr:pic>
      <xdr:nvPicPr>
        <xdr:cNvPr id="172" name="Рисунок 85" descr="MANILA_1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9850" y="415575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80</xdr:row>
      <xdr:rowOff>133350</xdr:rowOff>
    </xdr:from>
    <xdr:to>
      <xdr:col>4</xdr:col>
      <xdr:colOff>2162175</xdr:colOff>
      <xdr:row>80</xdr:row>
      <xdr:rowOff>457200</xdr:rowOff>
    </xdr:to>
    <xdr:pic>
      <xdr:nvPicPr>
        <xdr:cNvPr id="173" name="Рисунок 117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24525" y="41462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81</xdr:row>
      <xdr:rowOff>133350</xdr:rowOff>
    </xdr:from>
    <xdr:to>
      <xdr:col>4</xdr:col>
      <xdr:colOff>2162175</xdr:colOff>
      <xdr:row>81</xdr:row>
      <xdr:rowOff>457200</xdr:rowOff>
    </xdr:to>
    <xdr:pic>
      <xdr:nvPicPr>
        <xdr:cNvPr id="174" name="Рисунок 118" descr="Morning-Mist-765.gi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24525" y="41967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82</xdr:row>
      <xdr:rowOff>133350</xdr:rowOff>
    </xdr:from>
    <xdr:to>
      <xdr:col>4</xdr:col>
      <xdr:colOff>2162175</xdr:colOff>
      <xdr:row>82</xdr:row>
      <xdr:rowOff>457200</xdr:rowOff>
    </xdr:to>
    <xdr:pic>
      <xdr:nvPicPr>
        <xdr:cNvPr id="175" name="Рисунок 119" descr="Dark-Chocolate-918.gi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24525" y="424719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83</xdr:row>
      <xdr:rowOff>133350</xdr:rowOff>
    </xdr:from>
    <xdr:to>
      <xdr:col>4</xdr:col>
      <xdr:colOff>2152650</xdr:colOff>
      <xdr:row>83</xdr:row>
      <xdr:rowOff>457200</xdr:rowOff>
    </xdr:to>
    <xdr:pic>
      <xdr:nvPicPr>
        <xdr:cNvPr id="176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429768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87</xdr:row>
      <xdr:rowOff>133350</xdr:rowOff>
    </xdr:from>
    <xdr:to>
      <xdr:col>4</xdr:col>
      <xdr:colOff>2152650</xdr:colOff>
      <xdr:row>87</xdr:row>
      <xdr:rowOff>457200</xdr:rowOff>
    </xdr:to>
    <xdr:pic>
      <xdr:nvPicPr>
        <xdr:cNvPr id="177" name="Рисунок 9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0" y="44996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139</xdr:row>
      <xdr:rowOff>133350</xdr:rowOff>
    </xdr:from>
    <xdr:to>
      <xdr:col>4</xdr:col>
      <xdr:colOff>2143125</xdr:colOff>
      <xdr:row>139</xdr:row>
      <xdr:rowOff>457200</xdr:rowOff>
    </xdr:to>
    <xdr:pic>
      <xdr:nvPicPr>
        <xdr:cNvPr id="178" name="Рисунок 208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742188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143</xdr:row>
      <xdr:rowOff>133350</xdr:rowOff>
    </xdr:from>
    <xdr:to>
      <xdr:col>4</xdr:col>
      <xdr:colOff>2143125</xdr:colOff>
      <xdr:row>143</xdr:row>
      <xdr:rowOff>457200</xdr:rowOff>
    </xdr:to>
    <xdr:pic>
      <xdr:nvPicPr>
        <xdr:cNvPr id="179" name="Рисунок 210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765048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147</xdr:row>
      <xdr:rowOff>133350</xdr:rowOff>
    </xdr:from>
    <xdr:to>
      <xdr:col>4</xdr:col>
      <xdr:colOff>2143125</xdr:colOff>
      <xdr:row>147</xdr:row>
      <xdr:rowOff>457200</xdr:rowOff>
    </xdr:to>
    <xdr:pic>
      <xdr:nvPicPr>
        <xdr:cNvPr id="180" name="Рисунок 211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787908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151</xdr:row>
      <xdr:rowOff>133350</xdr:rowOff>
    </xdr:from>
    <xdr:to>
      <xdr:col>4</xdr:col>
      <xdr:colOff>2143125</xdr:colOff>
      <xdr:row>151</xdr:row>
      <xdr:rowOff>457200</xdr:rowOff>
    </xdr:to>
    <xdr:pic>
      <xdr:nvPicPr>
        <xdr:cNvPr id="181" name="Рисунок 212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810768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109</xdr:row>
      <xdr:rowOff>133350</xdr:rowOff>
    </xdr:from>
    <xdr:to>
      <xdr:col>4</xdr:col>
      <xdr:colOff>2143125</xdr:colOff>
      <xdr:row>109</xdr:row>
      <xdr:rowOff>457200</xdr:rowOff>
    </xdr:to>
    <xdr:pic>
      <xdr:nvPicPr>
        <xdr:cNvPr id="182" name="Рисунок 138" descr="Gravie-939.gif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57273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110</xdr:row>
      <xdr:rowOff>133350</xdr:rowOff>
    </xdr:from>
    <xdr:to>
      <xdr:col>4</xdr:col>
      <xdr:colOff>2143125</xdr:colOff>
      <xdr:row>110</xdr:row>
      <xdr:rowOff>457200</xdr:rowOff>
    </xdr:to>
    <xdr:pic>
      <xdr:nvPicPr>
        <xdr:cNvPr id="183" name="Рисунок 139" descr="Black-900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05475" y="57845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111</xdr:row>
      <xdr:rowOff>133350</xdr:rowOff>
    </xdr:from>
    <xdr:to>
      <xdr:col>4</xdr:col>
      <xdr:colOff>2143125</xdr:colOff>
      <xdr:row>111</xdr:row>
      <xdr:rowOff>457200</xdr:rowOff>
    </xdr:to>
    <xdr:pic>
      <xdr:nvPicPr>
        <xdr:cNvPr id="184" name="Рисунок 140" descr="Violet-260.gi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05475" y="58416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112</xdr:row>
      <xdr:rowOff>133350</xdr:rowOff>
    </xdr:from>
    <xdr:to>
      <xdr:col>4</xdr:col>
      <xdr:colOff>2143125</xdr:colOff>
      <xdr:row>112</xdr:row>
      <xdr:rowOff>457200</xdr:rowOff>
    </xdr:to>
    <xdr:pic>
      <xdr:nvPicPr>
        <xdr:cNvPr id="185" name="Рисунок 141" descr="Magic-Magenta-574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05475" y="58988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113</xdr:row>
      <xdr:rowOff>133350</xdr:rowOff>
    </xdr:from>
    <xdr:to>
      <xdr:col>4</xdr:col>
      <xdr:colOff>2143125</xdr:colOff>
      <xdr:row>113</xdr:row>
      <xdr:rowOff>457200</xdr:rowOff>
    </xdr:to>
    <xdr:pic>
      <xdr:nvPicPr>
        <xdr:cNvPr id="186" name="Рисунок 142" descr="Snow-White-101.gi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05475" y="59559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142</xdr:row>
      <xdr:rowOff>371475</xdr:rowOff>
    </xdr:from>
    <xdr:to>
      <xdr:col>3</xdr:col>
      <xdr:colOff>1295400</xdr:colOff>
      <xdr:row>145</xdr:row>
      <xdr:rowOff>228600</xdr:rowOff>
    </xdr:to>
    <xdr:pic>
      <xdr:nvPicPr>
        <xdr:cNvPr id="187" name="Рисунок 187" descr="DACOTA_293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609850" y="761714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100</xdr:row>
      <xdr:rowOff>95250</xdr:rowOff>
    </xdr:from>
    <xdr:to>
      <xdr:col>3</xdr:col>
      <xdr:colOff>1285875</xdr:colOff>
      <xdr:row>102</xdr:row>
      <xdr:rowOff>523875</xdr:rowOff>
    </xdr:to>
    <xdr:pic>
      <xdr:nvPicPr>
        <xdr:cNvPr id="188" name="Рисунок 188" descr="JOAN_900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590800" y="520922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115</xdr:row>
      <xdr:rowOff>95250</xdr:rowOff>
    </xdr:from>
    <xdr:to>
      <xdr:col>3</xdr:col>
      <xdr:colOff>1285875</xdr:colOff>
      <xdr:row>117</xdr:row>
      <xdr:rowOff>523875</xdr:rowOff>
    </xdr:to>
    <xdr:pic>
      <xdr:nvPicPr>
        <xdr:cNvPr id="189" name="Рисунок 189" descr="ARDEN_939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90800" y="606647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125</xdr:row>
      <xdr:rowOff>95250</xdr:rowOff>
    </xdr:from>
    <xdr:to>
      <xdr:col>3</xdr:col>
      <xdr:colOff>1285875</xdr:colOff>
      <xdr:row>127</xdr:row>
      <xdr:rowOff>523875</xdr:rowOff>
    </xdr:to>
    <xdr:pic>
      <xdr:nvPicPr>
        <xdr:cNvPr id="190" name="Рисунок 190" descr="CRYSTAL_939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590800" y="663797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95</xdr:row>
      <xdr:rowOff>95250</xdr:rowOff>
    </xdr:from>
    <xdr:to>
      <xdr:col>3</xdr:col>
      <xdr:colOff>1285875</xdr:colOff>
      <xdr:row>97</xdr:row>
      <xdr:rowOff>523875</xdr:rowOff>
    </xdr:to>
    <xdr:pic>
      <xdr:nvPicPr>
        <xdr:cNvPr id="191" name="Рисунок 191" descr="FRANCESKA_939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590800" y="492347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130</xdr:row>
      <xdr:rowOff>95250</xdr:rowOff>
    </xdr:from>
    <xdr:to>
      <xdr:col>3</xdr:col>
      <xdr:colOff>1285875</xdr:colOff>
      <xdr:row>132</xdr:row>
      <xdr:rowOff>523875</xdr:rowOff>
    </xdr:to>
    <xdr:pic>
      <xdr:nvPicPr>
        <xdr:cNvPr id="192" name="Рисунок 192" descr="AMBER_260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590800" y="692372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120</xdr:row>
      <xdr:rowOff>95250</xdr:rowOff>
    </xdr:from>
    <xdr:to>
      <xdr:col>3</xdr:col>
      <xdr:colOff>1285875</xdr:colOff>
      <xdr:row>122</xdr:row>
      <xdr:rowOff>523875</xdr:rowOff>
    </xdr:to>
    <xdr:pic>
      <xdr:nvPicPr>
        <xdr:cNvPr id="193" name="Рисунок 193" descr="CALISTA_260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590800" y="635222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134</xdr:row>
      <xdr:rowOff>104775</xdr:rowOff>
    </xdr:from>
    <xdr:to>
      <xdr:col>3</xdr:col>
      <xdr:colOff>1295400</xdr:colOff>
      <xdr:row>136</xdr:row>
      <xdr:rowOff>533400</xdr:rowOff>
    </xdr:to>
    <xdr:pic>
      <xdr:nvPicPr>
        <xdr:cNvPr id="194" name="Рисунок 194" descr="GRETA_900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609850" y="7153275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105</xdr:row>
      <xdr:rowOff>95250</xdr:rowOff>
    </xdr:from>
    <xdr:to>
      <xdr:col>3</xdr:col>
      <xdr:colOff>1285875</xdr:colOff>
      <xdr:row>107</xdr:row>
      <xdr:rowOff>523875</xdr:rowOff>
    </xdr:to>
    <xdr:pic>
      <xdr:nvPicPr>
        <xdr:cNvPr id="195" name="Рисунок 195" descr="MIRABEL_900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590800" y="549497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110</xdr:row>
      <xdr:rowOff>95250</xdr:rowOff>
    </xdr:from>
    <xdr:to>
      <xdr:col>3</xdr:col>
      <xdr:colOff>1285875</xdr:colOff>
      <xdr:row>112</xdr:row>
      <xdr:rowOff>523875</xdr:rowOff>
    </xdr:to>
    <xdr:pic>
      <xdr:nvPicPr>
        <xdr:cNvPr id="196" name="Рисунок 196" descr="MIRABEL_900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590800" y="578072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90</xdr:row>
      <xdr:rowOff>95250</xdr:rowOff>
    </xdr:from>
    <xdr:to>
      <xdr:col>3</xdr:col>
      <xdr:colOff>1285875</xdr:colOff>
      <xdr:row>92</xdr:row>
      <xdr:rowOff>523875</xdr:rowOff>
    </xdr:to>
    <xdr:pic>
      <xdr:nvPicPr>
        <xdr:cNvPr id="197" name="Рисунок 197" descr="ELISE_900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590800" y="4637722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146</xdr:row>
      <xdr:rowOff>371475</xdr:rowOff>
    </xdr:from>
    <xdr:to>
      <xdr:col>3</xdr:col>
      <xdr:colOff>1295400</xdr:colOff>
      <xdr:row>149</xdr:row>
      <xdr:rowOff>228600</xdr:rowOff>
    </xdr:to>
    <xdr:pic>
      <xdr:nvPicPr>
        <xdr:cNvPr id="198" name="Рисунок 198" descr="VEGA_293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609850" y="784574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150</xdr:row>
      <xdr:rowOff>371475</xdr:rowOff>
    </xdr:from>
    <xdr:to>
      <xdr:col>3</xdr:col>
      <xdr:colOff>1295400</xdr:colOff>
      <xdr:row>153</xdr:row>
      <xdr:rowOff>228600</xdr:rowOff>
    </xdr:to>
    <xdr:pic>
      <xdr:nvPicPr>
        <xdr:cNvPr id="199" name="Рисунок 199" descr="CECILIA_293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609850" y="807434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138</xdr:row>
      <xdr:rowOff>371475</xdr:rowOff>
    </xdr:from>
    <xdr:to>
      <xdr:col>3</xdr:col>
      <xdr:colOff>1295400</xdr:colOff>
      <xdr:row>141</xdr:row>
      <xdr:rowOff>228600</xdr:rowOff>
    </xdr:to>
    <xdr:pic>
      <xdr:nvPicPr>
        <xdr:cNvPr id="200" name="Рисунок 200" descr="LILIAN_293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609850" y="738854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409575</xdr:colOff>
      <xdr:row>10</xdr:row>
      <xdr:rowOff>409575</xdr:rowOff>
    </xdr:to>
    <xdr:sp>
      <xdr:nvSpPr>
        <xdr:cNvPr id="201" name="Прямоугольный треугольник 203"/>
        <xdr:cNvSpPr>
          <a:spLocks/>
        </xdr:cNvSpPr>
      </xdr:nvSpPr>
      <xdr:spPr>
        <a:xfrm flipV="1">
          <a:off x="0" y="301942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409575</xdr:colOff>
      <xdr:row>12</xdr:row>
      <xdr:rowOff>409575</xdr:rowOff>
    </xdr:to>
    <xdr:sp>
      <xdr:nvSpPr>
        <xdr:cNvPr id="202" name="Прямоугольный треугольник 204"/>
        <xdr:cNvSpPr>
          <a:spLocks/>
        </xdr:cNvSpPr>
      </xdr:nvSpPr>
      <xdr:spPr>
        <a:xfrm flipV="1">
          <a:off x="0" y="519112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409575</xdr:colOff>
      <xdr:row>17</xdr:row>
      <xdr:rowOff>409575</xdr:rowOff>
    </xdr:to>
    <xdr:sp>
      <xdr:nvSpPr>
        <xdr:cNvPr id="203" name="Прямоугольный треугольник 205"/>
        <xdr:cNvSpPr>
          <a:spLocks/>
        </xdr:cNvSpPr>
      </xdr:nvSpPr>
      <xdr:spPr>
        <a:xfrm flipV="1">
          <a:off x="0" y="83343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409575</xdr:colOff>
      <xdr:row>24</xdr:row>
      <xdr:rowOff>409575</xdr:rowOff>
    </xdr:to>
    <xdr:sp>
      <xdr:nvSpPr>
        <xdr:cNvPr id="204" name="Прямоугольный треугольник 206"/>
        <xdr:cNvSpPr>
          <a:spLocks/>
        </xdr:cNvSpPr>
      </xdr:nvSpPr>
      <xdr:spPr>
        <a:xfrm flipV="1">
          <a:off x="0" y="121443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409575</xdr:colOff>
      <xdr:row>29</xdr:row>
      <xdr:rowOff>409575</xdr:rowOff>
    </xdr:to>
    <xdr:sp>
      <xdr:nvSpPr>
        <xdr:cNvPr id="205" name="Прямоугольный треугольник 207"/>
        <xdr:cNvSpPr>
          <a:spLocks/>
        </xdr:cNvSpPr>
      </xdr:nvSpPr>
      <xdr:spPr>
        <a:xfrm flipV="1">
          <a:off x="0" y="14668500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409575</xdr:colOff>
      <xdr:row>48</xdr:row>
      <xdr:rowOff>409575</xdr:rowOff>
    </xdr:to>
    <xdr:sp>
      <xdr:nvSpPr>
        <xdr:cNvPr id="206" name="Прямоугольный треугольник 208"/>
        <xdr:cNvSpPr>
          <a:spLocks/>
        </xdr:cNvSpPr>
      </xdr:nvSpPr>
      <xdr:spPr>
        <a:xfrm flipV="1">
          <a:off x="0" y="251745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409575</xdr:colOff>
      <xdr:row>52</xdr:row>
      <xdr:rowOff>409575</xdr:rowOff>
    </xdr:to>
    <xdr:sp>
      <xdr:nvSpPr>
        <xdr:cNvPr id="207" name="Прямоугольный треугольник 209"/>
        <xdr:cNvSpPr>
          <a:spLocks/>
        </xdr:cNvSpPr>
      </xdr:nvSpPr>
      <xdr:spPr>
        <a:xfrm flipV="1">
          <a:off x="0" y="271938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409575</xdr:colOff>
      <xdr:row>80</xdr:row>
      <xdr:rowOff>409575</xdr:rowOff>
    </xdr:to>
    <xdr:sp>
      <xdr:nvSpPr>
        <xdr:cNvPr id="208" name="Прямоугольный треугольник 210"/>
        <xdr:cNvSpPr>
          <a:spLocks/>
        </xdr:cNvSpPr>
      </xdr:nvSpPr>
      <xdr:spPr>
        <a:xfrm flipV="1">
          <a:off x="0" y="413289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409575</xdr:colOff>
      <xdr:row>94</xdr:row>
      <xdr:rowOff>409575</xdr:rowOff>
    </xdr:to>
    <xdr:sp>
      <xdr:nvSpPr>
        <xdr:cNvPr id="209" name="Прямоугольный треугольник 211"/>
        <xdr:cNvSpPr>
          <a:spLocks/>
        </xdr:cNvSpPr>
      </xdr:nvSpPr>
      <xdr:spPr>
        <a:xfrm flipV="1">
          <a:off x="0" y="485679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409575</xdr:colOff>
      <xdr:row>99</xdr:row>
      <xdr:rowOff>409575</xdr:rowOff>
    </xdr:to>
    <xdr:sp>
      <xdr:nvSpPr>
        <xdr:cNvPr id="210" name="Прямоугольный треугольник 212"/>
        <xdr:cNvSpPr>
          <a:spLocks/>
        </xdr:cNvSpPr>
      </xdr:nvSpPr>
      <xdr:spPr>
        <a:xfrm flipV="1">
          <a:off x="0" y="514254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409575</xdr:colOff>
      <xdr:row>109</xdr:row>
      <xdr:rowOff>409575</xdr:rowOff>
    </xdr:to>
    <xdr:sp>
      <xdr:nvSpPr>
        <xdr:cNvPr id="211" name="Прямоугольный треугольник 213"/>
        <xdr:cNvSpPr>
          <a:spLocks/>
        </xdr:cNvSpPr>
      </xdr:nvSpPr>
      <xdr:spPr>
        <a:xfrm flipV="1">
          <a:off x="0" y="571404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409575</xdr:colOff>
      <xdr:row>114</xdr:row>
      <xdr:rowOff>409575</xdr:rowOff>
    </xdr:to>
    <xdr:sp>
      <xdr:nvSpPr>
        <xdr:cNvPr id="212" name="Прямоугольный треугольник 214"/>
        <xdr:cNvSpPr>
          <a:spLocks/>
        </xdr:cNvSpPr>
      </xdr:nvSpPr>
      <xdr:spPr>
        <a:xfrm flipV="1">
          <a:off x="0" y="599979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409575</xdr:colOff>
      <xdr:row>138</xdr:row>
      <xdr:rowOff>409575</xdr:rowOff>
    </xdr:to>
    <xdr:sp>
      <xdr:nvSpPr>
        <xdr:cNvPr id="213" name="Прямоугольный треугольник 215"/>
        <xdr:cNvSpPr>
          <a:spLocks/>
        </xdr:cNvSpPr>
      </xdr:nvSpPr>
      <xdr:spPr>
        <a:xfrm flipV="1">
          <a:off x="0" y="73513950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154</xdr:row>
      <xdr:rowOff>66675</xdr:rowOff>
    </xdr:from>
    <xdr:to>
      <xdr:col>0</xdr:col>
      <xdr:colOff>514350</xdr:colOff>
      <xdr:row>154</xdr:row>
      <xdr:rowOff>447675</xdr:rowOff>
    </xdr:to>
    <xdr:sp>
      <xdr:nvSpPr>
        <xdr:cNvPr id="214" name="Прямоугольный треугольник 217"/>
        <xdr:cNvSpPr>
          <a:spLocks/>
        </xdr:cNvSpPr>
      </xdr:nvSpPr>
      <xdr:spPr>
        <a:xfrm flipV="1">
          <a:off x="104775" y="82724625"/>
          <a:ext cx="409575" cy="381000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676275</xdr:colOff>
      <xdr:row>2</xdr:row>
      <xdr:rowOff>38100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1895475</xdr:colOff>
      <xdr:row>25</xdr:row>
      <xdr:rowOff>0</xdr:rowOff>
    </xdr:from>
    <xdr:to>
      <xdr:col>4</xdr:col>
      <xdr:colOff>2219325</xdr:colOff>
      <xdr:row>25</xdr:row>
      <xdr:rowOff>0</xdr:rowOff>
    </xdr:to>
    <xdr:pic>
      <xdr:nvPicPr>
        <xdr:cNvPr id="2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0669250"/>
          <a:ext cx="323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1895475</xdr:colOff>
      <xdr:row>25</xdr:row>
      <xdr:rowOff>0</xdr:rowOff>
    </xdr:from>
    <xdr:to>
      <xdr:col>4</xdr:col>
      <xdr:colOff>2219325</xdr:colOff>
      <xdr:row>25</xdr:row>
      <xdr:rowOff>0</xdr:rowOff>
    </xdr:to>
    <xdr:pic>
      <xdr:nvPicPr>
        <xdr:cNvPr id="3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0669250"/>
          <a:ext cx="323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1819275</xdr:colOff>
      <xdr:row>8</xdr:row>
      <xdr:rowOff>352425</xdr:rowOff>
    </xdr:from>
    <xdr:to>
      <xdr:col>4</xdr:col>
      <xdr:colOff>2143125</xdr:colOff>
      <xdr:row>8</xdr:row>
      <xdr:rowOff>676275</xdr:rowOff>
    </xdr:to>
    <xdr:pic>
      <xdr:nvPicPr>
        <xdr:cNvPr id="4" name="Рисунок 193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943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9</xdr:row>
      <xdr:rowOff>352425</xdr:rowOff>
    </xdr:from>
    <xdr:to>
      <xdr:col>4</xdr:col>
      <xdr:colOff>2143125</xdr:colOff>
      <xdr:row>9</xdr:row>
      <xdr:rowOff>676275</xdr:rowOff>
    </xdr:to>
    <xdr:pic>
      <xdr:nvPicPr>
        <xdr:cNvPr id="5" name="Рисунок 194" descr="Dark-Chocolate-918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29527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10</xdr:row>
      <xdr:rowOff>647700</xdr:rowOff>
    </xdr:from>
    <xdr:to>
      <xdr:col>4</xdr:col>
      <xdr:colOff>2152650</xdr:colOff>
      <xdr:row>10</xdr:row>
      <xdr:rowOff>962025</xdr:rowOff>
    </xdr:to>
    <xdr:pic>
      <xdr:nvPicPr>
        <xdr:cNvPr id="6" name="Рисунок 196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2576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11</xdr:row>
      <xdr:rowOff>352425</xdr:rowOff>
    </xdr:from>
    <xdr:to>
      <xdr:col>4</xdr:col>
      <xdr:colOff>2143125</xdr:colOff>
      <xdr:row>11</xdr:row>
      <xdr:rowOff>676275</xdr:rowOff>
    </xdr:to>
    <xdr:pic>
      <xdr:nvPicPr>
        <xdr:cNvPr id="7" name="Рисунок 199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5610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</xdr:row>
      <xdr:rowOff>352425</xdr:rowOff>
    </xdr:from>
    <xdr:to>
      <xdr:col>4</xdr:col>
      <xdr:colOff>2143125</xdr:colOff>
      <xdr:row>12</xdr:row>
      <xdr:rowOff>676275</xdr:rowOff>
    </xdr:to>
    <xdr:pic>
      <xdr:nvPicPr>
        <xdr:cNvPr id="8" name="Рисунок 200" descr="Dark-Chocolate-918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6619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13</xdr:row>
      <xdr:rowOff>657225</xdr:rowOff>
    </xdr:from>
    <xdr:to>
      <xdr:col>4</xdr:col>
      <xdr:colOff>2143125</xdr:colOff>
      <xdr:row>13</xdr:row>
      <xdr:rowOff>981075</xdr:rowOff>
    </xdr:to>
    <xdr:pic>
      <xdr:nvPicPr>
        <xdr:cNvPr id="9" name="Рисунок 201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7934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14</xdr:row>
      <xdr:rowOff>352425</xdr:rowOff>
    </xdr:from>
    <xdr:to>
      <xdr:col>4</xdr:col>
      <xdr:colOff>2143125</xdr:colOff>
      <xdr:row>14</xdr:row>
      <xdr:rowOff>676275</xdr:rowOff>
    </xdr:to>
    <xdr:pic>
      <xdr:nvPicPr>
        <xdr:cNvPr id="10" name="Рисунок 202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92773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15</xdr:row>
      <xdr:rowOff>333375</xdr:rowOff>
    </xdr:from>
    <xdr:to>
      <xdr:col>4</xdr:col>
      <xdr:colOff>2162175</xdr:colOff>
      <xdr:row>15</xdr:row>
      <xdr:rowOff>657225</xdr:rowOff>
    </xdr:to>
    <xdr:pic>
      <xdr:nvPicPr>
        <xdr:cNvPr id="11" name="Рисунок 204" descr="Navy-Trend-25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0267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16</xdr:row>
      <xdr:rowOff>352425</xdr:rowOff>
    </xdr:from>
    <xdr:to>
      <xdr:col>4</xdr:col>
      <xdr:colOff>2143125</xdr:colOff>
      <xdr:row>16</xdr:row>
      <xdr:rowOff>676275</xdr:rowOff>
    </xdr:to>
    <xdr:pic>
      <xdr:nvPicPr>
        <xdr:cNvPr id="12" name="Рисунок 205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96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17</xdr:row>
      <xdr:rowOff>333375</xdr:rowOff>
    </xdr:from>
    <xdr:to>
      <xdr:col>4</xdr:col>
      <xdr:colOff>2162175</xdr:colOff>
      <xdr:row>17</xdr:row>
      <xdr:rowOff>657225</xdr:rowOff>
    </xdr:to>
    <xdr:pic>
      <xdr:nvPicPr>
        <xdr:cNvPr id="13" name="Рисунок 206" descr="Navy-Trend-25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2287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18</xdr:row>
      <xdr:rowOff>352425</xdr:rowOff>
    </xdr:from>
    <xdr:to>
      <xdr:col>4</xdr:col>
      <xdr:colOff>2143125</xdr:colOff>
      <xdr:row>18</xdr:row>
      <xdr:rowOff>676275</xdr:rowOff>
    </xdr:to>
    <xdr:pic>
      <xdr:nvPicPr>
        <xdr:cNvPr id="14" name="Рисунок 207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3315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19</xdr:row>
      <xdr:rowOff>333375</xdr:rowOff>
    </xdr:from>
    <xdr:to>
      <xdr:col>4</xdr:col>
      <xdr:colOff>2162175</xdr:colOff>
      <xdr:row>19</xdr:row>
      <xdr:rowOff>657225</xdr:rowOff>
    </xdr:to>
    <xdr:pic>
      <xdr:nvPicPr>
        <xdr:cNvPr id="15" name="Рисунок 208" descr="Navy-Trend-25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4306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20</xdr:row>
      <xdr:rowOff>352425</xdr:rowOff>
    </xdr:from>
    <xdr:to>
      <xdr:col>4</xdr:col>
      <xdr:colOff>2143125</xdr:colOff>
      <xdr:row>20</xdr:row>
      <xdr:rowOff>676275</xdr:rowOff>
    </xdr:to>
    <xdr:pic>
      <xdr:nvPicPr>
        <xdr:cNvPr id="16" name="Рисунок 209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5335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21</xdr:row>
      <xdr:rowOff>333375</xdr:rowOff>
    </xdr:from>
    <xdr:to>
      <xdr:col>4</xdr:col>
      <xdr:colOff>2162175</xdr:colOff>
      <xdr:row>21</xdr:row>
      <xdr:rowOff>657225</xdr:rowOff>
    </xdr:to>
    <xdr:pic>
      <xdr:nvPicPr>
        <xdr:cNvPr id="17" name="Рисунок 210" descr="Navy-Trend-25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63258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22</xdr:row>
      <xdr:rowOff>352425</xdr:rowOff>
    </xdr:from>
    <xdr:to>
      <xdr:col>4</xdr:col>
      <xdr:colOff>2143125</xdr:colOff>
      <xdr:row>22</xdr:row>
      <xdr:rowOff>676275</xdr:rowOff>
    </xdr:to>
    <xdr:pic>
      <xdr:nvPicPr>
        <xdr:cNvPr id="18" name="Рисунок 211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7354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1838325</xdr:colOff>
      <xdr:row>23</xdr:row>
      <xdr:rowOff>333375</xdr:rowOff>
    </xdr:from>
    <xdr:to>
      <xdr:col>4</xdr:col>
      <xdr:colOff>2162175</xdr:colOff>
      <xdr:row>23</xdr:row>
      <xdr:rowOff>657225</xdr:rowOff>
    </xdr:to>
    <xdr:pic>
      <xdr:nvPicPr>
        <xdr:cNvPr id="19" name="Рисунок 212" descr="Navy-Trend-25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83451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38100</xdr:rowOff>
    </xdr:from>
    <xdr:to>
      <xdr:col>3</xdr:col>
      <xdr:colOff>1285875</xdr:colOff>
      <xdr:row>10</xdr:row>
      <xdr:rowOff>1609725</xdr:rowOff>
    </xdr:to>
    <xdr:pic>
      <xdr:nvPicPr>
        <xdr:cNvPr id="20" name="Рисунок 20" descr="THOMAS_9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90800" y="3648075"/>
          <a:ext cx="1219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</xdr:row>
      <xdr:rowOff>228600</xdr:rowOff>
    </xdr:from>
    <xdr:to>
      <xdr:col>3</xdr:col>
      <xdr:colOff>1285875</xdr:colOff>
      <xdr:row>9</xdr:row>
      <xdr:rowOff>781050</xdr:rowOff>
    </xdr:to>
    <xdr:pic>
      <xdr:nvPicPr>
        <xdr:cNvPr id="21" name="Рисунок 21" descr="ALVARO_91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819275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</xdr:row>
      <xdr:rowOff>28575</xdr:rowOff>
    </xdr:from>
    <xdr:to>
      <xdr:col>3</xdr:col>
      <xdr:colOff>1295400</xdr:colOff>
      <xdr:row>13</xdr:row>
      <xdr:rowOff>1600200</xdr:rowOff>
    </xdr:to>
    <xdr:pic>
      <xdr:nvPicPr>
        <xdr:cNvPr id="22" name="Рисунок 22" descr="GERARD_10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730567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11</xdr:row>
      <xdr:rowOff>228600</xdr:rowOff>
    </xdr:from>
    <xdr:to>
      <xdr:col>3</xdr:col>
      <xdr:colOff>1285875</xdr:colOff>
      <xdr:row>12</xdr:row>
      <xdr:rowOff>781050</xdr:rowOff>
    </xdr:to>
    <xdr:pic>
      <xdr:nvPicPr>
        <xdr:cNvPr id="23" name="Рисунок 23" descr="ROONEY_90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0325" y="5486400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22</xdr:row>
      <xdr:rowOff>228600</xdr:rowOff>
    </xdr:from>
    <xdr:to>
      <xdr:col>3</xdr:col>
      <xdr:colOff>1285875</xdr:colOff>
      <xdr:row>23</xdr:row>
      <xdr:rowOff>781050</xdr:rowOff>
    </xdr:to>
    <xdr:pic>
      <xdr:nvPicPr>
        <xdr:cNvPr id="24" name="Рисунок 24" descr="TERRY_9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00325" y="17230725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228600</xdr:rowOff>
    </xdr:from>
    <xdr:to>
      <xdr:col>3</xdr:col>
      <xdr:colOff>1285875</xdr:colOff>
      <xdr:row>21</xdr:row>
      <xdr:rowOff>781050</xdr:rowOff>
    </xdr:to>
    <xdr:pic>
      <xdr:nvPicPr>
        <xdr:cNvPr id="25" name="Рисунок 25" descr="TERRY_9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00325" y="15211425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</xdr:row>
      <xdr:rowOff>228600</xdr:rowOff>
    </xdr:from>
    <xdr:to>
      <xdr:col>3</xdr:col>
      <xdr:colOff>1285875</xdr:colOff>
      <xdr:row>19</xdr:row>
      <xdr:rowOff>781050</xdr:rowOff>
    </xdr:to>
    <xdr:pic>
      <xdr:nvPicPr>
        <xdr:cNvPr id="26" name="Рисунок 26" descr="RICARDO_90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00325" y="13192125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14</xdr:row>
      <xdr:rowOff>228600</xdr:rowOff>
    </xdr:from>
    <xdr:to>
      <xdr:col>3</xdr:col>
      <xdr:colOff>1285875</xdr:colOff>
      <xdr:row>15</xdr:row>
      <xdr:rowOff>781050</xdr:rowOff>
    </xdr:to>
    <xdr:pic>
      <xdr:nvPicPr>
        <xdr:cNvPr id="27" name="Рисунок 27" descr="FELIX_90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0325" y="9153525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228600</xdr:rowOff>
    </xdr:from>
    <xdr:to>
      <xdr:col>3</xdr:col>
      <xdr:colOff>1285875</xdr:colOff>
      <xdr:row>17</xdr:row>
      <xdr:rowOff>781050</xdr:rowOff>
    </xdr:to>
    <xdr:pic>
      <xdr:nvPicPr>
        <xdr:cNvPr id="28" name="Рисунок 28" descr="FELIX_90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0325" y="11172825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24</xdr:row>
      <xdr:rowOff>647700</xdr:rowOff>
    </xdr:from>
    <xdr:to>
      <xdr:col>4</xdr:col>
      <xdr:colOff>2143125</xdr:colOff>
      <xdr:row>24</xdr:row>
      <xdr:rowOff>962025</xdr:rowOff>
    </xdr:to>
    <xdr:pic>
      <xdr:nvPicPr>
        <xdr:cNvPr id="29" name="Рисунок 209" descr="Black-9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9669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409575</xdr:colOff>
      <xdr:row>8</xdr:row>
      <xdr:rowOff>409575</xdr:rowOff>
    </xdr:to>
    <xdr:sp>
      <xdr:nvSpPr>
        <xdr:cNvPr id="30" name="Прямоугольный треугольник 30"/>
        <xdr:cNvSpPr>
          <a:spLocks/>
        </xdr:cNvSpPr>
      </xdr:nvSpPr>
      <xdr:spPr>
        <a:xfrm flipV="1">
          <a:off x="0" y="15906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409575</xdr:colOff>
      <xdr:row>10</xdr:row>
      <xdr:rowOff>409575</xdr:rowOff>
    </xdr:to>
    <xdr:sp>
      <xdr:nvSpPr>
        <xdr:cNvPr id="31" name="Прямоугольный треугольник 31"/>
        <xdr:cNvSpPr>
          <a:spLocks/>
        </xdr:cNvSpPr>
      </xdr:nvSpPr>
      <xdr:spPr>
        <a:xfrm flipV="1">
          <a:off x="0" y="36099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409575</xdr:colOff>
      <xdr:row>11</xdr:row>
      <xdr:rowOff>409575</xdr:rowOff>
    </xdr:to>
    <xdr:sp>
      <xdr:nvSpPr>
        <xdr:cNvPr id="32" name="Прямоугольный треугольник 32"/>
        <xdr:cNvSpPr>
          <a:spLocks/>
        </xdr:cNvSpPr>
      </xdr:nvSpPr>
      <xdr:spPr>
        <a:xfrm flipV="1">
          <a:off x="0" y="5257800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409575</xdr:colOff>
      <xdr:row>13</xdr:row>
      <xdr:rowOff>409575</xdr:rowOff>
    </xdr:to>
    <xdr:sp>
      <xdr:nvSpPr>
        <xdr:cNvPr id="33" name="Прямоугольный треугольник 33"/>
        <xdr:cNvSpPr>
          <a:spLocks/>
        </xdr:cNvSpPr>
      </xdr:nvSpPr>
      <xdr:spPr>
        <a:xfrm flipV="1">
          <a:off x="0" y="7277100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409575</xdr:colOff>
      <xdr:row>14</xdr:row>
      <xdr:rowOff>409575</xdr:rowOff>
    </xdr:to>
    <xdr:sp>
      <xdr:nvSpPr>
        <xdr:cNvPr id="34" name="Прямоугольный треугольник 34"/>
        <xdr:cNvSpPr>
          <a:spLocks/>
        </xdr:cNvSpPr>
      </xdr:nvSpPr>
      <xdr:spPr>
        <a:xfrm flipV="1">
          <a:off x="0" y="892492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409575</xdr:colOff>
      <xdr:row>16</xdr:row>
      <xdr:rowOff>409575</xdr:rowOff>
    </xdr:to>
    <xdr:sp>
      <xdr:nvSpPr>
        <xdr:cNvPr id="35" name="Прямоугольный треугольник 35"/>
        <xdr:cNvSpPr>
          <a:spLocks/>
        </xdr:cNvSpPr>
      </xdr:nvSpPr>
      <xdr:spPr>
        <a:xfrm flipV="1">
          <a:off x="0" y="1094422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409575</xdr:colOff>
      <xdr:row>18</xdr:row>
      <xdr:rowOff>409575</xdr:rowOff>
    </xdr:to>
    <xdr:sp>
      <xdr:nvSpPr>
        <xdr:cNvPr id="36" name="Прямоугольный треугольник 36"/>
        <xdr:cNvSpPr>
          <a:spLocks/>
        </xdr:cNvSpPr>
      </xdr:nvSpPr>
      <xdr:spPr>
        <a:xfrm flipV="1">
          <a:off x="0" y="1296352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409575</xdr:colOff>
      <xdr:row>24</xdr:row>
      <xdr:rowOff>409575</xdr:rowOff>
    </xdr:to>
    <xdr:sp>
      <xdr:nvSpPr>
        <xdr:cNvPr id="37" name="Прямоугольный треугольник 37"/>
        <xdr:cNvSpPr>
          <a:spLocks/>
        </xdr:cNvSpPr>
      </xdr:nvSpPr>
      <xdr:spPr>
        <a:xfrm flipV="1">
          <a:off x="0" y="1902142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409575</xdr:colOff>
      <xdr:row>22</xdr:row>
      <xdr:rowOff>409575</xdr:rowOff>
    </xdr:to>
    <xdr:sp>
      <xdr:nvSpPr>
        <xdr:cNvPr id="38" name="Прямоугольный треугольник 38"/>
        <xdr:cNvSpPr>
          <a:spLocks/>
        </xdr:cNvSpPr>
      </xdr:nvSpPr>
      <xdr:spPr>
        <a:xfrm flipV="1">
          <a:off x="0" y="1700212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95250</xdr:colOff>
      <xdr:row>24</xdr:row>
      <xdr:rowOff>28575</xdr:rowOff>
    </xdr:from>
    <xdr:to>
      <xdr:col>3</xdr:col>
      <xdr:colOff>1304925</xdr:colOff>
      <xdr:row>24</xdr:row>
      <xdr:rowOff>1600200</xdr:rowOff>
    </xdr:to>
    <xdr:pic>
      <xdr:nvPicPr>
        <xdr:cNvPr id="39" name="Рисунок 40" descr="JEROM_90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19375" y="1905000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25</xdr:row>
      <xdr:rowOff>66675</xdr:rowOff>
    </xdr:from>
    <xdr:to>
      <xdr:col>0</xdr:col>
      <xdr:colOff>514350</xdr:colOff>
      <xdr:row>25</xdr:row>
      <xdr:rowOff>447675</xdr:rowOff>
    </xdr:to>
    <xdr:sp>
      <xdr:nvSpPr>
        <xdr:cNvPr id="40" name="Прямоугольный треугольник 41"/>
        <xdr:cNvSpPr>
          <a:spLocks/>
        </xdr:cNvSpPr>
      </xdr:nvSpPr>
      <xdr:spPr>
        <a:xfrm flipV="1">
          <a:off x="104775" y="20735925"/>
          <a:ext cx="409575" cy="381000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676275</xdr:colOff>
      <xdr:row>2</xdr:row>
      <xdr:rowOff>38100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1895475</xdr:colOff>
      <xdr:row>51</xdr:row>
      <xdr:rowOff>0</xdr:rowOff>
    </xdr:from>
    <xdr:to>
      <xdr:col>4</xdr:col>
      <xdr:colOff>2219325</xdr:colOff>
      <xdr:row>51</xdr:row>
      <xdr:rowOff>0</xdr:rowOff>
    </xdr:to>
    <xdr:pic>
      <xdr:nvPicPr>
        <xdr:cNvPr id="2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6393775"/>
          <a:ext cx="323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1895475</xdr:colOff>
      <xdr:row>51</xdr:row>
      <xdr:rowOff>0</xdr:rowOff>
    </xdr:from>
    <xdr:to>
      <xdr:col>4</xdr:col>
      <xdr:colOff>2219325</xdr:colOff>
      <xdr:row>51</xdr:row>
      <xdr:rowOff>0</xdr:rowOff>
    </xdr:to>
    <xdr:pic>
      <xdr:nvPicPr>
        <xdr:cNvPr id="3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6393775"/>
          <a:ext cx="323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2219325</xdr:colOff>
      <xdr:row>24</xdr:row>
      <xdr:rowOff>95250</xdr:rowOff>
    </xdr:from>
    <xdr:to>
      <xdr:col>4</xdr:col>
      <xdr:colOff>2543175</xdr:colOff>
      <xdr:row>24</xdr:row>
      <xdr:rowOff>419100</xdr:rowOff>
    </xdr:to>
    <xdr:pic>
      <xdr:nvPicPr>
        <xdr:cNvPr id="4" name="Рисунок 223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9867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26</xdr:row>
      <xdr:rowOff>104775</xdr:rowOff>
    </xdr:from>
    <xdr:to>
      <xdr:col>4</xdr:col>
      <xdr:colOff>2543175</xdr:colOff>
      <xdr:row>26</xdr:row>
      <xdr:rowOff>428625</xdr:rowOff>
    </xdr:to>
    <xdr:pic>
      <xdr:nvPicPr>
        <xdr:cNvPr id="5" name="Рисунок 230" descr="Moss-Gold-76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110204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28</xdr:row>
      <xdr:rowOff>342900</xdr:rowOff>
    </xdr:from>
    <xdr:to>
      <xdr:col>4</xdr:col>
      <xdr:colOff>2562225</xdr:colOff>
      <xdr:row>28</xdr:row>
      <xdr:rowOff>666750</xdr:rowOff>
    </xdr:to>
    <xdr:pic>
      <xdr:nvPicPr>
        <xdr:cNvPr id="6" name="Рисунок 236" descr="Moss-Gold-761_Dark-Chocolate-918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128397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27</xdr:row>
      <xdr:rowOff>352425</xdr:rowOff>
    </xdr:from>
    <xdr:to>
      <xdr:col>4</xdr:col>
      <xdr:colOff>2552700</xdr:colOff>
      <xdr:row>27</xdr:row>
      <xdr:rowOff>676275</xdr:rowOff>
    </xdr:to>
    <xdr:pic>
      <xdr:nvPicPr>
        <xdr:cNvPr id="7" name="Рисунок 239" descr="Snow-White-101_Moss-Gold-761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118395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30</xdr:row>
      <xdr:rowOff>342900</xdr:rowOff>
    </xdr:from>
    <xdr:to>
      <xdr:col>4</xdr:col>
      <xdr:colOff>2562225</xdr:colOff>
      <xdr:row>30</xdr:row>
      <xdr:rowOff>666750</xdr:rowOff>
    </xdr:to>
    <xdr:pic>
      <xdr:nvPicPr>
        <xdr:cNvPr id="8" name="Рисунок 240" descr="Moss-Gold-761_Dark-Chocolate-918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148590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29</xdr:row>
      <xdr:rowOff>352425</xdr:rowOff>
    </xdr:from>
    <xdr:to>
      <xdr:col>4</xdr:col>
      <xdr:colOff>2552700</xdr:colOff>
      <xdr:row>29</xdr:row>
      <xdr:rowOff>676275</xdr:rowOff>
    </xdr:to>
    <xdr:pic>
      <xdr:nvPicPr>
        <xdr:cNvPr id="9" name="Рисунок 242" descr="Snow-White-101_Moss-Gold-761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138588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31</xdr:row>
      <xdr:rowOff>133350</xdr:rowOff>
    </xdr:from>
    <xdr:to>
      <xdr:col>4</xdr:col>
      <xdr:colOff>2552700</xdr:colOff>
      <xdr:row>31</xdr:row>
      <xdr:rowOff>457200</xdr:rowOff>
    </xdr:to>
    <xdr:pic>
      <xdr:nvPicPr>
        <xdr:cNvPr id="10" name="Рисунок 246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5659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33</xdr:row>
      <xdr:rowOff>133350</xdr:rowOff>
    </xdr:from>
    <xdr:to>
      <xdr:col>4</xdr:col>
      <xdr:colOff>2552700</xdr:colOff>
      <xdr:row>33</xdr:row>
      <xdr:rowOff>457200</xdr:rowOff>
    </xdr:to>
    <xdr:pic>
      <xdr:nvPicPr>
        <xdr:cNvPr id="11" name="Рисунок 248" descr="Black-90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168021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34</xdr:row>
      <xdr:rowOff>133350</xdr:rowOff>
    </xdr:from>
    <xdr:to>
      <xdr:col>4</xdr:col>
      <xdr:colOff>2552700</xdr:colOff>
      <xdr:row>34</xdr:row>
      <xdr:rowOff>457200</xdr:rowOff>
    </xdr:to>
    <xdr:pic>
      <xdr:nvPicPr>
        <xdr:cNvPr id="12" name="Рисунок 249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17373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36</xdr:row>
      <xdr:rowOff>133350</xdr:rowOff>
    </xdr:from>
    <xdr:to>
      <xdr:col>4</xdr:col>
      <xdr:colOff>2552700</xdr:colOff>
      <xdr:row>36</xdr:row>
      <xdr:rowOff>457200</xdr:rowOff>
    </xdr:to>
    <xdr:pic>
      <xdr:nvPicPr>
        <xdr:cNvPr id="13" name="Рисунок 251" descr="Black-90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18516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39</xdr:row>
      <xdr:rowOff>95250</xdr:rowOff>
    </xdr:from>
    <xdr:to>
      <xdr:col>4</xdr:col>
      <xdr:colOff>2562225</xdr:colOff>
      <xdr:row>39</xdr:row>
      <xdr:rowOff>419100</xdr:rowOff>
    </xdr:to>
    <xdr:pic>
      <xdr:nvPicPr>
        <xdr:cNvPr id="14" name="Рисунок 253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98977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40</xdr:row>
      <xdr:rowOff>95250</xdr:rowOff>
    </xdr:from>
    <xdr:to>
      <xdr:col>4</xdr:col>
      <xdr:colOff>2562225</xdr:colOff>
      <xdr:row>40</xdr:row>
      <xdr:rowOff>419100</xdr:rowOff>
    </xdr:to>
    <xdr:pic>
      <xdr:nvPicPr>
        <xdr:cNvPr id="15" name="Рисунок 254" descr="Yellow-Ski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4575" y="20402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38</xdr:row>
      <xdr:rowOff>95250</xdr:rowOff>
    </xdr:from>
    <xdr:to>
      <xdr:col>4</xdr:col>
      <xdr:colOff>2562225</xdr:colOff>
      <xdr:row>38</xdr:row>
      <xdr:rowOff>419100</xdr:rowOff>
    </xdr:to>
    <xdr:pic>
      <xdr:nvPicPr>
        <xdr:cNvPr id="16" name="Рисунок 257" descr="Black-90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19392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44</xdr:row>
      <xdr:rowOff>95250</xdr:rowOff>
    </xdr:from>
    <xdr:to>
      <xdr:col>4</xdr:col>
      <xdr:colOff>2562225</xdr:colOff>
      <xdr:row>44</xdr:row>
      <xdr:rowOff>419100</xdr:rowOff>
    </xdr:to>
    <xdr:pic>
      <xdr:nvPicPr>
        <xdr:cNvPr id="17" name="Рисунок 258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22488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43</xdr:row>
      <xdr:rowOff>95250</xdr:rowOff>
    </xdr:from>
    <xdr:to>
      <xdr:col>4</xdr:col>
      <xdr:colOff>2562225</xdr:colOff>
      <xdr:row>43</xdr:row>
      <xdr:rowOff>419100</xdr:rowOff>
    </xdr:to>
    <xdr:pic>
      <xdr:nvPicPr>
        <xdr:cNvPr id="18" name="Рисунок 262" descr="Black-90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1917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48</xdr:row>
      <xdr:rowOff>95250</xdr:rowOff>
    </xdr:from>
    <xdr:to>
      <xdr:col>4</xdr:col>
      <xdr:colOff>2562225</xdr:colOff>
      <xdr:row>48</xdr:row>
      <xdr:rowOff>419100</xdr:rowOff>
    </xdr:to>
    <xdr:pic>
      <xdr:nvPicPr>
        <xdr:cNvPr id="19" name="Рисунок 263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24774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47</xdr:row>
      <xdr:rowOff>95250</xdr:rowOff>
    </xdr:from>
    <xdr:to>
      <xdr:col>4</xdr:col>
      <xdr:colOff>2562225</xdr:colOff>
      <xdr:row>47</xdr:row>
      <xdr:rowOff>419100</xdr:rowOff>
    </xdr:to>
    <xdr:pic>
      <xdr:nvPicPr>
        <xdr:cNvPr id="20" name="Рисунок 267" descr="Black-90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4203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45</xdr:row>
      <xdr:rowOff>95250</xdr:rowOff>
    </xdr:from>
    <xdr:to>
      <xdr:col>4</xdr:col>
      <xdr:colOff>2571750</xdr:colOff>
      <xdr:row>45</xdr:row>
      <xdr:rowOff>419100</xdr:rowOff>
    </xdr:to>
    <xdr:pic>
      <xdr:nvPicPr>
        <xdr:cNvPr id="21" name="Рисунок 268" descr="Ivory-Ski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34100" y="23060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49</xdr:row>
      <xdr:rowOff>95250</xdr:rowOff>
    </xdr:from>
    <xdr:to>
      <xdr:col>4</xdr:col>
      <xdr:colOff>2571750</xdr:colOff>
      <xdr:row>49</xdr:row>
      <xdr:rowOff>419100</xdr:rowOff>
    </xdr:to>
    <xdr:pic>
      <xdr:nvPicPr>
        <xdr:cNvPr id="22" name="Рисунок 269" descr="Ivory-Ski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34100" y="25346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14</xdr:row>
      <xdr:rowOff>333375</xdr:rowOff>
    </xdr:from>
    <xdr:to>
      <xdr:col>3</xdr:col>
      <xdr:colOff>1285875</xdr:colOff>
      <xdr:row>17</xdr:row>
      <xdr:rowOff>190500</xdr:rowOff>
    </xdr:to>
    <xdr:pic>
      <xdr:nvPicPr>
        <xdr:cNvPr id="23" name="Рисунок 45" descr="PION_10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00325" y="479107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31</xdr:row>
      <xdr:rowOff>66675</xdr:rowOff>
    </xdr:from>
    <xdr:to>
      <xdr:col>3</xdr:col>
      <xdr:colOff>1295400</xdr:colOff>
      <xdr:row>33</xdr:row>
      <xdr:rowOff>495300</xdr:rowOff>
    </xdr:to>
    <xdr:pic>
      <xdr:nvPicPr>
        <xdr:cNvPr id="24" name="Рисунок 46" descr="TIGER_76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09850" y="155924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34</xdr:row>
      <xdr:rowOff>66675</xdr:rowOff>
    </xdr:from>
    <xdr:to>
      <xdr:col>3</xdr:col>
      <xdr:colOff>1295400</xdr:colOff>
      <xdr:row>36</xdr:row>
      <xdr:rowOff>495300</xdr:rowOff>
    </xdr:to>
    <xdr:pic>
      <xdr:nvPicPr>
        <xdr:cNvPr id="25" name="Рисунок 47" descr="TIGER_76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09850" y="173069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27</xdr:row>
      <xdr:rowOff>209550</xdr:rowOff>
    </xdr:from>
    <xdr:to>
      <xdr:col>3</xdr:col>
      <xdr:colOff>1295400</xdr:colOff>
      <xdr:row>28</xdr:row>
      <xdr:rowOff>762000</xdr:rowOff>
    </xdr:to>
    <xdr:pic>
      <xdr:nvPicPr>
        <xdr:cNvPr id="26" name="Рисунок 48" descr="ETNO_101-76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9850" y="11696700"/>
          <a:ext cx="12096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29</xdr:row>
      <xdr:rowOff>219075</xdr:rowOff>
    </xdr:from>
    <xdr:to>
      <xdr:col>3</xdr:col>
      <xdr:colOff>1295400</xdr:colOff>
      <xdr:row>30</xdr:row>
      <xdr:rowOff>781050</xdr:rowOff>
    </xdr:to>
    <xdr:pic>
      <xdr:nvPicPr>
        <xdr:cNvPr id="27" name="Рисунок 49" descr="ETNO_101-76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9850" y="137255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9</xdr:row>
      <xdr:rowOff>457200</xdr:rowOff>
    </xdr:from>
    <xdr:to>
      <xdr:col>3</xdr:col>
      <xdr:colOff>1295400</xdr:colOff>
      <xdr:row>13</xdr:row>
      <xdr:rowOff>28575</xdr:rowOff>
    </xdr:to>
    <xdr:pic>
      <xdr:nvPicPr>
        <xdr:cNvPr id="28" name="Рисунок 50" descr="ROYAL_900-YS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23907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47</xdr:row>
      <xdr:rowOff>352425</xdr:rowOff>
    </xdr:from>
    <xdr:to>
      <xdr:col>3</xdr:col>
      <xdr:colOff>1295400</xdr:colOff>
      <xdr:row>50</xdr:row>
      <xdr:rowOff>209550</xdr:rowOff>
    </xdr:to>
    <xdr:pic>
      <xdr:nvPicPr>
        <xdr:cNvPr id="29" name="Рисунок 52" descr="LENSY_90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2446020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38</xdr:row>
      <xdr:rowOff>466725</xdr:rowOff>
    </xdr:from>
    <xdr:to>
      <xdr:col>3</xdr:col>
      <xdr:colOff>1285875</xdr:colOff>
      <xdr:row>42</xdr:row>
      <xdr:rowOff>38100</xdr:rowOff>
    </xdr:to>
    <xdr:pic>
      <xdr:nvPicPr>
        <xdr:cNvPr id="30" name="Рисунок 53" descr="LILI_90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0325" y="19764375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43</xdr:row>
      <xdr:rowOff>352425</xdr:rowOff>
    </xdr:from>
    <xdr:to>
      <xdr:col>3</xdr:col>
      <xdr:colOff>1295400</xdr:colOff>
      <xdr:row>46</xdr:row>
      <xdr:rowOff>209550</xdr:rowOff>
    </xdr:to>
    <xdr:pic>
      <xdr:nvPicPr>
        <xdr:cNvPr id="31" name="Рисунок 55" descr="KRISPY_IS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09850" y="2217420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24</xdr:row>
      <xdr:rowOff>66675</xdr:rowOff>
    </xdr:from>
    <xdr:to>
      <xdr:col>3</xdr:col>
      <xdr:colOff>1295400</xdr:colOff>
      <xdr:row>26</xdr:row>
      <xdr:rowOff>504825</xdr:rowOff>
    </xdr:to>
    <xdr:pic>
      <xdr:nvPicPr>
        <xdr:cNvPr id="32" name="Рисунок 57" descr="ART_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09850" y="9839325"/>
          <a:ext cx="1209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18</xdr:row>
      <xdr:rowOff>209550</xdr:rowOff>
    </xdr:from>
    <xdr:to>
      <xdr:col>3</xdr:col>
      <xdr:colOff>1295400</xdr:colOff>
      <xdr:row>21</xdr:row>
      <xdr:rowOff>285750</xdr:rowOff>
    </xdr:to>
    <xdr:pic>
      <xdr:nvPicPr>
        <xdr:cNvPr id="33" name="Рисунок 60" descr="ART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09850" y="6953250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409575</xdr:colOff>
      <xdr:row>47</xdr:row>
      <xdr:rowOff>409575</xdr:rowOff>
    </xdr:to>
    <xdr:sp>
      <xdr:nvSpPr>
        <xdr:cNvPr id="34" name="Прямоугольный треугольник 56"/>
        <xdr:cNvSpPr>
          <a:spLocks/>
        </xdr:cNvSpPr>
      </xdr:nvSpPr>
      <xdr:spPr>
        <a:xfrm flipV="1">
          <a:off x="0" y="24107775"/>
          <a:ext cx="409575" cy="40957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51</xdr:row>
      <xdr:rowOff>66675</xdr:rowOff>
    </xdr:from>
    <xdr:to>
      <xdr:col>0</xdr:col>
      <xdr:colOff>514350</xdr:colOff>
      <xdr:row>51</xdr:row>
      <xdr:rowOff>447675</xdr:rowOff>
    </xdr:to>
    <xdr:sp>
      <xdr:nvSpPr>
        <xdr:cNvPr id="35" name="Прямоугольный треугольник 57"/>
        <xdr:cNvSpPr>
          <a:spLocks/>
        </xdr:cNvSpPr>
      </xdr:nvSpPr>
      <xdr:spPr>
        <a:xfrm flipV="1">
          <a:off x="104775" y="26460450"/>
          <a:ext cx="409575" cy="381000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2247900</xdr:colOff>
      <xdr:row>9</xdr:row>
      <xdr:rowOff>95250</xdr:rowOff>
    </xdr:from>
    <xdr:to>
      <xdr:col>4</xdr:col>
      <xdr:colOff>2571750</xdr:colOff>
      <xdr:row>9</xdr:row>
      <xdr:rowOff>419100</xdr:rowOff>
    </xdr:to>
    <xdr:pic>
      <xdr:nvPicPr>
        <xdr:cNvPr id="36" name="Рисунок 58" descr="Angel-Blue-273_Capri-Breeze-285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34100" y="20288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10</xdr:row>
      <xdr:rowOff>95250</xdr:rowOff>
    </xdr:from>
    <xdr:to>
      <xdr:col>4</xdr:col>
      <xdr:colOff>2571750</xdr:colOff>
      <xdr:row>10</xdr:row>
      <xdr:rowOff>419100</xdr:rowOff>
    </xdr:to>
    <xdr:pic>
      <xdr:nvPicPr>
        <xdr:cNvPr id="37" name="Рисунок 59" descr="Pastel-Orchid-523_Amethyst-Orchid-596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25336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11</xdr:row>
      <xdr:rowOff>95250</xdr:rowOff>
    </xdr:from>
    <xdr:to>
      <xdr:col>4</xdr:col>
      <xdr:colOff>2571750</xdr:colOff>
      <xdr:row>11</xdr:row>
      <xdr:rowOff>419100</xdr:rowOff>
    </xdr:to>
    <xdr:pic>
      <xdr:nvPicPr>
        <xdr:cNvPr id="38" name="Рисунок 60" descr="Yellow-Ski_Black-900.gif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34100" y="30384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12</xdr:row>
      <xdr:rowOff>95250</xdr:rowOff>
    </xdr:from>
    <xdr:to>
      <xdr:col>4</xdr:col>
      <xdr:colOff>2571750</xdr:colOff>
      <xdr:row>12</xdr:row>
      <xdr:rowOff>419100</xdr:rowOff>
    </xdr:to>
    <xdr:pic>
      <xdr:nvPicPr>
        <xdr:cNvPr id="39" name="Рисунок 61" descr="Amethyst-Orchid-596_Black-900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34100" y="3543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13</xdr:row>
      <xdr:rowOff>95250</xdr:rowOff>
    </xdr:from>
    <xdr:to>
      <xdr:col>4</xdr:col>
      <xdr:colOff>2571750</xdr:colOff>
      <xdr:row>13</xdr:row>
      <xdr:rowOff>419100</xdr:rowOff>
    </xdr:to>
    <xdr:pic>
      <xdr:nvPicPr>
        <xdr:cNvPr id="40" name="Рисунок 63" descr="Snow-White-101_Amethyst-Orchid-596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34100" y="40481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14</xdr:row>
      <xdr:rowOff>133350</xdr:rowOff>
    </xdr:from>
    <xdr:to>
      <xdr:col>4</xdr:col>
      <xdr:colOff>2571750</xdr:colOff>
      <xdr:row>14</xdr:row>
      <xdr:rowOff>457200</xdr:rowOff>
    </xdr:to>
    <xdr:pic>
      <xdr:nvPicPr>
        <xdr:cNvPr id="41" name="Рисунок 64" descr="Angel-Blue-273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34100" y="4591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15</xdr:row>
      <xdr:rowOff>133350</xdr:rowOff>
    </xdr:from>
    <xdr:to>
      <xdr:col>4</xdr:col>
      <xdr:colOff>2571750</xdr:colOff>
      <xdr:row>15</xdr:row>
      <xdr:rowOff>457200</xdr:rowOff>
    </xdr:to>
    <xdr:pic>
      <xdr:nvPicPr>
        <xdr:cNvPr id="42" name="Рисунок 65" descr="Pastel-Orchid-523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34100" y="5162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16</xdr:row>
      <xdr:rowOff>133350</xdr:rowOff>
    </xdr:from>
    <xdr:to>
      <xdr:col>4</xdr:col>
      <xdr:colOff>2571750</xdr:colOff>
      <xdr:row>16</xdr:row>
      <xdr:rowOff>457200</xdr:rowOff>
    </xdr:to>
    <xdr:pic>
      <xdr:nvPicPr>
        <xdr:cNvPr id="43" name="Рисунок 66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5734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17</xdr:row>
      <xdr:rowOff>133350</xdr:rowOff>
    </xdr:from>
    <xdr:to>
      <xdr:col>4</xdr:col>
      <xdr:colOff>2571750</xdr:colOff>
      <xdr:row>17</xdr:row>
      <xdr:rowOff>457200</xdr:rowOff>
    </xdr:to>
    <xdr:pic>
      <xdr:nvPicPr>
        <xdr:cNvPr id="44" name="Рисунок 67" descr="Black-90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34100" y="6305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25</xdr:row>
      <xdr:rowOff>95250</xdr:rowOff>
    </xdr:from>
    <xdr:to>
      <xdr:col>4</xdr:col>
      <xdr:colOff>2552700</xdr:colOff>
      <xdr:row>25</xdr:row>
      <xdr:rowOff>419100</xdr:rowOff>
    </xdr:to>
    <xdr:pic>
      <xdr:nvPicPr>
        <xdr:cNvPr id="45" name="Рисунок 68" descr="Dark-Chocolate-918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15050" y="104394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18</xdr:row>
      <xdr:rowOff>95250</xdr:rowOff>
    </xdr:from>
    <xdr:to>
      <xdr:col>4</xdr:col>
      <xdr:colOff>2562225</xdr:colOff>
      <xdr:row>18</xdr:row>
      <xdr:rowOff>419100</xdr:rowOff>
    </xdr:to>
    <xdr:pic>
      <xdr:nvPicPr>
        <xdr:cNvPr id="46" name="Рисунок 69" descr="Angel-Blue-273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24575" y="6838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19</xdr:row>
      <xdr:rowOff>95250</xdr:rowOff>
    </xdr:from>
    <xdr:to>
      <xdr:col>4</xdr:col>
      <xdr:colOff>2562225</xdr:colOff>
      <xdr:row>19</xdr:row>
      <xdr:rowOff>419100</xdr:rowOff>
    </xdr:to>
    <xdr:pic>
      <xdr:nvPicPr>
        <xdr:cNvPr id="47" name="Рисунок 70" descr="Capri-Breeze-285.gif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24575" y="73437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20</xdr:row>
      <xdr:rowOff>95250</xdr:rowOff>
    </xdr:from>
    <xdr:to>
      <xdr:col>4</xdr:col>
      <xdr:colOff>2562225</xdr:colOff>
      <xdr:row>20</xdr:row>
      <xdr:rowOff>419100</xdr:rowOff>
    </xdr:to>
    <xdr:pic>
      <xdr:nvPicPr>
        <xdr:cNvPr id="48" name="Рисунок 71" descr="Pastel-Orchid-523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24575" y="78486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21</xdr:row>
      <xdr:rowOff>95250</xdr:rowOff>
    </xdr:from>
    <xdr:to>
      <xdr:col>4</xdr:col>
      <xdr:colOff>2562225</xdr:colOff>
      <xdr:row>21</xdr:row>
      <xdr:rowOff>419100</xdr:rowOff>
    </xdr:to>
    <xdr:pic>
      <xdr:nvPicPr>
        <xdr:cNvPr id="49" name="Рисунок 72" descr="Amethyst-Orchid-596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24575" y="83534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22</xdr:row>
      <xdr:rowOff>95250</xdr:rowOff>
    </xdr:from>
    <xdr:to>
      <xdr:col>4</xdr:col>
      <xdr:colOff>2562225</xdr:colOff>
      <xdr:row>22</xdr:row>
      <xdr:rowOff>419100</xdr:rowOff>
    </xdr:to>
    <xdr:pic>
      <xdr:nvPicPr>
        <xdr:cNvPr id="50" name="Рисунок 73" descr="Snow-White-10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8858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23</xdr:row>
      <xdr:rowOff>95250</xdr:rowOff>
    </xdr:from>
    <xdr:to>
      <xdr:col>4</xdr:col>
      <xdr:colOff>2562225</xdr:colOff>
      <xdr:row>23</xdr:row>
      <xdr:rowOff>419100</xdr:rowOff>
    </xdr:to>
    <xdr:pic>
      <xdr:nvPicPr>
        <xdr:cNvPr id="51" name="Рисунок 74" descr="Black-90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9363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32</xdr:row>
      <xdr:rowOff>123825</xdr:rowOff>
    </xdr:from>
    <xdr:to>
      <xdr:col>4</xdr:col>
      <xdr:colOff>2552700</xdr:colOff>
      <xdr:row>32</xdr:row>
      <xdr:rowOff>447675</xdr:rowOff>
    </xdr:to>
    <xdr:pic>
      <xdr:nvPicPr>
        <xdr:cNvPr id="52" name="Рисунок 75" descr="Amethyst-Orchid-596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15050" y="162210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35</xdr:row>
      <xdr:rowOff>114300</xdr:rowOff>
    </xdr:from>
    <xdr:to>
      <xdr:col>4</xdr:col>
      <xdr:colOff>2562225</xdr:colOff>
      <xdr:row>35</xdr:row>
      <xdr:rowOff>438150</xdr:rowOff>
    </xdr:to>
    <xdr:pic>
      <xdr:nvPicPr>
        <xdr:cNvPr id="53" name="Рисунок 76" descr="Amethyst-Orchid-596.gif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24575" y="17926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41</xdr:row>
      <xdr:rowOff>95250</xdr:rowOff>
    </xdr:from>
    <xdr:to>
      <xdr:col>4</xdr:col>
      <xdr:colOff>2562225</xdr:colOff>
      <xdr:row>41</xdr:row>
      <xdr:rowOff>419100</xdr:rowOff>
    </xdr:to>
    <xdr:pic>
      <xdr:nvPicPr>
        <xdr:cNvPr id="54" name="Рисунок 77" descr="Angel-Blue-273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24575" y="20907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42</xdr:row>
      <xdr:rowOff>95250</xdr:rowOff>
    </xdr:from>
    <xdr:to>
      <xdr:col>4</xdr:col>
      <xdr:colOff>2562225</xdr:colOff>
      <xdr:row>42</xdr:row>
      <xdr:rowOff>419100</xdr:rowOff>
    </xdr:to>
    <xdr:pic>
      <xdr:nvPicPr>
        <xdr:cNvPr id="55" name="Рисунок 78" descr="Pastel-Orchid-523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24575" y="214122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2228850</xdr:colOff>
      <xdr:row>46</xdr:row>
      <xdr:rowOff>95250</xdr:rowOff>
    </xdr:from>
    <xdr:to>
      <xdr:col>4</xdr:col>
      <xdr:colOff>2552700</xdr:colOff>
      <xdr:row>46</xdr:row>
      <xdr:rowOff>419100</xdr:rowOff>
    </xdr:to>
    <xdr:pic>
      <xdr:nvPicPr>
        <xdr:cNvPr id="56" name="Рисунок 79" descr="Dark-Chocolate-918.gif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15050" y="23631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50</xdr:row>
      <xdr:rowOff>95250</xdr:rowOff>
    </xdr:from>
    <xdr:to>
      <xdr:col>4</xdr:col>
      <xdr:colOff>2562225</xdr:colOff>
      <xdr:row>50</xdr:row>
      <xdr:rowOff>419100</xdr:rowOff>
    </xdr:to>
    <xdr:pic>
      <xdr:nvPicPr>
        <xdr:cNvPr id="57" name="Рисунок 80" descr="Pastel-Orchid-523.gi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24575" y="25917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676275</xdr:colOff>
      <xdr:row>2</xdr:row>
      <xdr:rowOff>38100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1895475</xdr:colOff>
      <xdr:row>16</xdr:row>
      <xdr:rowOff>0</xdr:rowOff>
    </xdr:from>
    <xdr:to>
      <xdr:col>4</xdr:col>
      <xdr:colOff>2219325</xdr:colOff>
      <xdr:row>16</xdr:row>
      <xdr:rowOff>0</xdr:rowOff>
    </xdr:to>
    <xdr:pic>
      <xdr:nvPicPr>
        <xdr:cNvPr id="2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8848725"/>
          <a:ext cx="323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1895475</xdr:colOff>
      <xdr:row>16</xdr:row>
      <xdr:rowOff>0</xdr:rowOff>
    </xdr:from>
    <xdr:to>
      <xdr:col>4</xdr:col>
      <xdr:colOff>2219325</xdr:colOff>
      <xdr:row>16</xdr:row>
      <xdr:rowOff>0</xdr:rowOff>
    </xdr:to>
    <xdr:pic>
      <xdr:nvPicPr>
        <xdr:cNvPr id="3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8848725"/>
          <a:ext cx="323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1828800</xdr:colOff>
      <xdr:row>9</xdr:row>
      <xdr:rowOff>228600</xdr:rowOff>
    </xdr:from>
    <xdr:to>
      <xdr:col>4</xdr:col>
      <xdr:colOff>2152650</xdr:colOff>
      <xdr:row>9</xdr:row>
      <xdr:rowOff>552450</xdr:rowOff>
    </xdr:to>
    <xdr:pic>
      <xdr:nvPicPr>
        <xdr:cNvPr id="4" name="Рисунок 123" descr="Basilic 26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21621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10</xdr:row>
      <xdr:rowOff>228600</xdr:rowOff>
    </xdr:from>
    <xdr:to>
      <xdr:col>4</xdr:col>
      <xdr:colOff>2152650</xdr:colOff>
      <xdr:row>10</xdr:row>
      <xdr:rowOff>552450</xdr:rowOff>
    </xdr:to>
    <xdr:pic>
      <xdr:nvPicPr>
        <xdr:cNvPr id="5" name="Рисунок 124" descr="Plum wine 26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2981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9</xdr:row>
      <xdr:rowOff>19050</xdr:rowOff>
    </xdr:from>
    <xdr:to>
      <xdr:col>3</xdr:col>
      <xdr:colOff>1285875</xdr:colOff>
      <xdr:row>10</xdr:row>
      <xdr:rowOff>771525</xdr:rowOff>
    </xdr:to>
    <xdr:pic>
      <xdr:nvPicPr>
        <xdr:cNvPr id="6" name="Рисунок 74" descr="ANGEL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95262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11</xdr:row>
      <xdr:rowOff>28575</xdr:rowOff>
    </xdr:from>
    <xdr:to>
      <xdr:col>3</xdr:col>
      <xdr:colOff>1285875</xdr:colOff>
      <xdr:row>11</xdr:row>
      <xdr:rowOff>1600200</xdr:rowOff>
    </xdr:to>
    <xdr:pic>
      <xdr:nvPicPr>
        <xdr:cNvPr id="7" name="Рисунок 75" descr="GRAC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3600450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11</xdr:row>
      <xdr:rowOff>600075</xdr:rowOff>
    </xdr:from>
    <xdr:to>
      <xdr:col>4</xdr:col>
      <xdr:colOff>2152650</xdr:colOff>
      <xdr:row>11</xdr:row>
      <xdr:rowOff>923925</xdr:rowOff>
    </xdr:to>
    <xdr:pic>
      <xdr:nvPicPr>
        <xdr:cNvPr id="8" name="Рисунок 136" descr="Плашки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41719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13</xdr:row>
      <xdr:rowOff>28575</xdr:rowOff>
    </xdr:from>
    <xdr:to>
      <xdr:col>3</xdr:col>
      <xdr:colOff>1285875</xdr:colOff>
      <xdr:row>13</xdr:row>
      <xdr:rowOff>1600200</xdr:rowOff>
    </xdr:to>
    <xdr:pic>
      <xdr:nvPicPr>
        <xdr:cNvPr id="9" name="Рисунок 77" descr="BON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0325" y="559117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19050</xdr:rowOff>
    </xdr:from>
    <xdr:to>
      <xdr:col>3</xdr:col>
      <xdr:colOff>1295400</xdr:colOff>
      <xdr:row>15</xdr:row>
      <xdr:rowOff>771525</xdr:rowOff>
    </xdr:to>
    <xdr:pic>
      <xdr:nvPicPr>
        <xdr:cNvPr id="10" name="Рисунок 78" descr="FABI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9850" y="7229475"/>
          <a:ext cx="12096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13</xdr:row>
      <xdr:rowOff>647700</xdr:rowOff>
    </xdr:from>
    <xdr:to>
      <xdr:col>4</xdr:col>
      <xdr:colOff>2152650</xdr:colOff>
      <xdr:row>13</xdr:row>
      <xdr:rowOff>962025</xdr:rowOff>
    </xdr:to>
    <xdr:pic>
      <xdr:nvPicPr>
        <xdr:cNvPr id="11" name="Рисунок 24" descr="Black 9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62103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14</xdr:row>
      <xdr:rowOff>228600</xdr:rowOff>
    </xdr:from>
    <xdr:to>
      <xdr:col>4</xdr:col>
      <xdr:colOff>2152650</xdr:colOff>
      <xdr:row>14</xdr:row>
      <xdr:rowOff>561975</xdr:rowOff>
    </xdr:to>
    <xdr:pic>
      <xdr:nvPicPr>
        <xdr:cNvPr id="12" name="Рисунок 140" descr="square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74390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1828800</xdr:colOff>
      <xdr:row>15</xdr:row>
      <xdr:rowOff>228600</xdr:rowOff>
    </xdr:from>
    <xdr:to>
      <xdr:col>4</xdr:col>
      <xdr:colOff>2152650</xdr:colOff>
      <xdr:row>15</xdr:row>
      <xdr:rowOff>561975</xdr:rowOff>
    </xdr:to>
    <xdr:pic>
      <xdr:nvPicPr>
        <xdr:cNvPr id="13" name="Рисунок 141" descr="scul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0" y="82581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16</xdr:row>
      <xdr:rowOff>66675</xdr:rowOff>
    </xdr:from>
    <xdr:to>
      <xdr:col>0</xdr:col>
      <xdr:colOff>514350</xdr:colOff>
      <xdr:row>16</xdr:row>
      <xdr:rowOff>447675</xdr:rowOff>
    </xdr:to>
    <xdr:sp>
      <xdr:nvSpPr>
        <xdr:cNvPr id="14" name="Прямоугольный треугольник 14"/>
        <xdr:cNvSpPr>
          <a:spLocks/>
        </xdr:cNvSpPr>
      </xdr:nvSpPr>
      <xdr:spPr>
        <a:xfrm flipV="1">
          <a:off x="104775" y="8915400"/>
          <a:ext cx="409575" cy="381000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55"/>
  <sheetViews>
    <sheetView showZeros="0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J3" activeCellId="1" sqref="T1:T16384 J1:J16384"/>
    </sheetView>
  </sheetViews>
  <sheetFormatPr defaultColWidth="9.140625" defaultRowHeight="15" outlineLevelCol="1"/>
  <cols>
    <col min="1" max="1" width="13.421875" style="12" customWidth="1"/>
    <col min="2" max="2" width="11.7109375" style="12" customWidth="1" outlineLevel="1"/>
    <col min="3" max="3" width="12.7109375" style="12" customWidth="1" outlineLevel="1"/>
    <col min="4" max="4" width="20.421875" style="1" customWidth="1" outlineLevel="1"/>
    <col min="5" max="5" width="33.421875" style="11" customWidth="1" outlineLevel="1"/>
    <col min="6" max="6" width="12.140625" style="18" customWidth="1" outlineLevel="1"/>
    <col min="7" max="7" width="15.421875" style="18" customWidth="1" outlineLevel="1"/>
    <col min="8" max="8" width="15.28125" style="18" customWidth="1" outlineLevel="1"/>
    <col min="9" max="9" width="12.140625" style="18" customWidth="1" outlineLevel="1"/>
    <col min="10" max="10" width="9.140625" style="300" customWidth="1"/>
    <col min="11" max="11" width="6.8515625" style="34" customWidth="1"/>
    <col min="12" max="12" width="7.140625" style="34" customWidth="1"/>
    <col min="13" max="13" width="7.28125" style="34" customWidth="1"/>
    <col min="14" max="16" width="7.00390625" style="34" customWidth="1"/>
    <col min="17" max="17" width="6.7109375" style="34" customWidth="1"/>
    <col min="18" max="18" width="7.421875" style="34" customWidth="1"/>
    <col min="19" max="19" width="9.140625" style="13" customWidth="1"/>
    <col min="20" max="20" width="9.140625" style="14" customWidth="1"/>
    <col min="21" max="16384" width="9.140625" style="1" customWidth="1"/>
  </cols>
  <sheetData>
    <row r="1" spans="4:20" ht="21">
      <c r="D1" s="43" t="s">
        <v>0</v>
      </c>
      <c r="E1" s="43"/>
      <c r="F1" s="43"/>
      <c r="G1" s="43"/>
      <c r="H1" s="43"/>
      <c r="I1" s="43"/>
      <c r="J1" s="43"/>
      <c r="M1" s="44" t="s">
        <v>1</v>
      </c>
      <c r="N1" s="45"/>
      <c r="O1" s="45"/>
      <c r="P1" s="45"/>
      <c r="Q1" s="45"/>
      <c r="R1" s="45"/>
      <c r="S1" s="45"/>
      <c r="T1" s="45"/>
    </row>
    <row r="2" spans="4:20" ht="21">
      <c r="D2" s="46" t="s">
        <v>30</v>
      </c>
      <c r="E2" s="46"/>
      <c r="F2" s="46"/>
      <c r="G2" s="46"/>
      <c r="H2" s="46"/>
      <c r="I2" s="46"/>
      <c r="J2" s="46"/>
      <c r="M2" s="290" t="s">
        <v>2</v>
      </c>
      <c r="N2" s="291"/>
      <c r="O2" s="291"/>
      <c r="P2" s="291"/>
      <c r="Q2" s="291"/>
      <c r="R2" s="292"/>
      <c r="S2" s="293">
        <f>S155</f>
        <v>0</v>
      </c>
      <c r="T2" s="28">
        <f>T155</f>
        <v>0</v>
      </c>
    </row>
    <row r="3" spans="1:20" ht="24" thickBot="1">
      <c r="A3" s="3"/>
      <c r="B3" s="3"/>
      <c r="C3" s="3"/>
      <c r="D3" s="3"/>
      <c r="E3" s="3"/>
      <c r="F3" s="3"/>
      <c r="G3" s="3"/>
      <c r="H3" s="3"/>
      <c r="I3" s="3"/>
      <c r="J3" s="296"/>
      <c r="K3" s="35"/>
      <c r="L3" s="35"/>
      <c r="M3" s="36"/>
      <c r="N3" s="36"/>
      <c r="O3" s="36"/>
      <c r="P3" s="36"/>
      <c r="Q3" s="36"/>
      <c r="R3" s="36"/>
      <c r="S3" s="4"/>
      <c r="T3" s="5"/>
    </row>
    <row r="4" spans="1:20" ht="16.5" thickBot="1">
      <c r="A4" s="48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</row>
    <row r="5" spans="1:20" s="7" customFormat="1" ht="4.5" customHeight="1" thickBot="1">
      <c r="A5" s="6"/>
      <c r="B5" s="6"/>
      <c r="C5" s="6"/>
      <c r="D5" s="6"/>
      <c r="E5" s="6"/>
      <c r="F5" s="6"/>
      <c r="G5" s="6"/>
      <c r="H5" s="6"/>
      <c r="I5" s="6"/>
      <c r="J5" s="29"/>
      <c r="K5" s="26"/>
      <c r="L5" s="26"/>
      <c r="M5" s="26"/>
      <c r="N5" s="26"/>
      <c r="O5" s="26"/>
      <c r="P5" s="26"/>
      <c r="Q5" s="26"/>
      <c r="R5" s="26"/>
      <c r="S5" s="26"/>
      <c r="T5" s="29"/>
    </row>
    <row r="6" spans="1:20" s="8" customFormat="1" ht="16.5" thickBot="1">
      <c r="A6" s="51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7" t="s">
        <v>31</v>
      </c>
      <c r="G6" s="57" t="s">
        <v>32</v>
      </c>
      <c r="H6" s="57" t="s">
        <v>33</v>
      </c>
      <c r="I6" s="57" t="s">
        <v>34</v>
      </c>
      <c r="J6" s="297" t="s">
        <v>9</v>
      </c>
      <c r="K6" s="52" t="s">
        <v>10</v>
      </c>
      <c r="L6" s="52"/>
      <c r="M6" s="52"/>
      <c r="N6" s="52"/>
      <c r="O6" s="52"/>
      <c r="P6" s="52"/>
      <c r="Q6" s="52"/>
      <c r="R6" s="52"/>
      <c r="S6" s="52" t="s">
        <v>11</v>
      </c>
      <c r="T6" s="53" t="s">
        <v>29</v>
      </c>
    </row>
    <row r="7" spans="1:20" s="8" customFormat="1" ht="16.5" thickBot="1">
      <c r="A7" s="51"/>
      <c r="B7" s="51"/>
      <c r="C7" s="51"/>
      <c r="D7" s="51"/>
      <c r="E7" s="51"/>
      <c r="F7" s="58"/>
      <c r="G7" s="58"/>
      <c r="H7" s="58"/>
      <c r="I7" s="58"/>
      <c r="J7" s="297"/>
      <c r="K7" s="32" t="s">
        <v>12</v>
      </c>
      <c r="L7" s="32" t="s">
        <v>13</v>
      </c>
      <c r="M7" s="32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19</v>
      </c>
      <c r="S7" s="52"/>
      <c r="T7" s="53"/>
    </row>
    <row r="8" spans="1:20" s="7" customFormat="1" ht="5.25" customHeight="1" thickBot="1">
      <c r="A8" s="9"/>
      <c r="B8" s="10"/>
      <c r="C8" s="10"/>
      <c r="D8" s="10"/>
      <c r="E8" s="10"/>
      <c r="F8" s="10"/>
      <c r="G8" s="10"/>
      <c r="H8" s="10"/>
      <c r="I8" s="10"/>
      <c r="J8" s="298"/>
      <c r="K8" s="27"/>
      <c r="L8" s="27"/>
      <c r="M8" s="27"/>
      <c r="N8" s="27"/>
      <c r="O8" s="27"/>
      <c r="P8" s="27"/>
      <c r="Q8" s="27"/>
      <c r="R8" s="27"/>
      <c r="S8" s="27"/>
      <c r="T8" s="30"/>
    </row>
    <row r="9" spans="1:20" s="7" customFormat="1" ht="27" customHeight="1" thickBot="1">
      <c r="A9" s="54" t="s">
        <v>52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</row>
    <row r="10" spans="1:20" ht="85.5" customHeight="1" thickBot="1">
      <c r="A10" s="79" t="s">
        <v>35</v>
      </c>
      <c r="B10" s="89" t="s">
        <v>36</v>
      </c>
      <c r="C10" s="89" t="s">
        <v>37</v>
      </c>
      <c r="D10" s="81"/>
      <c r="E10" s="82" t="s">
        <v>218</v>
      </c>
      <c r="F10" s="83" t="s">
        <v>38</v>
      </c>
      <c r="G10" s="83" t="s">
        <v>39</v>
      </c>
      <c r="H10" s="83" t="s">
        <v>39</v>
      </c>
      <c r="I10" s="84" t="s">
        <v>40</v>
      </c>
      <c r="J10" s="77">
        <v>247.86</v>
      </c>
      <c r="K10" s="151"/>
      <c r="L10" s="152"/>
      <c r="M10" s="152"/>
      <c r="N10" s="152"/>
      <c r="O10" s="152"/>
      <c r="P10" s="152"/>
      <c r="Q10" s="152"/>
      <c r="R10" s="153"/>
      <c r="S10" s="154">
        <f>SUM(K10:R10)</f>
        <v>0</v>
      </c>
      <c r="T10" s="155">
        <f>J10*S10</f>
        <v>0</v>
      </c>
    </row>
    <row r="11" spans="1:20" ht="85.5" customHeight="1" thickBot="1">
      <c r="A11" s="79" t="s">
        <v>41</v>
      </c>
      <c r="B11" s="89" t="s">
        <v>42</v>
      </c>
      <c r="C11" s="89" t="s">
        <v>43</v>
      </c>
      <c r="D11" s="81"/>
      <c r="E11" s="82" t="s">
        <v>218</v>
      </c>
      <c r="F11" s="83" t="s">
        <v>44</v>
      </c>
      <c r="G11" s="83" t="s">
        <v>39</v>
      </c>
      <c r="H11" s="83" t="s">
        <v>39</v>
      </c>
      <c r="I11" s="84" t="s">
        <v>40</v>
      </c>
      <c r="J11" s="77">
        <v>163.34</v>
      </c>
      <c r="K11" s="151"/>
      <c r="L11" s="152"/>
      <c r="M11" s="152"/>
      <c r="N11" s="152"/>
      <c r="O11" s="152"/>
      <c r="P11" s="152"/>
      <c r="Q11" s="152"/>
      <c r="R11" s="153"/>
      <c r="S11" s="154">
        <f>SUM(K11:R11)</f>
        <v>0</v>
      </c>
      <c r="T11" s="155">
        <f>J11*S11</f>
        <v>0</v>
      </c>
    </row>
    <row r="12" spans="1:20" ht="85.5" customHeight="1" thickBot="1">
      <c r="A12" s="79" t="s">
        <v>45</v>
      </c>
      <c r="B12" s="90" t="s">
        <v>46</v>
      </c>
      <c r="C12" s="90" t="s">
        <v>47</v>
      </c>
      <c r="D12" s="85"/>
      <c r="E12" s="86" t="s">
        <v>218</v>
      </c>
      <c r="F12" s="87" t="s">
        <v>48</v>
      </c>
      <c r="G12" s="87" t="s">
        <v>39</v>
      </c>
      <c r="H12" s="87" t="s">
        <v>39</v>
      </c>
      <c r="I12" s="88" t="s">
        <v>40</v>
      </c>
      <c r="J12" s="78">
        <v>247.4</v>
      </c>
      <c r="K12" s="156"/>
      <c r="L12" s="157"/>
      <c r="M12" s="157"/>
      <c r="N12" s="294"/>
      <c r="O12" s="157"/>
      <c r="P12" s="157"/>
      <c r="Q12" s="157"/>
      <c r="R12" s="158"/>
      <c r="S12" s="154">
        <f>SUM(K12:R12)</f>
        <v>0</v>
      </c>
      <c r="T12" s="155">
        <f>J12*S12</f>
        <v>0</v>
      </c>
    </row>
    <row r="13" spans="1:20" ht="85.5" customHeight="1" thickBot="1">
      <c r="A13" s="79" t="s">
        <v>49</v>
      </c>
      <c r="B13" s="89" t="s">
        <v>50</v>
      </c>
      <c r="C13" s="89" t="s">
        <v>43</v>
      </c>
      <c r="D13" s="81"/>
      <c r="E13" s="82" t="s">
        <v>219</v>
      </c>
      <c r="F13" s="80" t="s">
        <v>44</v>
      </c>
      <c r="G13" s="83" t="s">
        <v>39</v>
      </c>
      <c r="H13" s="83" t="s">
        <v>39</v>
      </c>
      <c r="I13" s="84" t="s">
        <v>51</v>
      </c>
      <c r="J13" s="77">
        <v>131.34</v>
      </c>
      <c r="K13" s="151"/>
      <c r="L13" s="152"/>
      <c r="M13" s="152"/>
      <c r="N13" s="295"/>
      <c r="O13" s="152"/>
      <c r="P13" s="152"/>
      <c r="Q13" s="152"/>
      <c r="R13" s="153"/>
      <c r="S13" s="154">
        <f>SUM(K13:R13)</f>
        <v>0</v>
      </c>
      <c r="T13" s="155">
        <f>J13*S13</f>
        <v>0</v>
      </c>
    </row>
    <row r="14" spans="1:20" ht="27" customHeight="1" thickBot="1">
      <c r="A14" s="59" t="s">
        <v>60</v>
      </c>
      <c r="B14" s="60"/>
      <c r="C14" s="60"/>
      <c r="D14" s="60"/>
      <c r="E14" s="64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</row>
    <row r="15" spans="1:20" ht="45" customHeight="1">
      <c r="A15" s="91" t="s">
        <v>53</v>
      </c>
      <c r="B15" s="121" t="s">
        <v>54</v>
      </c>
      <c r="C15" s="121" t="s">
        <v>47</v>
      </c>
      <c r="D15" s="93"/>
      <c r="E15" s="94" t="s">
        <v>220</v>
      </c>
      <c r="F15" s="95" t="s">
        <v>38</v>
      </c>
      <c r="G15" s="96" t="s">
        <v>39</v>
      </c>
      <c r="H15" s="96" t="s">
        <v>55</v>
      </c>
      <c r="I15" s="97" t="s">
        <v>40</v>
      </c>
      <c r="J15" s="98">
        <v>212.34</v>
      </c>
      <c r="K15" s="160"/>
      <c r="L15" s="161"/>
      <c r="M15" s="161"/>
      <c r="N15" s="161"/>
      <c r="O15" s="161"/>
      <c r="P15" s="161"/>
      <c r="Q15" s="161"/>
      <c r="R15" s="162"/>
      <c r="S15" s="163">
        <f>SUM(K15:R15)</f>
        <v>0</v>
      </c>
      <c r="T15" s="164">
        <f>S15*$J$15</f>
        <v>0</v>
      </c>
    </row>
    <row r="16" spans="1:20" ht="45" customHeight="1">
      <c r="A16" s="99"/>
      <c r="B16" s="122"/>
      <c r="C16" s="122"/>
      <c r="D16" s="101"/>
      <c r="E16" s="102" t="s">
        <v>221</v>
      </c>
      <c r="F16" s="103"/>
      <c r="G16" s="104"/>
      <c r="H16" s="104"/>
      <c r="I16" s="105"/>
      <c r="J16" s="106"/>
      <c r="K16" s="165"/>
      <c r="L16" s="166"/>
      <c r="M16" s="166"/>
      <c r="N16" s="166"/>
      <c r="O16" s="166"/>
      <c r="P16" s="166"/>
      <c r="Q16" s="166"/>
      <c r="R16" s="167"/>
      <c r="S16" s="168">
        <f>SUM(K16:R16)</f>
        <v>0</v>
      </c>
      <c r="T16" s="169">
        <f>S16*$J$15</f>
        <v>0</v>
      </c>
    </row>
    <row r="17" spans="1:20" ht="45" customHeight="1" thickBot="1">
      <c r="A17" s="107"/>
      <c r="B17" s="123"/>
      <c r="C17" s="123"/>
      <c r="D17" s="109"/>
      <c r="E17" s="110" t="s">
        <v>222</v>
      </c>
      <c r="F17" s="111"/>
      <c r="G17" s="112"/>
      <c r="H17" s="112"/>
      <c r="I17" s="113"/>
      <c r="J17" s="114"/>
      <c r="K17" s="170"/>
      <c r="L17" s="171"/>
      <c r="M17" s="171"/>
      <c r="N17" s="171"/>
      <c r="O17" s="171"/>
      <c r="P17" s="171"/>
      <c r="Q17" s="171"/>
      <c r="R17" s="172"/>
      <c r="S17" s="173">
        <f aca="true" t="shared" si="0" ref="S17:S23">SUM(K17:R17)</f>
        <v>0</v>
      </c>
      <c r="T17" s="174">
        <f>S17*$J$15</f>
        <v>0</v>
      </c>
    </row>
    <row r="18" spans="1:20" ht="45" customHeight="1">
      <c r="A18" s="91" t="s">
        <v>56</v>
      </c>
      <c r="B18" s="121" t="s">
        <v>57</v>
      </c>
      <c r="C18" s="121" t="s">
        <v>43</v>
      </c>
      <c r="D18" s="115"/>
      <c r="E18" s="94" t="s">
        <v>220</v>
      </c>
      <c r="F18" s="96" t="s">
        <v>48</v>
      </c>
      <c r="G18" s="96" t="s">
        <v>39</v>
      </c>
      <c r="H18" s="96" t="s">
        <v>55</v>
      </c>
      <c r="I18" s="97" t="s">
        <v>40</v>
      </c>
      <c r="J18" s="98">
        <v>237.52</v>
      </c>
      <c r="K18" s="160"/>
      <c r="L18" s="161"/>
      <c r="M18" s="161"/>
      <c r="N18" s="161"/>
      <c r="O18" s="161"/>
      <c r="P18" s="161"/>
      <c r="Q18" s="161"/>
      <c r="R18" s="162"/>
      <c r="S18" s="163">
        <f t="shared" si="0"/>
        <v>0</v>
      </c>
      <c r="T18" s="164">
        <f>S18*$J$18</f>
        <v>0</v>
      </c>
    </row>
    <row r="19" spans="1:20" ht="45" customHeight="1">
      <c r="A19" s="99"/>
      <c r="B19" s="122"/>
      <c r="C19" s="122"/>
      <c r="D19" s="116"/>
      <c r="E19" s="102" t="s">
        <v>221</v>
      </c>
      <c r="F19" s="104"/>
      <c r="G19" s="104"/>
      <c r="H19" s="104"/>
      <c r="I19" s="105"/>
      <c r="J19" s="106"/>
      <c r="K19" s="165"/>
      <c r="L19" s="166"/>
      <c r="M19" s="166"/>
      <c r="N19" s="166"/>
      <c r="O19" s="166"/>
      <c r="P19" s="166"/>
      <c r="Q19" s="166"/>
      <c r="R19" s="167"/>
      <c r="S19" s="168">
        <f t="shared" si="0"/>
        <v>0</v>
      </c>
      <c r="T19" s="169">
        <f>S19*$J$18</f>
        <v>0</v>
      </c>
    </row>
    <row r="20" spans="1:20" ht="45" customHeight="1" thickBot="1">
      <c r="A20" s="107"/>
      <c r="B20" s="123"/>
      <c r="C20" s="123"/>
      <c r="D20" s="117"/>
      <c r="E20" s="110" t="s">
        <v>222</v>
      </c>
      <c r="F20" s="112"/>
      <c r="G20" s="112"/>
      <c r="H20" s="112"/>
      <c r="I20" s="113"/>
      <c r="J20" s="114"/>
      <c r="K20" s="170"/>
      <c r="L20" s="171"/>
      <c r="M20" s="171"/>
      <c r="N20" s="171"/>
      <c r="O20" s="171"/>
      <c r="P20" s="171"/>
      <c r="Q20" s="171"/>
      <c r="R20" s="172"/>
      <c r="S20" s="173">
        <f t="shared" si="0"/>
        <v>0</v>
      </c>
      <c r="T20" s="174">
        <f>S20*$J$18</f>
        <v>0</v>
      </c>
    </row>
    <row r="21" spans="1:20" ht="45" customHeight="1">
      <c r="A21" s="91" t="s">
        <v>58</v>
      </c>
      <c r="B21" s="121" t="s">
        <v>59</v>
      </c>
      <c r="C21" s="121" t="s">
        <v>27</v>
      </c>
      <c r="D21" s="115"/>
      <c r="E21" s="94" t="s">
        <v>220</v>
      </c>
      <c r="F21" s="96" t="s">
        <v>38</v>
      </c>
      <c r="G21" s="96" t="s">
        <v>39</v>
      </c>
      <c r="H21" s="96" t="s">
        <v>55</v>
      </c>
      <c r="I21" s="118" t="s">
        <v>40</v>
      </c>
      <c r="J21" s="98">
        <v>176.24</v>
      </c>
      <c r="K21" s="160"/>
      <c r="L21" s="161"/>
      <c r="M21" s="161"/>
      <c r="N21" s="161"/>
      <c r="O21" s="161"/>
      <c r="P21" s="161"/>
      <c r="Q21" s="161"/>
      <c r="R21" s="162"/>
      <c r="S21" s="163">
        <f t="shared" si="0"/>
        <v>0</v>
      </c>
      <c r="T21" s="164">
        <f>S21*$J$21</f>
        <v>0</v>
      </c>
    </row>
    <row r="22" spans="1:20" ht="45" customHeight="1">
      <c r="A22" s="99"/>
      <c r="B22" s="122"/>
      <c r="C22" s="122"/>
      <c r="D22" s="116"/>
      <c r="E22" s="102" t="s">
        <v>221</v>
      </c>
      <c r="F22" s="104"/>
      <c r="G22" s="104"/>
      <c r="H22" s="104"/>
      <c r="I22" s="119"/>
      <c r="J22" s="106"/>
      <c r="K22" s="165"/>
      <c r="L22" s="166"/>
      <c r="M22" s="166"/>
      <c r="N22" s="166"/>
      <c r="O22" s="166"/>
      <c r="P22" s="166"/>
      <c r="Q22" s="166"/>
      <c r="R22" s="167"/>
      <c r="S22" s="168">
        <f t="shared" si="0"/>
        <v>0</v>
      </c>
      <c r="T22" s="169">
        <f>S22*$J$21</f>
        <v>0</v>
      </c>
    </row>
    <row r="23" spans="1:20" ht="45" customHeight="1" thickBot="1">
      <c r="A23" s="107"/>
      <c r="B23" s="123"/>
      <c r="C23" s="123"/>
      <c r="D23" s="117"/>
      <c r="E23" s="110" t="s">
        <v>222</v>
      </c>
      <c r="F23" s="112"/>
      <c r="G23" s="112"/>
      <c r="H23" s="112"/>
      <c r="I23" s="120"/>
      <c r="J23" s="114"/>
      <c r="K23" s="170"/>
      <c r="L23" s="171"/>
      <c r="M23" s="171"/>
      <c r="N23" s="171"/>
      <c r="O23" s="171"/>
      <c r="P23" s="171"/>
      <c r="Q23" s="171"/>
      <c r="R23" s="172"/>
      <c r="S23" s="173">
        <f t="shared" si="0"/>
        <v>0</v>
      </c>
      <c r="T23" s="174">
        <f>S23*$J$21</f>
        <v>0</v>
      </c>
    </row>
    <row r="24" spans="1:20" ht="30" customHeight="1" thickBot="1">
      <c r="A24" s="59" t="s">
        <v>63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4"/>
      <c r="T24" s="65"/>
    </row>
    <row r="25" spans="1:20" ht="39.75" customHeight="1">
      <c r="A25" s="124" t="s">
        <v>61</v>
      </c>
      <c r="B25" s="147" t="s">
        <v>62</v>
      </c>
      <c r="C25" s="147" t="s">
        <v>47</v>
      </c>
      <c r="D25" s="126"/>
      <c r="E25" s="94" t="s">
        <v>223</v>
      </c>
      <c r="F25" s="125" t="s">
        <v>64</v>
      </c>
      <c r="G25" s="127" t="s">
        <v>65</v>
      </c>
      <c r="H25" s="127" t="s">
        <v>55</v>
      </c>
      <c r="I25" s="128" t="s">
        <v>40</v>
      </c>
      <c r="J25" s="98">
        <v>249</v>
      </c>
      <c r="K25" s="175"/>
      <c r="L25" s="161"/>
      <c r="M25" s="161"/>
      <c r="N25" s="161"/>
      <c r="O25" s="161"/>
      <c r="P25" s="161"/>
      <c r="Q25" s="161"/>
      <c r="R25" s="176"/>
      <c r="S25" s="163">
        <f>SUM(K25:R25)</f>
        <v>0</v>
      </c>
      <c r="T25" s="164">
        <f>S25*$J$25</f>
        <v>0</v>
      </c>
    </row>
    <row r="26" spans="1:20" ht="39.75" customHeight="1">
      <c r="A26" s="129"/>
      <c r="B26" s="148"/>
      <c r="C26" s="148"/>
      <c r="D26" s="131"/>
      <c r="E26" s="102" t="s">
        <v>224</v>
      </c>
      <c r="F26" s="130"/>
      <c r="G26" s="132"/>
      <c r="H26" s="132"/>
      <c r="I26" s="133"/>
      <c r="J26" s="106"/>
      <c r="K26" s="177"/>
      <c r="L26" s="166"/>
      <c r="M26" s="166"/>
      <c r="N26" s="166"/>
      <c r="O26" s="166"/>
      <c r="P26" s="166"/>
      <c r="Q26" s="166"/>
      <c r="R26" s="178"/>
      <c r="S26" s="168">
        <f aca="true" t="shared" si="1" ref="S26:S44">SUM(K26:R26)</f>
        <v>0</v>
      </c>
      <c r="T26" s="169">
        <f>S26*$J$25</f>
        <v>0</v>
      </c>
    </row>
    <row r="27" spans="1:20" ht="39.75" customHeight="1">
      <c r="A27" s="129"/>
      <c r="B27" s="148"/>
      <c r="C27" s="148"/>
      <c r="D27" s="131"/>
      <c r="E27" s="102" t="s">
        <v>225</v>
      </c>
      <c r="F27" s="130"/>
      <c r="G27" s="132"/>
      <c r="H27" s="132"/>
      <c r="I27" s="133"/>
      <c r="J27" s="106"/>
      <c r="K27" s="177"/>
      <c r="L27" s="166"/>
      <c r="M27" s="166"/>
      <c r="N27" s="166"/>
      <c r="O27" s="166"/>
      <c r="P27" s="166"/>
      <c r="Q27" s="166"/>
      <c r="R27" s="178"/>
      <c r="S27" s="168">
        <f>SUM(K27:R27)</f>
        <v>0</v>
      </c>
      <c r="T27" s="169">
        <f>S27*$J$25</f>
        <v>0</v>
      </c>
    </row>
    <row r="28" spans="1:20" ht="39.75" customHeight="1">
      <c r="A28" s="134"/>
      <c r="B28" s="149"/>
      <c r="C28" s="149"/>
      <c r="D28" s="136"/>
      <c r="E28" s="102" t="s">
        <v>226</v>
      </c>
      <c r="F28" s="135"/>
      <c r="G28" s="137"/>
      <c r="H28" s="137"/>
      <c r="I28" s="138"/>
      <c r="J28" s="106"/>
      <c r="K28" s="179"/>
      <c r="L28" s="180"/>
      <c r="M28" s="180"/>
      <c r="N28" s="180"/>
      <c r="O28" s="180"/>
      <c r="P28" s="180"/>
      <c r="Q28" s="180"/>
      <c r="R28" s="181"/>
      <c r="S28" s="168">
        <f>SUM(K28:R28)</f>
        <v>0</v>
      </c>
      <c r="T28" s="169">
        <f>S28*$J$25</f>
        <v>0</v>
      </c>
    </row>
    <row r="29" spans="1:20" ht="39.75" customHeight="1" thickBot="1">
      <c r="A29" s="139" t="s">
        <v>21</v>
      </c>
      <c r="B29" s="150" t="s">
        <v>22</v>
      </c>
      <c r="C29" s="150" t="s">
        <v>20</v>
      </c>
      <c r="D29" s="141"/>
      <c r="E29" s="110" t="s">
        <v>227</v>
      </c>
      <c r="F29" s="140"/>
      <c r="G29" s="142"/>
      <c r="H29" s="142"/>
      <c r="I29" s="143"/>
      <c r="J29" s="114"/>
      <c r="K29" s="182"/>
      <c r="L29" s="171"/>
      <c r="M29" s="171"/>
      <c r="N29" s="171"/>
      <c r="O29" s="171"/>
      <c r="P29" s="171"/>
      <c r="Q29" s="171"/>
      <c r="R29" s="183"/>
      <c r="S29" s="168">
        <f>SUM(K29:R29)</f>
        <v>0</v>
      </c>
      <c r="T29" s="169">
        <f>S29*$J$25</f>
        <v>0</v>
      </c>
    </row>
    <row r="30" spans="1:20" ht="39.75" customHeight="1">
      <c r="A30" s="124" t="s">
        <v>195</v>
      </c>
      <c r="B30" s="147" t="s">
        <v>66</v>
      </c>
      <c r="C30" s="147" t="s">
        <v>27</v>
      </c>
      <c r="D30" s="126"/>
      <c r="E30" s="94" t="s">
        <v>223</v>
      </c>
      <c r="F30" s="125" t="s">
        <v>64</v>
      </c>
      <c r="G30" s="127" t="s">
        <v>65</v>
      </c>
      <c r="H30" s="127" t="s">
        <v>55</v>
      </c>
      <c r="I30" s="128" t="s">
        <v>40</v>
      </c>
      <c r="J30" s="98">
        <v>226</v>
      </c>
      <c r="K30" s="175"/>
      <c r="L30" s="161"/>
      <c r="M30" s="161"/>
      <c r="N30" s="161"/>
      <c r="O30" s="161"/>
      <c r="P30" s="161"/>
      <c r="Q30" s="161"/>
      <c r="R30" s="176"/>
      <c r="S30" s="163">
        <f t="shared" si="1"/>
        <v>0</v>
      </c>
      <c r="T30" s="164">
        <f>S30*$J$30</f>
        <v>0</v>
      </c>
    </row>
    <row r="31" spans="1:20" ht="39.75" customHeight="1">
      <c r="A31" s="129"/>
      <c r="B31" s="148"/>
      <c r="C31" s="148"/>
      <c r="D31" s="131"/>
      <c r="E31" s="102" t="s">
        <v>224</v>
      </c>
      <c r="F31" s="130"/>
      <c r="G31" s="132"/>
      <c r="H31" s="132"/>
      <c r="I31" s="133"/>
      <c r="J31" s="106"/>
      <c r="K31" s="177"/>
      <c r="L31" s="166"/>
      <c r="M31" s="166"/>
      <c r="N31" s="166"/>
      <c r="O31" s="166"/>
      <c r="P31" s="166"/>
      <c r="Q31" s="166"/>
      <c r="R31" s="178"/>
      <c r="S31" s="168">
        <f t="shared" si="1"/>
        <v>0</v>
      </c>
      <c r="T31" s="169">
        <f>S31*$J$30</f>
        <v>0</v>
      </c>
    </row>
    <row r="32" spans="1:20" ht="39.75" customHeight="1">
      <c r="A32" s="129"/>
      <c r="B32" s="148"/>
      <c r="C32" s="148"/>
      <c r="D32" s="131"/>
      <c r="E32" s="102" t="s">
        <v>225</v>
      </c>
      <c r="F32" s="130"/>
      <c r="G32" s="132"/>
      <c r="H32" s="132"/>
      <c r="I32" s="133"/>
      <c r="J32" s="106"/>
      <c r="K32" s="177"/>
      <c r="L32" s="166"/>
      <c r="M32" s="166"/>
      <c r="N32" s="166"/>
      <c r="O32" s="166"/>
      <c r="P32" s="166"/>
      <c r="Q32" s="166"/>
      <c r="R32" s="178"/>
      <c r="S32" s="168">
        <f t="shared" si="1"/>
        <v>0</v>
      </c>
      <c r="T32" s="169">
        <f>S32*$J$30</f>
        <v>0</v>
      </c>
    </row>
    <row r="33" spans="1:20" ht="39.75" customHeight="1">
      <c r="A33" s="134"/>
      <c r="B33" s="149"/>
      <c r="C33" s="149"/>
      <c r="D33" s="136"/>
      <c r="E33" s="102" t="s">
        <v>226</v>
      </c>
      <c r="F33" s="135"/>
      <c r="G33" s="137"/>
      <c r="H33" s="137"/>
      <c r="I33" s="138"/>
      <c r="J33" s="106"/>
      <c r="K33" s="179"/>
      <c r="L33" s="180"/>
      <c r="M33" s="180"/>
      <c r="N33" s="180"/>
      <c r="O33" s="180"/>
      <c r="P33" s="180"/>
      <c r="Q33" s="180"/>
      <c r="R33" s="181"/>
      <c r="S33" s="168">
        <f t="shared" si="1"/>
        <v>0</v>
      </c>
      <c r="T33" s="169">
        <f>S33*$J$30</f>
        <v>0</v>
      </c>
    </row>
    <row r="34" spans="1:20" ht="39.75" customHeight="1" thickBot="1">
      <c r="A34" s="139" t="s">
        <v>21</v>
      </c>
      <c r="B34" s="150" t="s">
        <v>22</v>
      </c>
      <c r="C34" s="150" t="s">
        <v>20</v>
      </c>
      <c r="D34" s="141"/>
      <c r="E34" s="110" t="s">
        <v>227</v>
      </c>
      <c r="F34" s="140"/>
      <c r="G34" s="142"/>
      <c r="H34" s="142"/>
      <c r="I34" s="143"/>
      <c r="J34" s="114"/>
      <c r="K34" s="182"/>
      <c r="L34" s="171"/>
      <c r="M34" s="171"/>
      <c r="N34" s="171"/>
      <c r="O34" s="171"/>
      <c r="P34" s="171"/>
      <c r="Q34" s="171"/>
      <c r="R34" s="183"/>
      <c r="S34" s="168">
        <f t="shared" si="1"/>
        <v>0</v>
      </c>
      <c r="T34" s="169">
        <f>S34*$J$30</f>
        <v>0</v>
      </c>
    </row>
    <row r="35" spans="1:20" ht="39.75" customHeight="1">
      <c r="A35" s="124" t="s">
        <v>196</v>
      </c>
      <c r="B35" s="147" t="s">
        <v>70</v>
      </c>
      <c r="C35" s="147" t="s">
        <v>27</v>
      </c>
      <c r="D35" s="126"/>
      <c r="E35" s="94" t="s">
        <v>223</v>
      </c>
      <c r="F35" s="125" t="s">
        <v>48</v>
      </c>
      <c r="G35" s="127" t="s">
        <v>65</v>
      </c>
      <c r="H35" s="127" t="s">
        <v>55</v>
      </c>
      <c r="I35" s="128" t="s">
        <v>51</v>
      </c>
      <c r="J35" s="98">
        <v>195</v>
      </c>
      <c r="K35" s="175"/>
      <c r="L35" s="161"/>
      <c r="M35" s="161"/>
      <c r="N35" s="161"/>
      <c r="O35" s="161"/>
      <c r="P35" s="161"/>
      <c r="Q35" s="161"/>
      <c r="R35" s="176"/>
      <c r="S35" s="163">
        <f>SUM(K35:R35)</f>
        <v>0</v>
      </c>
      <c r="T35" s="164">
        <f>S35*$J$35</f>
        <v>0</v>
      </c>
    </row>
    <row r="36" spans="1:20" ht="39.75" customHeight="1">
      <c r="A36" s="129"/>
      <c r="B36" s="148"/>
      <c r="C36" s="148"/>
      <c r="D36" s="131"/>
      <c r="E36" s="102" t="s">
        <v>224</v>
      </c>
      <c r="F36" s="130"/>
      <c r="G36" s="132"/>
      <c r="H36" s="132"/>
      <c r="I36" s="133"/>
      <c r="J36" s="106"/>
      <c r="K36" s="177"/>
      <c r="L36" s="166"/>
      <c r="M36" s="166"/>
      <c r="N36" s="166"/>
      <c r="O36" s="166"/>
      <c r="P36" s="166"/>
      <c r="Q36" s="166"/>
      <c r="R36" s="178"/>
      <c r="S36" s="168">
        <f>SUM(K36:R36)</f>
        <v>0</v>
      </c>
      <c r="T36" s="169">
        <f>S36*$J$35</f>
        <v>0</v>
      </c>
    </row>
    <row r="37" spans="1:20" ht="39.75" customHeight="1">
      <c r="A37" s="129"/>
      <c r="B37" s="148"/>
      <c r="C37" s="148"/>
      <c r="D37" s="131"/>
      <c r="E37" s="102" t="s">
        <v>225</v>
      </c>
      <c r="F37" s="130"/>
      <c r="G37" s="132"/>
      <c r="H37" s="132"/>
      <c r="I37" s="133"/>
      <c r="J37" s="106"/>
      <c r="K37" s="177"/>
      <c r="L37" s="166"/>
      <c r="M37" s="166"/>
      <c r="N37" s="166"/>
      <c r="O37" s="166"/>
      <c r="P37" s="166"/>
      <c r="Q37" s="166"/>
      <c r="R37" s="178"/>
      <c r="S37" s="168">
        <f>SUM(K37:R37)</f>
        <v>0</v>
      </c>
      <c r="T37" s="169">
        <f>S37*$J$35</f>
        <v>0</v>
      </c>
    </row>
    <row r="38" spans="1:20" ht="39.75" customHeight="1">
      <c r="A38" s="134"/>
      <c r="B38" s="149"/>
      <c r="C38" s="149"/>
      <c r="D38" s="136"/>
      <c r="E38" s="102" t="s">
        <v>226</v>
      </c>
      <c r="F38" s="135"/>
      <c r="G38" s="137"/>
      <c r="H38" s="137"/>
      <c r="I38" s="138"/>
      <c r="J38" s="106"/>
      <c r="K38" s="179"/>
      <c r="L38" s="180"/>
      <c r="M38" s="180"/>
      <c r="N38" s="180"/>
      <c r="O38" s="180"/>
      <c r="P38" s="180"/>
      <c r="Q38" s="180"/>
      <c r="R38" s="181"/>
      <c r="S38" s="168">
        <f>SUM(K38:R38)</f>
        <v>0</v>
      </c>
      <c r="T38" s="169">
        <f>S38*$J$35</f>
        <v>0</v>
      </c>
    </row>
    <row r="39" spans="1:20" ht="39.75" customHeight="1" thickBot="1">
      <c r="A39" s="139" t="s">
        <v>21</v>
      </c>
      <c r="B39" s="150" t="s">
        <v>22</v>
      </c>
      <c r="C39" s="150" t="s">
        <v>20</v>
      </c>
      <c r="D39" s="141"/>
      <c r="E39" s="110" t="s">
        <v>227</v>
      </c>
      <c r="F39" s="140"/>
      <c r="G39" s="142"/>
      <c r="H39" s="142"/>
      <c r="I39" s="143"/>
      <c r="J39" s="114"/>
      <c r="K39" s="182"/>
      <c r="L39" s="171"/>
      <c r="M39" s="171"/>
      <c r="N39" s="171"/>
      <c r="O39" s="171"/>
      <c r="P39" s="171"/>
      <c r="Q39" s="171"/>
      <c r="R39" s="183"/>
      <c r="S39" s="168">
        <f>SUM(K39:R39)</f>
        <v>0</v>
      </c>
      <c r="T39" s="169">
        <f>S39*$J$35</f>
        <v>0</v>
      </c>
    </row>
    <row r="40" spans="1:20" ht="39.75" customHeight="1">
      <c r="A40" s="91" t="s">
        <v>67</v>
      </c>
      <c r="B40" s="121" t="s">
        <v>162</v>
      </c>
      <c r="C40" s="121" t="s">
        <v>37</v>
      </c>
      <c r="D40" s="144"/>
      <c r="E40" s="94" t="s">
        <v>223</v>
      </c>
      <c r="F40" s="92" t="s">
        <v>64</v>
      </c>
      <c r="G40" s="96" t="s">
        <v>65</v>
      </c>
      <c r="H40" s="96" t="s">
        <v>55</v>
      </c>
      <c r="I40" s="97" t="s">
        <v>40</v>
      </c>
      <c r="J40" s="98">
        <v>295</v>
      </c>
      <c r="K40" s="175"/>
      <c r="L40" s="161"/>
      <c r="M40" s="161"/>
      <c r="N40" s="161"/>
      <c r="O40" s="161"/>
      <c r="P40" s="161"/>
      <c r="Q40" s="161"/>
      <c r="R40" s="176"/>
      <c r="S40" s="163">
        <f t="shared" si="1"/>
        <v>0</v>
      </c>
      <c r="T40" s="164">
        <f>S40*$J$40</f>
        <v>0</v>
      </c>
    </row>
    <row r="41" spans="1:20" ht="39.75" customHeight="1">
      <c r="A41" s="99"/>
      <c r="B41" s="122"/>
      <c r="C41" s="122"/>
      <c r="D41" s="145"/>
      <c r="E41" s="102" t="s">
        <v>224</v>
      </c>
      <c r="F41" s="100"/>
      <c r="G41" s="104"/>
      <c r="H41" s="104"/>
      <c r="I41" s="105"/>
      <c r="J41" s="106"/>
      <c r="K41" s="177"/>
      <c r="L41" s="166"/>
      <c r="M41" s="166"/>
      <c r="N41" s="166"/>
      <c r="O41" s="166"/>
      <c r="P41" s="166"/>
      <c r="Q41" s="166"/>
      <c r="R41" s="178"/>
      <c r="S41" s="168">
        <f t="shared" si="1"/>
        <v>0</v>
      </c>
      <c r="T41" s="169">
        <f>S41*$J$40</f>
        <v>0</v>
      </c>
    </row>
    <row r="42" spans="1:20" ht="39.75" customHeight="1">
      <c r="A42" s="99"/>
      <c r="B42" s="122"/>
      <c r="C42" s="122"/>
      <c r="D42" s="145"/>
      <c r="E42" s="102" t="s">
        <v>225</v>
      </c>
      <c r="F42" s="100"/>
      <c r="G42" s="104"/>
      <c r="H42" s="104"/>
      <c r="I42" s="105"/>
      <c r="J42" s="106"/>
      <c r="K42" s="177"/>
      <c r="L42" s="166"/>
      <c r="M42" s="166"/>
      <c r="N42" s="166"/>
      <c r="O42" s="166"/>
      <c r="P42" s="166"/>
      <c r="Q42" s="166"/>
      <c r="R42" s="178"/>
      <c r="S42" s="168">
        <f t="shared" si="1"/>
        <v>0</v>
      </c>
      <c r="T42" s="169">
        <f>S42*$J$40</f>
        <v>0</v>
      </c>
    </row>
    <row r="43" spans="1:20" ht="39.75" customHeight="1">
      <c r="A43" s="99"/>
      <c r="B43" s="122"/>
      <c r="C43" s="122"/>
      <c r="D43" s="145"/>
      <c r="E43" s="102" t="s">
        <v>226</v>
      </c>
      <c r="F43" s="100"/>
      <c r="G43" s="104"/>
      <c r="H43" s="104"/>
      <c r="I43" s="105"/>
      <c r="J43" s="106"/>
      <c r="K43" s="179"/>
      <c r="L43" s="180"/>
      <c r="M43" s="180"/>
      <c r="N43" s="180"/>
      <c r="O43" s="180"/>
      <c r="P43" s="180"/>
      <c r="Q43" s="180"/>
      <c r="R43" s="181"/>
      <c r="S43" s="168">
        <f t="shared" si="1"/>
        <v>0</v>
      </c>
      <c r="T43" s="169">
        <f>S43*$J$40</f>
        <v>0</v>
      </c>
    </row>
    <row r="44" spans="1:20" ht="39.75" customHeight="1" thickBot="1">
      <c r="A44" s="107"/>
      <c r="B44" s="123"/>
      <c r="C44" s="123"/>
      <c r="D44" s="146"/>
      <c r="E44" s="110" t="s">
        <v>227</v>
      </c>
      <c r="F44" s="108"/>
      <c r="G44" s="112"/>
      <c r="H44" s="112"/>
      <c r="I44" s="113"/>
      <c r="J44" s="114"/>
      <c r="K44" s="182"/>
      <c r="L44" s="171"/>
      <c r="M44" s="171"/>
      <c r="N44" s="171"/>
      <c r="O44" s="171"/>
      <c r="P44" s="171"/>
      <c r="Q44" s="171"/>
      <c r="R44" s="183"/>
      <c r="S44" s="173">
        <f t="shared" si="1"/>
        <v>0</v>
      </c>
      <c r="T44" s="174">
        <f>S44*$J$40</f>
        <v>0</v>
      </c>
    </row>
    <row r="45" spans="1:20" ht="30" customHeight="1" thickBot="1">
      <c r="A45" s="59" t="s">
        <v>68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2"/>
      <c r="T45" s="63"/>
    </row>
    <row r="46" spans="1:20" ht="85.5" customHeight="1" thickBot="1">
      <c r="A46" s="79" t="s">
        <v>69</v>
      </c>
      <c r="B46" s="185" t="s">
        <v>163</v>
      </c>
      <c r="C46" s="185" t="s">
        <v>43</v>
      </c>
      <c r="D46" s="81"/>
      <c r="E46" s="89" t="s">
        <v>227</v>
      </c>
      <c r="F46" s="80" t="s">
        <v>48</v>
      </c>
      <c r="G46" s="80" t="s">
        <v>39</v>
      </c>
      <c r="H46" s="83" t="s">
        <v>55</v>
      </c>
      <c r="I46" s="184" t="s">
        <v>51</v>
      </c>
      <c r="J46" s="77">
        <v>404.2</v>
      </c>
      <c r="K46" s="151"/>
      <c r="L46" s="152"/>
      <c r="M46" s="152"/>
      <c r="N46" s="152"/>
      <c r="O46" s="152"/>
      <c r="P46" s="152"/>
      <c r="Q46" s="152"/>
      <c r="R46" s="153"/>
      <c r="S46" s="154">
        <f>SUM(K46:R46)</f>
        <v>0</v>
      </c>
      <c r="T46" s="155">
        <f>S46*J46</f>
        <v>0</v>
      </c>
    </row>
    <row r="47" spans="1:20" ht="85.5" customHeight="1" thickBot="1">
      <c r="A47" s="79" t="s">
        <v>71</v>
      </c>
      <c r="B47" s="185" t="s">
        <v>164</v>
      </c>
      <c r="C47" s="185" t="s">
        <v>37</v>
      </c>
      <c r="D47" s="81"/>
      <c r="E47" s="89" t="s">
        <v>227</v>
      </c>
      <c r="F47" s="80" t="s">
        <v>38</v>
      </c>
      <c r="G47" s="80" t="s">
        <v>39</v>
      </c>
      <c r="H47" s="83" t="s">
        <v>55</v>
      </c>
      <c r="I47" s="184" t="s">
        <v>51</v>
      </c>
      <c r="J47" s="77">
        <v>276.8</v>
      </c>
      <c r="K47" s="151"/>
      <c r="L47" s="152"/>
      <c r="M47" s="152"/>
      <c r="N47" s="152"/>
      <c r="O47" s="152"/>
      <c r="P47" s="152"/>
      <c r="Q47" s="152"/>
      <c r="R47" s="153"/>
      <c r="S47" s="154">
        <f>SUM(K47:R47)</f>
        <v>0</v>
      </c>
      <c r="T47" s="155">
        <f>S47*J47</f>
        <v>0</v>
      </c>
    </row>
    <row r="48" spans="1:20" ht="30" customHeight="1" thickBot="1">
      <c r="A48" s="59" t="s">
        <v>72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4"/>
      <c r="T48" s="65"/>
    </row>
    <row r="49" spans="1:20" ht="39.75" customHeight="1">
      <c r="A49" s="124" t="s">
        <v>197</v>
      </c>
      <c r="B49" s="197" t="s">
        <v>74</v>
      </c>
      <c r="C49" s="197" t="s">
        <v>43</v>
      </c>
      <c r="D49" s="126"/>
      <c r="E49" s="94" t="s">
        <v>228</v>
      </c>
      <c r="F49" s="125" t="s">
        <v>75</v>
      </c>
      <c r="G49" s="125" t="s">
        <v>73</v>
      </c>
      <c r="H49" s="127" t="s">
        <v>55</v>
      </c>
      <c r="I49" s="128" t="s">
        <v>40</v>
      </c>
      <c r="J49" s="98">
        <v>690</v>
      </c>
      <c r="K49" s="175"/>
      <c r="L49" s="161"/>
      <c r="M49" s="161"/>
      <c r="N49" s="161"/>
      <c r="O49" s="161"/>
      <c r="P49" s="161"/>
      <c r="Q49" s="161"/>
      <c r="R49" s="176"/>
      <c r="S49" s="163">
        <f aca="true" t="shared" si="2" ref="S49:S88">SUM(K49:R49)</f>
        <v>0</v>
      </c>
      <c r="T49" s="164">
        <f>S49*$J$49</f>
        <v>0</v>
      </c>
    </row>
    <row r="50" spans="1:20" ht="39.75" customHeight="1">
      <c r="A50" s="129" t="s">
        <v>23</v>
      </c>
      <c r="B50" s="198" t="s">
        <v>24</v>
      </c>
      <c r="C50" s="198" t="s">
        <v>20</v>
      </c>
      <c r="D50" s="131"/>
      <c r="E50" s="186" t="s">
        <v>229</v>
      </c>
      <c r="F50" s="130"/>
      <c r="G50" s="130"/>
      <c r="H50" s="132"/>
      <c r="I50" s="133"/>
      <c r="J50" s="106"/>
      <c r="K50" s="177"/>
      <c r="L50" s="166"/>
      <c r="M50" s="166"/>
      <c r="N50" s="166"/>
      <c r="O50" s="166"/>
      <c r="P50" s="166"/>
      <c r="Q50" s="166"/>
      <c r="R50" s="178"/>
      <c r="S50" s="168">
        <f t="shared" si="2"/>
        <v>0</v>
      </c>
      <c r="T50" s="169">
        <f>S50*$J$49</f>
        <v>0</v>
      </c>
    </row>
    <row r="51" spans="1:20" ht="39.75" customHeight="1">
      <c r="A51" s="134"/>
      <c r="B51" s="199"/>
      <c r="C51" s="199"/>
      <c r="D51" s="136"/>
      <c r="E51" s="186" t="s">
        <v>230</v>
      </c>
      <c r="F51" s="135"/>
      <c r="G51" s="135"/>
      <c r="H51" s="137"/>
      <c r="I51" s="138"/>
      <c r="J51" s="106"/>
      <c r="K51" s="179"/>
      <c r="L51" s="180"/>
      <c r="M51" s="180"/>
      <c r="N51" s="180"/>
      <c r="O51" s="180"/>
      <c r="P51" s="180"/>
      <c r="Q51" s="180"/>
      <c r="R51" s="181"/>
      <c r="S51" s="168">
        <f t="shared" si="2"/>
        <v>0</v>
      </c>
      <c r="T51" s="169">
        <f>S51*$J$49</f>
        <v>0</v>
      </c>
    </row>
    <row r="52" spans="1:20" ht="39.75" customHeight="1" thickBot="1">
      <c r="A52" s="139" t="s">
        <v>23</v>
      </c>
      <c r="B52" s="200" t="s">
        <v>24</v>
      </c>
      <c r="C52" s="200" t="s">
        <v>20</v>
      </c>
      <c r="D52" s="141"/>
      <c r="E52" s="110" t="s">
        <v>227</v>
      </c>
      <c r="F52" s="140"/>
      <c r="G52" s="140"/>
      <c r="H52" s="142"/>
      <c r="I52" s="143"/>
      <c r="J52" s="114"/>
      <c r="K52" s="182"/>
      <c r="L52" s="171"/>
      <c r="M52" s="171"/>
      <c r="N52" s="171"/>
      <c r="O52" s="171"/>
      <c r="P52" s="171"/>
      <c r="Q52" s="171"/>
      <c r="R52" s="183"/>
      <c r="S52" s="168">
        <f t="shared" si="2"/>
        <v>0</v>
      </c>
      <c r="T52" s="169">
        <f>S52*$J$49</f>
        <v>0</v>
      </c>
    </row>
    <row r="53" spans="1:20" ht="39.75" customHeight="1">
      <c r="A53" s="124" t="s">
        <v>117</v>
      </c>
      <c r="B53" s="197" t="s">
        <v>165</v>
      </c>
      <c r="C53" s="197" t="s">
        <v>43</v>
      </c>
      <c r="D53" s="126"/>
      <c r="E53" s="94" t="s">
        <v>228</v>
      </c>
      <c r="F53" s="125" t="s">
        <v>38</v>
      </c>
      <c r="G53" s="125" t="s">
        <v>73</v>
      </c>
      <c r="H53" s="127" t="s">
        <v>55</v>
      </c>
      <c r="I53" s="128" t="s">
        <v>40</v>
      </c>
      <c r="J53" s="98">
        <v>266.2</v>
      </c>
      <c r="K53" s="175"/>
      <c r="L53" s="161"/>
      <c r="M53" s="161"/>
      <c r="N53" s="161"/>
      <c r="O53" s="161"/>
      <c r="P53" s="161"/>
      <c r="Q53" s="161"/>
      <c r="R53" s="176"/>
      <c r="S53" s="163">
        <f t="shared" si="2"/>
        <v>0</v>
      </c>
      <c r="T53" s="164">
        <f>S53*$J$53</f>
        <v>0</v>
      </c>
    </row>
    <row r="54" spans="1:20" ht="39.75" customHeight="1">
      <c r="A54" s="129" t="s">
        <v>23</v>
      </c>
      <c r="B54" s="198" t="s">
        <v>24</v>
      </c>
      <c r="C54" s="198" t="s">
        <v>20</v>
      </c>
      <c r="D54" s="131"/>
      <c r="E54" s="186" t="s">
        <v>229</v>
      </c>
      <c r="F54" s="130"/>
      <c r="G54" s="130"/>
      <c r="H54" s="132"/>
      <c r="I54" s="133"/>
      <c r="J54" s="106"/>
      <c r="K54" s="177"/>
      <c r="L54" s="166"/>
      <c r="M54" s="166"/>
      <c r="N54" s="166"/>
      <c r="O54" s="166"/>
      <c r="P54" s="166"/>
      <c r="Q54" s="166"/>
      <c r="R54" s="178"/>
      <c r="S54" s="168">
        <f t="shared" si="2"/>
        <v>0</v>
      </c>
      <c r="T54" s="169">
        <f>S54*$J$53</f>
        <v>0</v>
      </c>
    </row>
    <row r="55" spans="1:20" ht="39.75" customHeight="1">
      <c r="A55" s="134"/>
      <c r="B55" s="199"/>
      <c r="C55" s="199"/>
      <c r="D55" s="136"/>
      <c r="E55" s="186" t="s">
        <v>230</v>
      </c>
      <c r="F55" s="135"/>
      <c r="G55" s="135"/>
      <c r="H55" s="137"/>
      <c r="I55" s="138"/>
      <c r="J55" s="106"/>
      <c r="K55" s="179"/>
      <c r="L55" s="180"/>
      <c r="M55" s="180"/>
      <c r="N55" s="180"/>
      <c r="O55" s="180"/>
      <c r="P55" s="180"/>
      <c r="Q55" s="180"/>
      <c r="R55" s="181"/>
      <c r="S55" s="168">
        <f t="shared" si="2"/>
        <v>0</v>
      </c>
      <c r="T55" s="169">
        <f>S55*$J$53</f>
        <v>0</v>
      </c>
    </row>
    <row r="56" spans="1:20" ht="39.75" customHeight="1" thickBot="1">
      <c r="A56" s="139" t="s">
        <v>23</v>
      </c>
      <c r="B56" s="200" t="s">
        <v>24</v>
      </c>
      <c r="C56" s="200" t="s">
        <v>20</v>
      </c>
      <c r="D56" s="141"/>
      <c r="E56" s="110" t="s">
        <v>227</v>
      </c>
      <c r="F56" s="140"/>
      <c r="G56" s="140"/>
      <c r="H56" s="142"/>
      <c r="I56" s="143"/>
      <c r="J56" s="114"/>
      <c r="K56" s="182"/>
      <c r="L56" s="171"/>
      <c r="M56" s="171"/>
      <c r="N56" s="171"/>
      <c r="O56" s="171"/>
      <c r="P56" s="171"/>
      <c r="Q56" s="171"/>
      <c r="R56" s="183"/>
      <c r="S56" s="168">
        <f t="shared" si="2"/>
        <v>0</v>
      </c>
      <c r="T56" s="169">
        <f>S56*$J$53</f>
        <v>0</v>
      </c>
    </row>
    <row r="57" spans="1:20" ht="39.75" customHeight="1">
      <c r="A57" s="124" t="s">
        <v>198</v>
      </c>
      <c r="B57" s="197" t="s">
        <v>77</v>
      </c>
      <c r="C57" s="197" t="s">
        <v>37</v>
      </c>
      <c r="D57" s="126"/>
      <c r="E57" s="94" t="s">
        <v>228</v>
      </c>
      <c r="F57" s="125" t="s">
        <v>75</v>
      </c>
      <c r="G57" s="125" t="s">
        <v>73</v>
      </c>
      <c r="H57" s="127" t="s">
        <v>55</v>
      </c>
      <c r="I57" s="128" t="s">
        <v>51</v>
      </c>
      <c r="J57" s="98">
        <v>338</v>
      </c>
      <c r="K57" s="175"/>
      <c r="L57" s="161"/>
      <c r="M57" s="161"/>
      <c r="N57" s="161"/>
      <c r="O57" s="161"/>
      <c r="P57" s="161"/>
      <c r="Q57" s="161"/>
      <c r="R57" s="176"/>
      <c r="S57" s="163">
        <f t="shared" si="2"/>
        <v>0</v>
      </c>
      <c r="T57" s="164">
        <f>S57*$J$57</f>
        <v>0</v>
      </c>
    </row>
    <row r="58" spans="1:20" ht="39.75" customHeight="1">
      <c r="A58" s="129" t="s">
        <v>23</v>
      </c>
      <c r="B58" s="198" t="s">
        <v>24</v>
      </c>
      <c r="C58" s="198" t="s">
        <v>20</v>
      </c>
      <c r="D58" s="131"/>
      <c r="E58" s="186" t="s">
        <v>229</v>
      </c>
      <c r="F58" s="130"/>
      <c r="G58" s="130"/>
      <c r="H58" s="132"/>
      <c r="I58" s="133"/>
      <c r="J58" s="106"/>
      <c r="K58" s="177"/>
      <c r="L58" s="166"/>
      <c r="M58" s="166"/>
      <c r="N58" s="166"/>
      <c r="O58" s="166"/>
      <c r="P58" s="166"/>
      <c r="Q58" s="166"/>
      <c r="R58" s="178"/>
      <c r="S58" s="168">
        <f t="shared" si="2"/>
        <v>0</v>
      </c>
      <c r="T58" s="169">
        <f>S58*$J$57</f>
        <v>0</v>
      </c>
    </row>
    <row r="59" spans="1:20" ht="39.75" customHeight="1">
      <c r="A59" s="134"/>
      <c r="B59" s="199"/>
      <c r="C59" s="199"/>
      <c r="D59" s="136"/>
      <c r="E59" s="186" t="s">
        <v>230</v>
      </c>
      <c r="F59" s="135"/>
      <c r="G59" s="135"/>
      <c r="H59" s="137"/>
      <c r="I59" s="138"/>
      <c r="J59" s="106"/>
      <c r="K59" s="179"/>
      <c r="L59" s="180"/>
      <c r="M59" s="180"/>
      <c r="N59" s="180"/>
      <c r="O59" s="180"/>
      <c r="P59" s="180"/>
      <c r="Q59" s="180"/>
      <c r="R59" s="181"/>
      <c r="S59" s="168">
        <f t="shared" si="2"/>
        <v>0</v>
      </c>
      <c r="T59" s="169">
        <f>S59*$J$57</f>
        <v>0</v>
      </c>
    </row>
    <row r="60" spans="1:20" ht="39.75" customHeight="1" thickBot="1">
      <c r="A60" s="139" t="s">
        <v>23</v>
      </c>
      <c r="B60" s="200" t="s">
        <v>24</v>
      </c>
      <c r="C60" s="200" t="s">
        <v>20</v>
      </c>
      <c r="D60" s="141"/>
      <c r="E60" s="110" t="s">
        <v>227</v>
      </c>
      <c r="F60" s="140"/>
      <c r="G60" s="140"/>
      <c r="H60" s="142"/>
      <c r="I60" s="143"/>
      <c r="J60" s="114"/>
      <c r="K60" s="182"/>
      <c r="L60" s="171"/>
      <c r="M60" s="171"/>
      <c r="N60" s="171"/>
      <c r="O60" s="171"/>
      <c r="P60" s="171"/>
      <c r="Q60" s="171"/>
      <c r="R60" s="183"/>
      <c r="S60" s="168">
        <f t="shared" si="2"/>
        <v>0</v>
      </c>
      <c r="T60" s="174">
        <f>S60*$J$57</f>
        <v>0</v>
      </c>
    </row>
    <row r="61" spans="1:20" ht="39.75" customHeight="1">
      <c r="A61" s="124" t="s">
        <v>76</v>
      </c>
      <c r="B61" s="197" t="s">
        <v>79</v>
      </c>
      <c r="C61" s="197" t="s">
        <v>37</v>
      </c>
      <c r="D61" s="126"/>
      <c r="E61" s="94" t="s">
        <v>228</v>
      </c>
      <c r="F61" s="125" t="s">
        <v>64</v>
      </c>
      <c r="G61" s="125" t="s">
        <v>73</v>
      </c>
      <c r="H61" s="127" t="s">
        <v>55</v>
      </c>
      <c r="I61" s="128" t="s">
        <v>51</v>
      </c>
      <c r="J61" s="98">
        <v>272</v>
      </c>
      <c r="K61" s="175"/>
      <c r="L61" s="161"/>
      <c r="M61" s="161"/>
      <c r="N61" s="161"/>
      <c r="O61" s="161"/>
      <c r="P61" s="161"/>
      <c r="Q61" s="161"/>
      <c r="R61" s="176"/>
      <c r="S61" s="163">
        <f t="shared" si="2"/>
        <v>0</v>
      </c>
      <c r="T61" s="164">
        <f>S61*$J$61</f>
        <v>0</v>
      </c>
    </row>
    <row r="62" spans="1:20" ht="39.75" customHeight="1">
      <c r="A62" s="129" t="s">
        <v>23</v>
      </c>
      <c r="B62" s="198" t="s">
        <v>24</v>
      </c>
      <c r="C62" s="198" t="s">
        <v>20</v>
      </c>
      <c r="D62" s="131"/>
      <c r="E62" s="186" t="s">
        <v>229</v>
      </c>
      <c r="F62" s="130"/>
      <c r="G62" s="130"/>
      <c r="H62" s="132"/>
      <c r="I62" s="133"/>
      <c r="J62" s="106"/>
      <c r="K62" s="177"/>
      <c r="L62" s="166"/>
      <c r="M62" s="166"/>
      <c r="N62" s="166"/>
      <c r="O62" s="166"/>
      <c r="P62" s="166"/>
      <c r="Q62" s="166"/>
      <c r="R62" s="178"/>
      <c r="S62" s="168">
        <f t="shared" si="2"/>
        <v>0</v>
      </c>
      <c r="T62" s="169">
        <f>S62*$J$61</f>
        <v>0</v>
      </c>
    </row>
    <row r="63" spans="1:20" ht="39.75" customHeight="1">
      <c r="A63" s="134"/>
      <c r="B63" s="199"/>
      <c r="C63" s="199"/>
      <c r="D63" s="136"/>
      <c r="E63" s="186" t="s">
        <v>230</v>
      </c>
      <c r="F63" s="135"/>
      <c r="G63" s="135"/>
      <c r="H63" s="137"/>
      <c r="I63" s="138"/>
      <c r="J63" s="106"/>
      <c r="K63" s="179"/>
      <c r="L63" s="180"/>
      <c r="M63" s="180"/>
      <c r="N63" s="180"/>
      <c r="O63" s="180"/>
      <c r="P63" s="180"/>
      <c r="Q63" s="180"/>
      <c r="R63" s="181"/>
      <c r="S63" s="168">
        <f t="shared" si="2"/>
        <v>0</v>
      </c>
      <c r="T63" s="169">
        <f>S63*$J$61</f>
        <v>0</v>
      </c>
    </row>
    <row r="64" spans="1:20" ht="39.75" customHeight="1" thickBot="1">
      <c r="A64" s="139" t="s">
        <v>23</v>
      </c>
      <c r="B64" s="200" t="s">
        <v>24</v>
      </c>
      <c r="C64" s="200" t="s">
        <v>20</v>
      </c>
      <c r="D64" s="141"/>
      <c r="E64" s="110" t="s">
        <v>227</v>
      </c>
      <c r="F64" s="140"/>
      <c r="G64" s="140"/>
      <c r="H64" s="142"/>
      <c r="I64" s="143"/>
      <c r="J64" s="114"/>
      <c r="K64" s="182"/>
      <c r="L64" s="171"/>
      <c r="M64" s="171"/>
      <c r="N64" s="171"/>
      <c r="O64" s="171"/>
      <c r="P64" s="171"/>
      <c r="Q64" s="171"/>
      <c r="R64" s="183"/>
      <c r="S64" s="168">
        <f t="shared" si="2"/>
        <v>0</v>
      </c>
      <c r="T64" s="169">
        <f>S64*$J$61</f>
        <v>0</v>
      </c>
    </row>
    <row r="65" spans="1:20" ht="39.75" customHeight="1">
      <c r="A65" s="124" t="s">
        <v>199</v>
      </c>
      <c r="B65" s="197" t="s">
        <v>82</v>
      </c>
      <c r="C65" s="197" t="s">
        <v>37</v>
      </c>
      <c r="D65" s="126"/>
      <c r="E65" s="94" t="s">
        <v>228</v>
      </c>
      <c r="F65" s="125" t="s">
        <v>48</v>
      </c>
      <c r="G65" s="125" t="s">
        <v>73</v>
      </c>
      <c r="H65" s="127" t="s">
        <v>55</v>
      </c>
      <c r="I65" s="128" t="s">
        <v>51</v>
      </c>
      <c r="J65" s="98">
        <v>248</v>
      </c>
      <c r="K65" s="175"/>
      <c r="L65" s="161"/>
      <c r="M65" s="161"/>
      <c r="N65" s="161"/>
      <c r="O65" s="161"/>
      <c r="P65" s="161"/>
      <c r="Q65" s="161"/>
      <c r="R65" s="176"/>
      <c r="S65" s="163">
        <f t="shared" si="2"/>
        <v>0</v>
      </c>
      <c r="T65" s="164">
        <f>S65*$J$65</f>
        <v>0</v>
      </c>
    </row>
    <row r="66" spans="1:20" ht="39.75" customHeight="1">
      <c r="A66" s="129" t="s">
        <v>23</v>
      </c>
      <c r="B66" s="198" t="s">
        <v>24</v>
      </c>
      <c r="C66" s="198" t="s">
        <v>20</v>
      </c>
      <c r="D66" s="131"/>
      <c r="E66" s="186" t="s">
        <v>229</v>
      </c>
      <c r="F66" s="130"/>
      <c r="G66" s="130"/>
      <c r="H66" s="132"/>
      <c r="I66" s="133"/>
      <c r="J66" s="106"/>
      <c r="K66" s="177"/>
      <c r="L66" s="166"/>
      <c r="M66" s="166"/>
      <c r="N66" s="166"/>
      <c r="O66" s="166"/>
      <c r="P66" s="166"/>
      <c r="Q66" s="166"/>
      <c r="R66" s="178"/>
      <c r="S66" s="168">
        <f t="shared" si="2"/>
        <v>0</v>
      </c>
      <c r="T66" s="169">
        <f>S66*$J$65</f>
        <v>0</v>
      </c>
    </row>
    <row r="67" spans="1:20" ht="39.75" customHeight="1">
      <c r="A67" s="134"/>
      <c r="B67" s="199"/>
      <c r="C67" s="199"/>
      <c r="D67" s="136"/>
      <c r="E67" s="186" t="s">
        <v>230</v>
      </c>
      <c r="F67" s="135"/>
      <c r="G67" s="135"/>
      <c r="H67" s="137"/>
      <c r="I67" s="138"/>
      <c r="J67" s="106"/>
      <c r="K67" s="179"/>
      <c r="L67" s="180"/>
      <c r="M67" s="180"/>
      <c r="N67" s="180"/>
      <c r="O67" s="180"/>
      <c r="P67" s="180"/>
      <c r="Q67" s="180"/>
      <c r="R67" s="181"/>
      <c r="S67" s="168">
        <f t="shared" si="2"/>
        <v>0</v>
      </c>
      <c r="T67" s="169">
        <f>S67*$J$65</f>
        <v>0</v>
      </c>
    </row>
    <row r="68" spans="1:20" ht="39.75" customHeight="1" thickBot="1">
      <c r="A68" s="139" t="s">
        <v>23</v>
      </c>
      <c r="B68" s="200" t="s">
        <v>24</v>
      </c>
      <c r="C68" s="200" t="s">
        <v>20</v>
      </c>
      <c r="D68" s="141"/>
      <c r="E68" s="110" t="s">
        <v>227</v>
      </c>
      <c r="F68" s="140"/>
      <c r="G68" s="140"/>
      <c r="H68" s="142"/>
      <c r="I68" s="143"/>
      <c r="J68" s="114"/>
      <c r="K68" s="182"/>
      <c r="L68" s="171"/>
      <c r="M68" s="171"/>
      <c r="N68" s="171"/>
      <c r="O68" s="171"/>
      <c r="P68" s="171"/>
      <c r="Q68" s="171"/>
      <c r="R68" s="183"/>
      <c r="S68" s="168">
        <f t="shared" si="2"/>
        <v>0</v>
      </c>
      <c r="T68" s="169">
        <f>S68*$J$65</f>
        <v>0</v>
      </c>
    </row>
    <row r="69" spans="1:20" ht="39.75" customHeight="1">
      <c r="A69" s="124" t="s">
        <v>28</v>
      </c>
      <c r="B69" s="197" t="s">
        <v>84</v>
      </c>
      <c r="C69" s="197" t="s">
        <v>43</v>
      </c>
      <c r="D69" s="126"/>
      <c r="E69" s="94" t="s">
        <v>228</v>
      </c>
      <c r="F69" s="125" t="s">
        <v>64</v>
      </c>
      <c r="G69" s="125" t="s">
        <v>73</v>
      </c>
      <c r="H69" s="127" t="s">
        <v>55</v>
      </c>
      <c r="I69" s="128" t="s">
        <v>51</v>
      </c>
      <c r="J69" s="98">
        <v>264</v>
      </c>
      <c r="K69" s="175"/>
      <c r="L69" s="161"/>
      <c r="M69" s="161"/>
      <c r="N69" s="161"/>
      <c r="O69" s="161"/>
      <c r="P69" s="161"/>
      <c r="Q69" s="161"/>
      <c r="R69" s="176"/>
      <c r="S69" s="163">
        <f t="shared" si="2"/>
        <v>0</v>
      </c>
      <c r="T69" s="164">
        <f>S69*$J$69</f>
        <v>0</v>
      </c>
    </row>
    <row r="70" spans="1:20" ht="39.75" customHeight="1">
      <c r="A70" s="129" t="s">
        <v>23</v>
      </c>
      <c r="B70" s="198" t="s">
        <v>24</v>
      </c>
      <c r="C70" s="198" t="s">
        <v>20</v>
      </c>
      <c r="D70" s="131"/>
      <c r="E70" s="186" t="s">
        <v>229</v>
      </c>
      <c r="F70" s="130"/>
      <c r="G70" s="130"/>
      <c r="H70" s="132"/>
      <c r="I70" s="133"/>
      <c r="J70" s="106"/>
      <c r="K70" s="177"/>
      <c r="L70" s="166"/>
      <c r="M70" s="166"/>
      <c r="N70" s="166"/>
      <c r="O70" s="166"/>
      <c r="P70" s="166"/>
      <c r="Q70" s="166"/>
      <c r="R70" s="178"/>
      <c r="S70" s="168">
        <f t="shared" si="2"/>
        <v>0</v>
      </c>
      <c r="T70" s="169">
        <f>S70*$J$69</f>
        <v>0</v>
      </c>
    </row>
    <row r="71" spans="1:20" ht="39.75" customHeight="1">
      <c r="A71" s="134"/>
      <c r="B71" s="199"/>
      <c r="C71" s="199"/>
      <c r="D71" s="136"/>
      <c r="E71" s="186" t="s">
        <v>230</v>
      </c>
      <c r="F71" s="135"/>
      <c r="G71" s="135"/>
      <c r="H71" s="137"/>
      <c r="I71" s="138"/>
      <c r="J71" s="106"/>
      <c r="K71" s="179"/>
      <c r="L71" s="180"/>
      <c r="M71" s="180"/>
      <c r="N71" s="180"/>
      <c r="O71" s="180"/>
      <c r="P71" s="180"/>
      <c r="Q71" s="180"/>
      <c r="R71" s="181"/>
      <c r="S71" s="168">
        <f t="shared" si="2"/>
        <v>0</v>
      </c>
      <c r="T71" s="169">
        <f>S71*$J$69</f>
        <v>0</v>
      </c>
    </row>
    <row r="72" spans="1:20" ht="39.75" customHeight="1" thickBot="1">
      <c r="A72" s="139" t="s">
        <v>23</v>
      </c>
      <c r="B72" s="200" t="s">
        <v>24</v>
      </c>
      <c r="C72" s="200" t="s">
        <v>20</v>
      </c>
      <c r="D72" s="141"/>
      <c r="E72" s="110" t="s">
        <v>227</v>
      </c>
      <c r="F72" s="140"/>
      <c r="G72" s="140"/>
      <c r="H72" s="142"/>
      <c r="I72" s="143"/>
      <c r="J72" s="114"/>
      <c r="K72" s="182"/>
      <c r="L72" s="171"/>
      <c r="M72" s="171"/>
      <c r="N72" s="171"/>
      <c r="O72" s="171"/>
      <c r="P72" s="171"/>
      <c r="Q72" s="171"/>
      <c r="R72" s="183"/>
      <c r="S72" s="168">
        <f t="shared" si="2"/>
        <v>0</v>
      </c>
      <c r="T72" s="169">
        <f>S72*$J$69</f>
        <v>0</v>
      </c>
    </row>
    <row r="73" spans="1:20" ht="39.75" customHeight="1">
      <c r="A73" s="124" t="s">
        <v>200</v>
      </c>
      <c r="B73" s="197" t="s">
        <v>166</v>
      </c>
      <c r="C73" s="197" t="s">
        <v>43</v>
      </c>
      <c r="D73" s="126"/>
      <c r="E73" s="94" t="s">
        <v>228</v>
      </c>
      <c r="F73" s="125" t="s">
        <v>48</v>
      </c>
      <c r="G73" s="125" t="s">
        <v>73</v>
      </c>
      <c r="H73" s="127" t="s">
        <v>55</v>
      </c>
      <c r="I73" s="128" t="s">
        <v>51</v>
      </c>
      <c r="J73" s="98">
        <v>240</v>
      </c>
      <c r="K73" s="175"/>
      <c r="L73" s="161"/>
      <c r="M73" s="161"/>
      <c r="N73" s="161"/>
      <c r="O73" s="161"/>
      <c r="P73" s="161"/>
      <c r="Q73" s="161"/>
      <c r="R73" s="176"/>
      <c r="S73" s="163">
        <f t="shared" si="2"/>
        <v>0</v>
      </c>
      <c r="T73" s="164">
        <f>S73*$J$73</f>
        <v>0</v>
      </c>
    </row>
    <row r="74" spans="1:20" ht="39.75" customHeight="1">
      <c r="A74" s="129" t="s">
        <v>23</v>
      </c>
      <c r="B74" s="198" t="s">
        <v>24</v>
      </c>
      <c r="C74" s="198" t="s">
        <v>20</v>
      </c>
      <c r="D74" s="131"/>
      <c r="E74" s="186" t="s">
        <v>229</v>
      </c>
      <c r="F74" s="130"/>
      <c r="G74" s="130"/>
      <c r="H74" s="132"/>
      <c r="I74" s="133"/>
      <c r="J74" s="106"/>
      <c r="K74" s="177"/>
      <c r="L74" s="166"/>
      <c r="M74" s="166"/>
      <c r="N74" s="166"/>
      <c r="O74" s="166"/>
      <c r="P74" s="166"/>
      <c r="Q74" s="166"/>
      <c r="R74" s="178"/>
      <c r="S74" s="168">
        <f t="shared" si="2"/>
        <v>0</v>
      </c>
      <c r="T74" s="169">
        <f>S74*$J$73</f>
        <v>0</v>
      </c>
    </row>
    <row r="75" spans="1:20" ht="39.75" customHeight="1">
      <c r="A75" s="134"/>
      <c r="B75" s="199"/>
      <c r="C75" s="199"/>
      <c r="D75" s="136"/>
      <c r="E75" s="186" t="s">
        <v>230</v>
      </c>
      <c r="F75" s="135"/>
      <c r="G75" s="135"/>
      <c r="H75" s="137"/>
      <c r="I75" s="138"/>
      <c r="J75" s="106"/>
      <c r="K75" s="179"/>
      <c r="L75" s="180"/>
      <c r="M75" s="180"/>
      <c r="N75" s="180"/>
      <c r="O75" s="180"/>
      <c r="P75" s="180"/>
      <c r="Q75" s="180"/>
      <c r="R75" s="181"/>
      <c r="S75" s="168">
        <f t="shared" si="2"/>
        <v>0</v>
      </c>
      <c r="T75" s="169">
        <f>S75*$J$73</f>
        <v>0</v>
      </c>
    </row>
    <row r="76" spans="1:20" ht="39.75" customHeight="1" thickBot="1">
      <c r="A76" s="139" t="s">
        <v>23</v>
      </c>
      <c r="B76" s="200" t="s">
        <v>24</v>
      </c>
      <c r="C76" s="200" t="s">
        <v>20</v>
      </c>
      <c r="D76" s="141"/>
      <c r="E76" s="110" t="s">
        <v>227</v>
      </c>
      <c r="F76" s="140"/>
      <c r="G76" s="140"/>
      <c r="H76" s="142"/>
      <c r="I76" s="143"/>
      <c r="J76" s="114"/>
      <c r="K76" s="182"/>
      <c r="L76" s="171"/>
      <c r="M76" s="171"/>
      <c r="N76" s="171"/>
      <c r="O76" s="171"/>
      <c r="P76" s="171"/>
      <c r="Q76" s="171"/>
      <c r="R76" s="183"/>
      <c r="S76" s="168">
        <f t="shared" si="2"/>
        <v>0</v>
      </c>
      <c r="T76" s="169">
        <f>S76*$J$73</f>
        <v>0</v>
      </c>
    </row>
    <row r="77" spans="1:20" ht="39.75" customHeight="1">
      <c r="A77" s="124" t="s">
        <v>78</v>
      </c>
      <c r="B77" s="197" t="s">
        <v>156</v>
      </c>
      <c r="C77" s="197" t="s">
        <v>80</v>
      </c>
      <c r="D77" s="126"/>
      <c r="E77" s="94" t="s">
        <v>228</v>
      </c>
      <c r="F77" s="125" t="s">
        <v>64</v>
      </c>
      <c r="G77" s="125" t="s">
        <v>73</v>
      </c>
      <c r="H77" s="127" t="s">
        <v>55</v>
      </c>
      <c r="I77" s="128" t="s">
        <v>40</v>
      </c>
      <c r="J77" s="98">
        <v>244</v>
      </c>
      <c r="K77" s="175"/>
      <c r="L77" s="161"/>
      <c r="M77" s="161"/>
      <c r="N77" s="161"/>
      <c r="O77" s="161"/>
      <c r="P77" s="161"/>
      <c r="Q77" s="161"/>
      <c r="R77" s="176"/>
      <c r="S77" s="163">
        <f t="shared" si="2"/>
        <v>0</v>
      </c>
      <c r="T77" s="164">
        <f>S77*$J$77</f>
        <v>0</v>
      </c>
    </row>
    <row r="78" spans="1:20" ht="39.75" customHeight="1">
      <c r="A78" s="129" t="s">
        <v>23</v>
      </c>
      <c r="B78" s="198" t="s">
        <v>24</v>
      </c>
      <c r="C78" s="198" t="s">
        <v>20</v>
      </c>
      <c r="D78" s="131"/>
      <c r="E78" s="186" t="s">
        <v>229</v>
      </c>
      <c r="F78" s="130"/>
      <c r="G78" s="130"/>
      <c r="H78" s="132"/>
      <c r="I78" s="133"/>
      <c r="J78" s="106"/>
      <c r="K78" s="177"/>
      <c r="L78" s="166"/>
      <c r="M78" s="166"/>
      <c r="N78" s="166"/>
      <c r="O78" s="166"/>
      <c r="P78" s="166"/>
      <c r="Q78" s="166"/>
      <c r="R78" s="178"/>
      <c r="S78" s="168">
        <f t="shared" si="2"/>
        <v>0</v>
      </c>
      <c r="T78" s="169">
        <f>S78*$J$77</f>
        <v>0</v>
      </c>
    </row>
    <row r="79" spans="1:20" ht="39.75" customHeight="1">
      <c r="A79" s="134"/>
      <c r="B79" s="199"/>
      <c r="C79" s="199"/>
      <c r="D79" s="136"/>
      <c r="E79" s="186" t="s">
        <v>230</v>
      </c>
      <c r="F79" s="135"/>
      <c r="G79" s="135"/>
      <c r="H79" s="137"/>
      <c r="I79" s="138"/>
      <c r="J79" s="106"/>
      <c r="K79" s="179"/>
      <c r="L79" s="180"/>
      <c r="M79" s="180"/>
      <c r="N79" s="180"/>
      <c r="O79" s="180"/>
      <c r="P79" s="180"/>
      <c r="Q79" s="180"/>
      <c r="R79" s="181"/>
      <c r="S79" s="168">
        <f t="shared" si="2"/>
        <v>0</v>
      </c>
      <c r="T79" s="169">
        <f>S79*$J$77</f>
        <v>0</v>
      </c>
    </row>
    <row r="80" spans="1:20" ht="39.75" customHeight="1" thickBot="1">
      <c r="A80" s="139" t="s">
        <v>23</v>
      </c>
      <c r="B80" s="200" t="s">
        <v>24</v>
      </c>
      <c r="C80" s="200" t="s">
        <v>20</v>
      </c>
      <c r="D80" s="141"/>
      <c r="E80" s="110" t="s">
        <v>227</v>
      </c>
      <c r="F80" s="140"/>
      <c r="G80" s="140"/>
      <c r="H80" s="142"/>
      <c r="I80" s="143"/>
      <c r="J80" s="114"/>
      <c r="K80" s="182"/>
      <c r="L80" s="171"/>
      <c r="M80" s="171"/>
      <c r="N80" s="171"/>
      <c r="O80" s="171"/>
      <c r="P80" s="171"/>
      <c r="Q80" s="171"/>
      <c r="R80" s="183"/>
      <c r="S80" s="168">
        <f t="shared" si="2"/>
        <v>0</v>
      </c>
      <c r="T80" s="169">
        <f>S80*$J$77</f>
        <v>0</v>
      </c>
    </row>
    <row r="81" spans="1:20" ht="39.75" customHeight="1">
      <c r="A81" s="124" t="s">
        <v>201</v>
      </c>
      <c r="B81" s="197" t="s">
        <v>155</v>
      </c>
      <c r="C81" s="197" t="s">
        <v>80</v>
      </c>
      <c r="D81" s="126"/>
      <c r="E81" s="94" t="s">
        <v>228</v>
      </c>
      <c r="F81" s="125" t="s">
        <v>48</v>
      </c>
      <c r="G81" s="125" t="s">
        <v>73</v>
      </c>
      <c r="H81" s="127" t="s">
        <v>55</v>
      </c>
      <c r="I81" s="128" t="s">
        <v>40</v>
      </c>
      <c r="J81" s="98">
        <v>220</v>
      </c>
      <c r="K81" s="175"/>
      <c r="L81" s="161"/>
      <c r="M81" s="161"/>
      <c r="N81" s="161"/>
      <c r="O81" s="161"/>
      <c r="P81" s="161"/>
      <c r="Q81" s="161"/>
      <c r="R81" s="176"/>
      <c r="S81" s="163">
        <f t="shared" si="2"/>
        <v>0</v>
      </c>
      <c r="T81" s="164">
        <f>S81*$J$81</f>
        <v>0</v>
      </c>
    </row>
    <row r="82" spans="1:20" ht="39.75" customHeight="1">
      <c r="A82" s="129" t="s">
        <v>23</v>
      </c>
      <c r="B82" s="198" t="s">
        <v>24</v>
      </c>
      <c r="C82" s="198" t="s">
        <v>20</v>
      </c>
      <c r="D82" s="131"/>
      <c r="E82" s="186" t="s">
        <v>229</v>
      </c>
      <c r="F82" s="130"/>
      <c r="G82" s="130"/>
      <c r="H82" s="132"/>
      <c r="I82" s="133"/>
      <c r="J82" s="106"/>
      <c r="K82" s="177"/>
      <c r="L82" s="166"/>
      <c r="M82" s="166"/>
      <c r="N82" s="166"/>
      <c r="O82" s="166"/>
      <c r="P82" s="166"/>
      <c r="Q82" s="166"/>
      <c r="R82" s="178"/>
      <c r="S82" s="168">
        <f t="shared" si="2"/>
        <v>0</v>
      </c>
      <c r="T82" s="169">
        <f>S82*$J$81</f>
        <v>0</v>
      </c>
    </row>
    <row r="83" spans="1:20" ht="39.75" customHeight="1">
      <c r="A83" s="134"/>
      <c r="B83" s="199"/>
      <c r="C83" s="199"/>
      <c r="D83" s="136"/>
      <c r="E83" s="186" t="s">
        <v>230</v>
      </c>
      <c r="F83" s="135"/>
      <c r="G83" s="135"/>
      <c r="H83" s="137"/>
      <c r="I83" s="138"/>
      <c r="J83" s="106"/>
      <c r="K83" s="179"/>
      <c r="L83" s="180"/>
      <c r="M83" s="180"/>
      <c r="N83" s="180"/>
      <c r="O83" s="180"/>
      <c r="P83" s="180"/>
      <c r="Q83" s="180"/>
      <c r="R83" s="181"/>
      <c r="S83" s="168">
        <f t="shared" si="2"/>
        <v>0</v>
      </c>
      <c r="T83" s="169">
        <f>S83*$J$81</f>
        <v>0</v>
      </c>
    </row>
    <row r="84" spans="1:20" ht="39.75" customHeight="1" thickBot="1">
      <c r="A84" s="139" t="s">
        <v>23</v>
      </c>
      <c r="B84" s="200" t="s">
        <v>24</v>
      </c>
      <c r="C84" s="200" t="s">
        <v>20</v>
      </c>
      <c r="D84" s="141"/>
      <c r="E84" s="110" t="s">
        <v>227</v>
      </c>
      <c r="F84" s="140"/>
      <c r="G84" s="140"/>
      <c r="H84" s="142"/>
      <c r="I84" s="143"/>
      <c r="J84" s="114"/>
      <c r="K84" s="182"/>
      <c r="L84" s="171"/>
      <c r="M84" s="171"/>
      <c r="N84" s="171"/>
      <c r="O84" s="171"/>
      <c r="P84" s="171"/>
      <c r="Q84" s="171"/>
      <c r="R84" s="183"/>
      <c r="S84" s="173">
        <f t="shared" si="2"/>
        <v>0</v>
      </c>
      <c r="T84" s="174">
        <f>S84*$J$81</f>
        <v>0</v>
      </c>
    </row>
    <row r="85" spans="1:20" ht="39.75" customHeight="1">
      <c r="A85" s="187" t="s">
        <v>81</v>
      </c>
      <c r="B85" s="201" t="s">
        <v>154</v>
      </c>
      <c r="C85" s="201" t="s">
        <v>43</v>
      </c>
      <c r="D85" s="189"/>
      <c r="E85" s="94" t="s">
        <v>228</v>
      </c>
      <c r="F85" s="188" t="s">
        <v>64</v>
      </c>
      <c r="G85" s="188" t="s">
        <v>73</v>
      </c>
      <c r="H85" s="190" t="s">
        <v>55</v>
      </c>
      <c r="I85" s="191" t="s">
        <v>51</v>
      </c>
      <c r="J85" s="106">
        <v>268</v>
      </c>
      <c r="K85" s="192"/>
      <c r="L85" s="193"/>
      <c r="M85" s="193"/>
      <c r="N85" s="193"/>
      <c r="O85" s="193"/>
      <c r="P85" s="193"/>
      <c r="Q85" s="193"/>
      <c r="R85" s="194"/>
      <c r="S85" s="195">
        <f t="shared" si="2"/>
        <v>0</v>
      </c>
      <c r="T85" s="196">
        <f>S85*$J$85</f>
        <v>0</v>
      </c>
    </row>
    <row r="86" spans="1:20" ht="39.75" customHeight="1">
      <c r="A86" s="129" t="s">
        <v>23</v>
      </c>
      <c r="B86" s="198" t="s">
        <v>24</v>
      </c>
      <c r="C86" s="198" t="s">
        <v>20</v>
      </c>
      <c r="D86" s="131"/>
      <c r="E86" s="186" t="s">
        <v>229</v>
      </c>
      <c r="F86" s="130"/>
      <c r="G86" s="130"/>
      <c r="H86" s="132"/>
      <c r="I86" s="133"/>
      <c r="J86" s="106"/>
      <c r="K86" s="177"/>
      <c r="L86" s="166"/>
      <c r="M86" s="166"/>
      <c r="N86" s="166"/>
      <c r="O86" s="166"/>
      <c r="P86" s="166"/>
      <c r="Q86" s="166"/>
      <c r="R86" s="178"/>
      <c r="S86" s="168">
        <f t="shared" si="2"/>
        <v>0</v>
      </c>
      <c r="T86" s="169">
        <f>S86*$J$85</f>
        <v>0</v>
      </c>
    </row>
    <row r="87" spans="1:20" ht="39.75" customHeight="1">
      <c r="A87" s="134"/>
      <c r="B87" s="199"/>
      <c r="C87" s="199"/>
      <c r="D87" s="136"/>
      <c r="E87" s="186" t="s">
        <v>230</v>
      </c>
      <c r="F87" s="135"/>
      <c r="G87" s="135"/>
      <c r="H87" s="137"/>
      <c r="I87" s="138"/>
      <c r="J87" s="106"/>
      <c r="K87" s="179"/>
      <c r="L87" s="180"/>
      <c r="M87" s="180"/>
      <c r="N87" s="180"/>
      <c r="O87" s="180"/>
      <c r="P87" s="180"/>
      <c r="Q87" s="180"/>
      <c r="R87" s="181"/>
      <c r="S87" s="168">
        <f t="shared" si="2"/>
        <v>0</v>
      </c>
      <c r="T87" s="169">
        <f>S87*$J$85</f>
        <v>0</v>
      </c>
    </row>
    <row r="88" spans="1:20" ht="39.75" customHeight="1" thickBot="1">
      <c r="A88" s="139" t="s">
        <v>23</v>
      </c>
      <c r="B88" s="200" t="s">
        <v>24</v>
      </c>
      <c r="C88" s="200" t="s">
        <v>20</v>
      </c>
      <c r="D88" s="141"/>
      <c r="E88" s="110" t="s">
        <v>227</v>
      </c>
      <c r="F88" s="140"/>
      <c r="G88" s="140"/>
      <c r="H88" s="142"/>
      <c r="I88" s="143"/>
      <c r="J88" s="114"/>
      <c r="K88" s="182"/>
      <c r="L88" s="171"/>
      <c r="M88" s="171"/>
      <c r="N88" s="171"/>
      <c r="O88" s="171"/>
      <c r="P88" s="171"/>
      <c r="Q88" s="171"/>
      <c r="R88" s="183"/>
      <c r="S88" s="168">
        <f t="shared" si="2"/>
        <v>0</v>
      </c>
      <c r="T88" s="169">
        <f>S88*$J$85</f>
        <v>0</v>
      </c>
    </row>
    <row r="89" spans="1:20" ht="27" customHeight="1" thickBot="1">
      <c r="A89" s="59" t="s">
        <v>83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</row>
    <row r="90" spans="1:20" ht="45" customHeight="1">
      <c r="A90" s="187" t="s">
        <v>151</v>
      </c>
      <c r="B90" s="217" t="s">
        <v>153</v>
      </c>
      <c r="C90" s="217" t="s">
        <v>37</v>
      </c>
      <c r="D90" s="202"/>
      <c r="E90" s="203" t="s">
        <v>231</v>
      </c>
      <c r="F90" s="188" t="s">
        <v>44</v>
      </c>
      <c r="G90" s="188" t="s">
        <v>85</v>
      </c>
      <c r="H90" s="190" t="s">
        <v>55</v>
      </c>
      <c r="I90" s="191" t="s">
        <v>51</v>
      </c>
      <c r="J90" s="106">
        <v>171.12</v>
      </c>
      <c r="K90" s="192"/>
      <c r="L90" s="193"/>
      <c r="M90" s="193"/>
      <c r="N90" s="193"/>
      <c r="O90" s="193"/>
      <c r="P90" s="193"/>
      <c r="Q90" s="193"/>
      <c r="R90" s="194"/>
      <c r="S90" s="195">
        <f>SUM(K90:R90)</f>
        <v>0</v>
      </c>
      <c r="T90" s="196">
        <f>S90*$J$90</f>
        <v>0</v>
      </c>
    </row>
    <row r="91" spans="1:20" ht="45" customHeight="1">
      <c r="A91" s="129"/>
      <c r="B91" s="148"/>
      <c r="C91" s="148"/>
      <c r="D91" s="204"/>
      <c r="E91" s="102" t="s">
        <v>227</v>
      </c>
      <c r="F91" s="130"/>
      <c r="G91" s="130"/>
      <c r="H91" s="132"/>
      <c r="I91" s="133"/>
      <c r="J91" s="106"/>
      <c r="K91" s="177"/>
      <c r="L91" s="166"/>
      <c r="M91" s="166"/>
      <c r="N91" s="166"/>
      <c r="O91" s="166"/>
      <c r="P91" s="166"/>
      <c r="Q91" s="166"/>
      <c r="R91" s="178"/>
      <c r="S91" s="168">
        <f aca="true" t="shared" si="3" ref="S91:S137">SUM(K91:R91)</f>
        <v>0</v>
      </c>
      <c r="T91" s="169">
        <f>S91*$J$90</f>
        <v>0</v>
      </c>
    </row>
    <row r="92" spans="1:20" ht="45" customHeight="1">
      <c r="A92" s="129"/>
      <c r="B92" s="148"/>
      <c r="C92" s="148"/>
      <c r="D92" s="204"/>
      <c r="E92" s="186" t="s">
        <v>232</v>
      </c>
      <c r="F92" s="130"/>
      <c r="G92" s="130"/>
      <c r="H92" s="132"/>
      <c r="I92" s="133"/>
      <c r="J92" s="106"/>
      <c r="K92" s="177"/>
      <c r="L92" s="166"/>
      <c r="M92" s="166"/>
      <c r="N92" s="166"/>
      <c r="O92" s="166"/>
      <c r="P92" s="166"/>
      <c r="Q92" s="166"/>
      <c r="R92" s="178"/>
      <c r="S92" s="168">
        <f t="shared" si="3"/>
        <v>0</v>
      </c>
      <c r="T92" s="169">
        <f>S92*$J$90</f>
        <v>0</v>
      </c>
    </row>
    <row r="93" spans="1:20" ht="45" customHeight="1">
      <c r="A93" s="129"/>
      <c r="B93" s="148"/>
      <c r="C93" s="148"/>
      <c r="D93" s="204"/>
      <c r="E93" s="102" t="s">
        <v>233</v>
      </c>
      <c r="F93" s="130"/>
      <c r="G93" s="130"/>
      <c r="H93" s="132"/>
      <c r="I93" s="133"/>
      <c r="J93" s="106"/>
      <c r="K93" s="177"/>
      <c r="L93" s="166"/>
      <c r="M93" s="166"/>
      <c r="N93" s="166"/>
      <c r="O93" s="166"/>
      <c r="P93" s="166"/>
      <c r="Q93" s="166"/>
      <c r="R93" s="178"/>
      <c r="S93" s="168">
        <f t="shared" si="3"/>
        <v>0</v>
      </c>
      <c r="T93" s="169">
        <f>S93*$J$90</f>
        <v>0</v>
      </c>
    </row>
    <row r="94" spans="1:20" ht="45" customHeight="1" thickBot="1">
      <c r="A94" s="139"/>
      <c r="B94" s="150"/>
      <c r="C94" s="150"/>
      <c r="D94" s="205"/>
      <c r="E94" s="110" t="s">
        <v>234</v>
      </c>
      <c r="F94" s="140"/>
      <c r="G94" s="140"/>
      <c r="H94" s="142"/>
      <c r="I94" s="143"/>
      <c r="J94" s="114"/>
      <c r="K94" s="182"/>
      <c r="L94" s="171"/>
      <c r="M94" s="171"/>
      <c r="N94" s="171"/>
      <c r="O94" s="171"/>
      <c r="P94" s="171"/>
      <c r="Q94" s="171"/>
      <c r="R94" s="183"/>
      <c r="S94" s="173">
        <f t="shared" si="3"/>
        <v>0</v>
      </c>
      <c r="T94" s="174">
        <f>S94*$J$90</f>
        <v>0</v>
      </c>
    </row>
    <row r="95" spans="1:20" ht="45" customHeight="1">
      <c r="A95" s="124" t="s">
        <v>86</v>
      </c>
      <c r="B95" s="147" t="s">
        <v>152</v>
      </c>
      <c r="C95" s="147" t="s">
        <v>26</v>
      </c>
      <c r="D95" s="206"/>
      <c r="E95" s="203" t="s">
        <v>231</v>
      </c>
      <c r="F95" s="125" t="s">
        <v>44</v>
      </c>
      <c r="G95" s="125" t="s">
        <v>85</v>
      </c>
      <c r="H95" s="127" t="s">
        <v>55</v>
      </c>
      <c r="I95" s="128" t="s">
        <v>51</v>
      </c>
      <c r="J95" s="98">
        <v>39</v>
      </c>
      <c r="K95" s="175"/>
      <c r="L95" s="161"/>
      <c r="M95" s="161"/>
      <c r="N95" s="161"/>
      <c r="O95" s="161"/>
      <c r="P95" s="161"/>
      <c r="Q95" s="161"/>
      <c r="R95" s="176"/>
      <c r="S95" s="168">
        <f t="shared" si="3"/>
        <v>0</v>
      </c>
      <c r="T95" s="169">
        <f>S95*$J$95</f>
        <v>0</v>
      </c>
    </row>
    <row r="96" spans="1:20" ht="45" customHeight="1">
      <c r="A96" s="129"/>
      <c r="B96" s="148"/>
      <c r="C96" s="148"/>
      <c r="D96" s="204"/>
      <c r="E96" s="102" t="s">
        <v>227</v>
      </c>
      <c r="F96" s="130"/>
      <c r="G96" s="130"/>
      <c r="H96" s="132"/>
      <c r="I96" s="133"/>
      <c r="J96" s="106"/>
      <c r="K96" s="177"/>
      <c r="L96" s="166"/>
      <c r="M96" s="166"/>
      <c r="N96" s="166"/>
      <c r="O96" s="166"/>
      <c r="P96" s="166"/>
      <c r="Q96" s="166"/>
      <c r="R96" s="178"/>
      <c r="S96" s="168">
        <f t="shared" si="3"/>
        <v>0</v>
      </c>
      <c r="T96" s="169">
        <f>S96*$J$95</f>
        <v>0</v>
      </c>
    </row>
    <row r="97" spans="1:20" ht="45" customHeight="1">
      <c r="A97" s="129"/>
      <c r="B97" s="148"/>
      <c r="C97" s="148"/>
      <c r="D97" s="204"/>
      <c r="E97" s="186" t="s">
        <v>232</v>
      </c>
      <c r="F97" s="130"/>
      <c r="G97" s="130"/>
      <c r="H97" s="132"/>
      <c r="I97" s="133"/>
      <c r="J97" s="106"/>
      <c r="K97" s="177"/>
      <c r="L97" s="166"/>
      <c r="M97" s="166"/>
      <c r="N97" s="166"/>
      <c r="O97" s="166"/>
      <c r="P97" s="166"/>
      <c r="Q97" s="166"/>
      <c r="R97" s="178"/>
      <c r="S97" s="168">
        <f t="shared" si="3"/>
        <v>0</v>
      </c>
      <c r="T97" s="169">
        <f>S97*$J$95</f>
        <v>0</v>
      </c>
    </row>
    <row r="98" spans="1:20" ht="45" customHeight="1">
      <c r="A98" s="129"/>
      <c r="B98" s="148"/>
      <c r="C98" s="148"/>
      <c r="D98" s="204"/>
      <c r="E98" s="102" t="s">
        <v>233</v>
      </c>
      <c r="F98" s="130"/>
      <c r="G98" s="130"/>
      <c r="H98" s="132"/>
      <c r="I98" s="133"/>
      <c r="J98" s="106"/>
      <c r="K98" s="177"/>
      <c r="L98" s="166"/>
      <c r="M98" s="166"/>
      <c r="N98" s="166"/>
      <c r="O98" s="166"/>
      <c r="P98" s="166"/>
      <c r="Q98" s="166"/>
      <c r="R98" s="178"/>
      <c r="S98" s="168">
        <f t="shared" si="3"/>
        <v>0</v>
      </c>
      <c r="T98" s="169">
        <f>S98*$J$95</f>
        <v>0</v>
      </c>
    </row>
    <row r="99" spans="1:20" ht="45" customHeight="1" thickBot="1">
      <c r="A99" s="139"/>
      <c r="B99" s="150"/>
      <c r="C99" s="150"/>
      <c r="D99" s="205"/>
      <c r="E99" s="110" t="s">
        <v>234</v>
      </c>
      <c r="F99" s="140"/>
      <c r="G99" s="140"/>
      <c r="H99" s="142"/>
      <c r="I99" s="143"/>
      <c r="J99" s="114"/>
      <c r="K99" s="182"/>
      <c r="L99" s="171"/>
      <c r="M99" s="171"/>
      <c r="N99" s="171"/>
      <c r="O99" s="171"/>
      <c r="P99" s="171"/>
      <c r="Q99" s="171"/>
      <c r="R99" s="183"/>
      <c r="S99" s="173">
        <f t="shared" si="3"/>
        <v>0</v>
      </c>
      <c r="T99" s="174">
        <f>S99*$J$95</f>
        <v>0</v>
      </c>
    </row>
    <row r="100" spans="1:20" ht="45" customHeight="1">
      <c r="A100" s="124" t="s">
        <v>87</v>
      </c>
      <c r="B100" s="147" t="s">
        <v>167</v>
      </c>
      <c r="C100" s="147" t="s">
        <v>80</v>
      </c>
      <c r="D100" s="206"/>
      <c r="E100" s="203" t="s">
        <v>231</v>
      </c>
      <c r="F100" s="125" t="s">
        <v>44</v>
      </c>
      <c r="G100" s="125" t="s">
        <v>85</v>
      </c>
      <c r="H100" s="127" t="s">
        <v>55</v>
      </c>
      <c r="I100" s="128" t="s">
        <v>40</v>
      </c>
      <c r="J100" s="98">
        <v>166</v>
      </c>
      <c r="K100" s="175"/>
      <c r="L100" s="161"/>
      <c r="M100" s="161"/>
      <c r="N100" s="161"/>
      <c r="O100" s="161"/>
      <c r="P100" s="161"/>
      <c r="Q100" s="161"/>
      <c r="R100" s="176"/>
      <c r="S100" s="168">
        <f t="shared" si="3"/>
        <v>0</v>
      </c>
      <c r="T100" s="169">
        <f>S100*$J$100</f>
        <v>0</v>
      </c>
    </row>
    <row r="101" spans="1:20" ht="45" customHeight="1">
      <c r="A101" s="129"/>
      <c r="B101" s="148"/>
      <c r="C101" s="148"/>
      <c r="D101" s="204"/>
      <c r="E101" s="102" t="s">
        <v>227</v>
      </c>
      <c r="F101" s="130"/>
      <c r="G101" s="130"/>
      <c r="H101" s="132"/>
      <c r="I101" s="133"/>
      <c r="J101" s="106"/>
      <c r="K101" s="177"/>
      <c r="L101" s="166"/>
      <c r="M101" s="166"/>
      <c r="N101" s="166"/>
      <c r="O101" s="166"/>
      <c r="P101" s="166"/>
      <c r="Q101" s="166"/>
      <c r="R101" s="178"/>
      <c r="S101" s="168">
        <f t="shared" si="3"/>
        <v>0</v>
      </c>
      <c r="T101" s="169">
        <f>S101*$J$100</f>
        <v>0</v>
      </c>
    </row>
    <row r="102" spans="1:20" ht="45" customHeight="1">
      <c r="A102" s="129"/>
      <c r="B102" s="148"/>
      <c r="C102" s="148"/>
      <c r="D102" s="204"/>
      <c r="E102" s="186" t="s">
        <v>232</v>
      </c>
      <c r="F102" s="130"/>
      <c r="G102" s="130"/>
      <c r="H102" s="132"/>
      <c r="I102" s="133"/>
      <c r="J102" s="106"/>
      <c r="K102" s="177"/>
      <c r="L102" s="166"/>
      <c r="M102" s="166"/>
      <c r="N102" s="166"/>
      <c r="O102" s="166"/>
      <c r="P102" s="166"/>
      <c r="Q102" s="166"/>
      <c r="R102" s="178"/>
      <c r="S102" s="168">
        <f t="shared" si="3"/>
        <v>0</v>
      </c>
      <c r="T102" s="169">
        <f>S102*$J$100</f>
        <v>0</v>
      </c>
    </row>
    <row r="103" spans="1:20" ht="45" customHeight="1">
      <c r="A103" s="129"/>
      <c r="B103" s="148"/>
      <c r="C103" s="148"/>
      <c r="D103" s="204"/>
      <c r="E103" s="102" t="s">
        <v>233</v>
      </c>
      <c r="F103" s="130"/>
      <c r="G103" s="130"/>
      <c r="H103" s="132"/>
      <c r="I103" s="133"/>
      <c r="J103" s="106"/>
      <c r="K103" s="177"/>
      <c r="L103" s="166"/>
      <c r="M103" s="166"/>
      <c r="N103" s="166"/>
      <c r="O103" s="166"/>
      <c r="P103" s="166"/>
      <c r="Q103" s="166"/>
      <c r="R103" s="178"/>
      <c r="S103" s="168">
        <f t="shared" si="3"/>
        <v>0</v>
      </c>
      <c r="T103" s="169">
        <f>S103*$J$100</f>
        <v>0</v>
      </c>
    </row>
    <row r="104" spans="1:20" ht="45" customHeight="1" thickBot="1">
      <c r="A104" s="139"/>
      <c r="B104" s="150"/>
      <c r="C104" s="150"/>
      <c r="D104" s="205"/>
      <c r="E104" s="110" t="s">
        <v>234</v>
      </c>
      <c r="F104" s="140"/>
      <c r="G104" s="140"/>
      <c r="H104" s="142"/>
      <c r="I104" s="143"/>
      <c r="J104" s="114"/>
      <c r="K104" s="182"/>
      <c r="L104" s="171"/>
      <c r="M104" s="171"/>
      <c r="N104" s="171"/>
      <c r="O104" s="171"/>
      <c r="P104" s="171"/>
      <c r="Q104" s="171"/>
      <c r="R104" s="183"/>
      <c r="S104" s="173">
        <f t="shared" si="3"/>
        <v>0</v>
      </c>
      <c r="T104" s="174">
        <f>S104*$J$100</f>
        <v>0</v>
      </c>
    </row>
    <row r="105" spans="1:20" ht="45" customHeight="1">
      <c r="A105" s="124" t="s">
        <v>202</v>
      </c>
      <c r="B105" s="147" t="s">
        <v>95</v>
      </c>
      <c r="C105" s="147" t="s">
        <v>37</v>
      </c>
      <c r="D105" s="206"/>
      <c r="E105" s="203" t="s">
        <v>231</v>
      </c>
      <c r="F105" s="125" t="s">
        <v>48</v>
      </c>
      <c r="G105" s="125" t="s">
        <v>85</v>
      </c>
      <c r="H105" s="127" t="s">
        <v>55</v>
      </c>
      <c r="I105" s="128" t="s">
        <v>40</v>
      </c>
      <c r="J105" s="98">
        <v>230.33</v>
      </c>
      <c r="K105" s="175"/>
      <c r="L105" s="161"/>
      <c r="M105" s="161"/>
      <c r="N105" s="161"/>
      <c r="O105" s="161"/>
      <c r="P105" s="161"/>
      <c r="Q105" s="161"/>
      <c r="R105" s="176"/>
      <c r="S105" s="168">
        <f t="shared" si="3"/>
        <v>0</v>
      </c>
      <c r="T105" s="169">
        <f>S105*$J$105</f>
        <v>0</v>
      </c>
    </row>
    <row r="106" spans="1:20" ht="45" customHeight="1">
      <c r="A106" s="129"/>
      <c r="B106" s="148"/>
      <c r="C106" s="148"/>
      <c r="D106" s="204"/>
      <c r="E106" s="102" t="s">
        <v>227</v>
      </c>
      <c r="F106" s="130"/>
      <c r="G106" s="130"/>
      <c r="H106" s="132"/>
      <c r="I106" s="133"/>
      <c r="J106" s="106"/>
      <c r="K106" s="177"/>
      <c r="L106" s="166"/>
      <c r="M106" s="166"/>
      <c r="N106" s="166"/>
      <c r="O106" s="166"/>
      <c r="P106" s="166"/>
      <c r="Q106" s="166"/>
      <c r="R106" s="178"/>
      <c r="S106" s="168">
        <f t="shared" si="3"/>
        <v>0</v>
      </c>
      <c r="T106" s="169">
        <f>S106*$J$105</f>
        <v>0</v>
      </c>
    </row>
    <row r="107" spans="1:20" ht="45" customHeight="1">
      <c r="A107" s="129"/>
      <c r="B107" s="148"/>
      <c r="C107" s="148"/>
      <c r="D107" s="204"/>
      <c r="E107" s="186" t="s">
        <v>232</v>
      </c>
      <c r="F107" s="130"/>
      <c r="G107" s="130"/>
      <c r="H107" s="132"/>
      <c r="I107" s="133"/>
      <c r="J107" s="106"/>
      <c r="K107" s="177"/>
      <c r="L107" s="166"/>
      <c r="M107" s="166"/>
      <c r="N107" s="166"/>
      <c r="O107" s="166"/>
      <c r="P107" s="166"/>
      <c r="Q107" s="166"/>
      <c r="R107" s="178"/>
      <c r="S107" s="168">
        <f t="shared" si="3"/>
        <v>0</v>
      </c>
      <c r="T107" s="169">
        <f>S107*$J$105</f>
        <v>0</v>
      </c>
    </row>
    <row r="108" spans="1:20" ht="45" customHeight="1">
      <c r="A108" s="129"/>
      <c r="B108" s="148"/>
      <c r="C108" s="148"/>
      <c r="D108" s="204"/>
      <c r="E108" s="102" t="s">
        <v>233</v>
      </c>
      <c r="F108" s="130"/>
      <c r="G108" s="130"/>
      <c r="H108" s="132"/>
      <c r="I108" s="133"/>
      <c r="J108" s="106"/>
      <c r="K108" s="177"/>
      <c r="L108" s="166"/>
      <c r="M108" s="166"/>
      <c r="N108" s="166"/>
      <c r="O108" s="166"/>
      <c r="P108" s="166"/>
      <c r="Q108" s="166"/>
      <c r="R108" s="178"/>
      <c r="S108" s="168">
        <f t="shared" si="3"/>
        <v>0</v>
      </c>
      <c r="T108" s="169">
        <f>S108*$J$105</f>
        <v>0</v>
      </c>
    </row>
    <row r="109" spans="1:20" ht="45" customHeight="1" thickBot="1">
      <c r="A109" s="139"/>
      <c r="B109" s="150"/>
      <c r="C109" s="150"/>
      <c r="D109" s="205"/>
      <c r="E109" s="110" t="s">
        <v>234</v>
      </c>
      <c r="F109" s="140"/>
      <c r="G109" s="140"/>
      <c r="H109" s="142"/>
      <c r="I109" s="143"/>
      <c r="J109" s="114"/>
      <c r="K109" s="182"/>
      <c r="L109" s="171"/>
      <c r="M109" s="171"/>
      <c r="N109" s="171"/>
      <c r="O109" s="171"/>
      <c r="P109" s="171"/>
      <c r="Q109" s="171"/>
      <c r="R109" s="183"/>
      <c r="S109" s="173">
        <f t="shared" si="3"/>
        <v>0</v>
      </c>
      <c r="T109" s="174">
        <f>S109*$J$105</f>
        <v>0</v>
      </c>
    </row>
    <row r="110" spans="1:20" ht="45" customHeight="1">
      <c r="A110" s="124" t="s">
        <v>88</v>
      </c>
      <c r="B110" s="147" t="s">
        <v>97</v>
      </c>
      <c r="C110" s="147" t="s">
        <v>37</v>
      </c>
      <c r="D110" s="206"/>
      <c r="E110" s="203" t="s">
        <v>231</v>
      </c>
      <c r="F110" s="125" t="s">
        <v>44</v>
      </c>
      <c r="G110" s="125" t="s">
        <v>85</v>
      </c>
      <c r="H110" s="127" t="s">
        <v>55</v>
      </c>
      <c r="I110" s="128" t="s">
        <v>40</v>
      </c>
      <c r="J110" s="98">
        <v>175</v>
      </c>
      <c r="K110" s="175"/>
      <c r="L110" s="161"/>
      <c r="M110" s="161"/>
      <c r="N110" s="161"/>
      <c r="O110" s="161"/>
      <c r="P110" s="161"/>
      <c r="Q110" s="161"/>
      <c r="R110" s="176"/>
      <c r="S110" s="168">
        <f>SUM(K110:R110)</f>
        <v>0</v>
      </c>
      <c r="T110" s="169">
        <f>S110*$J$110</f>
        <v>0</v>
      </c>
    </row>
    <row r="111" spans="1:20" ht="45" customHeight="1">
      <c r="A111" s="129"/>
      <c r="B111" s="148"/>
      <c r="C111" s="148"/>
      <c r="D111" s="204"/>
      <c r="E111" s="102" t="s">
        <v>227</v>
      </c>
      <c r="F111" s="130"/>
      <c r="G111" s="130"/>
      <c r="H111" s="132"/>
      <c r="I111" s="133"/>
      <c r="J111" s="106"/>
      <c r="K111" s="177"/>
      <c r="L111" s="166"/>
      <c r="M111" s="166"/>
      <c r="N111" s="166"/>
      <c r="O111" s="166"/>
      <c r="P111" s="166"/>
      <c r="Q111" s="166"/>
      <c r="R111" s="178"/>
      <c r="S111" s="168">
        <f>SUM(K111:R111)</f>
        <v>0</v>
      </c>
      <c r="T111" s="169">
        <f>S111*$J$110</f>
        <v>0</v>
      </c>
    </row>
    <row r="112" spans="1:20" ht="45" customHeight="1">
      <c r="A112" s="129"/>
      <c r="B112" s="148"/>
      <c r="C112" s="148"/>
      <c r="D112" s="204"/>
      <c r="E112" s="186" t="s">
        <v>232</v>
      </c>
      <c r="F112" s="130"/>
      <c r="G112" s="130"/>
      <c r="H112" s="132"/>
      <c r="I112" s="133"/>
      <c r="J112" s="106"/>
      <c r="K112" s="177"/>
      <c r="L112" s="166"/>
      <c r="M112" s="166"/>
      <c r="N112" s="166"/>
      <c r="O112" s="166"/>
      <c r="P112" s="166"/>
      <c r="Q112" s="166"/>
      <c r="R112" s="178"/>
      <c r="S112" s="168">
        <f>SUM(K112:R112)</f>
        <v>0</v>
      </c>
      <c r="T112" s="169">
        <f>S112*$J$110</f>
        <v>0</v>
      </c>
    </row>
    <row r="113" spans="1:20" ht="45" customHeight="1">
      <c r="A113" s="129"/>
      <c r="B113" s="148"/>
      <c r="C113" s="148"/>
      <c r="D113" s="204"/>
      <c r="E113" s="102" t="s">
        <v>233</v>
      </c>
      <c r="F113" s="130"/>
      <c r="G113" s="130"/>
      <c r="H113" s="132"/>
      <c r="I113" s="133"/>
      <c r="J113" s="106"/>
      <c r="K113" s="177"/>
      <c r="L113" s="166"/>
      <c r="M113" s="166"/>
      <c r="N113" s="166"/>
      <c r="O113" s="166"/>
      <c r="P113" s="166"/>
      <c r="Q113" s="166"/>
      <c r="R113" s="178"/>
      <c r="S113" s="168">
        <f>SUM(K113:R113)</f>
        <v>0</v>
      </c>
      <c r="T113" s="169">
        <f>S113*$J$110</f>
        <v>0</v>
      </c>
    </row>
    <row r="114" spans="1:20" ht="45" customHeight="1" thickBot="1">
      <c r="A114" s="139"/>
      <c r="B114" s="150"/>
      <c r="C114" s="150"/>
      <c r="D114" s="205"/>
      <c r="E114" s="110" t="s">
        <v>234</v>
      </c>
      <c r="F114" s="140"/>
      <c r="G114" s="140"/>
      <c r="H114" s="142"/>
      <c r="I114" s="143"/>
      <c r="J114" s="114"/>
      <c r="K114" s="182"/>
      <c r="L114" s="171"/>
      <c r="M114" s="171"/>
      <c r="N114" s="171"/>
      <c r="O114" s="171"/>
      <c r="P114" s="171"/>
      <c r="Q114" s="171"/>
      <c r="R114" s="183"/>
      <c r="S114" s="173">
        <f>SUM(K114:R114)</f>
        <v>0</v>
      </c>
      <c r="T114" s="207">
        <f>S114*$J$110</f>
        <v>0</v>
      </c>
    </row>
    <row r="115" spans="1:20" ht="45" customHeight="1">
      <c r="A115" s="124" t="s">
        <v>89</v>
      </c>
      <c r="B115" s="147" t="s">
        <v>168</v>
      </c>
      <c r="C115" s="147" t="s">
        <v>47</v>
      </c>
      <c r="D115" s="206"/>
      <c r="E115" s="203" t="s">
        <v>231</v>
      </c>
      <c r="F115" s="125" t="s">
        <v>44</v>
      </c>
      <c r="G115" s="125" t="s">
        <v>85</v>
      </c>
      <c r="H115" s="127" t="s">
        <v>55</v>
      </c>
      <c r="I115" s="128" t="s">
        <v>51</v>
      </c>
      <c r="J115" s="98">
        <v>130</v>
      </c>
      <c r="K115" s="175"/>
      <c r="L115" s="161"/>
      <c r="M115" s="161"/>
      <c r="N115" s="161"/>
      <c r="O115" s="161"/>
      <c r="P115" s="161"/>
      <c r="Q115" s="161"/>
      <c r="R115" s="176"/>
      <c r="S115" s="168">
        <f t="shared" si="3"/>
        <v>0</v>
      </c>
      <c r="T115" s="164">
        <f>S115*$J$115</f>
        <v>0</v>
      </c>
    </row>
    <row r="116" spans="1:20" ht="45" customHeight="1">
      <c r="A116" s="129"/>
      <c r="B116" s="148"/>
      <c r="C116" s="148"/>
      <c r="D116" s="204"/>
      <c r="E116" s="102" t="s">
        <v>227</v>
      </c>
      <c r="F116" s="130"/>
      <c r="G116" s="130"/>
      <c r="H116" s="132"/>
      <c r="I116" s="133"/>
      <c r="J116" s="106"/>
      <c r="K116" s="177"/>
      <c r="L116" s="166"/>
      <c r="M116" s="166"/>
      <c r="N116" s="166"/>
      <c r="O116" s="166"/>
      <c r="P116" s="166"/>
      <c r="Q116" s="166"/>
      <c r="R116" s="178"/>
      <c r="S116" s="168">
        <f t="shared" si="3"/>
        <v>0</v>
      </c>
      <c r="T116" s="169">
        <f>S116*$J$115</f>
        <v>0</v>
      </c>
    </row>
    <row r="117" spans="1:20" ht="45" customHeight="1">
      <c r="A117" s="129"/>
      <c r="B117" s="148"/>
      <c r="C117" s="148"/>
      <c r="D117" s="204"/>
      <c r="E117" s="186" t="s">
        <v>232</v>
      </c>
      <c r="F117" s="130"/>
      <c r="G117" s="130"/>
      <c r="H117" s="132"/>
      <c r="I117" s="133"/>
      <c r="J117" s="106"/>
      <c r="K117" s="177"/>
      <c r="L117" s="166"/>
      <c r="M117" s="166"/>
      <c r="N117" s="166"/>
      <c r="O117" s="166"/>
      <c r="P117" s="166"/>
      <c r="Q117" s="166"/>
      <c r="R117" s="178"/>
      <c r="S117" s="168">
        <f t="shared" si="3"/>
        <v>0</v>
      </c>
      <c r="T117" s="169">
        <f>S117*$J$115</f>
        <v>0</v>
      </c>
    </row>
    <row r="118" spans="1:20" ht="45" customHeight="1">
      <c r="A118" s="129"/>
      <c r="B118" s="148"/>
      <c r="C118" s="148"/>
      <c r="D118" s="204"/>
      <c r="E118" s="102" t="s">
        <v>233</v>
      </c>
      <c r="F118" s="130"/>
      <c r="G118" s="130"/>
      <c r="H118" s="132"/>
      <c r="I118" s="133"/>
      <c r="J118" s="106"/>
      <c r="K118" s="177"/>
      <c r="L118" s="166"/>
      <c r="M118" s="166"/>
      <c r="N118" s="166"/>
      <c r="O118" s="166"/>
      <c r="P118" s="166"/>
      <c r="Q118" s="166"/>
      <c r="R118" s="178"/>
      <c r="S118" s="168">
        <f t="shared" si="3"/>
        <v>0</v>
      </c>
      <c r="T118" s="169">
        <f>S118*$J$115</f>
        <v>0</v>
      </c>
    </row>
    <row r="119" spans="1:20" ht="45" customHeight="1" thickBot="1">
      <c r="A119" s="139"/>
      <c r="B119" s="150"/>
      <c r="C119" s="150"/>
      <c r="D119" s="205"/>
      <c r="E119" s="110" t="s">
        <v>234</v>
      </c>
      <c r="F119" s="140"/>
      <c r="G119" s="140"/>
      <c r="H119" s="142"/>
      <c r="I119" s="143"/>
      <c r="J119" s="114"/>
      <c r="K119" s="182"/>
      <c r="L119" s="171"/>
      <c r="M119" s="171"/>
      <c r="N119" s="171"/>
      <c r="O119" s="171"/>
      <c r="P119" s="171"/>
      <c r="Q119" s="171"/>
      <c r="R119" s="183"/>
      <c r="S119" s="173">
        <f>SUM(K119:R119)</f>
        <v>0</v>
      </c>
      <c r="T119" s="174">
        <f>S119*$J$115</f>
        <v>0</v>
      </c>
    </row>
    <row r="120" spans="1:20" ht="45" customHeight="1">
      <c r="A120" s="124" t="s">
        <v>90</v>
      </c>
      <c r="B120" s="147" t="s">
        <v>169</v>
      </c>
      <c r="C120" s="147" t="s">
        <v>80</v>
      </c>
      <c r="D120" s="206"/>
      <c r="E120" s="203" t="s">
        <v>231</v>
      </c>
      <c r="F120" s="125" t="s">
        <v>44</v>
      </c>
      <c r="G120" s="125" t="s">
        <v>85</v>
      </c>
      <c r="H120" s="127" t="s">
        <v>55</v>
      </c>
      <c r="I120" s="128" t="s">
        <v>51</v>
      </c>
      <c r="J120" s="98">
        <v>137.88</v>
      </c>
      <c r="K120" s="175"/>
      <c r="L120" s="161"/>
      <c r="M120" s="161"/>
      <c r="N120" s="161"/>
      <c r="O120" s="161"/>
      <c r="P120" s="161"/>
      <c r="Q120" s="161"/>
      <c r="R120" s="176"/>
      <c r="S120" s="168">
        <f t="shared" si="3"/>
        <v>0</v>
      </c>
      <c r="T120" s="169">
        <f>S120*$J$120</f>
        <v>0</v>
      </c>
    </row>
    <row r="121" spans="1:20" ht="45" customHeight="1">
      <c r="A121" s="129"/>
      <c r="B121" s="148"/>
      <c r="C121" s="148"/>
      <c r="D121" s="204"/>
      <c r="E121" s="102" t="s">
        <v>227</v>
      </c>
      <c r="F121" s="130"/>
      <c r="G121" s="130"/>
      <c r="H121" s="132"/>
      <c r="I121" s="133"/>
      <c r="J121" s="106"/>
      <c r="K121" s="177"/>
      <c r="L121" s="166"/>
      <c r="M121" s="166"/>
      <c r="N121" s="166"/>
      <c r="O121" s="166"/>
      <c r="P121" s="166"/>
      <c r="Q121" s="166"/>
      <c r="R121" s="178"/>
      <c r="S121" s="168">
        <f t="shared" si="3"/>
        <v>0</v>
      </c>
      <c r="T121" s="169">
        <f>S121*$J$120</f>
        <v>0</v>
      </c>
    </row>
    <row r="122" spans="1:20" ht="45" customHeight="1">
      <c r="A122" s="129"/>
      <c r="B122" s="148"/>
      <c r="C122" s="148"/>
      <c r="D122" s="204"/>
      <c r="E122" s="186" t="s">
        <v>232</v>
      </c>
      <c r="F122" s="130"/>
      <c r="G122" s="130"/>
      <c r="H122" s="132"/>
      <c r="I122" s="133"/>
      <c r="J122" s="106"/>
      <c r="K122" s="177"/>
      <c r="L122" s="166"/>
      <c r="M122" s="166"/>
      <c r="N122" s="166"/>
      <c r="O122" s="166"/>
      <c r="P122" s="166"/>
      <c r="Q122" s="166"/>
      <c r="R122" s="178"/>
      <c r="S122" s="168">
        <f t="shared" si="3"/>
        <v>0</v>
      </c>
      <c r="T122" s="169">
        <f>S122*$J$120</f>
        <v>0</v>
      </c>
    </row>
    <row r="123" spans="1:20" ht="45" customHeight="1">
      <c r="A123" s="129"/>
      <c r="B123" s="148"/>
      <c r="C123" s="148"/>
      <c r="D123" s="204"/>
      <c r="E123" s="102" t="s">
        <v>233</v>
      </c>
      <c r="F123" s="130"/>
      <c r="G123" s="130"/>
      <c r="H123" s="132"/>
      <c r="I123" s="133"/>
      <c r="J123" s="106"/>
      <c r="K123" s="177"/>
      <c r="L123" s="166"/>
      <c r="M123" s="166"/>
      <c r="N123" s="166"/>
      <c r="O123" s="166"/>
      <c r="P123" s="166"/>
      <c r="Q123" s="166"/>
      <c r="R123" s="178"/>
      <c r="S123" s="168">
        <f t="shared" si="3"/>
        <v>0</v>
      </c>
      <c r="T123" s="169">
        <f>S123*$J$120</f>
        <v>0</v>
      </c>
    </row>
    <row r="124" spans="1:20" ht="45" customHeight="1" thickBot="1">
      <c r="A124" s="139"/>
      <c r="B124" s="150"/>
      <c r="C124" s="150"/>
      <c r="D124" s="205"/>
      <c r="E124" s="110" t="s">
        <v>234</v>
      </c>
      <c r="F124" s="140"/>
      <c r="G124" s="140"/>
      <c r="H124" s="142"/>
      <c r="I124" s="143"/>
      <c r="J124" s="114"/>
      <c r="K124" s="182"/>
      <c r="L124" s="171"/>
      <c r="M124" s="171"/>
      <c r="N124" s="171"/>
      <c r="O124" s="171"/>
      <c r="P124" s="171"/>
      <c r="Q124" s="171"/>
      <c r="R124" s="183"/>
      <c r="S124" s="173">
        <f t="shared" si="3"/>
        <v>0</v>
      </c>
      <c r="T124" s="174">
        <f>S124*$J$120</f>
        <v>0</v>
      </c>
    </row>
    <row r="125" spans="1:20" ht="45" customHeight="1">
      <c r="A125" s="124" t="s">
        <v>150</v>
      </c>
      <c r="B125" s="147" t="s">
        <v>170</v>
      </c>
      <c r="C125" s="147" t="s">
        <v>80</v>
      </c>
      <c r="D125" s="206"/>
      <c r="E125" s="203" t="s">
        <v>231</v>
      </c>
      <c r="F125" s="125" t="s">
        <v>44</v>
      </c>
      <c r="G125" s="125" t="s">
        <v>85</v>
      </c>
      <c r="H125" s="127" t="s">
        <v>55</v>
      </c>
      <c r="I125" s="128" t="s">
        <v>51</v>
      </c>
      <c r="J125" s="98">
        <v>146.61</v>
      </c>
      <c r="K125" s="175"/>
      <c r="L125" s="161"/>
      <c r="M125" s="161"/>
      <c r="N125" s="161"/>
      <c r="O125" s="161"/>
      <c r="P125" s="161"/>
      <c r="Q125" s="161"/>
      <c r="R125" s="176"/>
      <c r="S125" s="195">
        <f t="shared" si="3"/>
        <v>0</v>
      </c>
      <c r="T125" s="196">
        <f>S125*$J$125</f>
        <v>0</v>
      </c>
    </row>
    <row r="126" spans="1:20" ht="45" customHeight="1">
      <c r="A126" s="208"/>
      <c r="B126" s="218"/>
      <c r="C126" s="219"/>
      <c r="D126" s="209"/>
      <c r="E126" s="102" t="s">
        <v>227</v>
      </c>
      <c r="F126" s="130"/>
      <c r="G126" s="130"/>
      <c r="H126" s="132"/>
      <c r="I126" s="133"/>
      <c r="J126" s="106"/>
      <c r="K126" s="177"/>
      <c r="L126" s="166"/>
      <c r="M126" s="166"/>
      <c r="N126" s="166"/>
      <c r="O126" s="166"/>
      <c r="P126" s="166"/>
      <c r="Q126" s="166"/>
      <c r="R126" s="178"/>
      <c r="S126" s="168">
        <f t="shared" si="3"/>
        <v>0</v>
      </c>
      <c r="T126" s="169">
        <f>S126*$J$125</f>
        <v>0</v>
      </c>
    </row>
    <row r="127" spans="1:20" ht="45" customHeight="1">
      <c r="A127" s="208"/>
      <c r="B127" s="218"/>
      <c r="C127" s="219"/>
      <c r="D127" s="209"/>
      <c r="E127" s="186" t="s">
        <v>232</v>
      </c>
      <c r="F127" s="130"/>
      <c r="G127" s="130"/>
      <c r="H127" s="132"/>
      <c r="I127" s="133"/>
      <c r="J127" s="106"/>
      <c r="K127" s="177"/>
      <c r="L127" s="166"/>
      <c r="M127" s="166"/>
      <c r="N127" s="166"/>
      <c r="O127" s="166"/>
      <c r="P127" s="166"/>
      <c r="Q127" s="166"/>
      <c r="R127" s="178"/>
      <c r="S127" s="168">
        <f t="shared" si="3"/>
        <v>0</v>
      </c>
      <c r="T127" s="169">
        <f>S127*$J$125</f>
        <v>0</v>
      </c>
    </row>
    <row r="128" spans="1:20" ht="45" customHeight="1">
      <c r="A128" s="208"/>
      <c r="B128" s="218"/>
      <c r="C128" s="219"/>
      <c r="D128" s="209"/>
      <c r="E128" s="102" t="s">
        <v>233</v>
      </c>
      <c r="F128" s="130"/>
      <c r="G128" s="130"/>
      <c r="H128" s="132"/>
      <c r="I128" s="133"/>
      <c r="J128" s="106"/>
      <c r="K128" s="177"/>
      <c r="L128" s="166"/>
      <c r="M128" s="166"/>
      <c r="N128" s="166"/>
      <c r="O128" s="166"/>
      <c r="P128" s="166"/>
      <c r="Q128" s="166"/>
      <c r="R128" s="178"/>
      <c r="S128" s="168">
        <f t="shared" si="3"/>
        <v>0</v>
      </c>
      <c r="T128" s="169">
        <f>S128*$J$125</f>
        <v>0</v>
      </c>
    </row>
    <row r="129" spans="1:20" ht="45" customHeight="1" thickBot="1">
      <c r="A129" s="210"/>
      <c r="B129" s="220"/>
      <c r="C129" s="221"/>
      <c r="D129" s="211"/>
      <c r="E129" s="110" t="s">
        <v>234</v>
      </c>
      <c r="F129" s="140"/>
      <c r="G129" s="140"/>
      <c r="H129" s="142"/>
      <c r="I129" s="143"/>
      <c r="J129" s="114"/>
      <c r="K129" s="182"/>
      <c r="L129" s="171"/>
      <c r="M129" s="171"/>
      <c r="N129" s="171"/>
      <c r="O129" s="171"/>
      <c r="P129" s="171"/>
      <c r="Q129" s="171"/>
      <c r="R129" s="183"/>
      <c r="S129" s="173">
        <f t="shared" si="3"/>
        <v>0</v>
      </c>
      <c r="T129" s="174">
        <f>S129*$J$125</f>
        <v>0</v>
      </c>
    </row>
    <row r="130" spans="1:20" ht="45" customHeight="1">
      <c r="A130" s="124" t="s">
        <v>91</v>
      </c>
      <c r="B130" s="147" t="s">
        <v>171</v>
      </c>
      <c r="C130" s="147" t="s">
        <v>26</v>
      </c>
      <c r="D130" s="206"/>
      <c r="E130" s="203" t="s">
        <v>231</v>
      </c>
      <c r="F130" s="125" t="s">
        <v>44</v>
      </c>
      <c r="G130" s="125" t="s">
        <v>85</v>
      </c>
      <c r="H130" s="127" t="s">
        <v>55</v>
      </c>
      <c r="I130" s="128" t="s">
        <v>51</v>
      </c>
      <c r="J130" s="98">
        <v>45</v>
      </c>
      <c r="K130" s="175"/>
      <c r="L130" s="161"/>
      <c r="M130" s="161"/>
      <c r="N130" s="161"/>
      <c r="O130" s="161"/>
      <c r="P130" s="161"/>
      <c r="Q130" s="161"/>
      <c r="R130" s="176"/>
      <c r="S130" s="195">
        <f t="shared" si="3"/>
        <v>0</v>
      </c>
      <c r="T130" s="196">
        <f>S130*$J$130</f>
        <v>0</v>
      </c>
    </row>
    <row r="131" spans="1:20" ht="45" customHeight="1">
      <c r="A131" s="208"/>
      <c r="B131" s="218"/>
      <c r="C131" s="219"/>
      <c r="D131" s="209"/>
      <c r="E131" s="102" t="s">
        <v>227</v>
      </c>
      <c r="F131" s="130"/>
      <c r="G131" s="130"/>
      <c r="H131" s="132"/>
      <c r="I131" s="133"/>
      <c r="J131" s="106"/>
      <c r="K131" s="177"/>
      <c r="L131" s="166"/>
      <c r="M131" s="166"/>
      <c r="N131" s="166"/>
      <c r="O131" s="166"/>
      <c r="P131" s="166"/>
      <c r="Q131" s="166"/>
      <c r="R131" s="178"/>
      <c r="S131" s="168">
        <f t="shared" si="3"/>
        <v>0</v>
      </c>
      <c r="T131" s="169">
        <f>S131*$J$130</f>
        <v>0</v>
      </c>
    </row>
    <row r="132" spans="1:20" ht="45" customHeight="1">
      <c r="A132" s="208"/>
      <c r="B132" s="218"/>
      <c r="C132" s="219"/>
      <c r="D132" s="209"/>
      <c r="E132" s="186" t="s">
        <v>232</v>
      </c>
      <c r="F132" s="130"/>
      <c r="G132" s="130"/>
      <c r="H132" s="132"/>
      <c r="I132" s="133"/>
      <c r="J132" s="106"/>
      <c r="K132" s="177"/>
      <c r="L132" s="166"/>
      <c r="M132" s="166"/>
      <c r="N132" s="166"/>
      <c r="O132" s="166"/>
      <c r="P132" s="166"/>
      <c r="Q132" s="166"/>
      <c r="R132" s="178"/>
      <c r="S132" s="168">
        <f t="shared" si="3"/>
        <v>0</v>
      </c>
      <c r="T132" s="169">
        <f>S132*$J$130</f>
        <v>0</v>
      </c>
    </row>
    <row r="133" spans="1:20" ht="45" customHeight="1">
      <c r="A133" s="208"/>
      <c r="B133" s="218"/>
      <c r="C133" s="219"/>
      <c r="D133" s="209"/>
      <c r="E133" s="102" t="s">
        <v>233</v>
      </c>
      <c r="F133" s="130"/>
      <c r="G133" s="130"/>
      <c r="H133" s="132"/>
      <c r="I133" s="133"/>
      <c r="J133" s="106"/>
      <c r="K133" s="177"/>
      <c r="L133" s="166"/>
      <c r="M133" s="166"/>
      <c r="N133" s="166"/>
      <c r="O133" s="166"/>
      <c r="P133" s="166"/>
      <c r="Q133" s="166"/>
      <c r="R133" s="178"/>
      <c r="S133" s="168">
        <f t="shared" si="3"/>
        <v>0</v>
      </c>
      <c r="T133" s="169">
        <f>S133*$J$130</f>
        <v>0</v>
      </c>
    </row>
    <row r="134" spans="1:20" ht="45" customHeight="1" thickBot="1">
      <c r="A134" s="210"/>
      <c r="B134" s="220"/>
      <c r="C134" s="221"/>
      <c r="D134" s="211"/>
      <c r="E134" s="110" t="s">
        <v>234</v>
      </c>
      <c r="F134" s="140"/>
      <c r="G134" s="140"/>
      <c r="H134" s="142"/>
      <c r="I134" s="143"/>
      <c r="J134" s="114"/>
      <c r="K134" s="182"/>
      <c r="L134" s="171"/>
      <c r="M134" s="171"/>
      <c r="N134" s="171"/>
      <c r="O134" s="171"/>
      <c r="P134" s="171"/>
      <c r="Q134" s="171"/>
      <c r="R134" s="183"/>
      <c r="S134" s="173">
        <f t="shared" si="3"/>
        <v>0</v>
      </c>
      <c r="T134" s="174">
        <f>S134*$J$130</f>
        <v>0</v>
      </c>
    </row>
    <row r="135" spans="1:20" ht="45" customHeight="1">
      <c r="A135" s="124" t="s">
        <v>92</v>
      </c>
      <c r="B135" s="147" t="s">
        <v>217</v>
      </c>
      <c r="C135" s="147" t="s">
        <v>25</v>
      </c>
      <c r="D135" s="212"/>
      <c r="E135" s="94" t="s">
        <v>235</v>
      </c>
      <c r="F135" s="125" t="s">
        <v>44</v>
      </c>
      <c r="G135" s="125" t="s">
        <v>85</v>
      </c>
      <c r="H135" s="127" t="s">
        <v>55</v>
      </c>
      <c r="I135" s="128" t="s">
        <v>51</v>
      </c>
      <c r="J135" s="98">
        <v>57.43</v>
      </c>
      <c r="K135" s="175"/>
      <c r="L135" s="161"/>
      <c r="M135" s="161"/>
      <c r="N135" s="161"/>
      <c r="O135" s="161"/>
      <c r="P135" s="161"/>
      <c r="Q135" s="161"/>
      <c r="R135" s="176"/>
      <c r="S135" s="195">
        <f t="shared" si="3"/>
        <v>0</v>
      </c>
      <c r="T135" s="196">
        <f>S135*$J$135</f>
        <v>0</v>
      </c>
    </row>
    <row r="136" spans="1:20" ht="45" customHeight="1">
      <c r="A136" s="129" t="s">
        <v>23</v>
      </c>
      <c r="B136" s="148" t="s">
        <v>24</v>
      </c>
      <c r="C136" s="148" t="s">
        <v>20</v>
      </c>
      <c r="D136" s="213"/>
      <c r="E136" s="186" t="s">
        <v>236</v>
      </c>
      <c r="F136" s="130"/>
      <c r="G136" s="130"/>
      <c r="H136" s="132"/>
      <c r="I136" s="133"/>
      <c r="J136" s="106"/>
      <c r="K136" s="177"/>
      <c r="L136" s="166"/>
      <c r="M136" s="166"/>
      <c r="N136" s="166"/>
      <c r="O136" s="166"/>
      <c r="P136" s="166"/>
      <c r="Q136" s="166"/>
      <c r="R136" s="178"/>
      <c r="S136" s="168">
        <f t="shared" si="3"/>
        <v>0</v>
      </c>
      <c r="T136" s="169">
        <f>S136*$J$135</f>
        <v>0</v>
      </c>
    </row>
    <row r="137" spans="1:20" ht="45" customHeight="1" thickBot="1">
      <c r="A137" s="134" t="s">
        <v>23</v>
      </c>
      <c r="B137" s="149" t="s">
        <v>24</v>
      </c>
      <c r="C137" s="149" t="s">
        <v>20</v>
      </c>
      <c r="D137" s="214"/>
      <c r="E137" s="215" t="s">
        <v>237</v>
      </c>
      <c r="F137" s="135"/>
      <c r="G137" s="135"/>
      <c r="H137" s="137"/>
      <c r="I137" s="138"/>
      <c r="J137" s="106"/>
      <c r="K137" s="179"/>
      <c r="L137" s="180"/>
      <c r="M137" s="180"/>
      <c r="N137" s="180"/>
      <c r="O137" s="180"/>
      <c r="P137" s="180"/>
      <c r="Q137" s="180"/>
      <c r="R137" s="181"/>
      <c r="S137" s="216">
        <f t="shared" si="3"/>
        <v>0</v>
      </c>
      <c r="T137" s="207">
        <f>S137*$J$135</f>
        <v>0</v>
      </c>
    </row>
    <row r="138" spans="1:20" ht="29.25" customHeight="1" thickBot="1">
      <c r="A138" s="59" t="s">
        <v>93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1"/>
    </row>
    <row r="139" spans="1:20" ht="45" customHeight="1">
      <c r="A139" s="124" t="s">
        <v>94</v>
      </c>
      <c r="B139" s="147" t="s">
        <v>172</v>
      </c>
      <c r="C139" s="147" t="s">
        <v>80</v>
      </c>
      <c r="D139" s="212"/>
      <c r="E139" s="94" t="s">
        <v>238</v>
      </c>
      <c r="F139" s="125" t="s">
        <v>44</v>
      </c>
      <c r="G139" s="125" t="s">
        <v>98</v>
      </c>
      <c r="H139" s="125" t="s">
        <v>98</v>
      </c>
      <c r="I139" s="128" t="s">
        <v>40</v>
      </c>
      <c r="J139" s="98">
        <v>145</v>
      </c>
      <c r="K139" s="175"/>
      <c r="L139" s="161"/>
      <c r="M139" s="161"/>
      <c r="N139" s="161"/>
      <c r="O139" s="161"/>
      <c r="P139" s="161"/>
      <c r="Q139" s="161"/>
      <c r="R139" s="176"/>
      <c r="S139" s="163">
        <f>SUM(K139:R139)</f>
        <v>0</v>
      </c>
      <c r="T139" s="164">
        <f>S139*$J$139</f>
        <v>0</v>
      </c>
    </row>
    <row r="140" spans="1:20" ht="45" customHeight="1">
      <c r="A140" s="129"/>
      <c r="B140" s="148"/>
      <c r="C140" s="148"/>
      <c r="D140" s="209"/>
      <c r="E140" s="102" t="s">
        <v>239</v>
      </c>
      <c r="F140" s="130"/>
      <c r="G140" s="130"/>
      <c r="H140" s="130"/>
      <c r="I140" s="133"/>
      <c r="J140" s="106"/>
      <c r="K140" s="177"/>
      <c r="L140" s="166"/>
      <c r="M140" s="166"/>
      <c r="N140" s="166"/>
      <c r="O140" s="166"/>
      <c r="P140" s="166"/>
      <c r="Q140" s="166"/>
      <c r="R140" s="178"/>
      <c r="S140" s="168">
        <f aca="true" t="shared" si="4" ref="S140:S154">SUM(K140:R140)</f>
        <v>0</v>
      </c>
      <c r="T140" s="169">
        <f>S140*$J$139</f>
        <v>0</v>
      </c>
    </row>
    <row r="141" spans="1:20" ht="45" customHeight="1">
      <c r="A141" s="129"/>
      <c r="B141" s="148"/>
      <c r="C141" s="148"/>
      <c r="D141" s="209"/>
      <c r="E141" s="102" t="s">
        <v>240</v>
      </c>
      <c r="F141" s="130"/>
      <c r="G141" s="130"/>
      <c r="H141" s="130"/>
      <c r="I141" s="133"/>
      <c r="J141" s="106"/>
      <c r="K141" s="177"/>
      <c r="L141" s="166"/>
      <c r="M141" s="166"/>
      <c r="N141" s="166"/>
      <c r="O141" s="166"/>
      <c r="P141" s="166"/>
      <c r="Q141" s="166"/>
      <c r="R141" s="178"/>
      <c r="S141" s="168">
        <f t="shared" si="4"/>
        <v>0</v>
      </c>
      <c r="T141" s="169">
        <f>S141*$J$139</f>
        <v>0</v>
      </c>
    </row>
    <row r="142" spans="1:20" ht="45" customHeight="1" thickBot="1">
      <c r="A142" s="139"/>
      <c r="B142" s="150"/>
      <c r="C142" s="150"/>
      <c r="D142" s="211"/>
      <c r="E142" s="222" t="s">
        <v>241</v>
      </c>
      <c r="F142" s="140"/>
      <c r="G142" s="140"/>
      <c r="H142" s="140"/>
      <c r="I142" s="143"/>
      <c r="J142" s="114"/>
      <c r="K142" s="182"/>
      <c r="L142" s="171"/>
      <c r="M142" s="171"/>
      <c r="N142" s="171"/>
      <c r="O142" s="171"/>
      <c r="P142" s="171"/>
      <c r="Q142" s="171"/>
      <c r="R142" s="183"/>
      <c r="S142" s="173">
        <f t="shared" si="4"/>
        <v>0</v>
      </c>
      <c r="T142" s="174">
        <f>S142*$J$139</f>
        <v>0</v>
      </c>
    </row>
    <row r="143" spans="1:20" ht="45" customHeight="1">
      <c r="A143" s="124" t="s">
        <v>96</v>
      </c>
      <c r="B143" s="147" t="s">
        <v>173</v>
      </c>
      <c r="C143" s="147" t="s">
        <v>37</v>
      </c>
      <c r="D143" s="212"/>
      <c r="E143" s="94" t="s">
        <v>238</v>
      </c>
      <c r="F143" s="125" t="s">
        <v>48</v>
      </c>
      <c r="G143" s="125" t="s">
        <v>98</v>
      </c>
      <c r="H143" s="125" t="s">
        <v>98</v>
      </c>
      <c r="I143" s="128" t="s">
        <v>40</v>
      </c>
      <c r="J143" s="98">
        <v>238</v>
      </c>
      <c r="K143" s="175"/>
      <c r="L143" s="161"/>
      <c r="M143" s="161"/>
      <c r="N143" s="161"/>
      <c r="O143" s="161"/>
      <c r="P143" s="161"/>
      <c r="Q143" s="161"/>
      <c r="R143" s="176"/>
      <c r="S143" s="168">
        <f t="shared" si="4"/>
        <v>0</v>
      </c>
      <c r="T143" s="169">
        <f>S143*$J$143</f>
        <v>0</v>
      </c>
    </row>
    <row r="144" spans="1:20" ht="45" customHeight="1">
      <c r="A144" s="129"/>
      <c r="B144" s="148"/>
      <c r="C144" s="148"/>
      <c r="D144" s="213"/>
      <c r="E144" s="102" t="s">
        <v>239</v>
      </c>
      <c r="F144" s="130"/>
      <c r="G144" s="130"/>
      <c r="H144" s="130"/>
      <c r="I144" s="133"/>
      <c r="J144" s="106"/>
      <c r="K144" s="177"/>
      <c r="L144" s="166"/>
      <c r="M144" s="166"/>
      <c r="N144" s="166"/>
      <c r="O144" s="166"/>
      <c r="P144" s="166"/>
      <c r="Q144" s="166"/>
      <c r="R144" s="178"/>
      <c r="S144" s="168">
        <f t="shared" si="4"/>
        <v>0</v>
      </c>
      <c r="T144" s="169">
        <f>S144*$J$143</f>
        <v>0</v>
      </c>
    </row>
    <row r="145" spans="1:20" ht="45" customHeight="1">
      <c r="A145" s="129"/>
      <c r="B145" s="148"/>
      <c r="C145" s="148"/>
      <c r="D145" s="213"/>
      <c r="E145" s="102" t="s">
        <v>240</v>
      </c>
      <c r="F145" s="130"/>
      <c r="G145" s="130"/>
      <c r="H145" s="130"/>
      <c r="I145" s="133"/>
      <c r="J145" s="106"/>
      <c r="K145" s="177"/>
      <c r="L145" s="166"/>
      <c r="M145" s="166"/>
      <c r="N145" s="166"/>
      <c r="O145" s="166"/>
      <c r="P145" s="166"/>
      <c r="Q145" s="166"/>
      <c r="R145" s="178"/>
      <c r="S145" s="168">
        <f t="shared" si="4"/>
        <v>0</v>
      </c>
      <c r="T145" s="169">
        <f>S145*$J$143</f>
        <v>0</v>
      </c>
    </row>
    <row r="146" spans="1:20" ht="45" customHeight="1" thickBot="1">
      <c r="A146" s="139" t="s">
        <v>23</v>
      </c>
      <c r="B146" s="150" t="s">
        <v>24</v>
      </c>
      <c r="C146" s="150" t="s">
        <v>20</v>
      </c>
      <c r="D146" s="223"/>
      <c r="E146" s="222" t="s">
        <v>241</v>
      </c>
      <c r="F146" s="140"/>
      <c r="G146" s="140"/>
      <c r="H146" s="140"/>
      <c r="I146" s="143"/>
      <c r="J146" s="114"/>
      <c r="K146" s="182"/>
      <c r="L146" s="171"/>
      <c r="M146" s="171"/>
      <c r="N146" s="171"/>
      <c r="O146" s="171"/>
      <c r="P146" s="171"/>
      <c r="Q146" s="171"/>
      <c r="R146" s="183"/>
      <c r="S146" s="173">
        <f t="shared" si="4"/>
        <v>0</v>
      </c>
      <c r="T146" s="174">
        <f>S146*$J$143</f>
        <v>0</v>
      </c>
    </row>
    <row r="147" spans="1:20" ht="45" customHeight="1">
      <c r="A147" s="124" t="s">
        <v>99</v>
      </c>
      <c r="B147" s="147" t="s">
        <v>174</v>
      </c>
      <c r="C147" s="147" t="s">
        <v>37</v>
      </c>
      <c r="D147" s="212"/>
      <c r="E147" s="94" t="s">
        <v>238</v>
      </c>
      <c r="F147" s="125" t="s">
        <v>44</v>
      </c>
      <c r="G147" s="125" t="s">
        <v>98</v>
      </c>
      <c r="H147" s="125" t="s">
        <v>98</v>
      </c>
      <c r="I147" s="128" t="s">
        <v>40</v>
      </c>
      <c r="J147" s="98">
        <v>175.21</v>
      </c>
      <c r="K147" s="175"/>
      <c r="L147" s="161"/>
      <c r="M147" s="161"/>
      <c r="N147" s="161"/>
      <c r="O147" s="161"/>
      <c r="P147" s="161"/>
      <c r="Q147" s="161"/>
      <c r="R147" s="176"/>
      <c r="S147" s="168">
        <f t="shared" si="4"/>
        <v>0</v>
      </c>
      <c r="T147" s="169">
        <f>S147*$J$147</f>
        <v>0</v>
      </c>
    </row>
    <row r="148" spans="1:20" ht="45" customHeight="1">
      <c r="A148" s="129"/>
      <c r="B148" s="148"/>
      <c r="C148" s="148"/>
      <c r="D148" s="213"/>
      <c r="E148" s="102" t="s">
        <v>239</v>
      </c>
      <c r="F148" s="130"/>
      <c r="G148" s="130"/>
      <c r="H148" s="130"/>
      <c r="I148" s="133"/>
      <c r="J148" s="106"/>
      <c r="K148" s="177"/>
      <c r="L148" s="166"/>
      <c r="M148" s="166"/>
      <c r="N148" s="166"/>
      <c r="O148" s="166"/>
      <c r="P148" s="166"/>
      <c r="Q148" s="166"/>
      <c r="R148" s="178"/>
      <c r="S148" s="168">
        <f t="shared" si="4"/>
        <v>0</v>
      </c>
      <c r="T148" s="169">
        <f>S148*$J$147</f>
        <v>0</v>
      </c>
    </row>
    <row r="149" spans="1:20" ht="45" customHeight="1">
      <c r="A149" s="129"/>
      <c r="B149" s="148"/>
      <c r="C149" s="148"/>
      <c r="D149" s="213"/>
      <c r="E149" s="102" t="s">
        <v>240</v>
      </c>
      <c r="F149" s="130"/>
      <c r="G149" s="130"/>
      <c r="H149" s="130"/>
      <c r="I149" s="133"/>
      <c r="J149" s="106"/>
      <c r="K149" s="177"/>
      <c r="L149" s="166"/>
      <c r="M149" s="166"/>
      <c r="N149" s="166"/>
      <c r="O149" s="166"/>
      <c r="P149" s="166"/>
      <c r="Q149" s="166"/>
      <c r="R149" s="178"/>
      <c r="S149" s="168">
        <f t="shared" si="4"/>
        <v>0</v>
      </c>
      <c r="T149" s="169">
        <f>S149*$J$147</f>
        <v>0</v>
      </c>
    </row>
    <row r="150" spans="1:20" ht="45" customHeight="1" thickBot="1">
      <c r="A150" s="139" t="s">
        <v>23</v>
      </c>
      <c r="B150" s="150" t="s">
        <v>24</v>
      </c>
      <c r="C150" s="150" t="s">
        <v>20</v>
      </c>
      <c r="D150" s="223"/>
      <c r="E150" s="222" t="s">
        <v>241</v>
      </c>
      <c r="F150" s="140"/>
      <c r="G150" s="140"/>
      <c r="H150" s="140"/>
      <c r="I150" s="143"/>
      <c r="J150" s="114"/>
      <c r="K150" s="182"/>
      <c r="L150" s="171"/>
      <c r="M150" s="171"/>
      <c r="N150" s="171"/>
      <c r="O150" s="171"/>
      <c r="P150" s="171"/>
      <c r="Q150" s="171"/>
      <c r="R150" s="183"/>
      <c r="S150" s="173">
        <f t="shared" si="4"/>
        <v>0</v>
      </c>
      <c r="T150" s="174">
        <f>S150*$J$147</f>
        <v>0</v>
      </c>
    </row>
    <row r="151" spans="1:20" ht="45" customHeight="1">
      <c r="A151" s="124" t="s">
        <v>100</v>
      </c>
      <c r="B151" s="147" t="s">
        <v>175</v>
      </c>
      <c r="C151" s="147" t="s">
        <v>43</v>
      </c>
      <c r="D151" s="212"/>
      <c r="E151" s="94" t="s">
        <v>238</v>
      </c>
      <c r="F151" s="125" t="s">
        <v>44</v>
      </c>
      <c r="G151" s="125" t="s">
        <v>98</v>
      </c>
      <c r="H151" s="125" t="s">
        <v>98</v>
      </c>
      <c r="I151" s="128" t="s">
        <v>40</v>
      </c>
      <c r="J151" s="98">
        <v>143.88</v>
      </c>
      <c r="K151" s="175"/>
      <c r="L151" s="161"/>
      <c r="M151" s="161"/>
      <c r="N151" s="161"/>
      <c r="O151" s="161"/>
      <c r="P151" s="161"/>
      <c r="Q151" s="161"/>
      <c r="R151" s="176"/>
      <c r="S151" s="168">
        <f t="shared" si="4"/>
        <v>0</v>
      </c>
      <c r="T151" s="169">
        <f>S151*$J$151</f>
        <v>0</v>
      </c>
    </row>
    <row r="152" spans="1:20" ht="45" customHeight="1">
      <c r="A152" s="129"/>
      <c r="B152" s="148"/>
      <c r="C152" s="148"/>
      <c r="D152" s="213"/>
      <c r="E152" s="102" t="s">
        <v>239</v>
      </c>
      <c r="F152" s="130"/>
      <c r="G152" s="130"/>
      <c r="H152" s="130"/>
      <c r="I152" s="133"/>
      <c r="J152" s="106"/>
      <c r="K152" s="177"/>
      <c r="L152" s="166"/>
      <c r="M152" s="166"/>
      <c r="N152" s="166"/>
      <c r="O152" s="166"/>
      <c r="P152" s="166"/>
      <c r="Q152" s="166"/>
      <c r="R152" s="178"/>
      <c r="S152" s="168">
        <f t="shared" si="4"/>
        <v>0</v>
      </c>
      <c r="T152" s="169">
        <f>S152*$J$151</f>
        <v>0</v>
      </c>
    </row>
    <row r="153" spans="1:20" ht="45" customHeight="1">
      <c r="A153" s="129"/>
      <c r="B153" s="148"/>
      <c r="C153" s="148"/>
      <c r="D153" s="213"/>
      <c r="E153" s="102" t="s">
        <v>240</v>
      </c>
      <c r="F153" s="130"/>
      <c r="G153" s="130"/>
      <c r="H153" s="130"/>
      <c r="I153" s="133"/>
      <c r="J153" s="106"/>
      <c r="K153" s="177"/>
      <c r="L153" s="166"/>
      <c r="M153" s="166"/>
      <c r="N153" s="166"/>
      <c r="O153" s="166"/>
      <c r="P153" s="166"/>
      <c r="Q153" s="166"/>
      <c r="R153" s="178"/>
      <c r="S153" s="168">
        <f t="shared" si="4"/>
        <v>0</v>
      </c>
      <c r="T153" s="169">
        <f>S153*$J$151</f>
        <v>0</v>
      </c>
    </row>
    <row r="154" spans="1:20" ht="45" customHeight="1" thickBot="1">
      <c r="A154" s="139" t="s">
        <v>23</v>
      </c>
      <c r="B154" s="150" t="s">
        <v>24</v>
      </c>
      <c r="C154" s="150" t="s">
        <v>20</v>
      </c>
      <c r="D154" s="223"/>
      <c r="E154" s="222" t="s">
        <v>241</v>
      </c>
      <c r="F154" s="140"/>
      <c r="G154" s="140"/>
      <c r="H154" s="140"/>
      <c r="I154" s="143"/>
      <c r="J154" s="114"/>
      <c r="K154" s="182"/>
      <c r="L154" s="171"/>
      <c r="M154" s="171"/>
      <c r="N154" s="171"/>
      <c r="O154" s="171"/>
      <c r="P154" s="171"/>
      <c r="Q154" s="171"/>
      <c r="R154" s="183"/>
      <c r="S154" s="173">
        <f t="shared" si="4"/>
        <v>0</v>
      </c>
      <c r="T154" s="174">
        <f>S154*$J$151</f>
        <v>0</v>
      </c>
    </row>
    <row r="155" spans="1:20" ht="39.75" customHeight="1" thickBot="1">
      <c r="A155" s="42" t="s">
        <v>161</v>
      </c>
      <c r="B155" s="42"/>
      <c r="C155" s="42"/>
      <c r="D155" s="42"/>
      <c r="E155" s="42"/>
      <c r="F155" s="17"/>
      <c r="G155" s="17"/>
      <c r="H155" s="17"/>
      <c r="I155" s="17"/>
      <c r="J155" s="299"/>
      <c r="K155" s="37"/>
      <c r="L155" s="37"/>
      <c r="M155" s="37"/>
      <c r="N155" s="37"/>
      <c r="O155" s="37"/>
      <c r="P155" s="37"/>
      <c r="Q155" s="37"/>
      <c r="R155" s="37"/>
      <c r="S155" s="16">
        <f>SUM(S10:S13,S15:S23,S25:S44,S46:S47,S49:S88,S90:S137,S139:S154)</f>
        <v>0</v>
      </c>
      <c r="T155" s="19">
        <f>SUM(T10:T13,T15:T23,T25:T44,T46:T47,T49:T88,T90:T137,T139:T154)</f>
        <v>0</v>
      </c>
    </row>
  </sheetData>
  <sheetProtection/>
  <mergeCells count="305">
    <mergeCell ref="F125:F129"/>
    <mergeCell ref="G125:G129"/>
    <mergeCell ref="H125:H129"/>
    <mergeCell ref="I125:I129"/>
    <mergeCell ref="A130:A134"/>
    <mergeCell ref="B130:B134"/>
    <mergeCell ref="C130:C134"/>
    <mergeCell ref="D130:D134"/>
    <mergeCell ref="F130:F134"/>
    <mergeCell ref="G130:G134"/>
    <mergeCell ref="H130:H134"/>
    <mergeCell ref="I130:I134"/>
    <mergeCell ref="A135:A137"/>
    <mergeCell ref="B135:B137"/>
    <mergeCell ref="C135:C137"/>
    <mergeCell ref="D135:D137"/>
    <mergeCell ref="F135:F137"/>
    <mergeCell ref="G135:G137"/>
    <mergeCell ref="H135:H137"/>
    <mergeCell ref="I135:I137"/>
    <mergeCell ref="A138:T138"/>
    <mergeCell ref="A139:A142"/>
    <mergeCell ref="B139:B142"/>
    <mergeCell ref="C139:C142"/>
    <mergeCell ref="D139:D142"/>
    <mergeCell ref="F139:F142"/>
    <mergeCell ref="G139:G142"/>
    <mergeCell ref="H139:H142"/>
    <mergeCell ref="I139:I142"/>
    <mergeCell ref="J139:J142"/>
    <mergeCell ref="I147:I150"/>
    <mergeCell ref="A143:A146"/>
    <mergeCell ref="B143:B146"/>
    <mergeCell ref="C143:C146"/>
    <mergeCell ref="D143:D146"/>
    <mergeCell ref="F143:F146"/>
    <mergeCell ref="G143:G146"/>
    <mergeCell ref="A151:A154"/>
    <mergeCell ref="B151:B154"/>
    <mergeCell ref="H143:H146"/>
    <mergeCell ref="I143:I146"/>
    <mergeCell ref="A147:A150"/>
    <mergeCell ref="B147:B150"/>
    <mergeCell ref="C147:C150"/>
    <mergeCell ref="D147:D150"/>
    <mergeCell ref="F147:F150"/>
    <mergeCell ref="G147:G150"/>
    <mergeCell ref="G151:G154"/>
    <mergeCell ref="J25:J29"/>
    <mergeCell ref="J30:J34"/>
    <mergeCell ref="J40:J44"/>
    <mergeCell ref="J49:J52"/>
    <mergeCell ref="J53:J56"/>
    <mergeCell ref="J61:J64"/>
    <mergeCell ref="H151:H154"/>
    <mergeCell ref="I151:I154"/>
    <mergeCell ref="H147:H150"/>
    <mergeCell ref="J69:J72"/>
    <mergeCell ref="J77:J80"/>
    <mergeCell ref="J85:J88"/>
    <mergeCell ref="J90:J94"/>
    <mergeCell ref="J95:J99"/>
    <mergeCell ref="J100:J104"/>
    <mergeCell ref="J105:J109"/>
    <mergeCell ref="J115:J119"/>
    <mergeCell ref="J120:J124"/>
    <mergeCell ref="J125:J129"/>
    <mergeCell ref="J130:J134"/>
    <mergeCell ref="J135:J137"/>
    <mergeCell ref="J110:J114"/>
    <mergeCell ref="J143:J146"/>
    <mergeCell ref="J147:J150"/>
    <mergeCell ref="J151:J154"/>
    <mergeCell ref="A125:A129"/>
    <mergeCell ref="B125:B129"/>
    <mergeCell ref="C125:C129"/>
    <mergeCell ref="D125:D129"/>
    <mergeCell ref="C151:C154"/>
    <mergeCell ref="D151:D154"/>
    <mergeCell ref="F151:F154"/>
    <mergeCell ref="H120:H124"/>
    <mergeCell ref="I120:I124"/>
    <mergeCell ref="H6:H7"/>
    <mergeCell ref="I6:I7"/>
    <mergeCell ref="A14:T14"/>
    <mergeCell ref="A25:A29"/>
    <mergeCell ref="B25:B29"/>
    <mergeCell ref="C25:C29"/>
    <mergeCell ref="D25:D29"/>
    <mergeCell ref="A24:T24"/>
    <mergeCell ref="F25:F29"/>
    <mergeCell ref="G25:G29"/>
    <mergeCell ref="H25:H29"/>
    <mergeCell ref="I25:I29"/>
    <mergeCell ref="A30:A34"/>
    <mergeCell ref="B30:B34"/>
    <mergeCell ref="C30:C34"/>
    <mergeCell ref="D30:D34"/>
    <mergeCell ref="F30:F34"/>
    <mergeCell ref="G30:G34"/>
    <mergeCell ref="A49:A52"/>
    <mergeCell ref="B49:B52"/>
    <mergeCell ref="H30:H34"/>
    <mergeCell ref="I30:I34"/>
    <mergeCell ref="A40:A44"/>
    <mergeCell ref="B40:B44"/>
    <mergeCell ref="C40:C44"/>
    <mergeCell ref="D40:D44"/>
    <mergeCell ref="F40:F44"/>
    <mergeCell ref="G40:G44"/>
    <mergeCell ref="C49:C52"/>
    <mergeCell ref="D49:D52"/>
    <mergeCell ref="H40:H44"/>
    <mergeCell ref="I40:I44"/>
    <mergeCell ref="A45:T45"/>
    <mergeCell ref="A48:T48"/>
    <mergeCell ref="F49:F52"/>
    <mergeCell ref="G49:G52"/>
    <mergeCell ref="H49:H52"/>
    <mergeCell ref="I49:I52"/>
    <mergeCell ref="A53:A56"/>
    <mergeCell ref="B53:B56"/>
    <mergeCell ref="C53:C56"/>
    <mergeCell ref="D53:D56"/>
    <mergeCell ref="F53:F56"/>
    <mergeCell ref="G53:G56"/>
    <mergeCell ref="H53:H56"/>
    <mergeCell ref="I53:I56"/>
    <mergeCell ref="A61:A64"/>
    <mergeCell ref="B61:B64"/>
    <mergeCell ref="C61:C64"/>
    <mergeCell ref="D61:D64"/>
    <mergeCell ref="F61:F64"/>
    <mergeCell ref="G61:G64"/>
    <mergeCell ref="H61:H64"/>
    <mergeCell ref="I61:I64"/>
    <mergeCell ref="A69:A72"/>
    <mergeCell ref="B69:B72"/>
    <mergeCell ref="C69:C72"/>
    <mergeCell ref="D69:D72"/>
    <mergeCell ref="F69:F72"/>
    <mergeCell ref="G69:G72"/>
    <mergeCell ref="H69:H72"/>
    <mergeCell ref="I69:I72"/>
    <mergeCell ref="A77:A80"/>
    <mergeCell ref="B77:B80"/>
    <mergeCell ref="C77:C80"/>
    <mergeCell ref="D77:D80"/>
    <mergeCell ref="F77:F80"/>
    <mergeCell ref="G77:G80"/>
    <mergeCell ref="H77:H80"/>
    <mergeCell ref="I77:I80"/>
    <mergeCell ref="A85:A88"/>
    <mergeCell ref="B85:B88"/>
    <mergeCell ref="C85:C88"/>
    <mergeCell ref="D85:D88"/>
    <mergeCell ref="F85:F88"/>
    <mergeCell ref="G85:G88"/>
    <mergeCell ref="H85:H88"/>
    <mergeCell ref="I85:I88"/>
    <mergeCell ref="A89:T89"/>
    <mergeCell ref="A90:A94"/>
    <mergeCell ref="B90:B94"/>
    <mergeCell ref="C90:C94"/>
    <mergeCell ref="D90:D94"/>
    <mergeCell ref="F90:F94"/>
    <mergeCell ref="G90:G94"/>
    <mergeCell ref="H90:H94"/>
    <mergeCell ref="I90:I94"/>
    <mergeCell ref="A95:A99"/>
    <mergeCell ref="B95:B99"/>
    <mergeCell ref="C95:C99"/>
    <mergeCell ref="D95:D99"/>
    <mergeCell ref="F95:F99"/>
    <mergeCell ref="G95:G99"/>
    <mergeCell ref="H95:H99"/>
    <mergeCell ref="I95:I99"/>
    <mergeCell ref="D105:D109"/>
    <mergeCell ref="F105:F109"/>
    <mergeCell ref="G105:G109"/>
    <mergeCell ref="A100:A104"/>
    <mergeCell ref="B100:B104"/>
    <mergeCell ref="C100:C104"/>
    <mergeCell ref="D100:D104"/>
    <mergeCell ref="F100:F104"/>
    <mergeCell ref="G100:G104"/>
    <mergeCell ref="D115:D119"/>
    <mergeCell ref="F115:F119"/>
    <mergeCell ref="G115:G119"/>
    <mergeCell ref="H100:H104"/>
    <mergeCell ref="I100:I104"/>
    <mergeCell ref="H105:H109"/>
    <mergeCell ref="I105:I109"/>
    <mergeCell ref="H115:H119"/>
    <mergeCell ref="I115:I119"/>
    <mergeCell ref="I110:I114"/>
    <mergeCell ref="A120:A124"/>
    <mergeCell ref="B120:B124"/>
    <mergeCell ref="C120:C124"/>
    <mergeCell ref="D120:D124"/>
    <mergeCell ref="F120:F124"/>
    <mergeCell ref="G120:G124"/>
    <mergeCell ref="A115:A119"/>
    <mergeCell ref="B115:B119"/>
    <mergeCell ref="J6:J7"/>
    <mergeCell ref="K6:R6"/>
    <mergeCell ref="S6:S7"/>
    <mergeCell ref="T6:T7"/>
    <mergeCell ref="A9:T9"/>
    <mergeCell ref="F6:F7"/>
    <mergeCell ref="G6:G7"/>
    <mergeCell ref="C115:C119"/>
    <mergeCell ref="D1:J1"/>
    <mergeCell ref="M1:T1"/>
    <mergeCell ref="D2:J2"/>
    <mergeCell ref="M2:R2"/>
    <mergeCell ref="A4:T4"/>
    <mergeCell ref="A6:A7"/>
    <mergeCell ref="B6:B7"/>
    <mergeCell ref="C6:C7"/>
    <mergeCell ref="D6:D7"/>
    <mergeCell ref="E6:E7"/>
    <mergeCell ref="H18:H20"/>
    <mergeCell ref="A15:A17"/>
    <mergeCell ref="B15:B17"/>
    <mergeCell ref="C15:C17"/>
    <mergeCell ref="D15:D17"/>
    <mergeCell ref="F15:F17"/>
    <mergeCell ref="G15:G17"/>
    <mergeCell ref="I21:I23"/>
    <mergeCell ref="H15:H17"/>
    <mergeCell ref="I15:I17"/>
    <mergeCell ref="J15:J17"/>
    <mergeCell ref="A18:A20"/>
    <mergeCell ref="B18:B20"/>
    <mergeCell ref="C18:C20"/>
    <mergeCell ref="D18:D20"/>
    <mergeCell ref="F18:F20"/>
    <mergeCell ref="G18:G20"/>
    <mergeCell ref="J21:J23"/>
    <mergeCell ref="I18:I20"/>
    <mergeCell ref="J18:J20"/>
    <mergeCell ref="A21:A23"/>
    <mergeCell ref="B21:B23"/>
    <mergeCell ref="C21:C23"/>
    <mergeCell ref="D21:D23"/>
    <mergeCell ref="F21:F23"/>
    <mergeCell ref="G21:G23"/>
    <mergeCell ref="H21:H23"/>
    <mergeCell ref="A35:A39"/>
    <mergeCell ref="B35:B39"/>
    <mergeCell ref="C35:C39"/>
    <mergeCell ref="D35:D39"/>
    <mergeCell ref="F35:F39"/>
    <mergeCell ref="G35:G39"/>
    <mergeCell ref="H35:H39"/>
    <mergeCell ref="I35:I39"/>
    <mergeCell ref="J35:J39"/>
    <mergeCell ref="A57:A60"/>
    <mergeCell ref="B57:B60"/>
    <mergeCell ref="C57:C60"/>
    <mergeCell ref="D57:D60"/>
    <mergeCell ref="F57:F60"/>
    <mergeCell ref="G57:G60"/>
    <mergeCell ref="H57:H60"/>
    <mergeCell ref="I57:I60"/>
    <mergeCell ref="J57:J60"/>
    <mergeCell ref="A65:A68"/>
    <mergeCell ref="B65:B68"/>
    <mergeCell ref="C65:C68"/>
    <mergeCell ref="D65:D68"/>
    <mergeCell ref="F65:F68"/>
    <mergeCell ref="G65:G68"/>
    <mergeCell ref="H65:H68"/>
    <mergeCell ref="I65:I68"/>
    <mergeCell ref="J65:J68"/>
    <mergeCell ref="A73:A76"/>
    <mergeCell ref="B73:B76"/>
    <mergeCell ref="C73:C76"/>
    <mergeCell ref="D73:D76"/>
    <mergeCell ref="F73:F76"/>
    <mergeCell ref="G73:G76"/>
    <mergeCell ref="H73:H76"/>
    <mergeCell ref="I73:I76"/>
    <mergeCell ref="J73:J76"/>
    <mergeCell ref="H110:H114"/>
    <mergeCell ref="A81:A84"/>
    <mergeCell ref="B81:B84"/>
    <mergeCell ref="C81:C84"/>
    <mergeCell ref="D81:D84"/>
    <mergeCell ref="F81:F84"/>
    <mergeCell ref="G81:G84"/>
    <mergeCell ref="A105:A109"/>
    <mergeCell ref="B105:B109"/>
    <mergeCell ref="C105:C109"/>
    <mergeCell ref="A155:E155"/>
    <mergeCell ref="H81:H84"/>
    <mergeCell ref="I81:I84"/>
    <mergeCell ref="J81:J84"/>
    <mergeCell ref="A110:A114"/>
    <mergeCell ref="B110:B114"/>
    <mergeCell ref="C110:C114"/>
    <mergeCell ref="D110:D114"/>
    <mergeCell ref="F110:F114"/>
    <mergeCell ref="G110:G114"/>
  </mergeCells>
  <printOptions horizontalCentered="1"/>
  <pageMargins left="0" right="0" top="0.11811023622047245" bottom="0" header="0.31496062992125984" footer="0.31496062992125984"/>
  <pageSetup fitToHeight="7" horizontalDpi="600" verticalDpi="600" orientation="portrait" paperSize="9" scale="44" r:id="rId2"/>
  <rowBreaks count="1" manualBreakCount="1">
    <brk id="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"/>
  <sheetViews>
    <sheetView showZeros="0"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A9" sqref="A9:A10"/>
    </sheetView>
  </sheetViews>
  <sheetFormatPr defaultColWidth="9.140625" defaultRowHeight="15" outlineLevelCol="1"/>
  <cols>
    <col min="1" max="1" width="13.421875" style="12" customWidth="1"/>
    <col min="2" max="2" width="11.7109375" style="12" customWidth="1" outlineLevel="1"/>
    <col min="3" max="3" width="12.7109375" style="12" customWidth="1" outlineLevel="1"/>
    <col min="4" max="4" width="20.421875" style="1" customWidth="1" outlineLevel="1"/>
    <col min="5" max="5" width="33.421875" style="11" customWidth="1" outlineLevel="1"/>
    <col min="6" max="6" width="12.140625" style="18" customWidth="1" outlineLevel="1"/>
    <col min="7" max="7" width="15.421875" style="18" customWidth="1" outlineLevel="1"/>
    <col min="8" max="8" width="15.28125" style="18" customWidth="1" outlineLevel="1"/>
    <col min="9" max="9" width="13.7109375" style="18" customWidth="1" outlineLevel="1"/>
    <col min="10" max="10" width="9.140625" style="300" customWidth="1"/>
    <col min="11" max="11" width="6.8515625" style="34" customWidth="1"/>
    <col min="12" max="12" width="7.140625" style="34" customWidth="1"/>
    <col min="13" max="13" width="7.28125" style="34" customWidth="1"/>
    <col min="14" max="16" width="7.00390625" style="34" customWidth="1"/>
    <col min="17" max="17" width="6.7109375" style="34" customWidth="1"/>
    <col min="18" max="20" width="7.421875" style="34" customWidth="1"/>
    <col min="21" max="21" width="9.140625" style="34" customWidth="1"/>
    <col min="22" max="22" width="9.140625" style="14" customWidth="1"/>
    <col min="23" max="16384" width="9.140625" style="1" customWidth="1"/>
  </cols>
  <sheetData>
    <row r="1" spans="4:22" ht="21">
      <c r="D1" s="43" t="s">
        <v>0</v>
      </c>
      <c r="E1" s="43"/>
      <c r="F1" s="43"/>
      <c r="G1" s="43"/>
      <c r="H1" s="43"/>
      <c r="I1" s="43"/>
      <c r="J1" s="43"/>
      <c r="N1" s="38"/>
      <c r="O1" s="44" t="s">
        <v>1</v>
      </c>
      <c r="P1" s="44"/>
      <c r="Q1" s="44"/>
      <c r="R1" s="44"/>
      <c r="S1" s="44"/>
      <c r="T1" s="44"/>
      <c r="U1" s="44"/>
      <c r="V1" s="44"/>
    </row>
    <row r="2" spans="4:22" ht="21">
      <c r="D2" s="46" t="s">
        <v>30</v>
      </c>
      <c r="E2" s="46"/>
      <c r="F2" s="46"/>
      <c r="G2" s="46"/>
      <c r="H2" s="46"/>
      <c r="I2" s="46"/>
      <c r="J2" s="46"/>
      <c r="N2" s="39"/>
      <c r="O2" s="47" t="s">
        <v>2</v>
      </c>
      <c r="P2" s="66"/>
      <c r="Q2" s="66"/>
      <c r="R2" s="66"/>
      <c r="S2" s="66"/>
      <c r="T2" s="67"/>
      <c r="U2" s="40">
        <f>U26</f>
        <v>0</v>
      </c>
      <c r="V2" s="28">
        <f>V26</f>
        <v>0</v>
      </c>
    </row>
    <row r="3" spans="1:22" ht="24" thickBot="1">
      <c r="A3" s="3"/>
      <c r="B3" s="3"/>
      <c r="C3" s="3"/>
      <c r="D3" s="3"/>
      <c r="E3" s="3"/>
      <c r="F3" s="3"/>
      <c r="G3" s="3"/>
      <c r="H3" s="3"/>
      <c r="I3" s="3"/>
      <c r="J3" s="296"/>
      <c r="K3" s="35"/>
      <c r="L3" s="35"/>
      <c r="M3" s="36"/>
      <c r="N3" s="36"/>
      <c r="O3" s="36"/>
      <c r="P3" s="36"/>
      <c r="Q3" s="36"/>
      <c r="R3" s="36"/>
      <c r="S3" s="36"/>
      <c r="T3" s="36"/>
      <c r="U3" s="36"/>
      <c r="V3" s="5"/>
    </row>
    <row r="4" spans="1:22" ht="16.5" thickBot="1">
      <c r="A4" s="48" t="s">
        <v>104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1:22" s="7" customFormat="1" ht="4.5" customHeight="1" thickBot="1">
      <c r="A5" s="6"/>
      <c r="B5" s="6"/>
      <c r="C5" s="6"/>
      <c r="D5" s="6"/>
      <c r="E5" s="6"/>
      <c r="F5" s="6"/>
      <c r="G5" s="6"/>
      <c r="H5" s="6"/>
      <c r="I5" s="6"/>
      <c r="J5" s="29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9"/>
    </row>
    <row r="6" spans="1:22" s="8" customFormat="1" ht="16.5" thickBot="1">
      <c r="A6" s="51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7" t="s">
        <v>31</v>
      </c>
      <c r="G6" s="57" t="s">
        <v>32</v>
      </c>
      <c r="H6" s="57" t="s">
        <v>33</v>
      </c>
      <c r="I6" s="57" t="s">
        <v>34</v>
      </c>
      <c r="J6" s="297" t="s">
        <v>9</v>
      </c>
      <c r="K6" s="68" t="s">
        <v>10</v>
      </c>
      <c r="L6" s="69"/>
      <c r="M6" s="69"/>
      <c r="N6" s="69"/>
      <c r="O6" s="69"/>
      <c r="P6" s="69"/>
      <c r="Q6" s="69"/>
      <c r="R6" s="69"/>
      <c r="S6" s="70"/>
      <c r="T6" s="71"/>
      <c r="U6" s="52" t="s">
        <v>11</v>
      </c>
      <c r="V6" s="53" t="s">
        <v>29</v>
      </c>
    </row>
    <row r="7" spans="1:22" s="8" customFormat="1" ht="16.5" thickBot="1">
      <c r="A7" s="51"/>
      <c r="B7" s="51"/>
      <c r="C7" s="51"/>
      <c r="D7" s="51"/>
      <c r="E7" s="51"/>
      <c r="F7" s="58"/>
      <c r="G7" s="58"/>
      <c r="H7" s="58"/>
      <c r="I7" s="58"/>
      <c r="J7" s="297"/>
      <c r="K7" s="32" t="s">
        <v>12</v>
      </c>
      <c r="L7" s="32" t="s">
        <v>13</v>
      </c>
      <c r="M7" s="32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19</v>
      </c>
      <c r="S7" s="32" t="s">
        <v>159</v>
      </c>
      <c r="T7" s="32" t="s">
        <v>160</v>
      </c>
      <c r="U7" s="52"/>
      <c r="V7" s="53"/>
    </row>
    <row r="8" spans="1:22" s="7" customFormat="1" ht="5.25" customHeight="1" thickBot="1">
      <c r="A8" s="9"/>
      <c r="B8" s="10"/>
      <c r="C8" s="10"/>
      <c r="D8" s="10"/>
      <c r="E8" s="10"/>
      <c r="F8" s="10"/>
      <c r="G8" s="10"/>
      <c r="H8" s="10"/>
      <c r="I8" s="10"/>
      <c r="J8" s="29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30"/>
    </row>
    <row r="9" spans="1:22" ht="79.5" customHeight="1">
      <c r="A9" s="91" t="s">
        <v>118</v>
      </c>
      <c r="B9" s="236" t="s">
        <v>176</v>
      </c>
      <c r="C9" s="236" t="s">
        <v>47</v>
      </c>
      <c r="D9" s="224"/>
      <c r="E9" s="225" t="s">
        <v>114</v>
      </c>
      <c r="F9" s="96" t="s">
        <v>44</v>
      </c>
      <c r="G9" s="96"/>
      <c r="H9" s="96" t="s">
        <v>39</v>
      </c>
      <c r="I9" s="226" t="s">
        <v>51</v>
      </c>
      <c r="J9" s="98">
        <v>131.78</v>
      </c>
      <c r="K9" s="160"/>
      <c r="L9" s="161"/>
      <c r="M9" s="161"/>
      <c r="N9" s="161"/>
      <c r="O9" s="161"/>
      <c r="P9" s="161"/>
      <c r="Q9" s="161"/>
      <c r="R9" s="161"/>
      <c r="S9" s="161"/>
      <c r="T9" s="162"/>
      <c r="U9" s="227">
        <f aca="true" t="shared" si="0" ref="U9:U25">SUM(K9:T9)</f>
        <v>0</v>
      </c>
      <c r="V9" s="164">
        <f>U9*$J$9</f>
        <v>0</v>
      </c>
    </row>
    <row r="10" spans="1:22" ht="79.5" customHeight="1" thickBot="1">
      <c r="A10" s="107"/>
      <c r="B10" s="237"/>
      <c r="C10" s="237"/>
      <c r="D10" s="228"/>
      <c r="E10" s="215" t="s">
        <v>121</v>
      </c>
      <c r="F10" s="112"/>
      <c r="G10" s="112"/>
      <c r="H10" s="112"/>
      <c r="I10" s="229"/>
      <c r="J10" s="114"/>
      <c r="K10" s="170"/>
      <c r="L10" s="171"/>
      <c r="M10" s="171"/>
      <c r="N10" s="171"/>
      <c r="O10" s="171"/>
      <c r="P10" s="171"/>
      <c r="Q10" s="171"/>
      <c r="R10" s="171"/>
      <c r="S10" s="171"/>
      <c r="T10" s="172"/>
      <c r="U10" s="230">
        <f t="shared" si="0"/>
        <v>0</v>
      </c>
      <c r="V10" s="174">
        <f>U10*$J$9</f>
        <v>0</v>
      </c>
    </row>
    <row r="11" spans="1:22" s="20" customFormat="1" ht="129.75" customHeight="1" thickBot="1">
      <c r="A11" s="79" t="s">
        <v>120</v>
      </c>
      <c r="B11" s="89" t="s">
        <v>177</v>
      </c>
      <c r="C11" s="89" t="s">
        <v>43</v>
      </c>
      <c r="D11" s="81"/>
      <c r="E11" s="82" t="s">
        <v>114</v>
      </c>
      <c r="F11" s="83" t="s">
        <v>44</v>
      </c>
      <c r="G11" s="83"/>
      <c r="H11" s="83" t="s">
        <v>39</v>
      </c>
      <c r="I11" s="84" t="s">
        <v>40</v>
      </c>
      <c r="J11" s="77">
        <v>190</v>
      </c>
      <c r="K11" s="151"/>
      <c r="L11" s="152"/>
      <c r="M11" s="152"/>
      <c r="N11" s="152"/>
      <c r="O11" s="152"/>
      <c r="P11" s="152"/>
      <c r="Q11" s="152"/>
      <c r="R11" s="152"/>
      <c r="S11" s="152"/>
      <c r="T11" s="231"/>
      <c r="U11" s="227">
        <f t="shared" si="0"/>
        <v>0</v>
      </c>
      <c r="V11" s="155">
        <f>U11*J11</f>
        <v>0</v>
      </c>
    </row>
    <row r="12" spans="1:22" ht="79.5" customHeight="1">
      <c r="A12" s="91" t="s">
        <v>122</v>
      </c>
      <c r="B12" s="236" t="s">
        <v>119</v>
      </c>
      <c r="C12" s="236" t="s">
        <v>47</v>
      </c>
      <c r="D12" s="224"/>
      <c r="E12" s="225" t="s">
        <v>114</v>
      </c>
      <c r="F12" s="96" t="s">
        <v>44</v>
      </c>
      <c r="G12" s="96" t="s">
        <v>39</v>
      </c>
      <c r="H12" s="96" t="s">
        <v>39</v>
      </c>
      <c r="I12" s="226" t="s">
        <v>51</v>
      </c>
      <c r="J12" s="98">
        <v>160</v>
      </c>
      <c r="K12" s="160"/>
      <c r="L12" s="161"/>
      <c r="M12" s="161"/>
      <c r="N12" s="161"/>
      <c r="O12" s="161"/>
      <c r="P12" s="161"/>
      <c r="Q12" s="161"/>
      <c r="R12" s="161"/>
      <c r="S12" s="161"/>
      <c r="T12" s="162"/>
      <c r="U12" s="227">
        <f t="shared" si="0"/>
        <v>0</v>
      </c>
      <c r="V12" s="164">
        <f>U12*$J$12</f>
        <v>0</v>
      </c>
    </row>
    <row r="13" spans="1:22" ht="79.5" customHeight="1" thickBot="1">
      <c r="A13" s="107"/>
      <c r="B13" s="237"/>
      <c r="C13" s="237"/>
      <c r="D13" s="228"/>
      <c r="E13" s="215" t="s">
        <v>121</v>
      </c>
      <c r="F13" s="112"/>
      <c r="G13" s="112"/>
      <c r="H13" s="112"/>
      <c r="I13" s="229"/>
      <c r="J13" s="114"/>
      <c r="K13" s="170"/>
      <c r="L13" s="171"/>
      <c r="M13" s="171"/>
      <c r="N13" s="171"/>
      <c r="O13" s="171"/>
      <c r="P13" s="171"/>
      <c r="Q13" s="171"/>
      <c r="R13" s="171"/>
      <c r="S13" s="171"/>
      <c r="T13" s="172"/>
      <c r="U13" s="230">
        <f t="shared" si="0"/>
        <v>0</v>
      </c>
      <c r="V13" s="174">
        <f>U13*$J$12</f>
        <v>0</v>
      </c>
    </row>
    <row r="14" spans="1:22" ht="129.75" customHeight="1" thickBot="1">
      <c r="A14" s="79" t="s">
        <v>123</v>
      </c>
      <c r="B14" s="89" t="s">
        <v>178</v>
      </c>
      <c r="C14" s="102" t="s">
        <v>43</v>
      </c>
      <c r="D14" s="81"/>
      <c r="E14" s="82" t="s">
        <v>114</v>
      </c>
      <c r="F14" s="80" t="s">
        <v>44</v>
      </c>
      <c r="G14" s="232" t="s">
        <v>39</v>
      </c>
      <c r="H14" s="83" t="s">
        <v>39</v>
      </c>
      <c r="I14" s="84" t="s">
        <v>51</v>
      </c>
      <c r="J14" s="77">
        <v>160</v>
      </c>
      <c r="K14" s="151"/>
      <c r="L14" s="152"/>
      <c r="M14" s="152"/>
      <c r="N14" s="159"/>
      <c r="O14" s="152"/>
      <c r="P14" s="152"/>
      <c r="Q14" s="152"/>
      <c r="R14" s="152"/>
      <c r="S14" s="152"/>
      <c r="T14" s="231"/>
      <c r="U14" s="227">
        <f t="shared" si="0"/>
        <v>0</v>
      </c>
      <c r="V14" s="155">
        <f>U14*J14</f>
        <v>0</v>
      </c>
    </row>
    <row r="15" spans="1:22" ht="79.5" customHeight="1">
      <c r="A15" s="91" t="s">
        <v>203</v>
      </c>
      <c r="B15" s="236" t="s">
        <v>179</v>
      </c>
      <c r="C15" s="238" t="s">
        <v>43</v>
      </c>
      <c r="D15" s="224"/>
      <c r="E15" s="225" t="s">
        <v>114</v>
      </c>
      <c r="F15" s="96" t="s">
        <v>64</v>
      </c>
      <c r="G15" s="96"/>
      <c r="H15" s="96" t="s">
        <v>39</v>
      </c>
      <c r="I15" s="226" t="s">
        <v>40</v>
      </c>
      <c r="J15" s="98">
        <v>312.11</v>
      </c>
      <c r="K15" s="160"/>
      <c r="L15" s="161"/>
      <c r="M15" s="161"/>
      <c r="N15" s="161"/>
      <c r="O15" s="161"/>
      <c r="P15" s="161"/>
      <c r="Q15" s="161"/>
      <c r="R15" s="161"/>
      <c r="S15" s="161"/>
      <c r="T15" s="162"/>
      <c r="U15" s="227">
        <f t="shared" si="0"/>
        <v>0</v>
      </c>
      <c r="V15" s="164">
        <f>U15*$J$15</f>
        <v>0</v>
      </c>
    </row>
    <row r="16" spans="1:22" s="21" customFormat="1" ht="79.5" customHeight="1" thickBot="1">
      <c r="A16" s="107"/>
      <c r="B16" s="237"/>
      <c r="C16" s="239"/>
      <c r="D16" s="228"/>
      <c r="E16" s="222" t="s">
        <v>125</v>
      </c>
      <c r="F16" s="112"/>
      <c r="G16" s="112"/>
      <c r="H16" s="112"/>
      <c r="I16" s="229"/>
      <c r="J16" s="114"/>
      <c r="K16" s="170"/>
      <c r="L16" s="171"/>
      <c r="M16" s="171"/>
      <c r="N16" s="171"/>
      <c r="O16" s="171"/>
      <c r="P16" s="171"/>
      <c r="Q16" s="171"/>
      <c r="R16" s="171"/>
      <c r="S16" s="171"/>
      <c r="T16" s="172"/>
      <c r="U16" s="230">
        <f t="shared" si="0"/>
        <v>0</v>
      </c>
      <c r="V16" s="174">
        <f>U16*$J$15</f>
        <v>0</v>
      </c>
    </row>
    <row r="17" spans="1:22" ht="79.5" customHeight="1">
      <c r="A17" s="91" t="s">
        <v>124</v>
      </c>
      <c r="B17" s="236" t="s">
        <v>180</v>
      </c>
      <c r="C17" s="238" t="s">
        <v>43</v>
      </c>
      <c r="D17" s="224"/>
      <c r="E17" s="225" t="s">
        <v>114</v>
      </c>
      <c r="F17" s="96" t="s">
        <v>44</v>
      </c>
      <c r="G17" s="96"/>
      <c r="H17" s="96" t="s">
        <v>39</v>
      </c>
      <c r="I17" s="226" t="s">
        <v>40</v>
      </c>
      <c r="J17" s="98">
        <v>206</v>
      </c>
      <c r="K17" s="160"/>
      <c r="L17" s="161"/>
      <c r="M17" s="161"/>
      <c r="N17" s="161"/>
      <c r="O17" s="161"/>
      <c r="P17" s="161"/>
      <c r="Q17" s="161"/>
      <c r="R17" s="161"/>
      <c r="S17" s="161"/>
      <c r="T17" s="162"/>
      <c r="U17" s="227">
        <f t="shared" si="0"/>
        <v>0</v>
      </c>
      <c r="V17" s="164">
        <f>U17*$J$17</f>
        <v>0</v>
      </c>
    </row>
    <row r="18" spans="1:22" s="21" customFormat="1" ht="79.5" customHeight="1" thickBot="1">
      <c r="A18" s="107"/>
      <c r="B18" s="237"/>
      <c r="C18" s="239"/>
      <c r="D18" s="228"/>
      <c r="E18" s="222" t="s">
        <v>125</v>
      </c>
      <c r="F18" s="112"/>
      <c r="G18" s="112"/>
      <c r="H18" s="112"/>
      <c r="I18" s="229"/>
      <c r="J18" s="114"/>
      <c r="K18" s="170"/>
      <c r="L18" s="171"/>
      <c r="M18" s="171"/>
      <c r="N18" s="171"/>
      <c r="O18" s="171"/>
      <c r="P18" s="171"/>
      <c r="Q18" s="171"/>
      <c r="R18" s="171"/>
      <c r="S18" s="171"/>
      <c r="T18" s="172"/>
      <c r="U18" s="230">
        <f t="shared" si="0"/>
        <v>0</v>
      </c>
      <c r="V18" s="174">
        <f>U18*$J$17</f>
        <v>0</v>
      </c>
    </row>
    <row r="19" spans="1:22" ht="79.5" customHeight="1">
      <c r="A19" s="91" t="s">
        <v>126</v>
      </c>
      <c r="B19" s="236" t="s">
        <v>128</v>
      </c>
      <c r="C19" s="238" t="s">
        <v>47</v>
      </c>
      <c r="D19" s="224"/>
      <c r="E19" s="225" t="s">
        <v>114</v>
      </c>
      <c r="F19" s="96" t="s">
        <v>64</v>
      </c>
      <c r="G19" s="96"/>
      <c r="H19" s="96" t="s">
        <v>39</v>
      </c>
      <c r="I19" s="226" t="s">
        <v>40</v>
      </c>
      <c r="J19" s="98">
        <v>242</v>
      </c>
      <c r="K19" s="160"/>
      <c r="L19" s="161"/>
      <c r="M19" s="161"/>
      <c r="N19" s="161"/>
      <c r="O19" s="161"/>
      <c r="P19" s="161"/>
      <c r="Q19" s="161"/>
      <c r="R19" s="161"/>
      <c r="S19" s="161"/>
      <c r="T19" s="162"/>
      <c r="U19" s="227">
        <f t="shared" si="0"/>
        <v>0</v>
      </c>
      <c r="V19" s="164">
        <f>U19*$J$19</f>
        <v>0</v>
      </c>
    </row>
    <row r="20" spans="1:22" s="21" customFormat="1" ht="79.5" customHeight="1" thickBot="1">
      <c r="A20" s="107"/>
      <c r="B20" s="237"/>
      <c r="C20" s="239"/>
      <c r="D20" s="228"/>
      <c r="E20" s="222" t="s">
        <v>125</v>
      </c>
      <c r="F20" s="112"/>
      <c r="G20" s="112"/>
      <c r="H20" s="112"/>
      <c r="I20" s="229"/>
      <c r="J20" s="114"/>
      <c r="K20" s="170"/>
      <c r="L20" s="171"/>
      <c r="M20" s="171"/>
      <c r="N20" s="171"/>
      <c r="O20" s="171"/>
      <c r="P20" s="171"/>
      <c r="Q20" s="171"/>
      <c r="R20" s="171"/>
      <c r="S20" s="171"/>
      <c r="T20" s="172"/>
      <c r="U20" s="230">
        <f t="shared" si="0"/>
        <v>0</v>
      </c>
      <c r="V20" s="174">
        <f>U20*$J$19</f>
        <v>0</v>
      </c>
    </row>
    <row r="21" spans="1:22" ht="79.5" customHeight="1">
      <c r="A21" s="91" t="s">
        <v>204</v>
      </c>
      <c r="B21" s="236" t="s">
        <v>127</v>
      </c>
      <c r="C21" s="236" t="s">
        <v>47</v>
      </c>
      <c r="D21" s="224"/>
      <c r="E21" s="225" t="s">
        <v>114</v>
      </c>
      <c r="F21" s="96" t="s">
        <v>64</v>
      </c>
      <c r="G21" s="96"/>
      <c r="H21" s="96" t="s">
        <v>39</v>
      </c>
      <c r="I21" s="226" t="s">
        <v>40</v>
      </c>
      <c r="J21" s="98">
        <v>275.42</v>
      </c>
      <c r="K21" s="160"/>
      <c r="L21" s="161"/>
      <c r="M21" s="161"/>
      <c r="N21" s="161"/>
      <c r="O21" s="161"/>
      <c r="P21" s="161"/>
      <c r="Q21" s="161"/>
      <c r="R21" s="161"/>
      <c r="S21" s="161"/>
      <c r="T21" s="162"/>
      <c r="U21" s="227">
        <f t="shared" si="0"/>
        <v>0</v>
      </c>
      <c r="V21" s="164">
        <f>U21*$J$21</f>
        <v>0</v>
      </c>
    </row>
    <row r="22" spans="1:22" s="21" customFormat="1" ht="79.5" customHeight="1" thickBot="1">
      <c r="A22" s="107"/>
      <c r="B22" s="237"/>
      <c r="C22" s="237"/>
      <c r="D22" s="228"/>
      <c r="E22" s="222" t="s">
        <v>125</v>
      </c>
      <c r="F22" s="112"/>
      <c r="G22" s="112"/>
      <c r="H22" s="112"/>
      <c r="I22" s="229"/>
      <c r="J22" s="114"/>
      <c r="K22" s="170"/>
      <c r="L22" s="171"/>
      <c r="M22" s="171"/>
      <c r="N22" s="171"/>
      <c r="O22" s="171"/>
      <c r="P22" s="171"/>
      <c r="Q22" s="171"/>
      <c r="R22" s="171"/>
      <c r="S22" s="171"/>
      <c r="T22" s="172"/>
      <c r="U22" s="230">
        <f t="shared" si="0"/>
        <v>0</v>
      </c>
      <c r="V22" s="174">
        <f>U22*$J$21</f>
        <v>0</v>
      </c>
    </row>
    <row r="23" spans="1:22" ht="79.5" customHeight="1">
      <c r="A23" s="91" t="s">
        <v>129</v>
      </c>
      <c r="B23" s="236" t="s">
        <v>181</v>
      </c>
      <c r="C23" s="236" t="s">
        <v>47</v>
      </c>
      <c r="D23" s="224"/>
      <c r="E23" s="225" t="s">
        <v>114</v>
      </c>
      <c r="F23" s="96" t="s">
        <v>44</v>
      </c>
      <c r="G23" s="96"/>
      <c r="H23" s="96" t="s">
        <v>39</v>
      </c>
      <c r="I23" s="226" t="s">
        <v>40</v>
      </c>
      <c r="J23" s="98">
        <v>173</v>
      </c>
      <c r="K23" s="160"/>
      <c r="L23" s="161"/>
      <c r="M23" s="161"/>
      <c r="N23" s="161"/>
      <c r="O23" s="161"/>
      <c r="P23" s="161"/>
      <c r="Q23" s="161"/>
      <c r="R23" s="161"/>
      <c r="S23" s="161"/>
      <c r="T23" s="162"/>
      <c r="U23" s="227">
        <f t="shared" si="0"/>
        <v>0</v>
      </c>
      <c r="V23" s="164">
        <f>U23*$J$23</f>
        <v>0</v>
      </c>
    </row>
    <row r="24" spans="1:22" s="21" customFormat="1" ht="79.5" customHeight="1" thickBot="1">
      <c r="A24" s="107"/>
      <c r="B24" s="237"/>
      <c r="C24" s="237"/>
      <c r="D24" s="228"/>
      <c r="E24" s="222" t="s">
        <v>125</v>
      </c>
      <c r="F24" s="112"/>
      <c r="G24" s="112"/>
      <c r="H24" s="112"/>
      <c r="I24" s="229"/>
      <c r="J24" s="114"/>
      <c r="K24" s="170"/>
      <c r="L24" s="171"/>
      <c r="M24" s="171"/>
      <c r="N24" s="171"/>
      <c r="O24" s="171"/>
      <c r="P24" s="171"/>
      <c r="Q24" s="171"/>
      <c r="R24" s="171"/>
      <c r="S24" s="171"/>
      <c r="T24" s="172"/>
      <c r="U24" s="230">
        <f t="shared" si="0"/>
        <v>0</v>
      </c>
      <c r="V24" s="174">
        <f>U24*$J$23</f>
        <v>0</v>
      </c>
    </row>
    <row r="25" spans="1:22" s="25" customFormat="1" ht="129.75" customHeight="1" thickBot="1">
      <c r="A25" s="233" t="s">
        <v>157</v>
      </c>
      <c r="B25" s="89" t="s">
        <v>182</v>
      </c>
      <c r="C25" s="89" t="s">
        <v>25</v>
      </c>
      <c r="D25" s="234"/>
      <c r="E25" s="82" t="s">
        <v>114</v>
      </c>
      <c r="F25" s="83" t="s">
        <v>44</v>
      </c>
      <c r="G25" s="83" t="s">
        <v>39</v>
      </c>
      <c r="H25" s="83" t="s">
        <v>39</v>
      </c>
      <c r="I25" s="84" t="s">
        <v>158</v>
      </c>
      <c r="J25" s="77">
        <v>66</v>
      </c>
      <c r="K25" s="151"/>
      <c r="L25" s="152"/>
      <c r="M25" s="152"/>
      <c r="N25" s="152"/>
      <c r="O25" s="152"/>
      <c r="P25" s="152"/>
      <c r="Q25" s="152"/>
      <c r="R25" s="152"/>
      <c r="S25" s="152"/>
      <c r="T25" s="231"/>
      <c r="U25" s="235">
        <f t="shared" si="0"/>
        <v>0</v>
      </c>
      <c r="V25" s="155">
        <f>U25*J25</f>
        <v>0</v>
      </c>
    </row>
    <row r="26" spans="1:22" ht="39.75" customHeight="1" thickBot="1">
      <c r="A26" s="42" t="s">
        <v>161</v>
      </c>
      <c r="B26" s="42"/>
      <c r="C26" s="42"/>
      <c r="D26" s="42"/>
      <c r="E26" s="42"/>
      <c r="F26" s="17"/>
      <c r="G26" s="17"/>
      <c r="H26" s="17"/>
      <c r="I26" s="17"/>
      <c r="J26" s="29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41">
        <f>SUM(U9:U25)</f>
        <v>0</v>
      </c>
      <c r="V26" s="19">
        <f>SUM(V9:V25)</f>
        <v>0</v>
      </c>
    </row>
  </sheetData>
  <sheetProtection/>
  <mergeCells count="82">
    <mergeCell ref="B6:B7"/>
    <mergeCell ref="C6:C7"/>
    <mergeCell ref="O2:T2"/>
    <mergeCell ref="O1:V1"/>
    <mergeCell ref="J6:J7"/>
    <mergeCell ref="E6:E7"/>
    <mergeCell ref="K6:T6"/>
    <mergeCell ref="V6:V7"/>
    <mergeCell ref="F6:F7"/>
    <mergeCell ref="G6:G7"/>
    <mergeCell ref="I21:I22"/>
    <mergeCell ref="D1:J1"/>
    <mergeCell ref="D2:J2"/>
    <mergeCell ref="A4:V4"/>
    <mergeCell ref="A6:A7"/>
    <mergeCell ref="H23:H24"/>
    <mergeCell ref="I23:I24"/>
    <mergeCell ref="J23:J24"/>
    <mergeCell ref="D6:D7"/>
    <mergeCell ref="U6:U7"/>
    <mergeCell ref="H6:H7"/>
    <mergeCell ref="I6:I7"/>
    <mergeCell ref="A23:A24"/>
    <mergeCell ref="B23:B24"/>
    <mergeCell ref="C23:C24"/>
    <mergeCell ref="D23:D24"/>
    <mergeCell ref="F23:F24"/>
    <mergeCell ref="G23:G24"/>
    <mergeCell ref="I17:I18"/>
    <mergeCell ref="H15:H16"/>
    <mergeCell ref="I19:I20"/>
    <mergeCell ref="J19:J20"/>
    <mergeCell ref="A21:A22"/>
    <mergeCell ref="B21:B22"/>
    <mergeCell ref="C21:C22"/>
    <mergeCell ref="D21:D22"/>
    <mergeCell ref="F21:F22"/>
    <mergeCell ref="G21:G22"/>
    <mergeCell ref="H21:H22"/>
    <mergeCell ref="J21:J22"/>
    <mergeCell ref="H17:H18"/>
    <mergeCell ref="A15:A16"/>
    <mergeCell ref="J17:J18"/>
    <mergeCell ref="A19:A20"/>
    <mergeCell ref="B19:B20"/>
    <mergeCell ref="C19:C20"/>
    <mergeCell ref="D19:D20"/>
    <mergeCell ref="F19:F20"/>
    <mergeCell ref="G19:G20"/>
    <mergeCell ref="H19:H20"/>
    <mergeCell ref="A17:A18"/>
    <mergeCell ref="B17:B18"/>
    <mergeCell ref="C17:C18"/>
    <mergeCell ref="D17:D18"/>
    <mergeCell ref="F17:F18"/>
    <mergeCell ref="G17:G18"/>
    <mergeCell ref="B15:B16"/>
    <mergeCell ref="C15:C16"/>
    <mergeCell ref="D15:D16"/>
    <mergeCell ref="F15:F16"/>
    <mergeCell ref="G15:G16"/>
    <mergeCell ref="J12:J13"/>
    <mergeCell ref="H12:H13"/>
    <mergeCell ref="I12:I13"/>
    <mergeCell ref="I15:I16"/>
    <mergeCell ref="J15:J16"/>
    <mergeCell ref="A9:A10"/>
    <mergeCell ref="B9:B10"/>
    <mergeCell ref="C9:C10"/>
    <mergeCell ref="D9:D10"/>
    <mergeCell ref="F9:F10"/>
    <mergeCell ref="G9:G10"/>
    <mergeCell ref="H9:H10"/>
    <mergeCell ref="I9:I10"/>
    <mergeCell ref="A26:E26"/>
    <mergeCell ref="J9:J10"/>
    <mergeCell ref="A12:A13"/>
    <mergeCell ref="B12:B13"/>
    <mergeCell ref="C12:C13"/>
    <mergeCell ref="D12:D13"/>
    <mergeCell ref="F12:F13"/>
    <mergeCell ref="G12:G13"/>
  </mergeCells>
  <printOptions horizontalCentered="1"/>
  <pageMargins left="0" right="0" top="0.11811023622047245" bottom="0" header="0.31496062992125984" footer="0.31496062992125984"/>
  <pageSetup fitToHeight="7" fitToWidth="1" horizontalDpi="600" verticalDpi="600" orientation="portrait" paperSize="9" scale="41" r:id="rId2"/>
  <ignoredErrors>
    <ignoredError sqref="U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52"/>
  <sheetViews>
    <sheetView showZeros="0" view="pageBreakPreview" zoomScale="80" zoomScaleSheetLayoutView="80" zoomScalePageLayoutView="0" workbookViewId="0" topLeftCell="F1">
      <pane ySplit="7" topLeftCell="A8" activePane="bottomLeft" state="frozen"/>
      <selection pane="topLeft" activeCell="A1" sqref="A1"/>
      <selection pane="bottomLeft" activeCell="V14" sqref="V14"/>
    </sheetView>
  </sheetViews>
  <sheetFormatPr defaultColWidth="9.140625" defaultRowHeight="15" outlineLevelCol="1"/>
  <cols>
    <col min="1" max="1" width="13.421875" style="12" customWidth="1"/>
    <col min="2" max="2" width="11.7109375" style="12" customWidth="1" outlineLevel="1"/>
    <col min="3" max="3" width="12.7109375" style="12" customWidth="1" outlineLevel="1"/>
    <col min="4" max="4" width="20.421875" style="1" customWidth="1" outlineLevel="1"/>
    <col min="5" max="5" width="39.7109375" style="11" customWidth="1" outlineLevel="1"/>
    <col min="6" max="6" width="12.140625" style="18" customWidth="1" outlineLevel="1"/>
    <col min="7" max="7" width="15.421875" style="18" customWidth="1" outlineLevel="1"/>
    <col min="8" max="8" width="15.28125" style="18" customWidth="1" outlineLevel="1"/>
    <col min="9" max="9" width="12.140625" style="18" customWidth="1" outlineLevel="1"/>
    <col min="10" max="10" width="9.140625" style="300" customWidth="1"/>
    <col min="11" max="11" width="6.8515625" style="13" customWidth="1"/>
    <col min="12" max="12" width="7.140625" style="13" customWidth="1"/>
    <col min="13" max="13" width="7.28125" style="13" customWidth="1"/>
    <col min="14" max="16" width="7.00390625" style="13" customWidth="1"/>
    <col min="17" max="17" width="6.7109375" style="13" customWidth="1"/>
    <col min="18" max="18" width="7.421875" style="13" customWidth="1"/>
    <col min="19" max="19" width="9.140625" style="13" customWidth="1"/>
    <col min="20" max="20" width="9.140625" style="14" customWidth="1"/>
    <col min="21" max="16384" width="9.140625" style="1" customWidth="1"/>
  </cols>
  <sheetData>
    <row r="1" spans="4:20" ht="21">
      <c r="D1" s="43" t="s">
        <v>0</v>
      </c>
      <c r="E1" s="43"/>
      <c r="F1" s="43"/>
      <c r="G1" s="43"/>
      <c r="H1" s="43"/>
      <c r="I1" s="43"/>
      <c r="J1" s="43"/>
      <c r="M1" s="44" t="s">
        <v>1</v>
      </c>
      <c r="N1" s="45"/>
      <c r="O1" s="45"/>
      <c r="P1" s="45"/>
      <c r="Q1" s="45"/>
      <c r="R1" s="45"/>
      <c r="S1" s="45"/>
      <c r="T1" s="45"/>
    </row>
    <row r="2" spans="4:20" ht="21">
      <c r="D2" s="46" t="s">
        <v>30</v>
      </c>
      <c r="E2" s="46"/>
      <c r="F2" s="46"/>
      <c r="G2" s="46"/>
      <c r="H2" s="46"/>
      <c r="I2" s="46"/>
      <c r="J2" s="46"/>
      <c r="M2" s="75" t="s">
        <v>2</v>
      </c>
      <c r="N2" s="76"/>
      <c r="O2" s="76"/>
      <c r="P2" s="76"/>
      <c r="Q2" s="76"/>
      <c r="R2" s="76"/>
      <c r="S2" s="2">
        <f>S52</f>
        <v>0</v>
      </c>
      <c r="T2" s="28">
        <f>T52</f>
        <v>0</v>
      </c>
    </row>
    <row r="3" spans="1:20" ht="24" thickBot="1">
      <c r="A3" s="3"/>
      <c r="B3" s="3"/>
      <c r="C3" s="3"/>
      <c r="D3" s="3"/>
      <c r="E3" s="3"/>
      <c r="F3" s="3"/>
      <c r="G3" s="3"/>
      <c r="H3" s="3"/>
      <c r="I3" s="3"/>
      <c r="J3" s="296"/>
      <c r="K3" s="31"/>
      <c r="L3" s="31"/>
      <c r="M3" s="4"/>
      <c r="N3" s="4"/>
      <c r="O3" s="4"/>
      <c r="P3" s="4"/>
      <c r="Q3" s="4"/>
      <c r="R3" s="4"/>
      <c r="S3" s="4"/>
      <c r="T3" s="5"/>
    </row>
    <row r="4" spans="1:20" ht="16.5" thickBot="1">
      <c r="A4" s="48" t="s">
        <v>130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</row>
    <row r="5" spans="1:20" s="7" customFormat="1" ht="4.5" customHeight="1" thickBot="1">
      <c r="A5" s="6"/>
      <c r="B5" s="6"/>
      <c r="C5" s="6"/>
      <c r="D5" s="6"/>
      <c r="E5" s="6"/>
      <c r="F5" s="6"/>
      <c r="G5" s="6"/>
      <c r="H5" s="6"/>
      <c r="I5" s="6"/>
      <c r="J5" s="29"/>
      <c r="K5" s="26"/>
      <c r="L5" s="26"/>
      <c r="M5" s="26"/>
      <c r="N5" s="26"/>
      <c r="O5" s="26"/>
      <c r="P5" s="26"/>
      <c r="Q5" s="26"/>
      <c r="R5" s="26"/>
      <c r="S5" s="26"/>
      <c r="T5" s="29"/>
    </row>
    <row r="6" spans="1:20" s="8" customFormat="1" ht="16.5" thickBot="1">
      <c r="A6" s="51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7" t="s">
        <v>31</v>
      </c>
      <c r="G6" s="57" t="s">
        <v>32</v>
      </c>
      <c r="H6" s="57" t="s">
        <v>33</v>
      </c>
      <c r="I6" s="57" t="s">
        <v>34</v>
      </c>
      <c r="J6" s="297" t="s">
        <v>9</v>
      </c>
      <c r="K6" s="52" t="s">
        <v>10</v>
      </c>
      <c r="L6" s="52"/>
      <c r="M6" s="52"/>
      <c r="N6" s="52"/>
      <c r="O6" s="52"/>
      <c r="P6" s="52"/>
      <c r="Q6" s="52"/>
      <c r="R6" s="52"/>
      <c r="S6" s="52" t="s">
        <v>11</v>
      </c>
      <c r="T6" s="53" t="s">
        <v>29</v>
      </c>
    </row>
    <row r="7" spans="1:20" s="8" customFormat="1" ht="16.5" thickBot="1">
      <c r="A7" s="51"/>
      <c r="B7" s="51"/>
      <c r="C7" s="51"/>
      <c r="D7" s="51"/>
      <c r="E7" s="51"/>
      <c r="F7" s="58"/>
      <c r="G7" s="58"/>
      <c r="H7" s="58"/>
      <c r="I7" s="58"/>
      <c r="J7" s="297"/>
      <c r="K7" s="32" t="s">
        <v>12</v>
      </c>
      <c r="L7" s="32" t="s">
        <v>13</v>
      </c>
      <c r="M7" s="32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19</v>
      </c>
      <c r="S7" s="52"/>
      <c r="T7" s="53"/>
    </row>
    <row r="8" spans="1:20" s="7" customFormat="1" ht="5.25" customHeight="1" thickBot="1">
      <c r="A8" s="9"/>
      <c r="B8" s="10"/>
      <c r="C8" s="10"/>
      <c r="D8" s="10"/>
      <c r="E8" s="10"/>
      <c r="F8" s="10"/>
      <c r="G8" s="10"/>
      <c r="H8" s="10"/>
      <c r="I8" s="10"/>
      <c r="J8" s="298"/>
      <c r="K8" s="27"/>
      <c r="L8" s="27"/>
      <c r="M8" s="27"/>
      <c r="N8" s="27"/>
      <c r="O8" s="27"/>
      <c r="P8" s="27"/>
      <c r="Q8" s="27"/>
      <c r="R8" s="27"/>
      <c r="S8" s="27"/>
      <c r="T8" s="30"/>
    </row>
    <row r="9" spans="1:20" ht="27" customHeight="1" thickBot="1">
      <c r="A9" s="72" t="s">
        <v>131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</row>
    <row r="10" spans="1:20" s="22" customFormat="1" ht="39.75" customHeight="1">
      <c r="A10" s="91" t="s">
        <v>133</v>
      </c>
      <c r="B10" s="236" t="s">
        <v>183</v>
      </c>
      <c r="C10" s="236" t="s">
        <v>47</v>
      </c>
      <c r="D10" s="115"/>
      <c r="E10" s="225" t="s">
        <v>208</v>
      </c>
      <c r="F10" s="96" t="s">
        <v>48</v>
      </c>
      <c r="G10" s="96" t="s">
        <v>134</v>
      </c>
      <c r="H10" s="96" t="s">
        <v>134</v>
      </c>
      <c r="I10" s="226" t="s">
        <v>51</v>
      </c>
      <c r="J10" s="98">
        <v>308.76</v>
      </c>
      <c r="K10" s="240"/>
      <c r="L10" s="241"/>
      <c r="M10" s="241"/>
      <c r="N10" s="241"/>
      <c r="O10" s="241"/>
      <c r="P10" s="241"/>
      <c r="Q10" s="241"/>
      <c r="R10" s="242"/>
      <c r="S10" s="163">
        <f aca="true" t="shared" si="0" ref="S10:S37">SUM(K10:R10)</f>
        <v>0</v>
      </c>
      <c r="T10" s="164">
        <f>S10*$J$10</f>
        <v>0</v>
      </c>
    </row>
    <row r="11" spans="1:20" s="23" customFormat="1" ht="39.75" customHeight="1">
      <c r="A11" s="99"/>
      <c r="B11" s="264"/>
      <c r="C11" s="264"/>
      <c r="D11" s="116"/>
      <c r="E11" s="186" t="s">
        <v>209</v>
      </c>
      <c r="F11" s="104"/>
      <c r="G11" s="104"/>
      <c r="H11" s="104"/>
      <c r="I11" s="243"/>
      <c r="J11" s="106"/>
      <c r="K11" s="244"/>
      <c r="L11" s="245"/>
      <c r="M11" s="245"/>
      <c r="N11" s="245"/>
      <c r="O11" s="245"/>
      <c r="P11" s="245"/>
      <c r="Q11" s="245"/>
      <c r="R11" s="246"/>
      <c r="S11" s="168">
        <f t="shared" si="0"/>
        <v>0</v>
      </c>
      <c r="T11" s="169">
        <f>S11*$J$10</f>
        <v>0</v>
      </c>
    </row>
    <row r="12" spans="1:20" s="24" customFormat="1" ht="39.75" customHeight="1">
      <c r="A12" s="99"/>
      <c r="B12" s="264"/>
      <c r="C12" s="264"/>
      <c r="D12" s="116"/>
      <c r="E12" s="186" t="s">
        <v>210</v>
      </c>
      <c r="F12" s="104"/>
      <c r="G12" s="104"/>
      <c r="H12" s="104"/>
      <c r="I12" s="243"/>
      <c r="J12" s="106"/>
      <c r="K12" s="247"/>
      <c r="L12" s="245"/>
      <c r="M12" s="245"/>
      <c r="N12" s="245"/>
      <c r="O12" s="245"/>
      <c r="P12" s="245"/>
      <c r="Q12" s="245"/>
      <c r="R12" s="246"/>
      <c r="S12" s="168">
        <f t="shared" si="0"/>
        <v>0</v>
      </c>
      <c r="T12" s="169">
        <f>S12*$J$10</f>
        <v>0</v>
      </c>
    </row>
    <row r="13" spans="1:20" s="25" customFormat="1" ht="39.75" customHeight="1">
      <c r="A13" s="99"/>
      <c r="B13" s="264"/>
      <c r="C13" s="264"/>
      <c r="D13" s="116"/>
      <c r="E13" s="186" t="s">
        <v>211</v>
      </c>
      <c r="F13" s="104"/>
      <c r="G13" s="104"/>
      <c r="H13" s="104"/>
      <c r="I13" s="243"/>
      <c r="J13" s="106"/>
      <c r="K13" s="247"/>
      <c r="L13" s="245"/>
      <c r="M13" s="245"/>
      <c r="N13" s="245"/>
      <c r="O13" s="245"/>
      <c r="P13" s="245"/>
      <c r="Q13" s="245"/>
      <c r="R13" s="246"/>
      <c r="S13" s="168">
        <f t="shared" si="0"/>
        <v>0</v>
      </c>
      <c r="T13" s="169">
        <f>S13*$J$10</f>
        <v>0</v>
      </c>
    </row>
    <row r="14" spans="1:20" s="25" customFormat="1" ht="39.75" customHeight="1" thickBot="1">
      <c r="A14" s="107"/>
      <c r="B14" s="237"/>
      <c r="C14" s="237"/>
      <c r="D14" s="117"/>
      <c r="E14" s="222" t="s">
        <v>212</v>
      </c>
      <c r="F14" s="112"/>
      <c r="G14" s="112"/>
      <c r="H14" s="112"/>
      <c r="I14" s="229"/>
      <c r="J14" s="114"/>
      <c r="K14" s="248"/>
      <c r="L14" s="249"/>
      <c r="M14" s="249"/>
      <c r="N14" s="249"/>
      <c r="O14" s="249"/>
      <c r="P14" s="249"/>
      <c r="Q14" s="249"/>
      <c r="R14" s="250"/>
      <c r="S14" s="168">
        <f t="shared" si="0"/>
        <v>0</v>
      </c>
      <c r="T14" s="169">
        <f>S14*$J$10</f>
        <v>0</v>
      </c>
    </row>
    <row r="15" spans="1:20" ht="45" customHeight="1">
      <c r="A15" s="124" t="s">
        <v>135</v>
      </c>
      <c r="B15" s="197" t="s">
        <v>184</v>
      </c>
      <c r="C15" s="197" t="s">
        <v>47</v>
      </c>
      <c r="D15" s="126"/>
      <c r="E15" s="251" t="s">
        <v>213</v>
      </c>
      <c r="F15" s="125" t="s">
        <v>48</v>
      </c>
      <c r="G15" s="127" t="s">
        <v>134</v>
      </c>
      <c r="H15" s="127" t="s">
        <v>134</v>
      </c>
      <c r="I15" s="128" t="s">
        <v>51</v>
      </c>
      <c r="J15" s="98">
        <v>322.94</v>
      </c>
      <c r="K15" s="240"/>
      <c r="L15" s="241"/>
      <c r="M15" s="241"/>
      <c r="N15" s="241"/>
      <c r="O15" s="241"/>
      <c r="P15" s="241"/>
      <c r="Q15" s="241"/>
      <c r="R15" s="242"/>
      <c r="S15" s="163">
        <f t="shared" si="0"/>
        <v>0</v>
      </c>
      <c r="T15" s="164">
        <f>S15*$J$15</f>
        <v>0</v>
      </c>
    </row>
    <row r="16" spans="1:20" ht="45" customHeight="1">
      <c r="A16" s="129"/>
      <c r="B16" s="198"/>
      <c r="C16" s="198"/>
      <c r="D16" s="131"/>
      <c r="E16" s="252" t="s">
        <v>214</v>
      </c>
      <c r="F16" s="130"/>
      <c r="G16" s="132"/>
      <c r="H16" s="132"/>
      <c r="I16" s="133"/>
      <c r="J16" s="106"/>
      <c r="K16" s="244"/>
      <c r="L16" s="245"/>
      <c r="M16" s="245"/>
      <c r="N16" s="245"/>
      <c r="O16" s="245"/>
      <c r="P16" s="245"/>
      <c r="Q16" s="245"/>
      <c r="R16" s="246"/>
      <c r="S16" s="168">
        <f t="shared" si="0"/>
        <v>0</v>
      </c>
      <c r="T16" s="169">
        <f>S16*$J$15</f>
        <v>0</v>
      </c>
    </row>
    <row r="17" spans="1:20" ht="45" customHeight="1">
      <c r="A17" s="129"/>
      <c r="B17" s="198"/>
      <c r="C17" s="198"/>
      <c r="D17" s="131"/>
      <c r="E17" s="102" t="s">
        <v>136</v>
      </c>
      <c r="F17" s="130"/>
      <c r="G17" s="132"/>
      <c r="H17" s="132"/>
      <c r="I17" s="133"/>
      <c r="J17" s="106"/>
      <c r="K17" s="244"/>
      <c r="L17" s="245"/>
      <c r="M17" s="245"/>
      <c r="N17" s="245"/>
      <c r="O17" s="245"/>
      <c r="P17" s="245"/>
      <c r="Q17" s="245"/>
      <c r="R17" s="246"/>
      <c r="S17" s="168">
        <f t="shared" si="0"/>
        <v>0</v>
      </c>
      <c r="T17" s="169">
        <f>S17*$J$15</f>
        <v>0</v>
      </c>
    </row>
    <row r="18" spans="1:20" ht="45" customHeight="1" thickBot="1">
      <c r="A18" s="134"/>
      <c r="B18" s="200"/>
      <c r="C18" s="200"/>
      <c r="D18" s="141"/>
      <c r="E18" s="110" t="s">
        <v>114</v>
      </c>
      <c r="F18" s="135"/>
      <c r="G18" s="137"/>
      <c r="H18" s="137"/>
      <c r="I18" s="138"/>
      <c r="J18" s="106"/>
      <c r="K18" s="253"/>
      <c r="L18" s="254"/>
      <c r="M18" s="254"/>
      <c r="N18" s="254"/>
      <c r="O18" s="254"/>
      <c r="P18" s="254"/>
      <c r="Q18" s="254"/>
      <c r="R18" s="255"/>
      <c r="S18" s="168">
        <f t="shared" si="0"/>
        <v>0</v>
      </c>
      <c r="T18" s="169">
        <f>S18*$J$15</f>
        <v>0</v>
      </c>
    </row>
    <row r="19" spans="1:20" ht="39.75" customHeight="1">
      <c r="A19" s="91" t="s">
        <v>138</v>
      </c>
      <c r="B19" s="264" t="s">
        <v>185</v>
      </c>
      <c r="C19" s="264" t="s">
        <v>25</v>
      </c>
      <c r="D19" s="116"/>
      <c r="E19" s="251" t="s">
        <v>213</v>
      </c>
      <c r="F19" s="92" t="s">
        <v>44</v>
      </c>
      <c r="G19" s="96" t="s">
        <v>134</v>
      </c>
      <c r="H19" s="96" t="s">
        <v>134</v>
      </c>
      <c r="I19" s="97" t="s">
        <v>51</v>
      </c>
      <c r="J19" s="98">
        <v>122.96</v>
      </c>
      <c r="K19" s="256"/>
      <c r="L19" s="241"/>
      <c r="M19" s="241"/>
      <c r="N19" s="241"/>
      <c r="O19" s="241"/>
      <c r="P19" s="241"/>
      <c r="Q19" s="241"/>
      <c r="R19" s="242"/>
      <c r="S19" s="163">
        <f t="shared" si="0"/>
        <v>0</v>
      </c>
      <c r="T19" s="164">
        <f aca="true" t="shared" si="1" ref="T19:T24">S19*$J$19</f>
        <v>0</v>
      </c>
    </row>
    <row r="20" spans="1:20" ht="39.75" customHeight="1">
      <c r="A20" s="99"/>
      <c r="B20" s="264"/>
      <c r="C20" s="264"/>
      <c r="D20" s="116"/>
      <c r="E20" s="102" t="s">
        <v>215</v>
      </c>
      <c r="F20" s="100"/>
      <c r="G20" s="104"/>
      <c r="H20" s="104"/>
      <c r="I20" s="105"/>
      <c r="J20" s="106"/>
      <c r="K20" s="247"/>
      <c r="L20" s="245"/>
      <c r="M20" s="245"/>
      <c r="N20" s="245"/>
      <c r="O20" s="245"/>
      <c r="P20" s="245"/>
      <c r="Q20" s="245"/>
      <c r="R20" s="246"/>
      <c r="S20" s="168">
        <f t="shared" si="0"/>
        <v>0</v>
      </c>
      <c r="T20" s="169">
        <f t="shared" si="1"/>
        <v>0</v>
      </c>
    </row>
    <row r="21" spans="1:20" ht="39.75" customHeight="1">
      <c r="A21" s="99"/>
      <c r="B21" s="264"/>
      <c r="C21" s="264"/>
      <c r="D21" s="116"/>
      <c r="E21" s="102" t="s">
        <v>214</v>
      </c>
      <c r="F21" s="100"/>
      <c r="G21" s="104"/>
      <c r="H21" s="104"/>
      <c r="I21" s="105"/>
      <c r="J21" s="106"/>
      <c r="K21" s="247"/>
      <c r="L21" s="245"/>
      <c r="M21" s="245"/>
      <c r="N21" s="245"/>
      <c r="O21" s="245"/>
      <c r="P21" s="245"/>
      <c r="Q21" s="245"/>
      <c r="R21" s="246"/>
      <c r="S21" s="168">
        <f t="shared" si="0"/>
        <v>0</v>
      </c>
      <c r="T21" s="169">
        <f t="shared" si="1"/>
        <v>0</v>
      </c>
    </row>
    <row r="22" spans="1:20" ht="39.75" customHeight="1">
      <c r="A22" s="99"/>
      <c r="B22" s="264"/>
      <c r="C22" s="264"/>
      <c r="D22" s="116"/>
      <c r="E22" s="102" t="s">
        <v>216</v>
      </c>
      <c r="F22" s="100"/>
      <c r="G22" s="104"/>
      <c r="H22" s="104"/>
      <c r="I22" s="105"/>
      <c r="J22" s="106"/>
      <c r="K22" s="247"/>
      <c r="L22" s="245"/>
      <c r="M22" s="245"/>
      <c r="N22" s="245"/>
      <c r="O22" s="245"/>
      <c r="P22" s="245"/>
      <c r="Q22" s="245"/>
      <c r="R22" s="246"/>
      <c r="S22" s="168">
        <f t="shared" si="0"/>
        <v>0</v>
      </c>
      <c r="T22" s="169">
        <f t="shared" si="1"/>
        <v>0</v>
      </c>
    </row>
    <row r="23" spans="1:20" ht="39.75" customHeight="1">
      <c r="A23" s="99"/>
      <c r="B23" s="264"/>
      <c r="C23" s="264"/>
      <c r="D23" s="116"/>
      <c r="E23" s="102" t="s">
        <v>136</v>
      </c>
      <c r="F23" s="100"/>
      <c r="G23" s="104"/>
      <c r="H23" s="104"/>
      <c r="I23" s="105"/>
      <c r="J23" s="106"/>
      <c r="K23" s="247"/>
      <c r="L23" s="245"/>
      <c r="M23" s="245"/>
      <c r="N23" s="245"/>
      <c r="O23" s="245"/>
      <c r="P23" s="245"/>
      <c r="Q23" s="245"/>
      <c r="R23" s="246"/>
      <c r="S23" s="168">
        <f t="shared" si="0"/>
        <v>0</v>
      </c>
      <c r="T23" s="169">
        <f t="shared" si="1"/>
        <v>0</v>
      </c>
    </row>
    <row r="24" spans="1:20" ht="39.75" customHeight="1" thickBot="1">
      <c r="A24" s="107"/>
      <c r="B24" s="237"/>
      <c r="C24" s="237"/>
      <c r="D24" s="117"/>
      <c r="E24" s="110" t="s">
        <v>114</v>
      </c>
      <c r="F24" s="108"/>
      <c r="G24" s="112"/>
      <c r="H24" s="112"/>
      <c r="I24" s="113"/>
      <c r="J24" s="114"/>
      <c r="K24" s="248"/>
      <c r="L24" s="249"/>
      <c r="M24" s="249"/>
      <c r="N24" s="249"/>
      <c r="O24" s="249"/>
      <c r="P24" s="249"/>
      <c r="Q24" s="249"/>
      <c r="R24" s="250"/>
      <c r="S24" s="168">
        <f t="shared" si="0"/>
        <v>0</v>
      </c>
      <c r="T24" s="169">
        <f t="shared" si="1"/>
        <v>0</v>
      </c>
    </row>
    <row r="25" spans="1:20" ht="45" customHeight="1">
      <c r="A25" s="124" t="s">
        <v>205</v>
      </c>
      <c r="B25" s="236" t="s">
        <v>186</v>
      </c>
      <c r="C25" s="197" t="s">
        <v>25</v>
      </c>
      <c r="D25" s="126"/>
      <c r="E25" s="94" t="s">
        <v>136</v>
      </c>
      <c r="F25" s="125" t="s">
        <v>44</v>
      </c>
      <c r="G25" s="127" t="s">
        <v>141</v>
      </c>
      <c r="H25" s="127" t="s">
        <v>134</v>
      </c>
      <c r="I25" s="128" t="s">
        <v>51</v>
      </c>
      <c r="J25" s="98">
        <v>132.03</v>
      </c>
      <c r="K25" s="240"/>
      <c r="L25" s="241"/>
      <c r="M25" s="241"/>
      <c r="N25" s="241"/>
      <c r="O25" s="241"/>
      <c r="P25" s="241"/>
      <c r="Q25" s="241"/>
      <c r="R25" s="242"/>
      <c r="S25" s="163">
        <f t="shared" si="0"/>
        <v>0</v>
      </c>
      <c r="T25" s="164">
        <f>S25*$J$25</f>
        <v>0</v>
      </c>
    </row>
    <row r="26" spans="1:20" ht="45" customHeight="1">
      <c r="A26" s="129"/>
      <c r="B26" s="264"/>
      <c r="C26" s="198"/>
      <c r="D26" s="131"/>
      <c r="E26" s="102" t="s">
        <v>121</v>
      </c>
      <c r="F26" s="130"/>
      <c r="G26" s="132"/>
      <c r="H26" s="132"/>
      <c r="I26" s="133"/>
      <c r="J26" s="106"/>
      <c r="K26" s="244"/>
      <c r="L26" s="245"/>
      <c r="M26" s="245"/>
      <c r="N26" s="245"/>
      <c r="O26" s="245"/>
      <c r="P26" s="245"/>
      <c r="Q26" s="245"/>
      <c r="R26" s="246"/>
      <c r="S26" s="168">
        <f t="shared" si="0"/>
        <v>0</v>
      </c>
      <c r="T26" s="169">
        <f>S26*$J$25</f>
        <v>0</v>
      </c>
    </row>
    <row r="27" spans="1:20" ht="45" customHeight="1" thickBot="1">
      <c r="A27" s="134"/>
      <c r="B27" s="237"/>
      <c r="C27" s="198"/>
      <c r="D27" s="136"/>
      <c r="E27" s="102" t="s">
        <v>140</v>
      </c>
      <c r="F27" s="135"/>
      <c r="G27" s="137"/>
      <c r="H27" s="137"/>
      <c r="I27" s="138"/>
      <c r="J27" s="106"/>
      <c r="K27" s="253"/>
      <c r="L27" s="254"/>
      <c r="M27" s="254"/>
      <c r="N27" s="254"/>
      <c r="O27" s="254"/>
      <c r="P27" s="254"/>
      <c r="Q27" s="254"/>
      <c r="R27" s="255"/>
      <c r="S27" s="168">
        <f t="shared" si="0"/>
        <v>0</v>
      </c>
      <c r="T27" s="169">
        <f>S27*$J$25</f>
        <v>0</v>
      </c>
    </row>
    <row r="28" spans="1:20" s="22" customFormat="1" ht="79.5" customHeight="1">
      <c r="A28" s="91" t="s">
        <v>206</v>
      </c>
      <c r="B28" s="264" t="s">
        <v>187</v>
      </c>
      <c r="C28" s="236" t="s">
        <v>47</v>
      </c>
      <c r="D28" s="115"/>
      <c r="E28" s="225" t="s">
        <v>142</v>
      </c>
      <c r="F28" s="96" t="s">
        <v>75</v>
      </c>
      <c r="G28" s="96" t="s">
        <v>141</v>
      </c>
      <c r="H28" s="96" t="s">
        <v>134</v>
      </c>
      <c r="I28" s="226" t="s">
        <v>51</v>
      </c>
      <c r="J28" s="98">
        <v>396</v>
      </c>
      <c r="K28" s="240"/>
      <c r="L28" s="241"/>
      <c r="M28" s="241"/>
      <c r="N28" s="241"/>
      <c r="O28" s="241"/>
      <c r="P28" s="241"/>
      <c r="Q28" s="241"/>
      <c r="R28" s="242"/>
      <c r="S28" s="163">
        <f t="shared" si="0"/>
        <v>0</v>
      </c>
      <c r="T28" s="164">
        <f>S28*$J$28</f>
        <v>0</v>
      </c>
    </row>
    <row r="29" spans="1:20" s="23" customFormat="1" ht="79.5" customHeight="1" thickBot="1">
      <c r="A29" s="99"/>
      <c r="B29" s="264"/>
      <c r="C29" s="264"/>
      <c r="D29" s="116"/>
      <c r="E29" s="186" t="s">
        <v>139</v>
      </c>
      <c r="F29" s="104"/>
      <c r="G29" s="104"/>
      <c r="H29" s="104"/>
      <c r="I29" s="243"/>
      <c r="J29" s="106"/>
      <c r="K29" s="244"/>
      <c r="L29" s="245"/>
      <c r="M29" s="245"/>
      <c r="N29" s="245"/>
      <c r="O29" s="245"/>
      <c r="P29" s="245"/>
      <c r="Q29" s="245"/>
      <c r="R29" s="246"/>
      <c r="S29" s="168">
        <f t="shared" si="0"/>
        <v>0</v>
      </c>
      <c r="T29" s="169">
        <f>S29*$J$28</f>
        <v>0</v>
      </c>
    </row>
    <row r="30" spans="1:20" s="22" customFormat="1" ht="79.5" customHeight="1">
      <c r="A30" s="91" t="s">
        <v>72</v>
      </c>
      <c r="B30" s="236" t="s">
        <v>188</v>
      </c>
      <c r="C30" s="236" t="s">
        <v>47</v>
      </c>
      <c r="D30" s="115"/>
      <c r="E30" s="225" t="s">
        <v>142</v>
      </c>
      <c r="F30" s="96" t="s">
        <v>64</v>
      </c>
      <c r="G30" s="96" t="s">
        <v>141</v>
      </c>
      <c r="H30" s="96" t="s">
        <v>134</v>
      </c>
      <c r="I30" s="226" t="s">
        <v>51</v>
      </c>
      <c r="J30" s="98">
        <v>328</v>
      </c>
      <c r="K30" s="240"/>
      <c r="L30" s="241"/>
      <c r="M30" s="241"/>
      <c r="N30" s="241"/>
      <c r="O30" s="241"/>
      <c r="P30" s="241"/>
      <c r="Q30" s="241"/>
      <c r="R30" s="242"/>
      <c r="S30" s="163">
        <f t="shared" si="0"/>
        <v>0</v>
      </c>
      <c r="T30" s="164">
        <f>S30*$J$30</f>
        <v>0</v>
      </c>
    </row>
    <row r="31" spans="1:20" s="23" customFormat="1" ht="79.5" customHeight="1" thickBot="1">
      <c r="A31" s="99"/>
      <c r="B31" s="264"/>
      <c r="C31" s="264"/>
      <c r="D31" s="116"/>
      <c r="E31" s="186" t="s">
        <v>139</v>
      </c>
      <c r="F31" s="104"/>
      <c r="G31" s="104"/>
      <c r="H31" s="104"/>
      <c r="I31" s="243"/>
      <c r="J31" s="106"/>
      <c r="K31" s="244"/>
      <c r="L31" s="245"/>
      <c r="M31" s="245"/>
      <c r="N31" s="245"/>
      <c r="O31" s="245"/>
      <c r="P31" s="245"/>
      <c r="Q31" s="245"/>
      <c r="R31" s="246"/>
      <c r="S31" s="168">
        <f t="shared" si="0"/>
        <v>0</v>
      </c>
      <c r="T31" s="169">
        <f>S31*$J$30</f>
        <v>0</v>
      </c>
    </row>
    <row r="32" spans="1:20" s="22" customFormat="1" ht="45" customHeight="1">
      <c r="A32" s="91" t="s">
        <v>143</v>
      </c>
      <c r="B32" s="236" t="s">
        <v>189</v>
      </c>
      <c r="C32" s="236" t="s">
        <v>47</v>
      </c>
      <c r="D32" s="115"/>
      <c r="E32" s="225" t="s">
        <v>136</v>
      </c>
      <c r="F32" s="96" t="s">
        <v>64</v>
      </c>
      <c r="G32" s="96" t="s">
        <v>134</v>
      </c>
      <c r="H32" s="96" t="s">
        <v>134</v>
      </c>
      <c r="I32" s="226" t="s">
        <v>51</v>
      </c>
      <c r="J32" s="98">
        <v>330.14</v>
      </c>
      <c r="K32" s="240"/>
      <c r="L32" s="241"/>
      <c r="M32" s="241"/>
      <c r="N32" s="241"/>
      <c r="O32" s="241"/>
      <c r="P32" s="241"/>
      <c r="Q32" s="241"/>
      <c r="R32" s="242"/>
      <c r="S32" s="163">
        <f t="shared" si="0"/>
        <v>0</v>
      </c>
      <c r="T32" s="169">
        <f>S32*$J$32</f>
        <v>0</v>
      </c>
    </row>
    <row r="33" spans="1:20" s="23" customFormat="1" ht="45" customHeight="1">
      <c r="A33" s="99"/>
      <c r="B33" s="264"/>
      <c r="C33" s="264"/>
      <c r="D33" s="116"/>
      <c r="E33" s="186" t="s">
        <v>216</v>
      </c>
      <c r="F33" s="104"/>
      <c r="G33" s="104"/>
      <c r="H33" s="104"/>
      <c r="I33" s="243"/>
      <c r="J33" s="106"/>
      <c r="K33" s="244"/>
      <c r="L33" s="245"/>
      <c r="M33" s="245"/>
      <c r="N33" s="245"/>
      <c r="O33" s="245"/>
      <c r="P33" s="245"/>
      <c r="Q33" s="245"/>
      <c r="R33" s="246"/>
      <c r="S33" s="168">
        <f t="shared" si="0"/>
        <v>0</v>
      </c>
      <c r="T33" s="169">
        <f>S33*$J$32</f>
        <v>0</v>
      </c>
    </row>
    <row r="34" spans="1:20" s="24" customFormat="1" ht="45" customHeight="1" thickBot="1">
      <c r="A34" s="107"/>
      <c r="B34" s="237"/>
      <c r="C34" s="237"/>
      <c r="D34" s="117"/>
      <c r="E34" s="222" t="s">
        <v>114</v>
      </c>
      <c r="F34" s="112"/>
      <c r="G34" s="112"/>
      <c r="H34" s="112"/>
      <c r="I34" s="229"/>
      <c r="J34" s="114"/>
      <c r="K34" s="257"/>
      <c r="L34" s="249"/>
      <c r="M34" s="249"/>
      <c r="N34" s="249"/>
      <c r="O34" s="249"/>
      <c r="P34" s="249"/>
      <c r="Q34" s="249"/>
      <c r="R34" s="250"/>
      <c r="S34" s="173">
        <f t="shared" si="0"/>
        <v>0</v>
      </c>
      <c r="T34" s="207">
        <f>S34*$J$32</f>
        <v>0</v>
      </c>
    </row>
    <row r="35" spans="1:20" s="22" customFormat="1" ht="45" customHeight="1">
      <c r="A35" s="91" t="s">
        <v>207</v>
      </c>
      <c r="B35" s="236" t="s">
        <v>190</v>
      </c>
      <c r="C35" s="236" t="s">
        <v>47</v>
      </c>
      <c r="D35" s="115"/>
      <c r="E35" s="225" t="s">
        <v>136</v>
      </c>
      <c r="F35" s="96" t="s">
        <v>48</v>
      </c>
      <c r="G35" s="96" t="s">
        <v>134</v>
      </c>
      <c r="H35" s="96" t="s">
        <v>134</v>
      </c>
      <c r="I35" s="226" t="s">
        <v>51</v>
      </c>
      <c r="J35" s="98">
        <v>303.36</v>
      </c>
      <c r="K35" s="240"/>
      <c r="L35" s="241"/>
      <c r="M35" s="241"/>
      <c r="N35" s="241"/>
      <c r="O35" s="241"/>
      <c r="P35" s="241"/>
      <c r="Q35" s="241"/>
      <c r="R35" s="242"/>
      <c r="S35" s="163">
        <f t="shared" si="0"/>
        <v>0</v>
      </c>
      <c r="T35" s="164">
        <f>S35*$J$35</f>
        <v>0</v>
      </c>
    </row>
    <row r="36" spans="1:20" s="23" customFormat="1" ht="45" customHeight="1">
      <c r="A36" s="99"/>
      <c r="B36" s="264"/>
      <c r="C36" s="264"/>
      <c r="D36" s="116"/>
      <c r="E36" s="186" t="s">
        <v>216</v>
      </c>
      <c r="F36" s="104"/>
      <c r="G36" s="104"/>
      <c r="H36" s="104"/>
      <c r="I36" s="243"/>
      <c r="J36" s="106"/>
      <c r="K36" s="244"/>
      <c r="L36" s="245"/>
      <c r="M36" s="245"/>
      <c r="N36" s="245"/>
      <c r="O36" s="245"/>
      <c r="P36" s="245"/>
      <c r="Q36" s="245"/>
      <c r="R36" s="246"/>
      <c r="S36" s="168">
        <f t="shared" si="0"/>
        <v>0</v>
      </c>
      <c r="T36" s="169">
        <f>S36*$J$35</f>
        <v>0</v>
      </c>
    </row>
    <row r="37" spans="1:20" s="24" customFormat="1" ht="45" customHeight="1" thickBot="1">
      <c r="A37" s="107"/>
      <c r="B37" s="237"/>
      <c r="C37" s="237"/>
      <c r="D37" s="117"/>
      <c r="E37" s="222" t="s">
        <v>114</v>
      </c>
      <c r="F37" s="112"/>
      <c r="G37" s="112"/>
      <c r="H37" s="112"/>
      <c r="I37" s="229"/>
      <c r="J37" s="114"/>
      <c r="K37" s="257"/>
      <c r="L37" s="249"/>
      <c r="M37" s="249"/>
      <c r="N37" s="249"/>
      <c r="O37" s="249"/>
      <c r="P37" s="249"/>
      <c r="Q37" s="249"/>
      <c r="R37" s="250"/>
      <c r="S37" s="173">
        <f t="shared" si="0"/>
        <v>0</v>
      </c>
      <c r="T37" s="174">
        <f>S37*$J$35</f>
        <v>0</v>
      </c>
    </row>
    <row r="38" spans="1:20" ht="27" customHeight="1" thickBot="1">
      <c r="A38" s="59" t="s">
        <v>132</v>
      </c>
      <c r="B38" s="60"/>
      <c r="C38" s="60"/>
      <c r="D38" s="60"/>
      <c r="E38" s="64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</row>
    <row r="39" spans="1:20" ht="39.75" customHeight="1">
      <c r="A39" s="124" t="s">
        <v>144</v>
      </c>
      <c r="B39" s="197" t="s">
        <v>191</v>
      </c>
      <c r="C39" s="197" t="s">
        <v>145</v>
      </c>
      <c r="D39" s="126"/>
      <c r="E39" s="225" t="s">
        <v>114</v>
      </c>
      <c r="F39" s="125" t="s">
        <v>44</v>
      </c>
      <c r="G39" s="127" t="s">
        <v>146</v>
      </c>
      <c r="H39" s="127" t="s">
        <v>44</v>
      </c>
      <c r="I39" s="128" t="s">
        <v>44</v>
      </c>
      <c r="J39" s="98">
        <v>112.68</v>
      </c>
      <c r="K39" s="240"/>
      <c r="L39" s="241"/>
      <c r="M39" s="241"/>
      <c r="N39" s="241"/>
      <c r="O39" s="241"/>
      <c r="P39" s="241"/>
      <c r="Q39" s="241"/>
      <c r="R39" s="242"/>
      <c r="S39" s="163">
        <f>SUM(K39:R39)</f>
        <v>0</v>
      </c>
      <c r="T39" s="164">
        <f>S39*$J$39</f>
        <v>0</v>
      </c>
    </row>
    <row r="40" spans="1:20" ht="39.75" customHeight="1">
      <c r="A40" s="129"/>
      <c r="B40" s="198"/>
      <c r="C40" s="198"/>
      <c r="D40" s="131"/>
      <c r="E40" s="186" t="s">
        <v>136</v>
      </c>
      <c r="F40" s="130"/>
      <c r="G40" s="132"/>
      <c r="H40" s="132"/>
      <c r="I40" s="133"/>
      <c r="J40" s="106"/>
      <c r="K40" s="244"/>
      <c r="L40" s="245"/>
      <c r="M40" s="245"/>
      <c r="N40" s="245"/>
      <c r="O40" s="245"/>
      <c r="P40" s="245"/>
      <c r="Q40" s="245"/>
      <c r="R40" s="246"/>
      <c r="S40" s="168">
        <f>SUM(K40:R40)</f>
        <v>0</v>
      </c>
      <c r="T40" s="169">
        <f>S40*$J$39</f>
        <v>0</v>
      </c>
    </row>
    <row r="41" spans="1:20" ht="39.75" customHeight="1">
      <c r="A41" s="129"/>
      <c r="B41" s="198"/>
      <c r="C41" s="198"/>
      <c r="D41" s="131"/>
      <c r="E41" s="102" t="s">
        <v>137</v>
      </c>
      <c r="F41" s="130"/>
      <c r="G41" s="132"/>
      <c r="H41" s="132"/>
      <c r="I41" s="133"/>
      <c r="J41" s="106"/>
      <c r="K41" s="244"/>
      <c r="L41" s="245"/>
      <c r="M41" s="245"/>
      <c r="N41" s="245"/>
      <c r="O41" s="245"/>
      <c r="P41" s="245"/>
      <c r="Q41" s="245"/>
      <c r="R41" s="246"/>
      <c r="S41" s="168">
        <f>SUM(K41:R41)</f>
        <v>0</v>
      </c>
      <c r="T41" s="169">
        <f>S41*$J$39</f>
        <v>0</v>
      </c>
    </row>
    <row r="42" spans="1:20" ht="39.75" customHeight="1">
      <c r="A42" s="134"/>
      <c r="B42" s="199"/>
      <c r="C42" s="199"/>
      <c r="D42" s="136"/>
      <c r="E42" s="8" t="s">
        <v>213</v>
      </c>
      <c r="F42" s="135"/>
      <c r="G42" s="137"/>
      <c r="H42" s="137"/>
      <c r="I42" s="138"/>
      <c r="J42" s="106"/>
      <c r="K42" s="253"/>
      <c r="L42" s="254"/>
      <c r="M42" s="254"/>
      <c r="N42" s="254"/>
      <c r="O42" s="254"/>
      <c r="P42" s="254"/>
      <c r="Q42" s="254"/>
      <c r="R42" s="255"/>
      <c r="S42" s="216">
        <f>SUM(K42:R42)</f>
        <v>0</v>
      </c>
      <c r="T42" s="207">
        <f>S42*$J$39</f>
        <v>0</v>
      </c>
    </row>
    <row r="43" spans="1:20" ht="39.75" customHeight="1" thickBot="1">
      <c r="A43" s="139" t="s">
        <v>21</v>
      </c>
      <c r="B43" s="200" t="s">
        <v>22</v>
      </c>
      <c r="C43" s="200" t="s">
        <v>20</v>
      </c>
      <c r="D43" s="141"/>
      <c r="E43" s="102" t="s">
        <v>214</v>
      </c>
      <c r="F43" s="140"/>
      <c r="G43" s="142"/>
      <c r="H43" s="142"/>
      <c r="I43" s="143"/>
      <c r="J43" s="114"/>
      <c r="K43" s="257"/>
      <c r="L43" s="249"/>
      <c r="M43" s="249"/>
      <c r="N43" s="249"/>
      <c r="O43" s="249"/>
      <c r="P43" s="249"/>
      <c r="Q43" s="249"/>
      <c r="R43" s="250"/>
      <c r="S43" s="173">
        <f>SUM(K43:R43)</f>
        <v>0</v>
      </c>
      <c r="T43" s="174">
        <f>S43*$J$39</f>
        <v>0</v>
      </c>
    </row>
    <row r="44" spans="1:20" ht="45" customHeight="1">
      <c r="A44" s="91" t="s">
        <v>148</v>
      </c>
      <c r="B44" s="236" t="s">
        <v>192</v>
      </c>
      <c r="C44" s="236" t="s">
        <v>145</v>
      </c>
      <c r="D44" s="115"/>
      <c r="E44" s="225" t="s">
        <v>114</v>
      </c>
      <c r="F44" s="92" t="s">
        <v>44</v>
      </c>
      <c r="G44" s="96" t="s">
        <v>146</v>
      </c>
      <c r="H44" s="96" t="s">
        <v>44</v>
      </c>
      <c r="I44" s="97" t="s">
        <v>44</v>
      </c>
      <c r="J44" s="98">
        <v>114.14</v>
      </c>
      <c r="K44" s="256"/>
      <c r="L44" s="241"/>
      <c r="M44" s="241"/>
      <c r="N44" s="241"/>
      <c r="O44" s="241"/>
      <c r="P44" s="241"/>
      <c r="Q44" s="241"/>
      <c r="R44" s="242"/>
      <c r="S44" s="163">
        <f aca="true" t="shared" si="2" ref="S44:S51">SUM(K44:R44)</f>
        <v>0</v>
      </c>
      <c r="T44" s="164">
        <f>S44*$J$44</f>
        <v>0</v>
      </c>
    </row>
    <row r="45" spans="1:20" ht="45" customHeight="1">
      <c r="A45" s="99"/>
      <c r="B45" s="264"/>
      <c r="C45" s="264"/>
      <c r="D45" s="116"/>
      <c r="E45" s="186" t="s">
        <v>136</v>
      </c>
      <c r="F45" s="100"/>
      <c r="G45" s="104"/>
      <c r="H45" s="104"/>
      <c r="I45" s="105"/>
      <c r="J45" s="106"/>
      <c r="K45" s="247"/>
      <c r="L45" s="245"/>
      <c r="M45" s="245"/>
      <c r="N45" s="245"/>
      <c r="O45" s="245"/>
      <c r="P45" s="245"/>
      <c r="Q45" s="245"/>
      <c r="R45" s="246"/>
      <c r="S45" s="168">
        <f t="shared" si="2"/>
        <v>0</v>
      </c>
      <c r="T45" s="169">
        <f>S45*$J$44</f>
        <v>0</v>
      </c>
    </row>
    <row r="46" spans="1:20" ht="45" customHeight="1">
      <c r="A46" s="99"/>
      <c r="B46" s="264"/>
      <c r="C46" s="264"/>
      <c r="D46" s="116"/>
      <c r="E46" s="102" t="s">
        <v>147</v>
      </c>
      <c r="F46" s="100"/>
      <c r="G46" s="104"/>
      <c r="H46" s="104"/>
      <c r="I46" s="105"/>
      <c r="J46" s="106"/>
      <c r="K46" s="247"/>
      <c r="L46" s="245"/>
      <c r="M46" s="245"/>
      <c r="N46" s="245"/>
      <c r="O46" s="245"/>
      <c r="P46" s="245"/>
      <c r="Q46" s="245"/>
      <c r="R46" s="246"/>
      <c r="S46" s="168">
        <f>SUM(K46:R46)</f>
        <v>0</v>
      </c>
      <c r="T46" s="169">
        <f>S46*$J$44</f>
        <v>0</v>
      </c>
    </row>
    <row r="47" spans="1:20" ht="45" customHeight="1" thickBot="1">
      <c r="A47" s="107"/>
      <c r="B47" s="237"/>
      <c r="C47" s="237"/>
      <c r="D47" s="117"/>
      <c r="E47" s="110" t="s">
        <v>121</v>
      </c>
      <c r="F47" s="108"/>
      <c r="G47" s="112"/>
      <c r="H47" s="112"/>
      <c r="I47" s="113"/>
      <c r="J47" s="114"/>
      <c r="K47" s="248"/>
      <c r="L47" s="249"/>
      <c r="M47" s="249"/>
      <c r="N47" s="249"/>
      <c r="O47" s="249"/>
      <c r="P47" s="249"/>
      <c r="Q47" s="249"/>
      <c r="R47" s="250"/>
      <c r="S47" s="168">
        <f>SUM(K47:R47)</f>
        <v>0</v>
      </c>
      <c r="T47" s="169">
        <f>S47*$J$44</f>
        <v>0</v>
      </c>
    </row>
    <row r="48" spans="1:20" ht="45" customHeight="1">
      <c r="A48" s="258" t="s">
        <v>149</v>
      </c>
      <c r="B48" s="236" t="s">
        <v>193</v>
      </c>
      <c r="C48" s="236" t="s">
        <v>145</v>
      </c>
      <c r="D48" s="115"/>
      <c r="E48" s="225" t="s">
        <v>114</v>
      </c>
      <c r="F48" s="92" t="s">
        <v>44</v>
      </c>
      <c r="G48" s="96" t="s">
        <v>146</v>
      </c>
      <c r="H48" s="96" t="s">
        <v>44</v>
      </c>
      <c r="I48" s="118" t="s">
        <v>44</v>
      </c>
      <c r="J48" s="98">
        <v>76.45</v>
      </c>
      <c r="K48" s="240"/>
      <c r="L48" s="241"/>
      <c r="M48" s="241"/>
      <c r="N48" s="241"/>
      <c r="O48" s="241"/>
      <c r="P48" s="241"/>
      <c r="Q48" s="241"/>
      <c r="R48" s="259"/>
      <c r="S48" s="163">
        <f t="shared" si="2"/>
        <v>0</v>
      </c>
      <c r="T48" s="164">
        <f>S48*$J$48</f>
        <v>0</v>
      </c>
    </row>
    <row r="49" spans="1:20" ht="45" customHeight="1">
      <c r="A49" s="260"/>
      <c r="B49" s="264"/>
      <c r="C49" s="264"/>
      <c r="D49" s="116"/>
      <c r="E49" s="186" t="s">
        <v>136</v>
      </c>
      <c r="F49" s="100"/>
      <c r="G49" s="104"/>
      <c r="H49" s="104"/>
      <c r="I49" s="119"/>
      <c r="J49" s="106"/>
      <c r="K49" s="244"/>
      <c r="L49" s="245"/>
      <c r="M49" s="245"/>
      <c r="N49" s="245"/>
      <c r="O49" s="245"/>
      <c r="P49" s="245"/>
      <c r="Q49" s="245"/>
      <c r="R49" s="261"/>
      <c r="S49" s="168">
        <f t="shared" si="2"/>
        <v>0</v>
      </c>
      <c r="T49" s="169">
        <f>S49*$J$48</f>
        <v>0</v>
      </c>
    </row>
    <row r="50" spans="1:20" ht="45" customHeight="1">
      <c r="A50" s="260"/>
      <c r="B50" s="264"/>
      <c r="C50" s="264"/>
      <c r="D50" s="116"/>
      <c r="E50" s="102" t="s">
        <v>147</v>
      </c>
      <c r="F50" s="100"/>
      <c r="G50" s="104"/>
      <c r="H50" s="104"/>
      <c r="I50" s="119"/>
      <c r="J50" s="106"/>
      <c r="K50" s="244"/>
      <c r="L50" s="245"/>
      <c r="M50" s="245"/>
      <c r="N50" s="245"/>
      <c r="O50" s="245"/>
      <c r="P50" s="245"/>
      <c r="Q50" s="245"/>
      <c r="R50" s="261"/>
      <c r="S50" s="168">
        <f t="shared" si="2"/>
        <v>0</v>
      </c>
      <c r="T50" s="169">
        <f>S50*$J$48</f>
        <v>0</v>
      </c>
    </row>
    <row r="51" spans="1:20" ht="45" customHeight="1" thickBot="1">
      <c r="A51" s="262"/>
      <c r="B51" s="237"/>
      <c r="C51" s="237"/>
      <c r="D51" s="117"/>
      <c r="E51" s="110" t="s">
        <v>214</v>
      </c>
      <c r="F51" s="108"/>
      <c r="G51" s="112"/>
      <c r="H51" s="112"/>
      <c r="I51" s="120"/>
      <c r="J51" s="114"/>
      <c r="K51" s="257"/>
      <c r="L51" s="249"/>
      <c r="M51" s="249"/>
      <c r="N51" s="249"/>
      <c r="O51" s="249"/>
      <c r="P51" s="249"/>
      <c r="Q51" s="249"/>
      <c r="R51" s="263"/>
      <c r="S51" s="173">
        <f t="shared" si="2"/>
        <v>0</v>
      </c>
      <c r="T51" s="174">
        <f>S51*$J$48</f>
        <v>0</v>
      </c>
    </row>
    <row r="52" spans="1:20" ht="39.75" customHeight="1" thickBot="1">
      <c r="A52" s="42" t="s">
        <v>161</v>
      </c>
      <c r="B52" s="42"/>
      <c r="C52" s="42"/>
      <c r="D52" s="42"/>
      <c r="E52" s="42"/>
      <c r="F52" s="17"/>
      <c r="G52" s="17"/>
      <c r="H52" s="17"/>
      <c r="I52" s="17"/>
      <c r="J52" s="299"/>
      <c r="K52" s="33"/>
      <c r="L52" s="33"/>
      <c r="M52" s="33"/>
      <c r="N52" s="33"/>
      <c r="O52" s="33"/>
      <c r="P52" s="33"/>
      <c r="Q52" s="33"/>
      <c r="R52" s="33"/>
      <c r="S52" s="16">
        <f>SUM(S10:S37,S39:S51)</f>
        <v>0</v>
      </c>
      <c r="T52" s="19">
        <f>SUM(T10:T37,T39:T51)</f>
        <v>0</v>
      </c>
    </row>
  </sheetData>
  <sheetProtection/>
  <mergeCells count="120">
    <mergeCell ref="J19:J24"/>
    <mergeCell ref="J44:J47"/>
    <mergeCell ref="I44:I47"/>
    <mergeCell ref="H44:H47"/>
    <mergeCell ref="H39:H43"/>
    <mergeCell ref="I39:I43"/>
    <mergeCell ref="D25:D27"/>
    <mergeCell ref="C25:C27"/>
    <mergeCell ref="F25:F27"/>
    <mergeCell ref="A10:A14"/>
    <mergeCell ref="H19:H24"/>
    <mergeCell ref="I19:I24"/>
    <mergeCell ref="A19:A24"/>
    <mergeCell ref="A15:A18"/>
    <mergeCell ref="G19:G24"/>
    <mergeCell ref="E6:E7"/>
    <mergeCell ref="C15:C18"/>
    <mergeCell ref="D15:D18"/>
    <mergeCell ref="B19:B24"/>
    <mergeCell ref="C19:C24"/>
    <mergeCell ref="D19:D24"/>
    <mergeCell ref="F19:F24"/>
    <mergeCell ref="B15:B18"/>
    <mergeCell ref="B10:B14"/>
    <mergeCell ref="C10:C14"/>
    <mergeCell ref="D10:D14"/>
    <mergeCell ref="F10:F14"/>
    <mergeCell ref="G10:G14"/>
    <mergeCell ref="K6:R6"/>
    <mergeCell ref="H10:H14"/>
    <mergeCell ref="I10:I14"/>
    <mergeCell ref="J10:J14"/>
    <mergeCell ref="M1:T1"/>
    <mergeCell ref="D2:J2"/>
    <mergeCell ref="M2:R2"/>
    <mergeCell ref="A4:T4"/>
    <mergeCell ref="A6:A7"/>
    <mergeCell ref="B6:B7"/>
    <mergeCell ref="C6:C7"/>
    <mergeCell ref="D6:D7"/>
    <mergeCell ref="S6:S7"/>
    <mergeCell ref="D1:J1"/>
    <mergeCell ref="F39:F43"/>
    <mergeCell ref="G39:G43"/>
    <mergeCell ref="T6:T7"/>
    <mergeCell ref="A9:T9"/>
    <mergeCell ref="A38:T38"/>
    <mergeCell ref="F6:F7"/>
    <mergeCell ref="G6:G7"/>
    <mergeCell ref="H6:H7"/>
    <mergeCell ref="I6:I7"/>
    <mergeCell ref="J6:J7"/>
    <mergeCell ref="G44:G47"/>
    <mergeCell ref="J39:J43"/>
    <mergeCell ref="F48:F51"/>
    <mergeCell ref="G48:G51"/>
    <mergeCell ref="H15:H18"/>
    <mergeCell ref="I15:I18"/>
    <mergeCell ref="J15:J18"/>
    <mergeCell ref="F44:F47"/>
    <mergeCell ref="F15:F18"/>
    <mergeCell ref="G15:G18"/>
    <mergeCell ref="A25:A27"/>
    <mergeCell ref="B25:B27"/>
    <mergeCell ref="A39:A43"/>
    <mergeCell ref="B39:B43"/>
    <mergeCell ref="A32:A34"/>
    <mergeCell ref="B32:B34"/>
    <mergeCell ref="H48:H51"/>
    <mergeCell ref="I48:I51"/>
    <mergeCell ref="J48:J51"/>
    <mergeCell ref="D48:D51"/>
    <mergeCell ref="A48:A51"/>
    <mergeCell ref="B48:B51"/>
    <mergeCell ref="C48:C51"/>
    <mergeCell ref="A28:A29"/>
    <mergeCell ref="B28:B29"/>
    <mergeCell ref="C28:C29"/>
    <mergeCell ref="D28:D29"/>
    <mergeCell ref="F28:F29"/>
    <mergeCell ref="G28:G29"/>
    <mergeCell ref="G30:G31"/>
    <mergeCell ref="H30:H31"/>
    <mergeCell ref="I30:I31"/>
    <mergeCell ref="J30:J31"/>
    <mergeCell ref="G25:G27"/>
    <mergeCell ref="H25:H27"/>
    <mergeCell ref="I25:I27"/>
    <mergeCell ref="J25:J27"/>
    <mergeCell ref="I28:I29"/>
    <mergeCell ref="H28:H29"/>
    <mergeCell ref="G32:G34"/>
    <mergeCell ref="G35:G37"/>
    <mergeCell ref="H32:H34"/>
    <mergeCell ref="F35:F37"/>
    <mergeCell ref="J28:J29"/>
    <mergeCell ref="A30:A31"/>
    <mergeCell ref="B30:B31"/>
    <mergeCell ref="C30:C31"/>
    <mergeCell ref="D30:D31"/>
    <mergeCell ref="F30:F31"/>
    <mergeCell ref="A52:E52"/>
    <mergeCell ref="A35:A37"/>
    <mergeCell ref="B35:B37"/>
    <mergeCell ref="C35:C37"/>
    <mergeCell ref="D35:D37"/>
    <mergeCell ref="C32:C34"/>
    <mergeCell ref="D32:D34"/>
    <mergeCell ref="B44:B47"/>
    <mergeCell ref="A44:A47"/>
    <mergeCell ref="D44:D47"/>
    <mergeCell ref="C44:C47"/>
    <mergeCell ref="C39:C43"/>
    <mergeCell ref="D39:D43"/>
    <mergeCell ref="I32:I34"/>
    <mergeCell ref="J32:J34"/>
    <mergeCell ref="H35:H37"/>
    <mergeCell ref="I35:I37"/>
    <mergeCell ref="J35:J37"/>
    <mergeCell ref="F32:F34"/>
  </mergeCells>
  <printOptions horizontalCentered="1"/>
  <pageMargins left="0" right="0" top="0.11811023622047245" bottom="0" header="0.31496062992125984" footer="0.31496062992125984"/>
  <pageSetup fitToHeight="3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7"/>
  <sheetViews>
    <sheetView showZeros="0" tabSelected="1" view="pageBreakPreview" zoomScale="70" zoomScaleSheetLayoutView="70" zoomScalePageLayoutView="0" workbookViewId="0" topLeftCell="E1">
      <pane ySplit="7" topLeftCell="A8" activePane="bottomLeft" state="frozen"/>
      <selection pane="topLeft" activeCell="A1" sqref="A1"/>
      <selection pane="bottomLeft" activeCell="U11" sqref="U11"/>
    </sheetView>
  </sheetViews>
  <sheetFormatPr defaultColWidth="9.140625" defaultRowHeight="15" outlineLevelCol="1"/>
  <cols>
    <col min="1" max="1" width="13.421875" style="12" customWidth="1"/>
    <col min="2" max="2" width="11.7109375" style="1" customWidth="1" outlineLevel="1"/>
    <col min="3" max="3" width="12.7109375" style="12" customWidth="1" outlineLevel="1"/>
    <col min="4" max="4" width="20.421875" style="1" customWidth="1" outlineLevel="1"/>
    <col min="5" max="5" width="33.421875" style="11" customWidth="1" outlineLevel="1"/>
    <col min="6" max="6" width="12.140625" style="18" customWidth="1" outlineLevel="1"/>
    <col min="7" max="7" width="15.421875" style="11" customWidth="1" outlineLevel="1"/>
    <col min="8" max="8" width="15.28125" style="11" customWidth="1" outlineLevel="1"/>
    <col min="9" max="9" width="12.140625" style="11" customWidth="1" outlineLevel="1"/>
    <col min="10" max="10" width="9.140625" style="300" customWidth="1"/>
    <col min="11" max="11" width="6.8515625" style="13" customWidth="1"/>
    <col min="12" max="12" width="7.140625" style="13" customWidth="1"/>
    <col min="13" max="13" width="7.28125" style="13" customWidth="1"/>
    <col min="14" max="16" width="7.00390625" style="13" customWidth="1"/>
    <col min="17" max="17" width="6.7109375" style="13" customWidth="1"/>
    <col min="18" max="18" width="7.421875" style="13" customWidth="1"/>
    <col min="19" max="19" width="9.140625" style="13" customWidth="1"/>
    <col min="20" max="20" width="9.140625" style="14" customWidth="1"/>
    <col min="21" max="16384" width="9.140625" style="1" customWidth="1"/>
  </cols>
  <sheetData>
    <row r="1" spans="4:20" ht="21">
      <c r="D1" s="43" t="s">
        <v>0</v>
      </c>
      <c r="E1" s="43"/>
      <c r="F1" s="43"/>
      <c r="G1" s="43"/>
      <c r="H1" s="43"/>
      <c r="I1" s="43"/>
      <c r="J1" s="43"/>
      <c r="M1" s="44" t="s">
        <v>1</v>
      </c>
      <c r="N1" s="45"/>
      <c r="O1" s="45"/>
      <c r="P1" s="45"/>
      <c r="Q1" s="45"/>
      <c r="R1" s="45"/>
      <c r="S1" s="45"/>
      <c r="T1" s="45"/>
    </row>
    <row r="2" spans="4:20" ht="21">
      <c r="D2" s="46" t="s">
        <v>30</v>
      </c>
      <c r="E2" s="46"/>
      <c r="F2" s="46"/>
      <c r="G2" s="46"/>
      <c r="H2" s="46"/>
      <c r="I2" s="46"/>
      <c r="J2" s="46"/>
      <c r="M2" s="75" t="s">
        <v>2</v>
      </c>
      <c r="N2" s="76"/>
      <c r="O2" s="76"/>
      <c r="P2" s="76"/>
      <c r="Q2" s="76"/>
      <c r="R2" s="76"/>
      <c r="S2" s="2">
        <f>S17</f>
        <v>0</v>
      </c>
      <c r="T2" s="28">
        <f>T17</f>
        <v>0</v>
      </c>
    </row>
    <row r="3" spans="1:20" ht="24" thickBot="1">
      <c r="A3" s="3"/>
      <c r="B3" s="3"/>
      <c r="C3" s="3"/>
      <c r="D3" s="3"/>
      <c r="E3" s="3"/>
      <c r="F3" s="3"/>
      <c r="G3" s="3"/>
      <c r="H3" s="3"/>
      <c r="I3" s="3"/>
      <c r="J3" s="296"/>
      <c r="K3" s="31"/>
      <c r="L3" s="31"/>
      <c r="M3" s="4"/>
      <c r="N3" s="4"/>
      <c r="O3" s="4"/>
      <c r="P3" s="4"/>
      <c r="Q3" s="4"/>
      <c r="R3" s="4"/>
      <c r="S3" s="4"/>
      <c r="T3" s="5"/>
    </row>
    <row r="4" spans="1:20" ht="16.5" thickBot="1">
      <c r="A4" s="48" t="s">
        <v>103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0"/>
    </row>
    <row r="5" spans="1:20" s="7" customFormat="1" ht="4.5" customHeight="1" thickBot="1">
      <c r="A5" s="6"/>
      <c r="B5" s="6"/>
      <c r="C5" s="6"/>
      <c r="D5" s="6"/>
      <c r="E5" s="6"/>
      <c r="F5" s="6"/>
      <c r="G5" s="6"/>
      <c r="H5" s="6"/>
      <c r="I5" s="6"/>
      <c r="J5" s="29"/>
      <c r="K5" s="26"/>
      <c r="L5" s="26"/>
      <c r="M5" s="26"/>
      <c r="N5" s="26"/>
      <c r="O5" s="26"/>
      <c r="P5" s="26"/>
      <c r="Q5" s="26"/>
      <c r="R5" s="26"/>
      <c r="S5" s="26"/>
      <c r="T5" s="29"/>
    </row>
    <row r="6" spans="1:20" s="8" customFormat="1" ht="16.5" thickBot="1">
      <c r="A6" s="51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7" t="s">
        <v>31</v>
      </c>
      <c r="G6" s="57" t="s">
        <v>32</v>
      </c>
      <c r="H6" s="57" t="s">
        <v>33</v>
      </c>
      <c r="I6" s="57" t="s">
        <v>34</v>
      </c>
      <c r="J6" s="297" t="s">
        <v>9</v>
      </c>
      <c r="K6" s="52" t="s">
        <v>10</v>
      </c>
      <c r="L6" s="52"/>
      <c r="M6" s="52"/>
      <c r="N6" s="52"/>
      <c r="O6" s="52"/>
      <c r="P6" s="52"/>
      <c r="Q6" s="52"/>
      <c r="R6" s="52"/>
      <c r="S6" s="52" t="s">
        <v>11</v>
      </c>
      <c r="T6" s="53" t="s">
        <v>29</v>
      </c>
    </row>
    <row r="7" spans="1:20" s="8" customFormat="1" ht="16.5" thickBot="1">
      <c r="A7" s="51"/>
      <c r="B7" s="51"/>
      <c r="C7" s="51"/>
      <c r="D7" s="51"/>
      <c r="E7" s="51"/>
      <c r="F7" s="58"/>
      <c r="G7" s="58"/>
      <c r="H7" s="58"/>
      <c r="I7" s="58"/>
      <c r="J7" s="297"/>
      <c r="K7" s="32" t="s">
        <v>12</v>
      </c>
      <c r="L7" s="32" t="s">
        <v>13</v>
      </c>
      <c r="M7" s="32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19</v>
      </c>
      <c r="S7" s="52"/>
      <c r="T7" s="53"/>
    </row>
    <row r="8" spans="1:20" s="7" customFormat="1" ht="5.25" customHeight="1" thickBot="1">
      <c r="A8" s="9"/>
      <c r="B8" s="10"/>
      <c r="C8" s="10"/>
      <c r="D8" s="10"/>
      <c r="E8" s="10"/>
      <c r="F8" s="10"/>
      <c r="G8" s="10"/>
      <c r="H8" s="10"/>
      <c r="I8" s="10"/>
      <c r="J8" s="298"/>
      <c r="K8" s="27"/>
      <c r="L8" s="27"/>
      <c r="M8" s="27"/>
      <c r="N8" s="27"/>
      <c r="O8" s="27"/>
      <c r="P8" s="27"/>
      <c r="Q8" s="27"/>
      <c r="R8" s="27"/>
      <c r="S8" s="27"/>
      <c r="T8" s="30"/>
    </row>
    <row r="9" spans="1:20" ht="27" customHeight="1" thickBot="1">
      <c r="A9" s="72" t="s">
        <v>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</row>
    <row r="10" spans="1:20" ht="64.5" customHeight="1">
      <c r="A10" s="99" t="s">
        <v>101</v>
      </c>
      <c r="B10" s="122" t="s">
        <v>102</v>
      </c>
      <c r="C10" s="122" t="s">
        <v>25</v>
      </c>
      <c r="D10" s="101"/>
      <c r="E10" s="203" t="s">
        <v>105</v>
      </c>
      <c r="F10" s="265" t="s">
        <v>44</v>
      </c>
      <c r="G10" s="104" t="s">
        <v>39</v>
      </c>
      <c r="H10" s="104" t="s">
        <v>39</v>
      </c>
      <c r="I10" s="243" t="s">
        <v>107</v>
      </c>
      <c r="J10" s="106">
        <v>146.67</v>
      </c>
      <c r="K10" s="266"/>
      <c r="L10" s="267"/>
      <c r="M10" s="267"/>
      <c r="N10" s="267"/>
      <c r="O10" s="267"/>
      <c r="P10" s="267"/>
      <c r="Q10" s="268"/>
      <c r="R10" s="269"/>
      <c r="S10" s="163">
        <f>SUM(K10:R10)</f>
        <v>0</v>
      </c>
      <c r="T10" s="164">
        <f>S10*$J$10</f>
        <v>0</v>
      </c>
    </row>
    <row r="11" spans="1:20" ht="64.5" customHeight="1" thickBot="1">
      <c r="A11" s="107"/>
      <c r="B11" s="123"/>
      <c r="C11" s="123"/>
      <c r="D11" s="109"/>
      <c r="E11" s="222" t="s">
        <v>106</v>
      </c>
      <c r="F11" s="270"/>
      <c r="G11" s="112"/>
      <c r="H11" s="112"/>
      <c r="I11" s="229"/>
      <c r="J11" s="114"/>
      <c r="K11" s="248"/>
      <c r="L11" s="249"/>
      <c r="M11" s="249"/>
      <c r="N11" s="249"/>
      <c r="O11" s="249"/>
      <c r="P11" s="249"/>
      <c r="Q11" s="271"/>
      <c r="R11" s="272"/>
      <c r="S11" s="173">
        <f>SUM(K11:R11)</f>
        <v>0</v>
      </c>
      <c r="T11" s="174">
        <f>S11*$J$10</f>
        <v>0</v>
      </c>
    </row>
    <row r="12" spans="1:20" ht="129.75" customHeight="1" thickBot="1">
      <c r="A12" s="79" t="s">
        <v>108</v>
      </c>
      <c r="B12" s="185" t="s">
        <v>109</v>
      </c>
      <c r="C12" s="185" t="s">
        <v>47</v>
      </c>
      <c r="D12" s="81"/>
      <c r="E12" s="273" t="s">
        <v>110</v>
      </c>
      <c r="F12" s="83" t="s">
        <v>44</v>
      </c>
      <c r="G12" s="82" t="s">
        <v>39</v>
      </c>
      <c r="H12" s="82" t="s">
        <v>39</v>
      </c>
      <c r="I12" s="274" t="s">
        <v>107</v>
      </c>
      <c r="J12" s="77">
        <v>215</v>
      </c>
      <c r="K12" s="275"/>
      <c r="L12" s="276"/>
      <c r="M12" s="276"/>
      <c r="N12" s="276"/>
      <c r="O12" s="276"/>
      <c r="P12" s="276"/>
      <c r="Q12" s="276"/>
      <c r="R12" s="277"/>
      <c r="S12" s="278">
        <f>SUM(K12:R12)</f>
        <v>0</v>
      </c>
      <c r="T12" s="279">
        <f>J12*S12</f>
        <v>0</v>
      </c>
    </row>
    <row r="13" spans="1:20" ht="27" customHeight="1" thickBot="1">
      <c r="A13" s="72" t="s">
        <v>104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</row>
    <row r="14" spans="1:20" ht="129.75" customHeight="1" thickBot="1">
      <c r="A14" s="79" t="s">
        <v>111</v>
      </c>
      <c r="B14" s="185" t="s">
        <v>194</v>
      </c>
      <c r="C14" s="185" t="s">
        <v>25</v>
      </c>
      <c r="D14" s="280"/>
      <c r="E14" s="281" t="s">
        <v>114</v>
      </c>
      <c r="F14" s="83" t="s">
        <v>44</v>
      </c>
      <c r="G14" s="82" t="s">
        <v>39</v>
      </c>
      <c r="H14" s="82" t="s">
        <v>55</v>
      </c>
      <c r="I14" s="274" t="s">
        <v>107</v>
      </c>
      <c r="J14" s="77">
        <v>150</v>
      </c>
      <c r="K14" s="282"/>
      <c r="L14" s="283"/>
      <c r="M14" s="284"/>
      <c r="N14" s="284"/>
      <c r="O14" s="284"/>
      <c r="P14" s="284"/>
      <c r="Q14" s="284"/>
      <c r="R14" s="285"/>
      <c r="S14" s="154">
        <f>SUM(K14:R14)</f>
        <v>0</v>
      </c>
      <c r="T14" s="155">
        <f>J14*S14</f>
        <v>0</v>
      </c>
    </row>
    <row r="15" spans="1:20" ht="64.5" customHeight="1">
      <c r="A15" s="91" t="s">
        <v>112</v>
      </c>
      <c r="B15" s="121" t="s">
        <v>113</v>
      </c>
      <c r="C15" s="121" t="s">
        <v>47</v>
      </c>
      <c r="D15" s="93"/>
      <c r="E15" s="94" t="s">
        <v>115</v>
      </c>
      <c r="F15" s="286" t="s">
        <v>44</v>
      </c>
      <c r="G15" s="96" t="s">
        <v>39</v>
      </c>
      <c r="H15" s="96" t="s">
        <v>55</v>
      </c>
      <c r="I15" s="226" t="s">
        <v>107</v>
      </c>
      <c r="J15" s="98">
        <v>225</v>
      </c>
      <c r="K15" s="287"/>
      <c r="L15" s="288"/>
      <c r="M15" s="241"/>
      <c r="N15" s="241"/>
      <c r="O15" s="241"/>
      <c r="P15" s="241"/>
      <c r="Q15" s="241"/>
      <c r="R15" s="259"/>
      <c r="S15" s="163">
        <f>SUM(K15:R15)</f>
        <v>0</v>
      </c>
      <c r="T15" s="164">
        <f>S15*$J$15</f>
        <v>0</v>
      </c>
    </row>
    <row r="16" spans="1:20" ht="64.5" customHeight="1" thickBot="1">
      <c r="A16" s="107"/>
      <c r="B16" s="123"/>
      <c r="C16" s="123"/>
      <c r="D16" s="109"/>
      <c r="E16" s="110" t="s">
        <v>116</v>
      </c>
      <c r="F16" s="270"/>
      <c r="G16" s="112"/>
      <c r="H16" s="112"/>
      <c r="I16" s="229"/>
      <c r="J16" s="114"/>
      <c r="K16" s="289"/>
      <c r="L16" s="271"/>
      <c r="M16" s="249"/>
      <c r="N16" s="249"/>
      <c r="O16" s="249"/>
      <c r="P16" s="249"/>
      <c r="Q16" s="249"/>
      <c r="R16" s="263"/>
      <c r="S16" s="173">
        <f>SUM(K16:R16)</f>
        <v>0</v>
      </c>
      <c r="T16" s="174">
        <f>S16*$J$15</f>
        <v>0</v>
      </c>
    </row>
    <row r="17" spans="1:20" ht="39.75" customHeight="1" thickBot="1">
      <c r="A17" s="42" t="s">
        <v>161</v>
      </c>
      <c r="B17" s="42"/>
      <c r="C17" s="42"/>
      <c r="D17" s="42"/>
      <c r="E17" s="42"/>
      <c r="F17" s="17"/>
      <c r="G17" s="15"/>
      <c r="H17" s="15"/>
      <c r="I17" s="15"/>
      <c r="J17" s="299"/>
      <c r="K17" s="33"/>
      <c r="L17" s="33"/>
      <c r="M17" s="33"/>
      <c r="N17" s="33"/>
      <c r="O17" s="33"/>
      <c r="P17" s="33"/>
      <c r="Q17" s="33"/>
      <c r="R17" s="33"/>
      <c r="S17" s="16">
        <f>SUM(S10:S12,S14:S16)</f>
        <v>0</v>
      </c>
      <c r="T17" s="19">
        <f>SUM(T10:T12,T14:T16)</f>
        <v>0</v>
      </c>
    </row>
  </sheetData>
  <sheetProtection/>
  <mergeCells count="39">
    <mergeCell ref="K6:R6"/>
    <mergeCell ref="S6:S7"/>
    <mergeCell ref="T6:T7"/>
    <mergeCell ref="A9:T9"/>
    <mergeCell ref="A13:T13"/>
    <mergeCell ref="H15:H16"/>
    <mergeCell ref="I15:I16"/>
    <mergeCell ref="J15:J16"/>
    <mergeCell ref="B10:B11"/>
    <mergeCell ref="C10:C11"/>
    <mergeCell ref="M1:T1"/>
    <mergeCell ref="D2:J2"/>
    <mergeCell ref="M2:R2"/>
    <mergeCell ref="A4:T4"/>
    <mergeCell ref="A6:A7"/>
    <mergeCell ref="B6:B7"/>
    <mergeCell ref="C6:C7"/>
    <mergeCell ref="D6:D7"/>
    <mergeCell ref="E6:E7"/>
    <mergeCell ref="F6:F7"/>
    <mergeCell ref="G15:G16"/>
    <mergeCell ref="G10:G11"/>
    <mergeCell ref="D1:J1"/>
    <mergeCell ref="G6:G7"/>
    <mergeCell ref="H6:H7"/>
    <mergeCell ref="I6:I7"/>
    <mergeCell ref="J6:J7"/>
    <mergeCell ref="H10:H11"/>
    <mergeCell ref="I10:I11"/>
    <mergeCell ref="J10:J11"/>
    <mergeCell ref="A17:E17"/>
    <mergeCell ref="A10:A11"/>
    <mergeCell ref="D10:D11"/>
    <mergeCell ref="F10:F11"/>
    <mergeCell ref="A15:A16"/>
    <mergeCell ref="B15:B16"/>
    <mergeCell ref="C15:C16"/>
    <mergeCell ref="D15:D16"/>
    <mergeCell ref="F15:F16"/>
  </mergeCells>
  <printOptions horizontalCentered="1"/>
  <pageMargins left="0" right="0" top="0.11811023622047245" bottom="0" header="0.31496062992125984" footer="0.31496062992125984"/>
  <pageSetup fitToHeight="3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ylegkaya</dc:creator>
  <cp:keywords/>
  <dc:description/>
  <cp:lastModifiedBy>ogolland</cp:lastModifiedBy>
  <cp:lastPrinted>2010-02-26T07:13:51Z</cp:lastPrinted>
  <dcterms:created xsi:type="dcterms:W3CDTF">2009-10-13T12:33:45Z</dcterms:created>
  <dcterms:modified xsi:type="dcterms:W3CDTF">2010-02-26T07:15:50Z</dcterms:modified>
  <cp:category/>
  <cp:version/>
  <cp:contentType/>
  <cp:contentStatus/>
</cp:coreProperties>
</file>