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предоплата ники_" sheetId="1" r:id="rId1"/>
  </sheets>
  <definedNames>
    <definedName name="_xlnm._FilterDatabase" localSheetId="0" hidden="1">'предоплата ники_'!$A$1:$I$564</definedName>
  </definedNames>
  <calcPr fullCalcOnLoad="1"/>
</workbook>
</file>

<file path=xl/sharedStrings.xml><?xml version="1.0" encoding="utf-8"?>
<sst xmlns="http://schemas.openxmlformats.org/spreadsheetml/2006/main" count="843" uniqueCount="328">
  <si>
    <t>НИК</t>
  </si>
  <si>
    <t>Артикул</t>
  </si>
  <si>
    <t>Наимнование</t>
  </si>
  <si>
    <t>Кол-во</t>
  </si>
  <si>
    <t>Цена</t>
  </si>
  <si>
    <t>Сумма</t>
  </si>
  <si>
    <t>Общая сумма</t>
  </si>
  <si>
    <t>Итого</t>
  </si>
  <si>
    <t>Примечание</t>
  </si>
  <si>
    <t> nat1006</t>
  </si>
  <si>
    <t>Меланиновая губка</t>
  </si>
  <si>
    <t>aleksa-led</t>
  </si>
  <si>
    <t>Губка из микрофибры большая. Размер 9*12 *1,5 см. Пр-во Китай</t>
  </si>
  <si>
    <t>Меланиновая губка большая</t>
  </si>
  <si>
    <t>Салфетка Спасатель (волшебная) для уборки любых поверхностей. Размер 30*35 см, нетканое микроволокно, плотность 170 гр/м кв, пр-во Германия</t>
  </si>
  <si>
    <t>Am@zing</t>
  </si>
  <si>
    <t>Крышка-чехол для пищевых продуктов, 9 шт.</t>
  </si>
  <si>
    <t xml:space="preserve">Пакеты для вакуумной упаковки с клапаном 60*80 см  </t>
  </si>
  <si>
    <t>Anandr</t>
  </si>
  <si>
    <t>-</t>
  </si>
  <si>
    <t>Паста для шугаринга 300 гр</t>
  </si>
  <si>
    <t>ЦР Белинка</t>
  </si>
  <si>
    <t>Штора-кисея "радуга" G 300*285, 106 зеленый</t>
  </si>
  <si>
    <t>Штора-кисея "радуга" G 300*285, 124 терракотовый</t>
  </si>
  <si>
    <t>artem07</t>
  </si>
  <si>
    <t>Карандаш Udalix Ultra 35 гр</t>
  </si>
  <si>
    <t>Компрессионные пакеты 40*60 см, 2 шт</t>
  </si>
  <si>
    <t>co30</t>
  </si>
  <si>
    <t>Форма силиконовая "Розы" 6 ячеек 28x18x3 см</t>
  </si>
  <si>
    <t>cucumberry</t>
  </si>
  <si>
    <t>RDA7704</t>
  </si>
  <si>
    <t>Бабочки со стразами</t>
  </si>
  <si>
    <t>Вакуумный пакет с вешалкой Размер 70*100 см.</t>
  </si>
  <si>
    <t>Комплект чехлов для авто резины Универсальный, материал Оксфорд, спанбонд 4 шт</t>
  </si>
  <si>
    <t>Набор вакуумных пакетов 70*100 см с насосом</t>
  </si>
  <si>
    <t>Пакеты для вакуумной упаковки с клапаном 70*100 см</t>
  </si>
  <si>
    <t>Салфетка для монитора мини "CherryHouse"</t>
  </si>
  <si>
    <t>Daidy dream</t>
  </si>
  <si>
    <t>Раздача на Автозаводе, ДК ГАЗ</t>
  </si>
  <si>
    <t>Daisy dream</t>
  </si>
  <si>
    <t xml:space="preserve">Салфетка для стеклянных поверхностей, 30*30 см, плотность 220-300 г/м кв, пр-во Китай </t>
  </si>
  <si>
    <t>Раздача около ДК ГАЗ</t>
  </si>
  <si>
    <t>Раздача у ДК ГАЗ</t>
  </si>
  <si>
    <t xml:space="preserve">с022  </t>
  </si>
  <si>
    <t xml:space="preserve">форма д/выпечки силикон (1лист-15кексов) 29*17 Хризантемы  </t>
  </si>
  <si>
    <t>со32</t>
  </si>
  <si>
    <t xml:space="preserve">Форма силиконовая "Медвежонок" 26x23.5x4 см  </t>
  </si>
  <si>
    <t>раздача у ДК ГАЗ</t>
  </si>
  <si>
    <t>Щетка для чистки радиаторных батарей и жалюзи со сменной насадкой.</t>
  </si>
  <si>
    <t>Energizer!</t>
  </si>
  <si>
    <t xml:space="preserve">Набор "Уборка за 5 минут" (тряпка для пола, салфетка универсальная, салфетка для стекла) </t>
  </si>
  <si>
    <t xml:space="preserve">Полотенце кухонное супервпитывающее, 40*60 см, 280 г/м кв, пр-во Тайвань </t>
  </si>
  <si>
    <t xml:space="preserve">Салфетка для деликатных поверхностей "CherryHouse", 30*40 см, под замшу, плотность 220 г/м кв, пр-во Китай  </t>
  </si>
  <si>
    <t xml:space="preserve">Салфетка для посуды, 30*40 см, плотность 300 к/м кв, пр-во Германия </t>
  </si>
  <si>
    <t xml:space="preserve">Салфетка универсальная "CherryHouse", размер 30*40см,  220 гр/м кв, пр-во Китай </t>
  </si>
  <si>
    <t xml:space="preserve">Тряпка половая супервпитывающая большая 50*70 см, 280 г/м кв, пр-во Тайвань </t>
  </si>
  <si>
    <t xml:space="preserve">Чудо губка </t>
  </si>
  <si>
    <t>Galinca</t>
  </si>
  <si>
    <t>Порошок Udalix OXI 600 гр</t>
  </si>
  <si>
    <t>265-1</t>
  </si>
  <si>
    <t xml:space="preserve">Соль для ванн 900гр антицеллюлитная Грейпфрут + апельсин  </t>
  </si>
  <si>
    <t>ilium</t>
  </si>
  <si>
    <t>RDA 6504</t>
  </si>
  <si>
    <t>доска для мела авто</t>
  </si>
  <si>
    <t>Виниловая наклейка</t>
  </si>
  <si>
    <t xml:space="preserve">Сетка от брызг </t>
  </si>
  <si>
    <t xml:space="preserve"> Аксессуары для кухни</t>
  </si>
  <si>
    <t xml:space="preserve">со38 </t>
  </si>
  <si>
    <t xml:space="preserve">Форма силиконовая "Каравай" 25.4x6 см </t>
  </si>
  <si>
    <t>IraIsa</t>
  </si>
  <si>
    <t>Набор кухонных принадлежностей на 4 персоны</t>
  </si>
  <si>
    <t>цвет только шоколад</t>
  </si>
  <si>
    <t>с010</t>
  </si>
  <si>
    <t xml:space="preserve">Подставка силиконовая термостойкая для противня 33х23х0.08 см </t>
  </si>
  <si>
    <t>разного цвета</t>
  </si>
  <si>
    <t>Полотенце кухонное супервпитывающее, 40*60 см, 280 г/м кв, пр-во Тайвань</t>
  </si>
  <si>
    <t>Тряпка половая супервпитывающая большая 50*70 см, 280 г/м кв, пр-во Тайвань</t>
  </si>
  <si>
    <t>Iriska333</t>
  </si>
  <si>
    <t xml:space="preserve">Биоочиститель Udalix 4X, 330 мл </t>
  </si>
  <si>
    <t>по акции - 25</t>
  </si>
  <si>
    <t xml:space="preserve">Св002  </t>
  </si>
  <si>
    <t xml:space="preserve">Мешок для стирки деликатных вещей 17*18см с жестким основанием  </t>
  </si>
  <si>
    <t>по акции - 88р.</t>
  </si>
  <si>
    <t>Пятновыводитель-спрей жидкий Udalix Ultra 150 мл</t>
  </si>
  <si>
    <t>Ростомер-воздушный шар (3D)</t>
  </si>
  <si>
    <t>Салфетка-пылесос, размер 30*30 см, плотность 400 г/м кв, пр-во Тайвань</t>
  </si>
  <si>
    <t>Щетка для чистки радиаторных батарей и жалюзи со сменной насадкой</t>
  </si>
  <si>
    <t>irochkamar</t>
  </si>
  <si>
    <t>бирюзовые</t>
  </si>
  <si>
    <t xml:space="preserve">Вакуумный пакет (80*100см) Жасмин </t>
  </si>
  <si>
    <t xml:space="preserve">Салфетка - "щетка", размер 30*40 см, плотность 220г/м кв, пр-во Китай </t>
  </si>
  <si>
    <t xml:space="preserve">Таблетка Udalix Ultra 5гр </t>
  </si>
  <si>
    <t xml:space="preserve">Штора Кисея гл/кр. G 2565 300х285 см </t>
  </si>
  <si>
    <t>белая</t>
  </si>
  <si>
    <t>Irusky</t>
  </si>
  <si>
    <t>т. +79051948397 ЦР Белинка</t>
  </si>
  <si>
    <t>Пакет для вакуумной упаковки с клапаном и вешалкой 70*100см</t>
  </si>
  <si>
    <t>julia_le</t>
  </si>
  <si>
    <t>Губка для посуды деликатная, пр-во Тайвань</t>
  </si>
  <si>
    <t>Салфетка-скраб для лица. Размер 15*15 см, нетканое микроволокно, плотность 100 г/м кв, производство Германия</t>
  </si>
  <si>
    <t>kontra79</t>
  </si>
  <si>
    <t>Камин "Элегант"</t>
  </si>
  <si>
    <t>Пленка самоклеющаяся (0.45м*8м)</t>
  </si>
  <si>
    <t>(0.45*8м),витражная     Спасибочки</t>
  </si>
  <si>
    <t>Спасибочки     меня в Печёры пожалуйста )</t>
  </si>
  <si>
    <t>KseniaT</t>
  </si>
  <si>
    <t>Варежка-мочалка для тела "CherryHouse", плотность 300 г/м кв, пр-во Китай</t>
  </si>
  <si>
    <t>Салфетка для очков, 10*12 см, под замшу, плотность 220 г/м кв, пр-во Китай</t>
  </si>
  <si>
    <t xml:space="preserve">Салфетка-пылесос, размер 30*30 см, плотность 400 г/м кв, пр-во Тайвань  </t>
  </si>
  <si>
    <t>Тряпка половая "CherryHouse", 40*60 см, плотность 220 г/м кв, пр-во Китай</t>
  </si>
  <si>
    <t>Lesya58</t>
  </si>
  <si>
    <t>Жемчужины для ванны 800 гр</t>
  </si>
  <si>
    <t>Маркиза Помпадур (замена Ангелы и Демоны) н</t>
  </si>
  <si>
    <t>цен указана по акции (опт. 39 руб.)</t>
  </si>
  <si>
    <t>Соль для ванн 1400гр 2в1</t>
  </si>
  <si>
    <t>Лаванда +  шалфей</t>
  </si>
  <si>
    <t>Ромашка + календула</t>
  </si>
  <si>
    <t>с001</t>
  </si>
  <si>
    <t xml:space="preserve">Форма для выпечки  булочек силикон (1 лист- 24 ячейки) 36x24x2.2 см </t>
  </si>
  <si>
    <t>LisaMama</t>
  </si>
  <si>
    <t xml:space="preserve">211-8 </t>
  </si>
  <si>
    <t xml:space="preserve">Альгинантная пластифицирующая маска Шоколадная </t>
  </si>
  <si>
    <t xml:space="preserve">210-2 </t>
  </si>
  <si>
    <t>Аура счастья  с белой глиной и миндальным маслом</t>
  </si>
  <si>
    <t xml:space="preserve">4349Р </t>
  </si>
  <si>
    <t>Ваза-пакет Розовая</t>
  </si>
  <si>
    <t xml:space="preserve">с025 </t>
  </si>
  <si>
    <t xml:space="preserve">Кисточка силиконовая </t>
  </si>
  <si>
    <t xml:space="preserve">с044 </t>
  </si>
  <si>
    <t xml:space="preserve">Лопатка силиконовая </t>
  </si>
  <si>
    <t xml:space="preserve">с047 </t>
  </si>
  <si>
    <t xml:space="preserve">Набор форм "Кексы" гофрированные 16 шт </t>
  </si>
  <si>
    <t xml:space="preserve">с012 </t>
  </si>
  <si>
    <t xml:space="preserve">Подставка силиконовая термостойкая для противня 38х28х0.1 см  </t>
  </si>
  <si>
    <t xml:space="preserve">со28 </t>
  </si>
  <si>
    <t>Форма силиконовая "Ассорти" 16 ячеек 27.3х18.5х14</t>
  </si>
  <si>
    <t xml:space="preserve">со30 </t>
  </si>
  <si>
    <t>Чехол для гладильной доски с тефлоновым покрытием, безразмерный</t>
  </si>
  <si>
    <t>makkon</t>
  </si>
  <si>
    <t>3017A</t>
  </si>
  <si>
    <t>3013 (0.45*8м)</t>
  </si>
  <si>
    <t>3017 (0.45*8м)</t>
  </si>
  <si>
    <t>Фотообои на бумажной основе Тигр</t>
  </si>
  <si>
    <t>97*204см Рисунок состоит из 3х листов. Обои класса "Люкс" покрытые лаком.</t>
  </si>
  <si>
    <t>makushka</t>
  </si>
  <si>
    <t>Marina58</t>
  </si>
  <si>
    <t>POA 3206</t>
  </si>
  <si>
    <t>Ростомер-цветы с феями</t>
  </si>
  <si>
    <t>Marina68</t>
  </si>
  <si>
    <t>CBA3120</t>
  </si>
  <si>
    <t>Бабочки золотые</t>
  </si>
  <si>
    <t>CBA3113</t>
  </si>
  <si>
    <t>Бабочки розовые</t>
  </si>
  <si>
    <t xml:space="preserve">RDA 5513   </t>
  </si>
  <si>
    <t>Зеркальный цветок с бабочкой</t>
  </si>
  <si>
    <t xml:space="preserve">RCA 0501   </t>
  </si>
  <si>
    <t xml:space="preserve">эльфы №1  </t>
  </si>
  <si>
    <t>MILOSLAVA</t>
  </si>
  <si>
    <t>Варежка универсальная двусторонняя (с одной стороны крупный ворс, с другой стороны микрофибра с удлиненным ворсом)</t>
  </si>
  <si>
    <t>Св002</t>
  </si>
  <si>
    <t>аыа</t>
  </si>
  <si>
    <t>Набор салфеток 26*26 см, 6 штук, бязь двусторонняя, грязе-водо отталкивающая, плотность 215 гр/м кв</t>
  </si>
  <si>
    <t>только БОРДО и только если будет СКАТЕРТЬ, без скатерти салфетки НЕ НУЖНЫ</t>
  </si>
  <si>
    <t>с</t>
  </si>
  <si>
    <t>Салфетка универсальная супервпитывающая, 280 г/м кв, размер 30*30 см, пр-во Тайвань</t>
  </si>
  <si>
    <t>Скатерть 138*138 см, бязь двусторонняя, грязе-водо отталкивающая, плотность 215 гр/м кв</t>
  </si>
  <si>
    <t>только БОРДО</t>
  </si>
  <si>
    <t>сыф</t>
  </si>
  <si>
    <t>Molli_K</t>
  </si>
  <si>
    <t xml:space="preserve">Св003  </t>
  </si>
  <si>
    <t xml:space="preserve">Мешок для стирки с цветной печатью 30*40см   </t>
  </si>
  <si>
    <t xml:space="preserve">Набор деликатных вешалок. 3 шт.  </t>
  </si>
  <si>
    <t>mona2010</t>
  </si>
  <si>
    <t xml:space="preserve">Набор "Карманная автомойка" (салфетка деликатная, универсальная, салфетка для стекла) </t>
  </si>
  <si>
    <t xml:space="preserve">Салфетка-скрабер, 30*30 см, пр-во Тайвань </t>
  </si>
  <si>
    <t>nadinek</t>
  </si>
  <si>
    <t xml:space="preserve">Швабра с насадкой из микрофибры с крупным ворсом </t>
  </si>
  <si>
    <t>nat1006</t>
  </si>
  <si>
    <t>RCA0505</t>
  </si>
  <si>
    <t>Бабочки (3D)</t>
  </si>
  <si>
    <t xml:space="preserve">Виниловые наклейки » Для стен </t>
  </si>
  <si>
    <t>------</t>
  </si>
  <si>
    <t xml:space="preserve">Варежка прихватка термостойкая </t>
  </si>
  <si>
    <t>бордовый цвет</t>
  </si>
  <si>
    <t>RDA 5513</t>
  </si>
  <si>
    <t>Виниловые наклейки для стен</t>
  </si>
  <si>
    <t>natasha.09</t>
  </si>
  <si>
    <t xml:space="preserve">Пятновыводитель Udalix для стирки 700 мл </t>
  </si>
  <si>
    <t>Чудо губка</t>
  </si>
  <si>
    <t>natka1975</t>
  </si>
  <si>
    <t>Набор форм "Веселый человечек" 4 шт</t>
  </si>
  <si>
    <t>Овощечистка с плавающим лезвием</t>
  </si>
  <si>
    <t>Чеснокодавка</t>
  </si>
  <si>
    <t>nelli84</t>
  </si>
  <si>
    <t>с009</t>
  </si>
  <si>
    <t xml:space="preserve">Варежка-прихватка силиконовая термостойкая </t>
  </si>
  <si>
    <t>Nelli84</t>
  </si>
  <si>
    <t>с008</t>
  </si>
  <si>
    <t xml:space="preserve">Набор форм силиконовых для яичницы 3 пр. </t>
  </si>
  <si>
    <t>--</t>
  </si>
  <si>
    <t>Салфетка с фольгированным слоем</t>
  </si>
  <si>
    <t>Скатерть кухонная 138*200 см</t>
  </si>
  <si>
    <t>Бородовая!</t>
  </si>
  <si>
    <t>Штора Кисея С бусами "бордо"</t>
  </si>
  <si>
    <t>olushca</t>
  </si>
  <si>
    <t>4350Р</t>
  </si>
  <si>
    <t xml:space="preserve">CBA 3119  </t>
  </si>
  <si>
    <t xml:space="preserve">бабочки-разноцветные </t>
  </si>
  <si>
    <t xml:space="preserve">Губка для мытья посуды, размр 10*12*1 см, пр-во Китай </t>
  </si>
  <si>
    <t xml:space="preserve">POA 1606  </t>
  </si>
  <si>
    <t xml:space="preserve">зеркальце-игрушки </t>
  </si>
  <si>
    <t>автозавод</t>
  </si>
  <si>
    <t xml:space="preserve">RCA 0805  </t>
  </si>
  <si>
    <t xml:space="preserve">цифры для девочек                          </t>
  </si>
  <si>
    <t xml:space="preserve">Штора-кисея "радуга" G 300*285 123 св.золото  </t>
  </si>
  <si>
    <t>св-золото</t>
  </si>
  <si>
    <t>prosto-ezh</t>
  </si>
  <si>
    <t>нет</t>
  </si>
  <si>
    <t>по акции 88 руб</t>
  </si>
  <si>
    <t xml:space="preserve"> по акции 99 руб</t>
  </si>
  <si>
    <t xml:space="preserve">со31 </t>
  </si>
  <si>
    <t>Форма силиконовая круглая 25*5,5 см</t>
  </si>
  <si>
    <t>reallutik</t>
  </si>
  <si>
    <t>фотообои В тиши /8 листов</t>
  </si>
  <si>
    <t>на замену Элегия</t>
  </si>
  <si>
    <t>Ru$ty</t>
  </si>
  <si>
    <t>Веселые рыбки (3D)</t>
  </si>
  <si>
    <t>Santa-Barbara</t>
  </si>
  <si>
    <t>Фотообои на бумажной основе "Утренняя роза"</t>
  </si>
  <si>
    <t>slovor</t>
  </si>
  <si>
    <t>с025</t>
  </si>
  <si>
    <t>Кисточка силиконовая</t>
  </si>
  <si>
    <t>*</t>
  </si>
  <si>
    <t>Ssofi</t>
  </si>
  <si>
    <t>.</t>
  </si>
  <si>
    <t>Taty-82</t>
  </si>
  <si>
    <t>с044</t>
  </si>
  <si>
    <t>Лопатка силиконовая термостойкая</t>
  </si>
  <si>
    <t>Фотообои на бумажной основе "Витраж-2"</t>
  </si>
  <si>
    <t>Фотообои на бумажной основе "Витраж-3"</t>
  </si>
  <si>
    <t>Фотообои на бумажной основе "Элегия"</t>
  </si>
  <si>
    <t>TOA</t>
  </si>
  <si>
    <t>vergen</t>
  </si>
  <si>
    <t>РОА1017</t>
  </si>
  <si>
    <t>Зоопарк объемный</t>
  </si>
  <si>
    <t>фотообои  Дорожка к водопаду.(дверные)</t>
  </si>
  <si>
    <t>Алисса</t>
  </si>
  <si>
    <t>Анулька</t>
  </si>
  <si>
    <t xml:space="preserve">Фотообои на бумажной основе. Голубая бухта </t>
  </si>
  <si>
    <t>Фотообои на бумажной основе. Летняя веранда</t>
  </si>
  <si>
    <t>Белка*</t>
  </si>
  <si>
    <t>Вакуумный пакет с вешалкой (145*70) Морской бриз</t>
  </si>
  <si>
    <t>Валентина11</t>
  </si>
  <si>
    <t>Пятновыводитель-спрей жидкий Udalix Ultra 50 мл</t>
  </si>
  <si>
    <t>Гуттаперчевая</t>
  </si>
  <si>
    <t xml:space="preserve">с022 </t>
  </si>
  <si>
    <t xml:space="preserve">форма д/выпечки силикон (1лист-15кексов) 29*17 Хризантемы </t>
  </si>
  <si>
    <t>Ильмира</t>
  </si>
  <si>
    <t>ирина2005</t>
  </si>
  <si>
    <t>камчатка79</t>
  </si>
  <si>
    <t>кванек</t>
  </si>
  <si>
    <t xml:space="preserve">211-6  </t>
  </si>
  <si>
    <t xml:space="preserve">Альгинантная пластифицирующая маска БАЗОВАЯ серия, 100 гр Кориандр и куркума     </t>
  </si>
  <si>
    <t xml:space="preserve">211-2  </t>
  </si>
  <si>
    <t xml:space="preserve">Альгинантная пластифицирующая маска БАЗОВАЯ серия, 100 гр мумие   </t>
  </si>
  <si>
    <t xml:space="preserve">212-3  </t>
  </si>
  <si>
    <t xml:space="preserve">Альгинантная пластифицирующая маска для лица и тела с глиной, 100 гр   </t>
  </si>
  <si>
    <t xml:space="preserve">214-2  </t>
  </si>
  <si>
    <t xml:space="preserve">С гиалуроновой кислотой - 80гр  </t>
  </si>
  <si>
    <t>желательно не зеленого цвета.</t>
  </si>
  <si>
    <t>Лылалолька</t>
  </si>
  <si>
    <t>М@рта</t>
  </si>
  <si>
    <t>шоколад</t>
  </si>
  <si>
    <t>Тряпка половая холстопрошивное полотно, 50*70 см</t>
  </si>
  <si>
    <t>Яйцерезка</t>
  </si>
  <si>
    <t>Маугли5</t>
  </si>
  <si>
    <t>RCA 0505</t>
  </si>
  <si>
    <t>RCA 0503</t>
  </si>
  <si>
    <t xml:space="preserve">божьи коровки </t>
  </si>
  <si>
    <t>вакуумный пакет с клапаном 50*70 см Роза</t>
  </si>
  <si>
    <t xml:space="preserve">спасибо     </t>
  </si>
  <si>
    <t>9057 </t>
  </si>
  <si>
    <t>Штора кисея однотонная с бусами 300*285 см шт 850,0р. Китай шоколад</t>
  </si>
  <si>
    <t>ната-лия</t>
  </si>
  <si>
    <t xml:space="preserve">Ш001  </t>
  </si>
  <si>
    <t>Паста для шугаринга 130 гр</t>
  </si>
  <si>
    <t>ОЧЕНЬ ДАЖЕ Я</t>
  </si>
  <si>
    <t>Спасибо</t>
  </si>
  <si>
    <t>Фотообои на бумажной основе » Квартет</t>
  </si>
  <si>
    <t>4 киски</t>
  </si>
  <si>
    <t>Подаренка</t>
  </si>
  <si>
    <t>сетка от брызг</t>
  </si>
  <si>
    <t>Поночка</t>
  </si>
  <si>
    <t xml:space="preserve">Набор форм силиконовых для яичницы 3 пр.   </t>
  </si>
  <si>
    <t>Шагалова</t>
  </si>
  <si>
    <t xml:space="preserve">Ортоподушка с лузгой гречихи со смесью трав 35*45 см  </t>
  </si>
  <si>
    <t>с020</t>
  </si>
  <si>
    <t xml:space="preserve">форма д/выпечки силикон (1лист-15кексов) 28*17 Нарцисс  </t>
  </si>
  <si>
    <t xml:space="preserve">Фотообои Маки /9 листов  </t>
  </si>
  <si>
    <t xml:space="preserve">Штора Кисея гл/кр. с бусами G 2567 300х285 см  </t>
  </si>
  <si>
    <t xml:space="preserve">001 белый  </t>
  </si>
  <si>
    <t>Пуш</t>
  </si>
  <si>
    <t>Мешок-шприц кондитерский для крема, 7 насадок метал</t>
  </si>
  <si>
    <t>Пыж</t>
  </si>
  <si>
    <t>св-коричневый</t>
  </si>
  <si>
    <t>РЕЯ</t>
  </si>
  <si>
    <t>сурия</t>
  </si>
  <si>
    <t>Ваза-пакет » 4349_цветы узор</t>
  </si>
  <si>
    <t>Сурия</t>
  </si>
  <si>
    <t>Ваза-пакет » 4350_зеленая</t>
  </si>
  <si>
    <t>H14</t>
  </si>
  <si>
    <t>Виниловые наклейки » H14</t>
  </si>
  <si>
    <t>Тави Тум</t>
  </si>
  <si>
    <t>Перчатка абразивная для чистки овощей</t>
  </si>
  <si>
    <t>Фотообои на бумажной основе Водный мир</t>
  </si>
  <si>
    <t>http://witerra.ru/product_info.php?cPath=78_83&amp;products_id=550</t>
  </si>
  <si>
    <t>Таньша</t>
  </si>
  <si>
    <t>Швабра-МОП веревочная микрофибра. Производство Китай</t>
  </si>
  <si>
    <t>щюрёнок</t>
  </si>
  <si>
    <t>Швабра для мытья окон</t>
  </si>
  <si>
    <t>Юлёк-нн</t>
  </si>
  <si>
    <t xml:space="preserve">бабочки розовые </t>
  </si>
  <si>
    <t>розовые</t>
  </si>
  <si>
    <t>1шт</t>
  </si>
  <si>
    <t>только зеленую</t>
  </si>
  <si>
    <t>формочки селиконовые сердца10 шт</t>
  </si>
  <si>
    <t>olushca(&gt;)</t>
  </si>
  <si>
    <t xml:space="preserve">RCA 0503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</si>
</sst>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2" fillId="0" borderId="10" applyFont="0" applyFill="0" applyBorder="0" applyAlignment="0">
      <protection/>
    </xf>
    <xf numFmtId="0" fontId="4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42" fillId="0" borderId="10" xfId="42" applyFont="1" applyBorder="1" applyAlignment="1" applyProtection="1">
      <alignment vertical="center"/>
      <protection/>
    </xf>
    <xf numFmtId="0" fontId="43" fillId="0" borderId="10" xfId="0" applyNumberFormat="1" applyFont="1" applyFill="1" applyBorder="1" applyAlignment="1">
      <alignment horizontal="left" wrapText="1"/>
    </xf>
    <xf numFmtId="0" fontId="43" fillId="0" borderId="10" xfId="0" applyNumberFormat="1" applyFont="1" applyFill="1" applyBorder="1" applyAlignment="1">
      <alignment wrapText="1"/>
    </xf>
    <xf numFmtId="0" fontId="43" fillId="0" borderId="0" xfId="0" applyNumberFormat="1" applyFont="1" applyFill="1" applyAlignment="1">
      <alignment wrapText="1"/>
    </xf>
    <xf numFmtId="0" fontId="43" fillId="0" borderId="0" xfId="0" applyFont="1" applyFill="1" applyAlignment="1">
      <alignment vertical="center"/>
    </xf>
    <xf numFmtId="0" fontId="43" fillId="33" borderId="0" xfId="0" applyNumberFormat="1" applyFont="1" applyFill="1" applyAlignment="1">
      <alignment wrapText="1"/>
    </xf>
    <xf numFmtId="0" fontId="43" fillId="33" borderId="0" xfId="0" applyFont="1" applyFill="1" applyAlignment="1">
      <alignment vertical="center"/>
    </xf>
    <xf numFmtId="0" fontId="43" fillId="33" borderId="10" xfId="0" applyNumberFormat="1" applyFont="1" applyFill="1" applyBorder="1" applyAlignment="1">
      <alignment wrapText="1"/>
    </xf>
    <xf numFmtId="0" fontId="43" fillId="33" borderId="10" xfId="0" applyNumberFormat="1" applyFont="1" applyFill="1" applyBorder="1" applyAlignment="1">
      <alignment horizontal="left" wrapText="1"/>
    </xf>
    <xf numFmtId="0" fontId="43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0" fontId="43" fillId="0" borderId="0" xfId="0" applyNumberFormat="1" applyFont="1" applyFill="1" applyAlignment="1">
      <alignment horizontal="left" wrapText="1"/>
    </xf>
    <xf numFmtId="0" fontId="0" fillId="0" borderId="10" xfId="0" applyNumberFormat="1" applyFill="1" applyBorder="1" applyAlignment="1">
      <alignment wrapText="1"/>
    </xf>
    <xf numFmtId="0" fontId="0" fillId="34" borderId="10" xfId="0" applyNumberFormat="1" applyFont="1" applyFill="1" applyBorder="1" applyAlignment="1">
      <alignment wrapText="1"/>
    </xf>
    <xf numFmtId="0" fontId="43" fillId="34" borderId="10" xfId="0" applyNumberFormat="1" applyFont="1" applyFill="1" applyBorder="1" applyAlignment="1">
      <alignment wrapText="1"/>
    </xf>
    <xf numFmtId="0" fontId="44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3" fillId="0" borderId="11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1" fontId="43" fillId="0" borderId="12" xfId="0" applyNumberFormat="1" applyFont="1" applyFill="1" applyBorder="1" applyAlignment="1">
      <alignment horizontal="center" wrapText="1"/>
    </xf>
    <xf numFmtId="1" fontId="43" fillId="35" borderId="12" xfId="0" applyNumberFormat="1" applyFont="1" applyFill="1" applyBorder="1" applyAlignment="1">
      <alignment horizontal="center" wrapText="1"/>
    </xf>
    <xf numFmtId="1" fontId="43" fillId="0" borderId="11" xfId="0" applyNumberFormat="1" applyFont="1" applyFill="1" applyBorder="1" applyAlignment="1">
      <alignment horizontal="center" wrapText="1"/>
    </xf>
    <xf numFmtId="1" fontId="43" fillId="35" borderId="11" xfId="0" applyNumberFormat="1" applyFont="1" applyFill="1" applyBorder="1" applyAlignment="1">
      <alignment horizontal="center" wrapText="1"/>
    </xf>
    <xf numFmtId="1" fontId="43" fillId="0" borderId="13" xfId="0" applyNumberFormat="1" applyFont="1" applyFill="1" applyBorder="1" applyAlignment="1">
      <alignment horizontal="center" wrapText="1"/>
    </xf>
    <xf numFmtId="1" fontId="43" fillId="35" borderId="13" xfId="0" applyNumberFormat="1" applyFont="1" applyFill="1" applyBorder="1" applyAlignment="1">
      <alignment horizontal="center" wrapText="1"/>
    </xf>
    <xf numFmtId="1" fontId="43" fillId="35" borderId="12" xfId="43" applyNumberFormat="1" applyFont="1" applyFill="1" applyBorder="1" applyAlignment="1">
      <alignment horizontal="center" wrapText="1"/>
    </xf>
    <xf numFmtId="1" fontId="43" fillId="35" borderId="13" xfId="43" applyNumberFormat="1" applyFont="1" applyFill="1" applyBorder="1" applyAlignment="1">
      <alignment horizontal="center" wrapText="1"/>
    </xf>
    <xf numFmtId="1" fontId="43" fillId="33" borderId="12" xfId="0" applyNumberFormat="1" applyFont="1" applyFill="1" applyBorder="1" applyAlignment="1">
      <alignment horizontal="center" wrapText="1"/>
    </xf>
    <xf numFmtId="1" fontId="43" fillId="33" borderId="11" xfId="0" applyNumberFormat="1" applyFont="1" applyFill="1" applyBorder="1" applyAlignment="1">
      <alignment horizontal="center" wrapText="1"/>
    </xf>
    <xf numFmtId="1" fontId="43" fillId="33" borderId="13" xfId="0" applyNumberFormat="1" applyFont="1" applyFill="1" applyBorder="1" applyAlignment="1">
      <alignment horizontal="center" wrapText="1"/>
    </xf>
    <xf numFmtId="1" fontId="43" fillId="0" borderId="10" xfId="0" applyNumberFormat="1" applyFont="1" applyFill="1" applyBorder="1" applyAlignment="1">
      <alignment horizontal="center" wrapText="1"/>
    </xf>
    <xf numFmtId="1" fontId="43" fillId="35" borderId="10" xfId="0" applyNumberFormat="1" applyFont="1" applyFill="1" applyBorder="1" applyAlignment="1">
      <alignment horizontal="center" wrapText="1"/>
    </xf>
    <xf numFmtId="1" fontId="43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at1006.www.nn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8"/>
  <sheetViews>
    <sheetView tabSelected="1" zoomScalePageLayoutView="0" workbookViewId="0" topLeftCell="A1">
      <pane ySplit="1" topLeftCell="A292" activePane="bottomLeft" state="frozen"/>
      <selection pane="topLeft" activeCell="A1" sqref="A1"/>
      <selection pane="bottomLeft" activeCell="K309" sqref="K309"/>
    </sheetView>
  </sheetViews>
  <sheetFormatPr defaultColWidth="17.140625" defaultRowHeight="12.75" customHeight="1"/>
  <cols>
    <col min="1" max="1" width="17.140625" style="3" customWidth="1"/>
    <col min="2" max="2" width="17.140625" style="25" customWidth="1"/>
    <col min="3" max="3" width="28.57421875" style="3" customWidth="1"/>
    <col min="4" max="4" width="9.00390625" style="3" customWidth="1"/>
    <col min="5" max="6" width="11.00390625" style="3" customWidth="1"/>
    <col min="7" max="8" width="19.00390625" style="43" customWidth="1"/>
    <col min="9" max="9" width="24.140625" style="3" hidden="1" customWidth="1"/>
    <col min="10" max="16384" width="17.140625" style="3" customWidth="1"/>
  </cols>
  <sheetData>
    <row r="1" spans="1:9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7" t="s">
        <v>6</v>
      </c>
      <c r="H1" s="28" t="s">
        <v>7</v>
      </c>
      <c r="I1" s="1" t="s">
        <v>8</v>
      </c>
    </row>
    <row r="2" spans="1:23" s="8" customFormat="1" ht="12.75">
      <c r="A2" s="4" t="s">
        <v>9</v>
      </c>
      <c r="B2" s="5">
        <v>1001</v>
      </c>
      <c r="C2" s="6" t="s">
        <v>10</v>
      </c>
      <c r="D2" s="6">
        <v>10</v>
      </c>
      <c r="E2" s="6">
        <v>25</v>
      </c>
      <c r="F2" s="6">
        <f aca="true" t="shared" si="0" ref="F2:F65">D2*E2</f>
        <v>250</v>
      </c>
      <c r="G2" s="40">
        <f>F2</f>
        <v>250</v>
      </c>
      <c r="H2" s="41">
        <f>G2*1.12+10</f>
        <v>290</v>
      </c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8" customFormat="1" ht="38.25">
      <c r="A3" s="6" t="s">
        <v>11</v>
      </c>
      <c r="B3" s="5">
        <v>6028</v>
      </c>
      <c r="C3" s="6" t="s">
        <v>12</v>
      </c>
      <c r="D3" s="6">
        <v>1</v>
      </c>
      <c r="E3" s="6">
        <v>34</v>
      </c>
      <c r="F3" s="6">
        <f t="shared" si="0"/>
        <v>34</v>
      </c>
      <c r="G3" s="29">
        <f>SUM(F3:F5)</f>
        <v>316</v>
      </c>
      <c r="H3" s="30">
        <f>G3*1.12+10</f>
        <v>363.92</v>
      </c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s="8" customFormat="1" ht="12.75">
      <c r="A4" s="6" t="s">
        <v>11</v>
      </c>
      <c r="B4" s="5">
        <v>1003</v>
      </c>
      <c r="C4" s="6" t="s">
        <v>13</v>
      </c>
      <c r="D4" s="6">
        <v>2</v>
      </c>
      <c r="E4" s="6">
        <v>49</v>
      </c>
      <c r="F4" s="6">
        <f t="shared" si="0"/>
        <v>98</v>
      </c>
      <c r="G4" s="31"/>
      <c r="H4" s="32"/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8" customFormat="1" ht="76.5">
      <c r="A5" s="6" t="s">
        <v>11</v>
      </c>
      <c r="B5" s="5">
        <v>6038</v>
      </c>
      <c r="C5" s="6" t="s">
        <v>14</v>
      </c>
      <c r="D5" s="6">
        <v>4</v>
      </c>
      <c r="E5" s="6">
        <v>46</v>
      </c>
      <c r="F5" s="6">
        <f t="shared" si="0"/>
        <v>184</v>
      </c>
      <c r="G5" s="33"/>
      <c r="H5" s="34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8" customFormat="1" ht="25.5">
      <c r="A6" s="6" t="s">
        <v>15</v>
      </c>
      <c r="B6" s="5">
        <v>3103</v>
      </c>
      <c r="C6" s="6" t="s">
        <v>16</v>
      </c>
      <c r="D6" s="6">
        <v>3</v>
      </c>
      <c r="E6" s="6">
        <v>31.2</v>
      </c>
      <c r="F6" s="6">
        <f t="shared" si="0"/>
        <v>93.6</v>
      </c>
      <c r="G6" s="29">
        <f>SUM(F6:F7)</f>
        <v>641.1</v>
      </c>
      <c r="H6" s="30">
        <f>G6*1.12+10</f>
        <v>728.032</v>
      </c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8" customFormat="1" ht="25.5">
      <c r="A7" s="6" t="s">
        <v>15</v>
      </c>
      <c r="B7" s="5">
        <v>5003</v>
      </c>
      <c r="C7" s="6" t="s">
        <v>17</v>
      </c>
      <c r="D7" s="6">
        <v>5</v>
      </c>
      <c r="E7" s="6">
        <v>109.5</v>
      </c>
      <c r="F7" s="6">
        <f t="shared" si="0"/>
        <v>547.5</v>
      </c>
      <c r="G7" s="33"/>
      <c r="H7" s="34"/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8" customFormat="1" ht="12.75">
      <c r="A8" s="6" t="s">
        <v>18</v>
      </c>
      <c r="B8" s="5" t="s">
        <v>19</v>
      </c>
      <c r="C8" s="6" t="s">
        <v>20</v>
      </c>
      <c r="D8" s="6">
        <v>1</v>
      </c>
      <c r="E8" s="6">
        <v>468</v>
      </c>
      <c r="F8" s="6">
        <f t="shared" si="0"/>
        <v>468</v>
      </c>
      <c r="G8" s="29">
        <f>SUM(F8:F10)</f>
        <v>2168</v>
      </c>
      <c r="H8" s="30">
        <f>G8*1.12+10</f>
        <v>2438.1600000000003</v>
      </c>
      <c r="I8" s="6" t="s">
        <v>21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8" customFormat="1" ht="25.5">
      <c r="A9" s="6" t="s">
        <v>18</v>
      </c>
      <c r="B9" s="5">
        <v>9005</v>
      </c>
      <c r="C9" s="6" t="s">
        <v>22</v>
      </c>
      <c r="D9" s="6">
        <v>1</v>
      </c>
      <c r="E9" s="6">
        <v>850</v>
      </c>
      <c r="F9" s="6">
        <f t="shared" si="0"/>
        <v>850</v>
      </c>
      <c r="G9" s="31"/>
      <c r="H9" s="32"/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0" customFormat="1" ht="25.5">
      <c r="A10" s="6" t="s">
        <v>18</v>
      </c>
      <c r="B10" s="5">
        <v>9008</v>
      </c>
      <c r="C10" s="6" t="s">
        <v>23</v>
      </c>
      <c r="D10" s="6">
        <v>1</v>
      </c>
      <c r="E10" s="6">
        <v>850</v>
      </c>
      <c r="F10" s="6">
        <f t="shared" si="0"/>
        <v>850</v>
      </c>
      <c r="G10" s="33"/>
      <c r="H10" s="34"/>
      <c r="I10" s="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8" customFormat="1" ht="12.75">
      <c r="A11" s="6" t="s">
        <v>24</v>
      </c>
      <c r="B11" s="5">
        <v>9904</v>
      </c>
      <c r="C11" s="6" t="s">
        <v>25</v>
      </c>
      <c r="D11" s="6">
        <v>1</v>
      </c>
      <c r="E11" s="6">
        <v>50</v>
      </c>
      <c r="F11" s="6">
        <f t="shared" si="0"/>
        <v>50</v>
      </c>
      <c r="G11" s="29">
        <f>SUM(F11:F14)</f>
        <v>342.7</v>
      </c>
      <c r="H11" s="30">
        <f>G11*1.12+10</f>
        <v>393.824</v>
      </c>
      <c r="I11" s="6" t="s">
        <v>19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8" customFormat="1" ht="25.5">
      <c r="A12" s="6" t="s">
        <v>24</v>
      </c>
      <c r="B12" s="5">
        <v>5004</v>
      </c>
      <c r="C12" s="6" t="s">
        <v>26</v>
      </c>
      <c r="D12" s="6">
        <v>1</v>
      </c>
      <c r="E12" s="6">
        <v>79.6</v>
      </c>
      <c r="F12" s="6">
        <f t="shared" si="0"/>
        <v>79.6</v>
      </c>
      <c r="G12" s="31"/>
      <c r="H12" s="32"/>
      <c r="I12" s="6" t="s">
        <v>19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8" customFormat="1" ht="25.5">
      <c r="A13" s="6" t="s">
        <v>24</v>
      </c>
      <c r="B13" s="5">
        <v>5003</v>
      </c>
      <c r="C13" s="6" t="s">
        <v>17</v>
      </c>
      <c r="D13" s="6">
        <v>1</v>
      </c>
      <c r="E13" s="6">
        <v>109.5</v>
      </c>
      <c r="F13" s="6">
        <f t="shared" si="0"/>
        <v>109.5</v>
      </c>
      <c r="G13" s="31"/>
      <c r="H13" s="32"/>
      <c r="I13" s="6" t="s">
        <v>19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8" customFormat="1" ht="25.5">
      <c r="A14" s="6" t="s">
        <v>24</v>
      </c>
      <c r="B14" s="5" t="s">
        <v>27</v>
      </c>
      <c r="C14" s="6" t="s">
        <v>28</v>
      </c>
      <c r="D14" s="6">
        <v>1</v>
      </c>
      <c r="E14" s="6">
        <v>103.6</v>
      </c>
      <c r="F14" s="6">
        <f t="shared" si="0"/>
        <v>103.6</v>
      </c>
      <c r="G14" s="33"/>
      <c r="H14" s="34"/>
      <c r="I14" s="6" t="s">
        <v>19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8" customFormat="1" ht="12.75">
      <c r="A15" s="6" t="s">
        <v>29</v>
      </c>
      <c r="B15" s="5" t="s">
        <v>30</v>
      </c>
      <c r="C15" s="6" t="s">
        <v>31</v>
      </c>
      <c r="D15" s="6">
        <v>2</v>
      </c>
      <c r="E15" s="6">
        <v>169.7</v>
      </c>
      <c r="F15" s="6">
        <f t="shared" si="0"/>
        <v>339.4</v>
      </c>
      <c r="G15" s="29">
        <f>SUM(F15:F21)</f>
        <v>1502.6999999999998</v>
      </c>
      <c r="H15" s="30">
        <f>G15*1.12+10</f>
        <v>1693.024</v>
      </c>
      <c r="I15" s="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8" customFormat="1" ht="25.5">
      <c r="A16" s="6" t="s">
        <v>29</v>
      </c>
      <c r="B16" s="5">
        <v>5001</v>
      </c>
      <c r="C16" s="6" t="s">
        <v>32</v>
      </c>
      <c r="D16" s="6">
        <v>2</v>
      </c>
      <c r="E16" s="6">
        <v>110.1</v>
      </c>
      <c r="F16" s="6">
        <f t="shared" si="0"/>
        <v>220.2</v>
      </c>
      <c r="G16" s="31"/>
      <c r="H16" s="32"/>
      <c r="I16" s="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8" customFormat="1" ht="51">
      <c r="A17" s="6" t="s">
        <v>29</v>
      </c>
      <c r="B17" s="5">
        <v>4009</v>
      </c>
      <c r="C17" s="6" t="s">
        <v>33</v>
      </c>
      <c r="D17" s="6">
        <v>1</v>
      </c>
      <c r="E17" s="6">
        <v>407</v>
      </c>
      <c r="F17" s="6">
        <f t="shared" si="0"/>
        <v>407</v>
      </c>
      <c r="G17" s="31"/>
      <c r="H17" s="32"/>
      <c r="I17" s="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8" customFormat="1" ht="12.75">
      <c r="A18" s="6" t="s">
        <v>29</v>
      </c>
      <c r="B18" s="5">
        <v>1003</v>
      </c>
      <c r="C18" s="6" t="s">
        <v>13</v>
      </c>
      <c r="D18" s="6">
        <v>2</v>
      </c>
      <c r="E18" s="6">
        <v>49</v>
      </c>
      <c r="F18" s="6">
        <f t="shared" si="0"/>
        <v>98</v>
      </c>
      <c r="G18" s="31"/>
      <c r="H18" s="32"/>
      <c r="I18" s="6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8" customFormat="1" ht="25.5">
      <c r="A19" s="6" t="s">
        <v>29</v>
      </c>
      <c r="B19" s="5">
        <v>5006</v>
      </c>
      <c r="C19" s="6" t="s">
        <v>34</v>
      </c>
      <c r="D19" s="6">
        <v>1</v>
      </c>
      <c r="E19" s="6">
        <v>287.1</v>
      </c>
      <c r="F19" s="6">
        <f t="shared" si="0"/>
        <v>287.1</v>
      </c>
      <c r="G19" s="31"/>
      <c r="H19" s="32"/>
      <c r="I19" s="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8" customFormat="1" ht="38.25">
      <c r="A20" s="6" t="s">
        <v>29</v>
      </c>
      <c r="B20" s="5">
        <v>5002</v>
      </c>
      <c r="C20" s="6" t="s">
        <v>35</v>
      </c>
      <c r="D20" s="6">
        <v>1</v>
      </c>
      <c r="E20" s="6">
        <v>126.5</v>
      </c>
      <c r="F20" s="6">
        <f t="shared" si="0"/>
        <v>126.5</v>
      </c>
      <c r="G20" s="31"/>
      <c r="H20" s="32"/>
      <c r="I20" s="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8" customFormat="1" ht="25.5">
      <c r="A21" s="6" t="s">
        <v>29</v>
      </c>
      <c r="B21" s="5">
        <v>6036</v>
      </c>
      <c r="C21" s="6" t="s">
        <v>36</v>
      </c>
      <c r="D21" s="6">
        <v>1</v>
      </c>
      <c r="E21" s="6">
        <v>24.5</v>
      </c>
      <c r="F21" s="6">
        <f t="shared" si="0"/>
        <v>24.5</v>
      </c>
      <c r="G21" s="33"/>
      <c r="H21" s="34"/>
      <c r="I21" s="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8" customFormat="1" ht="25.5">
      <c r="A22" s="6" t="s">
        <v>37</v>
      </c>
      <c r="B22" s="5">
        <v>1001</v>
      </c>
      <c r="C22" s="6" t="s">
        <v>10</v>
      </c>
      <c r="D22" s="6">
        <v>1</v>
      </c>
      <c r="E22" s="6">
        <v>25</v>
      </c>
      <c r="F22" s="6">
        <f t="shared" si="0"/>
        <v>25</v>
      </c>
      <c r="G22" s="29">
        <f>SUM(F22:F27)</f>
        <v>390.2</v>
      </c>
      <c r="H22" s="30">
        <f>G22*1.12+10</f>
        <v>447.024</v>
      </c>
      <c r="I22" s="6" t="s">
        <v>38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8" customFormat="1" ht="51">
      <c r="A23" s="6" t="s">
        <v>39</v>
      </c>
      <c r="B23" s="5">
        <v>6039</v>
      </c>
      <c r="C23" s="6" t="s">
        <v>40</v>
      </c>
      <c r="D23" s="6">
        <v>1</v>
      </c>
      <c r="E23" s="6">
        <v>40</v>
      </c>
      <c r="F23" s="6">
        <f t="shared" si="0"/>
        <v>40</v>
      </c>
      <c r="G23" s="31"/>
      <c r="H23" s="32"/>
      <c r="I23" s="6" t="s">
        <v>41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8" customFormat="1" ht="76.5">
      <c r="A24" s="6" t="s">
        <v>39</v>
      </c>
      <c r="B24" s="5">
        <v>6038</v>
      </c>
      <c r="C24" s="6" t="s">
        <v>14</v>
      </c>
      <c r="D24" s="6">
        <v>1</v>
      </c>
      <c r="E24" s="6">
        <v>46</v>
      </c>
      <c r="F24" s="6">
        <f t="shared" si="0"/>
        <v>46</v>
      </c>
      <c r="G24" s="31"/>
      <c r="H24" s="32"/>
      <c r="I24" s="6" t="s">
        <v>42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8" customFormat="1" ht="38.25">
      <c r="A25" s="6" t="s">
        <v>39</v>
      </c>
      <c r="B25" s="5" t="s">
        <v>43</v>
      </c>
      <c r="C25" s="6" t="s">
        <v>44</v>
      </c>
      <c r="D25" s="6">
        <v>1</v>
      </c>
      <c r="E25" s="6">
        <v>84.1</v>
      </c>
      <c r="F25" s="6">
        <f t="shared" si="0"/>
        <v>84.1</v>
      </c>
      <c r="G25" s="31"/>
      <c r="H25" s="32"/>
      <c r="I25" s="6" t="s">
        <v>42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8" customFormat="1" ht="25.5">
      <c r="A26" s="6" t="s">
        <v>39</v>
      </c>
      <c r="B26" s="5" t="s">
        <v>45</v>
      </c>
      <c r="C26" s="6" t="s">
        <v>46</v>
      </c>
      <c r="D26" s="6">
        <v>1</v>
      </c>
      <c r="E26" s="6">
        <v>103.6</v>
      </c>
      <c r="F26" s="6">
        <f t="shared" si="0"/>
        <v>103.6</v>
      </c>
      <c r="G26" s="31"/>
      <c r="H26" s="32"/>
      <c r="I26" s="6" t="s">
        <v>47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8" customFormat="1" ht="38.25">
      <c r="A27" s="6" t="s">
        <v>39</v>
      </c>
      <c r="B27" s="5">
        <v>6033</v>
      </c>
      <c r="C27" s="6" t="s">
        <v>48</v>
      </c>
      <c r="D27" s="6">
        <v>1</v>
      </c>
      <c r="E27" s="6">
        <v>91.5</v>
      </c>
      <c r="F27" s="6">
        <f t="shared" si="0"/>
        <v>91.5</v>
      </c>
      <c r="G27" s="33"/>
      <c r="H27" s="34"/>
      <c r="I27" s="6" t="s">
        <v>42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8" customFormat="1" ht="12.75">
      <c r="A28" s="6" t="s">
        <v>49</v>
      </c>
      <c r="B28" s="5">
        <v>1001</v>
      </c>
      <c r="C28" s="6" t="s">
        <v>10</v>
      </c>
      <c r="D28" s="6">
        <v>2</v>
      </c>
      <c r="E28" s="6">
        <v>25</v>
      </c>
      <c r="F28" s="6">
        <f t="shared" si="0"/>
        <v>50</v>
      </c>
      <c r="G28" s="29">
        <f>SUM(F28:F36)</f>
        <v>773.5</v>
      </c>
      <c r="H28" s="30">
        <f>G28*1.12+10</f>
        <v>876.32</v>
      </c>
      <c r="I28" s="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8" customFormat="1" ht="51">
      <c r="A29" s="6" t="s">
        <v>49</v>
      </c>
      <c r="B29" s="5">
        <v>6049</v>
      </c>
      <c r="C29" s="6" t="s">
        <v>50</v>
      </c>
      <c r="D29" s="6">
        <v>1</v>
      </c>
      <c r="E29" s="6">
        <v>133</v>
      </c>
      <c r="F29" s="6">
        <f t="shared" si="0"/>
        <v>133</v>
      </c>
      <c r="G29" s="31"/>
      <c r="H29" s="32"/>
      <c r="I29" s="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8" customFormat="1" ht="38.25">
      <c r="A30" s="6" t="s">
        <v>49</v>
      </c>
      <c r="B30" s="5">
        <v>6032</v>
      </c>
      <c r="C30" s="6" t="s">
        <v>51</v>
      </c>
      <c r="D30" s="6">
        <v>1</v>
      </c>
      <c r="E30" s="6">
        <v>88</v>
      </c>
      <c r="F30" s="6">
        <f t="shared" si="0"/>
        <v>88</v>
      </c>
      <c r="G30" s="31"/>
      <c r="H30" s="32"/>
      <c r="I30" s="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8" customFormat="1" ht="63.75">
      <c r="A31" s="6" t="s">
        <v>49</v>
      </c>
      <c r="B31" s="5">
        <v>6037</v>
      </c>
      <c r="C31" s="6" t="s">
        <v>52</v>
      </c>
      <c r="D31" s="6">
        <v>2</v>
      </c>
      <c r="E31" s="6">
        <v>35.5</v>
      </c>
      <c r="F31" s="6">
        <f t="shared" si="0"/>
        <v>71</v>
      </c>
      <c r="G31" s="31"/>
      <c r="H31" s="32"/>
      <c r="I31" s="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8" customFormat="1" ht="38.25">
      <c r="A32" s="6" t="s">
        <v>49</v>
      </c>
      <c r="B32" s="5">
        <v>6030</v>
      </c>
      <c r="C32" s="6" t="s">
        <v>53</v>
      </c>
      <c r="D32" s="6">
        <v>1</v>
      </c>
      <c r="E32" s="6">
        <v>73.5</v>
      </c>
      <c r="F32" s="6">
        <f t="shared" si="0"/>
        <v>73.5</v>
      </c>
      <c r="G32" s="31"/>
      <c r="H32" s="32"/>
      <c r="I32" s="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8" customFormat="1" ht="51">
      <c r="A33" s="6" t="s">
        <v>49</v>
      </c>
      <c r="B33" s="5">
        <v>6039</v>
      </c>
      <c r="C33" s="6" t="s">
        <v>40</v>
      </c>
      <c r="D33" s="6">
        <v>3</v>
      </c>
      <c r="E33" s="6">
        <v>40</v>
      </c>
      <c r="F33" s="6">
        <f t="shared" si="0"/>
        <v>120</v>
      </c>
      <c r="G33" s="31"/>
      <c r="H33" s="32"/>
      <c r="I33" s="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8" customFormat="1" ht="51">
      <c r="A34" s="6" t="s">
        <v>49</v>
      </c>
      <c r="B34" s="5">
        <v>6044</v>
      </c>
      <c r="C34" s="6" t="s">
        <v>54</v>
      </c>
      <c r="D34" s="6">
        <v>2</v>
      </c>
      <c r="E34" s="6">
        <v>33.5</v>
      </c>
      <c r="F34" s="6">
        <f t="shared" si="0"/>
        <v>67</v>
      </c>
      <c r="G34" s="31"/>
      <c r="H34" s="32"/>
      <c r="I34" s="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8" customFormat="1" ht="51">
      <c r="A35" s="6" t="s">
        <v>49</v>
      </c>
      <c r="B35" s="5">
        <v>6021</v>
      </c>
      <c r="C35" s="6" t="s">
        <v>55</v>
      </c>
      <c r="D35" s="6">
        <v>1</v>
      </c>
      <c r="E35" s="6">
        <v>106</v>
      </c>
      <c r="F35" s="6">
        <f t="shared" si="0"/>
        <v>106</v>
      </c>
      <c r="G35" s="31"/>
      <c r="H35" s="32"/>
      <c r="I35" s="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8" customFormat="1" ht="12.75">
      <c r="A36" s="6" t="s">
        <v>49</v>
      </c>
      <c r="B36" s="5">
        <v>1002</v>
      </c>
      <c r="C36" s="6" t="s">
        <v>56</v>
      </c>
      <c r="D36" s="6">
        <v>1</v>
      </c>
      <c r="E36" s="6">
        <v>65</v>
      </c>
      <c r="F36" s="6">
        <f t="shared" si="0"/>
        <v>65</v>
      </c>
      <c r="G36" s="33"/>
      <c r="H36" s="34"/>
      <c r="I36" s="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8" customFormat="1" ht="12.75">
      <c r="A37" s="6" t="s">
        <v>57</v>
      </c>
      <c r="B37" s="5">
        <v>1001</v>
      </c>
      <c r="C37" s="6" t="s">
        <v>10</v>
      </c>
      <c r="D37" s="6">
        <v>10</v>
      </c>
      <c r="E37" s="6">
        <v>25</v>
      </c>
      <c r="F37" s="6">
        <f t="shared" si="0"/>
        <v>250</v>
      </c>
      <c r="G37" s="29">
        <f>SUM(F37:F40)</f>
        <v>526.4</v>
      </c>
      <c r="H37" s="30">
        <f>G37*1.12+10</f>
        <v>599.568</v>
      </c>
      <c r="I37" s="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8" customFormat="1" ht="12.75">
      <c r="A38" s="6" t="s">
        <v>57</v>
      </c>
      <c r="B38" s="5">
        <v>9906</v>
      </c>
      <c r="C38" s="6" t="s">
        <v>58</v>
      </c>
      <c r="D38" s="6">
        <v>1</v>
      </c>
      <c r="E38" s="6">
        <v>105.2</v>
      </c>
      <c r="F38" s="6">
        <f t="shared" si="0"/>
        <v>105.2</v>
      </c>
      <c r="G38" s="31"/>
      <c r="H38" s="32"/>
      <c r="I38" s="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8" customFormat="1" ht="12.75">
      <c r="A39" s="6" t="s">
        <v>57</v>
      </c>
      <c r="B39" s="5">
        <v>9906</v>
      </c>
      <c r="C39" s="6" t="s">
        <v>58</v>
      </c>
      <c r="D39" s="6">
        <v>1</v>
      </c>
      <c r="E39" s="6">
        <v>105.2</v>
      </c>
      <c r="F39" s="6">
        <f t="shared" si="0"/>
        <v>105.2</v>
      </c>
      <c r="G39" s="31"/>
      <c r="H39" s="32"/>
      <c r="I39" s="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8" customFormat="1" ht="38.25">
      <c r="A40" s="6" t="s">
        <v>57</v>
      </c>
      <c r="B40" s="5" t="s">
        <v>59</v>
      </c>
      <c r="C40" s="6" t="s">
        <v>60</v>
      </c>
      <c r="D40" s="6">
        <v>1</v>
      </c>
      <c r="E40" s="6">
        <v>66</v>
      </c>
      <c r="F40" s="6">
        <f t="shared" si="0"/>
        <v>66</v>
      </c>
      <c r="G40" s="33"/>
      <c r="H40" s="34"/>
      <c r="I40" s="6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8" customFormat="1" ht="12.75">
      <c r="A41" s="6" t="s">
        <v>61</v>
      </c>
      <c r="B41" s="5" t="s">
        <v>62</v>
      </c>
      <c r="C41" s="6" t="s">
        <v>63</v>
      </c>
      <c r="D41" s="6">
        <v>1</v>
      </c>
      <c r="E41" s="6">
        <v>278.4</v>
      </c>
      <c r="F41" s="6">
        <f t="shared" si="0"/>
        <v>278.4</v>
      </c>
      <c r="G41" s="29">
        <f>SUM(F41:F43)</f>
        <v>501.59999999999997</v>
      </c>
      <c r="H41" s="30">
        <f>G41*1.12+10</f>
        <v>571.792</v>
      </c>
      <c r="I41" s="6" t="s">
        <v>64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8" customFormat="1" ht="12.75">
      <c r="A42" s="6" t="s">
        <v>61</v>
      </c>
      <c r="B42" s="5">
        <v>3101</v>
      </c>
      <c r="C42" s="6" t="s">
        <v>65</v>
      </c>
      <c r="D42" s="6">
        <v>1</v>
      </c>
      <c r="E42" s="6">
        <v>48</v>
      </c>
      <c r="F42" s="6">
        <f t="shared" si="0"/>
        <v>48</v>
      </c>
      <c r="G42" s="31"/>
      <c r="H42" s="32"/>
      <c r="I42" s="6" t="s">
        <v>66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8" customFormat="1" ht="25.5">
      <c r="A43" s="6" t="s">
        <v>61</v>
      </c>
      <c r="B43" s="5" t="s">
        <v>67</v>
      </c>
      <c r="C43" s="6" t="s">
        <v>68</v>
      </c>
      <c r="D43" s="6">
        <v>1</v>
      </c>
      <c r="E43" s="6">
        <v>175.2</v>
      </c>
      <c r="F43" s="6">
        <f t="shared" si="0"/>
        <v>175.2</v>
      </c>
      <c r="G43" s="33"/>
      <c r="H43" s="34"/>
      <c r="I43" s="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8" customFormat="1" ht="38.25">
      <c r="A44" s="6" t="s">
        <v>69</v>
      </c>
      <c r="B44" s="5">
        <v>3008</v>
      </c>
      <c r="C44" s="6" t="s">
        <v>70</v>
      </c>
      <c r="D44" s="6">
        <v>1</v>
      </c>
      <c r="E44" s="6">
        <v>419</v>
      </c>
      <c r="F44" s="6">
        <f t="shared" si="0"/>
        <v>419</v>
      </c>
      <c r="G44" s="29">
        <f>SUM(F44:F47)</f>
        <v>1019.2</v>
      </c>
      <c r="H44" s="30">
        <f>G44*1.12+10</f>
        <v>1151.5040000000001</v>
      </c>
      <c r="I44" s="6" t="s">
        <v>71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8" customFormat="1" ht="38.25">
      <c r="A45" s="11" t="s">
        <v>69</v>
      </c>
      <c r="B45" s="12" t="s">
        <v>72</v>
      </c>
      <c r="C45" s="11" t="s">
        <v>73</v>
      </c>
      <c r="D45" s="11">
        <v>2</v>
      </c>
      <c r="E45" s="11">
        <v>62.1</v>
      </c>
      <c r="F45" s="6">
        <f t="shared" si="0"/>
        <v>124.2</v>
      </c>
      <c r="G45" s="31"/>
      <c r="H45" s="32"/>
      <c r="I45" s="11" t="s">
        <v>74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8" customFormat="1" ht="38.25">
      <c r="A46" s="6" t="s">
        <v>69</v>
      </c>
      <c r="B46" s="5">
        <v>6032</v>
      </c>
      <c r="C46" s="6" t="s">
        <v>75</v>
      </c>
      <c r="D46" s="6">
        <v>3</v>
      </c>
      <c r="E46" s="6">
        <v>88</v>
      </c>
      <c r="F46" s="6">
        <f t="shared" si="0"/>
        <v>264</v>
      </c>
      <c r="G46" s="31"/>
      <c r="H46" s="32"/>
      <c r="I46" s="6" t="s">
        <v>19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8" customFormat="1" ht="51">
      <c r="A47" s="6" t="s">
        <v>69</v>
      </c>
      <c r="B47" s="5">
        <v>6021</v>
      </c>
      <c r="C47" s="6" t="s">
        <v>76</v>
      </c>
      <c r="D47" s="6">
        <v>2</v>
      </c>
      <c r="E47" s="6">
        <v>106</v>
      </c>
      <c r="F47" s="6">
        <f t="shared" si="0"/>
        <v>212</v>
      </c>
      <c r="G47" s="33"/>
      <c r="H47" s="34"/>
      <c r="I47" s="6" t="s">
        <v>19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8" customFormat="1" ht="25.5">
      <c r="A48" s="6" t="s">
        <v>77</v>
      </c>
      <c r="B48" s="5">
        <v>9905</v>
      </c>
      <c r="C48" s="6" t="s">
        <v>78</v>
      </c>
      <c r="D48" s="6">
        <v>1</v>
      </c>
      <c r="E48" s="6">
        <v>117.2</v>
      </c>
      <c r="F48" s="6">
        <f t="shared" si="0"/>
        <v>117.2</v>
      </c>
      <c r="G48" s="29">
        <f>SUM(F48:F58)</f>
        <v>1435</v>
      </c>
      <c r="H48" s="30">
        <f>G48*1.12+10</f>
        <v>1617.2</v>
      </c>
      <c r="I48" s="6" t="s">
        <v>19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8" customFormat="1" ht="12.75">
      <c r="A49" s="6" t="s">
        <v>77</v>
      </c>
      <c r="B49" s="5">
        <v>9904</v>
      </c>
      <c r="C49" s="6" t="s">
        <v>25</v>
      </c>
      <c r="D49" s="6">
        <v>1</v>
      </c>
      <c r="E49" s="6">
        <v>50</v>
      </c>
      <c r="F49" s="6">
        <f t="shared" si="0"/>
        <v>50</v>
      </c>
      <c r="G49" s="31"/>
      <c r="H49" s="32"/>
      <c r="I49" s="6" t="s">
        <v>19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8" customFormat="1" ht="25.5">
      <c r="A50" s="6" t="s">
        <v>77</v>
      </c>
      <c r="B50" s="5">
        <v>3103</v>
      </c>
      <c r="C50" s="6" t="s">
        <v>16</v>
      </c>
      <c r="D50" s="6">
        <v>1</v>
      </c>
      <c r="E50" s="6">
        <v>31.2</v>
      </c>
      <c r="F50" s="6">
        <f t="shared" si="0"/>
        <v>31.2</v>
      </c>
      <c r="G50" s="31"/>
      <c r="H50" s="32"/>
      <c r="I50" s="6" t="s">
        <v>19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8" customFormat="1" ht="12.75">
      <c r="A51" s="6" t="s">
        <v>77</v>
      </c>
      <c r="B51" s="5">
        <v>1001</v>
      </c>
      <c r="C51" s="6" t="s">
        <v>10</v>
      </c>
      <c r="D51" s="6">
        <v>7</v>
      </c>
      <c r="E51" s="6">
        <v>25</v>
      </c>
      <c r="F51" s="6">
        <f t="shared" si="0"/>
        <v>175</v>
      </c>
      <c r="G51" s="31"/>
      <c r="H51" s="32"/>
      <c r="I51" s="6" t="s">
        <v>79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8" customFormat="1" ht="38.25">
      <c r="A52" s="6" t="s">
        <v>77</v>
      </c>
      <c r="B52" s="5" t="s">
        <v>80</v>
      </c>
      <c r="C52" s="6" t="s">
        <v>81</v>
      </c>
      <c r="D52" s="6">
        <v>1</v>
      </c>
      <c r="E52" s="6">
        <v>59.3</v>
      </c>
      <c r="F52" s="6">
        <f t="shared" si="0"/>
        <v>59.3</v>
      </c>
      <c r="G52" s="31"/>
      <c r="H52" s="32"/>
      <c r="I52" s="6" t="s">
        <v>19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8" customFormat="1" ht="25.5">
      <c r="A53" s="6" t="s">
        <v>77</v>
      </c>
      <c r="B53" s="5">
        <v>5003</v>
      </c>
      <c r="C53" s="6" t="s">
        <v>17</v>
      </c>
      <c r="D53" s="6">
        <v>3</v>
      </c>
      <c r="E53" s="6">
        <v>109.5</v>
      </c>
      <c r="F53" s="6">
        <f t="shared" si="0"/>
        <v>328.5</v>
      </c>
      <c r="G53" s="31"/>
      <c r="H53" s="32"/>
      <c r="I53" s="6" t="s">
        <v>82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8" customFormat="1" ht="12.75">
      <c r="A54" s="6" t="s">
        <v>77</v>
      </c>
      <c r="B54" s="5">
        <v>9906</v>
      </c>
      <c r="C54" s="6" t="s">
        <v>58</v>
      </c>
      <c r="D54" s="6">
        <v>1</v>
      </c>
      <c r="E54" s="6">
        <v>105.2</v>
      </c>
      <c r="F54" s="6">
        <f t="shared" si="0"/>
        <v>105.2</v>
      </c>
      <c r="G54" s="31"/>
      <c r="H54" s="32"/>
      <c r="I54" s="6" t="s">
        <v>19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s="8" customFormat="1" ht="25.5">
      <c r="A55" s="6" t="s">
        <v>77</v>
      </c>
      <c r="B55" s="5">
        <v>9903</v>
      </c>
      <c r="C55" s="6" t="s">
        <v>83</v>
      </c>
      <c r="D55" s="6">
        <v>1</v>
      </c>
      <c r="E55" s="6">
        <v>62.8</v>
      </c>
      <c r="F55" s="6">
        <f t="shared" si="0"/>
        <v>62.8</v>
      </c>
      <c r="G55" s="31"/>
      <c r="H55" s="32"/>
      <c r="I55" s="6" t="s">
        <v>19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s="8" customFormat="1" ht="12.75">
      <c r="A56" s="6" t="s">
        <v>77</v>
      </c>
      <c r="B56" s="5" t="s">
        <v>19</v>
      </c>
      <c r="C56" s="6" t="s">
        <v>84</v>
      </c>
      <c r="D56" s="6">
        <v>1</v>
      </c>
      <c r="E56" s="6">
        <v>355.3</v>
      </c>
      <c r="F56" s="6">
        <f t="shared" si="0"/>
        <v>355.3</v>
      </c>
      <c r="G56" s="31"/>
      <c r="H56" s="32"/>
      <c r="I56" s="6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s="8" customFormat="1" ht="38.25">
      <c r="A57" s="6" t="s">
        <v>77</v>
      </c>
      <c r="B57" s="5">
        <v>6042</v>
      </c>
      <c r="C57" s="6" t="s">
        <v>85</v>
      </c>
      <c r="D57" s="6">
        <v>1</v>
      </c>
      <c r="E57" s="6">
        <v>59</v>
      </c>
      <c r="F57" s="6">
        <f t="shared" si="0"/>
        <v>59</v>
      </c>
      <c r="G57" s="31"/>
      <c r="H57" s="32"/>
      <c r="I57" s="6" t="s">
        <v>19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s="8" customFormat="1" ht="38.25">
      <c r="A58" s="6" t="s">
        <v>77</v>
      </c>
      <c r="B58" s="5" t="s">
        <v>19</v>
      </c>
      <c r="C58" s="6" t="s">
        <v>86</v>
      </c>
      <c r="D58" s="6">
        <v>1</v>
      </c>
      <c r="E58" s="6">
        <v>91.5</v>
      </c>
      <c r="F58" s="6">
        <f t="shared" si="0"/>
        <v>91.5</v>
      </c>
      <c r="G58" s="33"/>
      <c r="H58" s="34"/>
      <c r="I58" s="6" t="s">
        <v>19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s="8" customFormat="1" ht="12.75">
      <c r="A59" s="6" t="s">
        <v>87</v>
      </c>
      <c r="B59" s="5" t="s">
        <v>30</v>
      </c>
      <c r="C59" s="6" t="s">
        <v>31</v>
      </c>
      <c r="D59" s="6">
        <v>1</v>
      </c>
      <c r="E59" s="6">
        <v>169.7</v>
      </c>
      <c r="F59" s="6">
        <f t="shared" si="0"/>
        <v>169.7</v>
      </c>
      <c r="G59" s="29">
        <f>SUM(F59:F64)</f>
        <v>1039.6</v>
      </c>
      <c r="H59" s="30">
        <f>G59*1.12+10</f>
        <v>1174.352</v>
      </c>
      <c r="I59" s="6" t="s">
        <v>88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s="8" customFormat="1" ht="25.5">
      <c r="A60" s="6" t="s">
        <v>87</v>
      </c>
      <c r="B60" s="5">
        <v>5008</v>
      </c>
      <c r="C60" s="6" t="s">
        <v>89</v>
      </c>
      <c r="D60" s="6">
        <v>1</v>
      </c>
      <c r="E60" s="6">
        <v>140.3</v>
      </c>
      <c r="F60" s="6">
        <f t="shared" si="0"/>
        <v>140.3</v>
      </c>
      <c r="G60" s="31"/>
      <c r="H60" s="32"/>
      <c r="I60" s="6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s="8" customFormat="1" ht="25.5">
      <c r="A61" s="6" t="s">
        <v>87</v>
      </c>
      <c r="B61" s="5">
        <v>5007</v>
      </c>
      <c r="C61" s="6" t="s">
        <v>17</v>
      </c>
      <c r="D61" s="6">
        <v>1</v>
      </c>
      <c r="E61" s="6">
        <v>109.5</v>
      </c>
      <c r="F61" s="6">
        <f t="shared" si="0"/>
        <v>109.5</v>
      </c>
      <c r="G61" s="31"/>
      <c r="H61" s="32"/>
      <c r="I61" s="6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s="8" customFormat="1" ht="38.25">
      <c r="A62" s="6" t="s">
        <v>87</v>
      </c>
      <c r="B62" s="5">
        <v>6040</v>
      </c>
      <c r="C62" s="6" t="s">
        <v>90</v>
      </c>
      <c r="D62" s="6">
        <v>1</v>
      </c>
      <c r="E62" s="6">
        <v>56.5</v>
      </c>
      <c r="F62" s="6">
        <f t="shared" si="0"/>
        <v>56.5</v>
      </c>
      <c r="G62" s="31"/>
      <c r="H62" s="32"/>
      <c r="I62" s="6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s="8" customFormat="1" ht="12.75">
      <c r="A63" s="6" t="s">
        <v>87</v>
      </c>
      <c r="B63" s="5">
        <v>9908</v>
      </c>
      <c r="C63" s="6" t="s">
        <v>91</v>
      </c>
      <c r="D63" s="6">
        <v>1</v>
      </c>
      <c r="E63" s="6">
        <v>13.6</v>
      </c>
      <c r="F63" s="6">
        <f t="shared" si="0"/>
        <v>13.6</v>
      </c>
      <c r="G63" s="31"/>
      <c r="H63" s="32"/>
      <c r="I63" s="6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s="8" customFormat="1" ht="25.5">
      <c r="A64" s="6" t="s">
        <v>87</v>
      </c>
      <c r="B64" s="5">
        <v>9015</v>
      </c>
      <c r="C64" s="6" t="s">
        <v>92</v>
      </c>
      <c r="D64" s="6">
        <v>1</v>
      </c>
      <c r="E64" s="6">
        <v>550</v>
      </c>
      <c r="F64" s="6">
        <f t="shared" si="0"/>
        <v>550</v>
      </c>
      <c r="G64" s="33"/>
      <c r="H64" s="34"/>
      <c r="I64" s="6" t="s">
        <v>93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s="8" customFormat="1" ht="25.5">
      <c r="A65" s="6" t="s">
        <v>94</v>
      </c>
      <c r="B65" s="5">
        <v>5004</v>
      </c>
      <c r="C65" s="6" t="s">
        <v>26</v>
      </c>
      <c r="D65" s="6">
        <v>1</v>
      </c>
      <c r="E65" s="6">
        <v>79.6</v>
      </c>
      <c r="F65" s="6">
        <f t="shared" si="0"/>
        <v>79.6</v>
      </c>
      <c r="G65" s="29">
        <f>SUM(F65:F67)</f>
        <v>331</v>
      </c>
      <c r="H65" s="30">
        <f>G65*1.12+10</f>
        <v>380.72</v>
      </c>
      <c r="I65" s="6" t="s">
        <v>95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s="8" customFormat="1" ht="25.5">
      <c r="A66" s="6" t="s">
        <v>94</v>
      </c>
      <c r="B66" s="5">
        <v>3103</v>
      </c>
      <c r="C66" s="6" t="s">
        <v>16</v>
      </c>
      <c r="D66" s="6">
        <v>1</v>
      </c>
      <c r="E66" s="6">
        <v>31.2</v>
      </c>
      <c r="F66" s="6">
        <f aca="true" t="shared" si="1" ref="F66:F129">D66*E66</f>
        <v>31.2</v>
      </c>
      <c r="G66" s="31"/>
      <c r="H66" s="32"/>
      <c r="I66" s="6" t="s">
        <v>95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s="8" customFormat="1" ht="38.25">
      <c r="A67" s="6" t="s">
        <v>94</v>
      </c>
      <c r="B67" s="5">
        <v>5001</v>
      </c>
      <c r="C67" s="6" t="s">
        <v>96</v>
      </c>
      <c r="D67" s="6">
        <v>2</v>
      </c>
      <c r="E67" s="6">
        <v>110.1</v>
      </c>
      <c r="F67" s="6">
        <f t="shared" si="1"/>
        <v>220.2</v>
      </c>
      <c r="G67" s="33"/>
      <c r="H67" s="34"/>
      <c r="I67" s="6" t="s">
        <v>95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s="8" customFormat="1" ht="25.5">
      <c r="A68" s="6" t="s">
        <v>97</v>
      </c>
      <c r="B68" s="5">
        <v>6027</v>
      </c>
      <c r="C68" s="6" t="s">
        <v>98</v>
      </c>
      <c r="D68" s="6">
        <v>1</v>
      </c>
      <c r="E68" s="6">
        <v>30</v>
      </c>
      <c r="F68" s="6">
        <f t="shared" si="1"/>
        <v>30</v>
      </c>
      <c r="G68" s="29">
        <f>SUM(F68:F71)</f>
        <v>161</v>
      </c>
      <c r="H68" s="30">
        <f>G68*1.12+10</f>
        <v>190.32000000000002</v>
      </c>
      <c r="I68" s="6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s="8" customFormat="1" ht="76.5">
      <c r="A69" s="6" t="s">
        <v>97</v>
      </c>
      <c r="B69" s="5">
        <v>6038</v>
      </c>
      <c r="C69" s="6" t="s">
        <v>14</v>
      </c>
      <c r="D69" s="6">
        <v>1</v>
      </c>
      <c r="E69" s="6">
        <v>46</v>
      </c>
      <c r="F69" s="6">
        <f t="shared" si="1"/>
        <v>46</v>
      </c>
      <c r="G69" s="31"/>
      <c r="H69" s="32"/>
      <c r="I69" s="6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s="8" customFormat="1" ht="51">
      <c r="A70" s="6" t="s">
        <v>97</v>
      </c>
      <c r="B70" s="5">
        <v>6009</v>
      </c>
      <c r="C70" s="6" t="s">
        <v>99</v>
      </c>
      <c r="D70" s="6">
        <v>1</v>
      </c>
      <c r="E70" s="6">
        <v>20</v>
      </c>
      <c r="F70" s="6">
        <f t="shared" si="1"/>
        <v>20</v>
      </c>
      <c r="G70" s="31"/>
      <c r="H70" s="32"/>
      <c r="I70" s="6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s="8" customFormat="1" ht="12.75">
      <c r="A71" s="6" t="s">
        <v>97</v>
      </c>
      <c r="B71" s="5">
        <v>1002</v>
      </c>
      <c r="C71" s="6" t="s">
        <v>56</v>
      </c>
      <c r="D71" s="6">
        <v>1</v>
      </c>
      <c r="E71" s="6">
        <v>65</v>
      </c>
      <c r="F71" s="6">
        <f t="shared" si="1"/>
        <v>65</v>
      </c>
      <c r="G71" s="33"/>
      <c r="H71" s="34"/>
      <c r="I71" s="6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s="8" customFormat="1" ht="12.75">
      <c r="A72" s="6" t="s">
        <v>100</v>
      </c>
      <c r="B72" s="5" t="s">
        <v>19</v>
      </c>
      <c r="C72" s="6" t="s">
        <v>101</v>
      </c>
      <c r="D72" s="6">
        <v>1</v>
      </c>
      <c r="E72" s="6">
        <v>268</v>
      </c>
      <c r="F72" s="6">
        <f t="shared" si="1"/>
        <v>268</v>
      </c>
      <c r="G72" s="29">
        <f>SUM(F72:F74)</f>
        <v>524.4</v>
      </c>
      <c r="H72" s="30">
        <f>G72*1.12+10</f>
        <v>597.328</v>
      </c>
      <c r="I72" s="6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s="8" customFormat="1" ht="25.5">
      <c r="A73" s="6" t="s">
        <v>100</v>
      </c>
      <c r="B73" s="5">
        <v>9001</v>
      </c>
      <c r="C73" s="6" t="s">
        <v>102</v>
      </c>
      <c r="D73" s="6">
        <v>1</v>
      </c>
      <c r="E73" s="6">
        <v>151.2</v>
      </c>
      <c r="F73" s="6">
        <f t="shared" si="1"/>
        <v>151.2</v>
      </c>
      <c r="G73" s="31"/>
      <c r="H73" s="32"/>
      <c r="I73" s="6" t="s">
        <v>103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s="8" customFormat="1" ht="25.5">
      <c r="A74" s="6" t="s">
        <v>100</v>
      </c>
      <c r="B74" s="5">
        <v>9906</v>
      </c>
      <c r="C74" s="6" t="s">
        <v>58</v>
      </c>
      <c r="D74" s="6">
        <v>1</v>
      </c>
      <c r="E74" s="6">
        <v>105.2</v>
      </c>
      <c r="F74" s="6">
        <f t="shared" si="1"/>
        <v>105.2</v>
      </c>
      <c r="G74" s="33"/>
      <c r="H74" s="34"/>
      <c r="I74" s="6" t="s">
        <v>104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s="8" customFormat="1" ht="38.25">
      <c r="A75" s="6" t="s">
        <v>105</v>
      </c>
      <c r="B75" s="5">
        <v>6011</v>
      </c>
      <c r="C75" s="6" t="s">
        <v>106</v>
      </c>
      <c r="D75" s="6">
        <v>1</v>
      </c>
      <c r="E75" s="6">
        <v>43.2</v>
      </c>
      <c r="F75" s="6">
        <f t="shared" si="1"/>
        <v>43.2</v>
      </c>
      <c r="G75" s="29">
        <f>SUM(F75:F81)</f>
        <v>304.7</v>
      </c>
      <c r="H75" s="30">
        <f>G75*1.12+10</f>
        <v>351.264</v>
      </c>
      <c r="I75" s="6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s="8" customFormat="1" ht="25.5">
      <c r="A76" s="6" t="s">
        <v>105</v>
      </c>
      <c r="B76" s="5">
        <v>6027</v>
      </c>
      <c r="C76" s="6" t="s">
        <v>98</v>
      </c>
      <c r="D76" s="6">
        <v>2</v>
      </c>
      <c r="E76" s="6">
        <v>30</v>
      </c>
      <c r="F76" s="6">
        <f t="shared" si="1"/>
        <v>60</v>
      </c>
      <c r="G76" s="31"/>
      <c r="H76" s="32"/>
      <c r="I76" s="6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s="8" customFormat="1" ht="25.5">
      <c r="A77" s="6" t="s">
        <v>105</v>
      </c>
      <c r="B77" s="5">
        <v>6036</v>
      </c>
      <c r="C77" s="6" t="s">
        <v>36</v>
      </c>
      <c r="D77" s="6">
        <v>1</v>
      </c>
      <c r="E77" s="6">
        <v>24.5</v>
      </c>
      <c r="F77" s="6">
        <f t="shared" si="1"/>
        <v>24.5</v>
      </c>
      <c r="G77" s="31"/>
      <c r="H77" s="32"/>
      <c r="I77" s="6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s="8" customFormat="1" ht="38.25">
      <c r="A78" s="6" t="s">
        <v>105</v>
      </c>
      <c r="B78" s="5">
        <v>6035</v>
      </c>
      <c r="C78" s="6" t="s">
        <v>107</v>
      </c>
      <c r="D78" s="6">
        <v>2</v>
      </c>
      <c r="E78" s="6">
        <v>16</v>
      </c>
      <c r="F78" s="6">
        <f t="shared" si="1"/>
        <v>32</v>
      </c>
      <c r="G78" s="31"/>
      <c r="H78" s="32"/>
      <c r="I78" s="6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s="8" customFormat="1" ht="38.25">
      <c r="A79" s="6" t="s">
        <v>105</v>
      </c>
      <c r="B79" s="5">
        <v>6042</v>
      </c>
      <c r="C79" s="6" t="s">
        <v>108</v>
      </c>
      <c r="D79" s="6">
        <v>1</v>
      </c>
      <c r="E79" s="6">
        <v>59</v>
      </c>
      <c r="F79" s="6">
        <f t="shared" si="1"/>
        <v>59</v>
      </c>
      <c r="G79" s="31"/>
      <c r="H79" s="32"/>
      <c r="I79" s="6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s="8" customFormat="1" ht="51">
      <c r="A80" s="6" t="s">
        <v>105</v>
      </c>
      <c r="B80" s="5">
        <v>6009</v>
      </c>
      <c r="C80" s="6" t="s">
        <v>99</v>
      </c>
      <c r="D80" s="6">
        <v>1</v>
      </c>
      <c r="E80" s="6">
        <v>20</v>
      </c>
      <c r="F80" s="6">
        <f t="shared" si="1"/>
        <v>20</v>
      </c>
      <c r="G80" s="31"/>
      <c r="H80" s="32"/>
      <c r="I80" s="6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s="8" customFormat="1" ht="38.25">
      <c r="A81" s="13" t="s">
        <v>105</v>
      </c>
      <c r="B81" s="5">
        <v>6019</v>
      </c>
      <c r="C81" s="6" t="s">
        <v>109</v>
      </c>
      <c r="D81" s="6">
        <v>1</v>
      </c>
      <c r="E81" s="6">
        <v>66</v>
      </c>
      <c r="F81" s="6">
        <f t="shared" si="1"/>
        <v>66</v>
      </c>
      <c r="G81" s="33"/>
      <c r="H81" s="34"/>
      <c r="I81" s="6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s="8" customFormat="1" ht="38.25">
      <c r="A82" s="6" t="s">
        <v>110</v>
      </c>
      <c r="B82" s="5" t="s">
        <v>19</v>
      </c>
      <c r="C82" s="6" t="s">
        <v>111</v>
      </c>
      <c r="D82" s="6">
        <v>1</v>
      </c>
      <c r="E82" s="6">
        <v>144</v>
      </c>
      <c r="F82" s="6">
        <f t="shared" si="1"/>
        <v>144</v>
      </c>
      <c r="G82" s="29">
        <f>SUM(F82:F88)</f>
        <v>728.4</v>
      </c>
      <c r="H82" s="30">
        <f>G82*1.12+10</f>
        <v>825.8080000000001</v>
      </c>
      <c r="I82" s="6" t="s">
        <v>112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s="8" customFormat="1" ht="12.75">
      <c r="A83" s="6" t="s">
        <v>110</v>
      </c>
      <c r="B83" s="5">
        <v>1003</v>
      </c>
      <c r="C83" s="6" t="s">
        <v>13</v>
      </c>
      <c r="D83" s="6">
        <v>1</v>
      </c>
      <c r="E83" s="6">
        <v>49</v>
      </c>
      <c r="F83" s="6">
        <f t="shared" si="1"/>
        <v>49</v>
      </c>
      <c r="G83" s="31"/>
      <c r="H83" s="32"/>
      <c r="I83" s="6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s="8" customFormat="1" ht="12.75">
      <c r="A84" s="6" t="s">
        <v>110</v>
      </c>
      <c r="B84" s="5">
        <v>1003</v>
      </c>
      <c r="C84" s="6" t="s">
        <v>13</v>
      </c>
      <c r="D84" s="6">
        <v>1</v>
      </c>
      <c r="E84" s="6">
        <v>49</v>
      </c>
      <c r="F84" s="6">
        <f t="shared" si="1"/>
        <v>49</v>
      </c>
      <c r="G84" s="31"/>
      <c r="H84" s="32"/>
      <c r="I84" s="6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s="8" customFormat="1" ht="25.5">
      <c r="A85" s="6" t="s">
        <v>110</v>
      </c>
      <c r="B85" s="5">
        <v>1003</v>
      </c>
      <c r="C85" s="6" t="s">
        <v>13</v>
      </c>
      <c r="D85" s="6">
        <v>4</v>
      </c>
      <c r="E85" s="6">
        <v>49</v>
      </c>
      <c r="F85" s="6">
        <f t="shared" si="1"/>
        <v>196</v>
      </c>
      <c r="G85" s="31"/>
      <c r="H85" s="32"/>
      <c r="I85" s="6" t="s">
        <v>113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s="8" customFormat="1" ht="12.75">
      <c r="A86" s="6" t="s">
        <v>110</v>
      </c>
      <c r="B86" s="5" t="s">
        <v>19</v>
      </c>
      <c r="C86" s="6" t="s">
        <v>114</v>
      </c>
      <c r="D86" s="6">
        <v>1</v>
      </c>
      <c r="E86" s="6">
        <v>67</v>
      </c>
      <c r="F86" s="6">
        <f t="shared" si="1"/>
        <v>67</v>
      </c>
      <c r="G86" s="31"/>
      <c r="H86" s="32"/>
      <c r="I86" s="6" t="s">
        <v>115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s="8" customFormat="1" ht="12.75">
      <c r="A87" s="6" t="s">
        <v>110</v>
      </c>
      <c r="B87" s="5" t="s">
        <v>19</v>
      </c>
      <c r="C87" s="6" t="s">
        <v>114</v>
      </c>
      <c r="D87" s="6">
        <v>1</v>
      </c>
      <c r="E87" s="6">
        <v>67</v>
      </c>
      <c r="F87" s="6">
        <f t="shared" si="1"/>
        <v>67</v>
      </c>
      <c r="G87" s="31"/>
      <c r="H87" s="32"/>
      <c r="I87" s="6" t="s">
        <v>116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s="8" customFormat="1" ht="38.25">
      <c r="A88" s="6" t="s">
        <v>110</v>
      </c>
      <c r="B88" s="5" t="s">
        <v>117</v>
      </c>
      <c r="C88" s="6" t="s">
        <v>118</v>
      </c>
      <c r="D88" s="6">
        <v>1</v>
      </c>
      <c r="E88" s="6">
        <v>156.4</v>
      </c>
      <c r="F88" s="6">
        <f t="shared" si="1"/>
        <v>156.4</v>
      </c>
      <c r="G88" s="33"/>
      <c r="H88" s="34"/>
      <c r="I88" s="6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s="8" customFormat="1" ht="38.25">
      <c r="A89" s="6" t="s">
        <v>119</v>
      </c>
      <c r="B89" s="5" t="s">
        <v>120</v>
      </c>
      <c r="C89" s="6" t="s">
        <v>121</v>
      </c>
      <c r="D89" s="6">
        <v>1</v>
      </c>
      <c r="E89" s="6">
        <v>157.2</v>
      </c>
      <c r="F89" s="6">
        <f t="shared" si="1"/>
        <v>157.2</v>
      </c>
      <c r="G89" s="29">
        <f>SUM(F89:F102)</f>
        <v>1439.5</v>
      </c>
      <c r="H89" s="30">
        <f>G89*1.12+10</f>
        <v>1622.2400000000002</v>
      </c>
      <c r="I89" s="6" t="s">
        <v>19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s="8" customFormat="1" ht="25.5">
      <c r="A90" s="6" t="s">
        <v>119</v>
      </c>
      <c r="B90" s="5" t="s">
        <v>122</v>
      </c>
      <c r="C90" s="6" t="s">
        <v>123</v>
      </c>
      <c r="D90" s="6">
        <v>1</v>
      </c>
      <c r="E90" s="6">
        <v>96</v>
      </c>
      <c r="F90" s="6">
        <f t="shared" si="1"/>
        <v>96</v>
      </c>
      <c r="G90" s="31"/>
      <c r="H90" s="32"/>
      <c r="I90" s="6" t="s">
        <v>19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s="8" customFormat="1" ht="12.75">
      <c r="A91" s="6" t="s">
        <v>119</v>
      </c>
      <c r="B91" s="5" t="s">
        <v>124</v>
      </c>
      <c r="C91" s="6" t="s">
        <v>125</v>
      </c>
      <c r="D91" s="6">
        <v>1</v>
      </c>
      <c r="E91" s="6">
        <v>49</v>
      </c>
      <c r="F91" s="6">
        <f t="shared" si="1"/>
        <v>49</v>
      </c>
      <c r="G91" s="31"/>
      <c r="H91" s="32"/>
      <c r="I91" s="6" t="s">
        <v>19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s="8" customFormat="1" ht="12.75">
      <c r="A92" s="6" t="s">
        <v>119</v>
      </c>
      <c r="B92" s="5">
        <v>9904</v>
      </c>
      <c r="C92" s="6" t="s">
        <v>25</v>
      </c>
      <c r="D92" s="6">
        <v>4</v>
      </c>
      <c r="E92" s="6">
        <v>50</v>
      </c>
      <c r="F92" s="6">
        <f t="shared" si="1"/>
        <v>200</v>
      </c>
      <c r="G92" s="31"/>
      <c r="H92" s="32"/>
      <c r="I92" s="6" t="s">
        <v>19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s="8" customFormat="1" ht="12.75">
      <c r="A93" s="6" t="s">
        <v>119</v>
      </c>
      <c r="B93" s="5" t="s">
        <v>126</v>
      </c>
      <c r="C93" s="6" t="s">
        <v>127</v>
      </c>
      <c r="D93" s="6">
        <v>1</v>
      </c>
      <c r="E93" s="6">
        <v>27.6</v>
      </c>
      <c r="F93" s="6">
        <f t="shared" si="1"/>
        <v>27.6</v>
      </c>
      <c r="G93" s="31"/>
      <c r="H93" s="32"/>
      <c r="I93" s="6" t="s">
        <v>19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s="8" customFormat="1" ht="25.5">
      <c r="A94" s="6" t="s">
        <v>119</v>
      </c>
      <c r="B94" s="5">
        <v>3103</v>
      </c>
      <c r="C94" s="6" t="s">
        <v>16</v>
      </c>
      <c r="D94" s="6">
        <v>1</v>
      </c>
      <c r="E94" s="6">
        <v>31.2</v>
      </c>
      <c r="F94" s="6">
        <f t="shared" si="1"/>
        <v>31.2</v>
      </c>
      <c r="G94" s="31"/>
      <c r="H94" s="32"/>
      <c r="I94" s="6" t="s">
        <v>19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s="8" customFormat="1" ht="12.75">
      <c r="A95" s="6" t="s">
        <v>119</v>
      </c>
      <c r="B95" s="5" t="s">
        <v>128</v>
      </c>
      <c r="C95" s="6" t="s">
        <v>129</v>
      </c>
      <c r="D95" s="6">
        <v>3</v>
      </c>
      <c r="E95" s="6">
        <v>32.5</v>
      </c>
      <c r="F95" s="6">
        <f t="shared" si="1"/>
        <v>97.5</v>
      </c>
      <c r="G95" s="31"/>
      <c r="H95" s="32"/>
      <c r="I95" s="6" t="s">
        <v>19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s="8" customFormat="1" ht="25.5">
      <c r="A96" s="6" t="s">
        <v>119</v>
      </c>
      <c r="B96" s="5" t="s">
        <v>130</v>
      </c>
      <c r="C96" s="6" t="s">
        <v>131</v>
      </c>
      <c r="D96" s="6">
        <v>1</v>
      </c>
      <c r="E96" s="6">
        <v>189.3</v>
      </c>
      <c r="F96" s="6">
        <f t="shared" si="1"/>
        <v>189.3</v>
      </c>
      <c r="G96" s="31"/>
      <c r="H96" s="32"/>
      <c r="I96" s="6" t="s">
        <v>19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s="8" customFormat="1" ht="38.25">
      <c r="A97" s="11" t="s">
        <v>119</v>
      </c>
      <c r="B97" s="12" t="s">
        <v>132</v>
      </c>
      <c r="C97" s="11" t="s">
        <v>133</v>
      </c>
      <c r="D97" s="11">
        <v>1</v>
      </c>
      <c r="E97" s="11">
        <v>62.1</v>
      </c>
      <c r="F97" s="6">
        <f t="shared" si="1"/>
        <v>62.1</v>
      </c>
      <c r="G97" s="31"/>
      <c r="H97" s="32"/>
      <c r="I97" s="11" t="s">
        <v>19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s="8" customFormat="1" ht="12.75">
      <c r="A98" s="6" t="s">
        <v>119</v>
      </c>
      <c r="B98" s="5">
        <v>9906</v>
      </c>
      <c r="C98" s="6" t="s">
        <v>58</v>
      </c>
      <c r="D98" s="6">
        <v>1</v>
      </c>
      <c r="E98" s="6">
        <v>105.2</v>
      </c>
      <c r="F98" s="6">
        <f t="shared" si="1"/>
        <v>105.2</v>
      </c>
      <c r="G98" s="31"/>
      <c r="H98" s="32"/>
      <c r="I98" s="6" t="s">
        <v>19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s="8" customFormat="1" ht="25.5">
      <c r="A99" s="6" t="s">
        <v>119</v>
      </c>
      <c r="B99" s="5">
        <v>9903</v>
      </c>
      <c r="C99" s="6" t="s">
        <v>83</v>
      </c>
      <c r="D99" s="6">
        <v>1</v>
      </c>
      <c r="E99" s="6">
        <v>62.8</v>
      </c>
      <c r="F99" s="6">
        <f t="shared" si="1"/>
        <v>62.8</v>
      </c>
      <c r="G99" s="31"/>
      <c r="H99" s="32"/>
      <c r="I99" s="6" t="s">
        <v>19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s="8" customFormat="1" ht="25.5">
      <c r="A100" s="6" t="s">
        <v>119</v>
      </c>
      <c r="B100" s="5" t="s">
        <v>134</v>
      </c>
      <c r="C100" s="6" t="s">
        <v>135</v>
      </c>
      <c r="D100" s="6">
        <v>1</v>
      </c>
      <c r="E100" s="6">
        <v>89</v>
      </c>
      <c r="F100" s="6">
        <f t="shared" si="1"/>
        <v>89</v>
      </c>
      <c r="G100" s="31"/>
      <c r="H100" s="32"/>
      <c r="I100" s="6" t="s">
        <v>19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s="8" customFormat="1" ht="25.5">
      <c r="A101" s="6" t="s">
        <v>119</v>
      </c>
      <c r="B101" s="5" t="s">
        <v>136</v>
      </c>
      <c r="C101" s="6" t="s">
        <v>28</v>
      </c>
      <c r="D101" s="6">
        <v>1</v>
      </c>
      <c r="E101" s="6">
        <v>103.6</v>
      </c>
      <c r="F101" s="6">
        <f t="shared" si="1"/>
        <v>103.6</v>
      </c>
      <c r="G101" s="31"/>
      <c r="H101" s="32"/>
      <c r="I101" s="6" t="s">
        <v>19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s="8" customFormat="1" ht="38.25">
      <c r="A102" s="6" t="s">
        <v>119</v>
      </c>
      <c r="B102" s="5">
        <v>4001</v>
      </c>
      <c r="C102" s="6" t="s">
        <v>137</v>
      </c>
      <c r="D102" s="6">
        <v>1</v>
      </c>
      <c r="E102" s="6">
        <v>169</v>
      </c>
      <c r="F102" s="6">
        <f t="shared" si="1"/>
        <v>169</v>
      </c>
      <c r="G102" s="33"/>
      <c r="H102" s="34"/>
      <c r="I102" s="6" t="s">
        <v>19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s="8" customFormat="1" ht="25.5">
      <c r="A103" s="6" t="s">
        <v>138</v>
      </c>
      <c r="B103" s="5" t="s">
        <v>139</v>
      </c>
      <c r="C103" s="6" t="s">
        <v>102</v>
      </c>
      <c r="D103" s="6">
        <v>1</v>
      </c>
      <c r="E103" s="6">
        <v>151.2</v>
      </c>
      <c r="F103" s="6">
        <f t="shared" si="1"/>
        <v>151.2</v>
      </c>
      <c r="G103" s="29">
        <f>SUM(F103:F105)</f>
        <v>431.4</v>
      </c>
      <c r="H103" s="30">
        <f>G103*1.12+10</f>
        <v>493.168</v>
      </c>
      <c r="I103" s="6" t="s">
        <v>140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s="8" customFormat="1" ht="25.5">
      <c r="A104" s="6" t="s">
        <v>138</v>
      </c>
      <c r="B104" s="5">
        <v>3017</v>
      </c>
      <c r="C104" s="6" t="s">
        <v>102</v>
      </c>
      <c r="D104" s="6">
        <v>1</v>
      </c>
      <c r="E104" s="6">
        <v>151.2</v>
      </c>
      <c r="F104" s="6">
        <f t="shared" si="1"/>
        <v>151.2</v>
      </c>
      <c r="G104" s="31"/>
      <c r="H104" s="32"/>
      <c r="I104" s="6" t="s">
        <v>141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38.25">
      <c r="A105" s="6" t="s">
        <v>138</v>
      </c>
      <c r="B105" s="5"/>
      <c r="C105" s="6" t="s">
        <v>142</v>
      </c>
      <c r="D105" s="6">
        <v>1</v>
      </c>
      <c r="E105" s="6">
        <v>129</v>
      </c>
      <c r="F105" s="6">
        <f t="shared" si="1"/>
        <v>129</v>
      </c>
      <c r="G105" s="33"/>
      <c r="H105" s="34"/>
      <c r="I105" s="6" t="s">
        <v>143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s="8" customFormat="1" ht="12.75">
      <c r="A106" s="6" t="s">
        <v>144</v>
      </c>
      <c r="B106" s="5">
        <v>1001</v>
      </c>
      <c r="C106" s="6" t="s">
        <v>10</v>
      </c>
      <c r="D106" s="6">
        <v>2</v>
      </c>
      <c r="E106" s="6">
        <v>25</v>
      </c>
      <c r="F106" s="6">
        <f t="shared" si="1"/>
        <v>50</v>
      </c>
      <c r="G106" s="29">
        <f>SUM(D107:F107)</f>
        <v>99</v>
      </c>
      <c r="H106" s="30">
        <f>G106*1.12+10</f>
        <v>120.88000000000001</v>
      </c>
      <c r="I106" s="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8" customFormat="1" ht="12.75">
      <c r="A107" s="6" t="s">
        <v>144</v>
      </c>
      <c r="B107" s="5">
        <v>1003</v>
      </c>
      <c r="C107" s="6" t="s">
        <v>13</v>
      </c>
      <c r="D107" s="6">
        <v>1</v>
      </c>
      <c r="E107" s="6">
        <v>49</v>
      </c>
      <c r="F107" s="6">
        <f t="shared" si="1"/>
        <v>49</v>
      </c>
      <c r="G107" s="33"/>
      <c r="H107" s="34"/>
      <c r="I107" s="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8" customFormat="1" ht="12.75">
      <c r="A108" s="6" t="s">
        <v>145</v>
      </c>
      <c r="B108" s="5" t="s">
        <v>146</v>
      </c>
      <c r="C108" s="6" t="s">
        <v>147</v>
      </c>
      <c r="D108" s="6">
        <v>1</v>
      </c>
      <c r="E108" s="6">
        <v>188.5</v>
      </c>
      <c r="F108" s="6">
        <f t="shared" si="1"/>
        <v>188.5</v>
      </c>
      <c r="G108" s="29">
        <f>SUM(F108:F113)</f>
        <v>1407.5</v>
      </c>
      <c r="H108" s="30">
        <f>G108*1.12+10</f>
        <v>1586.4</v>
      </c>
      <c r="I108" s="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8" customFormat="1" ht="12.75">
      <c r="A109" s="6" t="s">
        <v>148</v>
      </c>
      <c r="B109" s="5" t="s">
        <v>149</v>
      </c>
      <c r="C109" s="6" t="s">
        <v>150</v>
      </c>
      <c r="D109" s="6">
        <v>1</v>
      </c>
      <c r="E109" s="6">
        <v>201.6</v>
      </c>
      <c r="F109" s="6">
        <f t="shared" si="1"/>
        <v>201.6</v>
      </c>
      <c r="G109" s="31"/>
      <c r="H109" s="32"/>
      <c r="I109" s="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8" customFormat="1" ht="12.75">
      <c r="A110" s="6" t="s">
        <v>148</v>
      </c>
      <c r="B110" s="5" t="s">
        <v>151</v>
      </c>
      <c r="C110" s="6" t="s">
        <v>152</v>
      </c>
      <c r="D110" s="6">
        <v>1</v>
      </c>
      <c r="E110" s="6">
        <v>201.6</v>
      </c>
      <c r="F110" s="6">
        <f t="shared" si="1"/>
        <v>201.6</v>
      </c>
      <c r="G110" s="31"/>
      <c r="H110" s="32"/>
      <c r="I110" s="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8" customFormat="1" ht="12.75">
      <c r="A111" s="6" t="s">
        <v>148</v>
      </c>
      <c r="B111" s="5" t="s">
        <v>153</v>
      </c>
      <c r="C111" s="6" t="s">
        <v>154</v>
      </c>
      <c r="D111" s="6">
        <v>1</v>
      </c>
      <c r="E111" s="6">
        <v>285.7</v>
      </c>
      <c r="F111" s="6">
        <f t="shared" si="1"/>
        <v>285.7</v>
      </c>
      <c r="G111" s="31"/>
      <c r="H111" s="32"/>
      <c r="I111" s="6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s="8" customFormat="1" ht="25.5">
      <c r="A112" s="6" t="s">
        <v>148</v>
      </c>
      <c r="B112" s="5">
        <v>5007</v>
      </c>
      <c r="C112" s="6" t="s">
        <v>17</v>
      </c>
      <c r="D112" s="6">
        <v>3</v>
      </c>
      <c r="E112" s="6">
        <v>109.5</v>
      </c>
      <c r="F112" s="6">
        <f t="shared" si="1"/>
        <v>328.5</v>
      </c>
      <c r="G112" s="31"/>
      <c r="H112" s="32"/>
      <c r="I112" s="6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s="8" customFormat="1" ht="12.75">
      <c r="A113" s="6" t="s">
        <v>148</v>
      </c>
      <c r="B113" s="5" t="s">
        <v>155</v>
      </c>
      <c r="C113" s="6" t="s">
        <v>156</v>
      </c>
      <c r="D113" s="6">
        <v>1</v>
      </c>
      <c r="E113" s="6">
        <v>201.6</v>
      </c>
      <c r="F113" s="6">
        <f t="shared" si="1"/>
        <v>201.6</v>
      </c>
      <c r="G113" s="33"/>
      <c r="H113" s="34"/>
      <c r="I113" s="6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s="8" customFormat="1" ht="63.75">
      <c r="A114" s="6" t="s">
        <v>157</v>
      </c>
      <c r="B114" s="5">
        <v>6002</v>
      </c>
      <c r="C114" s="6" t="s">
        <v>158</v>
      </c>
      <c r="D114" s="6">
        <v>1</v>
      </c>
      <c r="E114" s="6">
        <v>90</v>
      </c>
      <c r="F114" s="6">
        <f t="shared" si="1"/>
        <v>90</v>
      </c>
      <c r="G114" s="29">
        <f>SUM(F114:F120)</f>
        <v>653.3</v>
      </c>
      <c r="H114" s="30">
        <f>G114*1.12+10</f>
        <v>741.696</v>
      </c>
      <c r="I114" s="6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s="8" customFormat="1" ht="38.25">
      <c r="A115" s="6" t="s">
        <v>157</v>
      </c>
      <c r="B115" s="5" t="s">
        <v>159</v>
      </c>
      <c r="C115" s="6" t="s">
        <v>81</v>
      </c>
      <c r="D115" s="6">
        <v>1</v>
      </c>
      <c r="E115" s="6">
        <v>59.3</v>
      </c>
      <c r="F115" s="6">
        <f t="shared" si="1"/>
        <v>59.3</v>
      </c>
      <c r="G115" s="31"/>
      <c r="H115" s="32"/>
      <c r="I115" s="6" t="s">
        <v>160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s="8" customFormat="1" ht="51">
      <c r="A116" s="6" t="s">
        <v>157</v>
      </c>
      <c r="B116" s="5">
        <v>3004</v>
      </c>
      <c r="C116" s="6" t="s">
        <v>161</v>
      </c>
      <c r="D116" s="6">
        <v>1</v>
      </c>
      <c r="E116" s="6">
        <v>136</v>
      </c>
      <c r="F116" s="6">
        <f t="shared" si="1"/>
        <v>136</v>
      </c>
      <c r="G116" s="31"/>
      <c r="H116" s="32"/>
      <c r="I116" s="6" t="s">
        <v>162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s="8" customFormat="1" ht="51">
      <c r="A117" s="6" t="s">
        <v>157</v>
      </c>
      <c r="B117" s="5">
        <v>6039</v>
      </c>
      <c r="C117" s="6" t="s">
        <v>40</v>
      </c>
      <c r="D117" s="6">
        <v>1</v>
      </c>
      <c r="E117" s="6">
        <v>40</v>
      </c>
      <c r="F117" s="6">
        <f t="shared" si="1"/>
        <v>40</v>
      </c>
      <c r="G117" s="31"/>
      <c r="H117" s="32"/>
      <c r="I117" s="6" t="s">
        <v>163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8" customFormat="1" ht="51">
      <c r="A118" s="6" t="s">
        <v>157</v>
      </c>
      <c r="B118" s="5">
        <v>6043</v>
      </c>
      <c r="C118" s="6" t="s">
        <v>164</v>
      </c>
      <c r="D118" s="6">
        <v>1</v>
      </c>
      <c r="E118" s="6">
        <v>47</v>
      </c>
      <c r="F118" s="6">
        <f t="shared" si="1"/>
        <v>47</v>
      </c>
      <c r="G118" s="31"/>
      <c r="H118" s="32"/>
      <c r="I118" s="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8" customFormat="1" ht="51">
      <c r="A119" s="6" t="s">
        <v>157</v>
      </c>
      <c r="B119" s="5">
        <v>3001</v>
      </c>
      <c r="C119" s="6" t="s">
        <v>165</v>
      </c>
      <c r="D119" s="6">
        <v>1</v>
      </c>
      <c r="E119" s="6">
        <v>216</v>
      </c>
      <c r="F119" s="6">
        <f t="shared" si="1"/>
        <v>216</v>
      </c>
      <c r="G119" s="31"/>
      <c r="H119" s="32"/>
      <c r="I119" s="6" t="s">
        <v>166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s="8" customFormat="1" ht="12.75">
      <c r="A120" s="6" t="s">
        <v>157</v>
      </c>
      <c r="B120" s="5">
        <v>1002</v>
      </c>
      <c r="C120" s="6" t="s">
        <v>56</v>
      </c>
      <c r="D120" s="6">
        <v>1</v>
      </c>
      <c r="E120" s="6">
        <v>65</v>
      </c>
      <c r="F120" s="6">
        <f t="shared" si="1"/>
        <v>65</v>
      </c>
      <c r="G120" s="33"/>
      <c r="H120" s="34"/>
      <c r="I120" s="6" t="s">
        <v>167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s="8" customFormat="1" ht="38.25">
      <c r="A121" s="6" t="s">
        <v>168</v>
      </c>
      <c r="B121" s="5" t="s">
        <v>80</v>
      </c>
      <c r="C121" s="6" t="s">
        <v>81</v>
      </c>
      <c r="D121" s="6">
        <v>1</v>
      </c>
      <c r="E121" s="6">
        <v>59.3</v>
      </c>
      <c r="F121" s="6">
        <f t="shared" si="1"/>
        <v>59.3</v>
      </c>
      <c r="G121" s="29">
        <f>SUM(F121:F127)</f>
        <v>490</v>
      </c>
      <c r="H121" s="30">
        <f>G121*1.12+10</f>
        <v>558.8000000000001</v>
      </c>
      <c r="I121" s="6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s="8" customFormat="1" ht="25.5">
      <c r="A122" s="6" t="s">
        <v>168</v>
      </c>
      <c r="B122" s="5" t="s">
        <v>169</v>
      </c>
      <c r="C122" s="6" t="s">
        <v>170</v>
      </c>
      <c r="D122" s="6">
        <v>1</v>
      </c>
      <c r="E122" s="6">
        <v>45.2</v>
      </c>
      <c r="F122" s="6">
        <f t="shared" si="1"/>
        <v>45.2</v>
      </c>
      <c r="G122" s="31"/>
      <c r="H122" s="32"/>
      <c r="I122" s="6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s="8" customFormat="1" ht="25.5">
      <c r="A123" s="6" t="s">
        <v>168</v>
      </c>
      <c r="B123" s="5">
        <v>4008</v>
      </c>
      <c r="C123" s="6" t="s">
        <v>171</v>
      </c>
      <c r="D123" s="6">
        <v>1</v>
      </c>
      <c r="E123" s="6">
        <v>89</v>
      </c>
      <c r="F123" s="6">
        <f t="shared" si="1"/>
        <v>89</v>
      </c>
      <c r="G123" s="31"/>
      <c r="H123" s="32"/>
      <c r="I123" s="6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s="8" customFormat="1" ht="51">
      <c r="A124" s="6" t="s">
        <v>168</v>
      </c>
      <c r="B124" s="5">
        <v>6039</v>
      </c>
      <c r="C124" s="6" t="s">
        <v>40</v>
      </c>
      <c r="D124" s="6">
        <v>1</v>
      </c>
      <c r="E124" s="6">
        <v>40</v>
      </c>
      <c r="F124" s="6">
        <f t="shared" si="1"/>
        <v>40</v>
      </c>
      <c r="G124" s="31"/>
      <c r="H124" s="32"/>
      <c r="I124" s="6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s="8" customFormat="1" ht="38.25">
      <c r="A125" s="6" t="s">
        <v>168</v>
      </c>
      <c r="B125" s="5">
        <v>6042</v>
      </c>
      <c r="C125" s="6" t="s">
        <v>108</v>
      </c>
      <c r="D125" s="6">
        <v>1</v>
      </c>
      <c r="E125" s="6">
        <v>59</v>
      </c>
      <c r="F125" s="6">
        <f t="shared" si="1"/>
        <v>59</v>
      </c>
      <c r="G125" s="31"/>
      <c r="H125" s="32"/>
      <c r="I125" s="6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s="8" customFormat="1" ht="51">
      <c r="A126" s="6" t="s">
        <v>168</v>
      </c>
      <c r="B126" s="5">
        <v>6021</v>
      </c>
      <c r="C126" s="6" t="s">
        <v>55</v>
      </c>
      <c r="D126" s="6">
        <v>1</v>
      </c>
      <c r="E126" s="6">
        <v>106</v>
      </c>
      <c r="F126" s="6">
        <f t="shared" si="1"/>
        <v>106</v>
      </c>
      <c r="G126" s="31"/>
      <c r="H126" s="32"/>
      <c r="I126" s="6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s="8" customFormat="1" ht="38.25">
      <c r="A127" s="6" t="s">
        <v>168</v>
      </c>
      <c r="B127" s="5">
        <v>6033</v>
      </c>
      <c r="C127" s="6" t="s">
        <v>48</v>
      </c>
      <c r="D127" s="6">
        <v>1</v>
      </c>
      <c r="E127" s="6">
        <v>91.5</v>
      </c>
      <c r="F127" s="6">
        <f t="shared" si="1"/>
        <v>91.5</v>
      </c>
      <c r="G127" s="33"/>
      <c r="H127" s="34"/>
      <c r="I127" s="6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s="8" customFormat="1" ht="51">
      <c r="A128" s="6" t="s">
        <v>172</v>
      </c>
      <c r="B128" s="5">
        <v>4009</v>
      </c>
      <c r="C128" s="6" t="s">
        <v>33</v>
      </c>
      <c r="D128" s="6">
        <v>1</v>
      </c>
      <c r="E128" s="6">
        <v>407</v>
      </c>
      <c r="F128" s="6">
        <f t="shared" si="1"/>
        <v>407</v>
      </c>
      <c r="G128" s="29">
        <f>SUM(F128:F130)</f>
        <v>570.8</v>
      </c>
      <c r="H128" s="30">
        <f>G128*1.12+10</f>
        <v>649.296</v>
      </c>
      <c r="I128" s="6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s="8" customFormat="1" ht="51">
      <c r="A129" s="15" t="s">
        <v>172</v>
      </c>
      <c r="B129" s="16">
        <v>6045</v>
      </c>
      <c r="C129" s="15" t="s">
        <v>173</v>
      </c>
      <c r="D129" s="15">
        <v>1</v>
      </c>
      <c r="E129" s="15">
        <v>108.8</v>
      </c>
      <c r="F129" s="6">
        <f t="shared" si="1"/>
        <v>108.8</v>
      </c>
      <c r="G129" s="31"/>
      <c r="H129" s="32"/>
      <c r="I129" s="15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s="8" customFormat="1" ht="25.5">
      <c r="A130" s="15" t="s">
        <v>172</v>
      </c>
      <c r="B130" s="16">
        <v>6041</v>
      </c>
      <c r="C130" s="15" t="s">
        <v>174</v>
      </c>
      <c r="D130" s="15">
        <v>1</v>
      </c>
      <c r="E130" s="15">
        <v>55</v>
      </c>
      <c r="F130" s="6">
        <f aca="true" t="shared" si="2" ref="F130:F193">D130*E130</f>
        <v>55</v>
      </c>
      <c r="G130" s="33"/>
      <c r="H130" s="34"/>
      <c r="I130" s="15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s="8" customFormat="1" ht="38.25">
      <c r="A131" s="6" t="s">
        <v>175</v>
      </c>
      <c r="B131" s="17"/>
      <c r="C131" s="6" t="s">
        <v>176</v>
      </c>
      <c r="D131" s="6">
        <v>1</v>
      </c>
      <c r="E131" s="6">
        <v>216</v>
      </c>
      <c r="F131" s="6">
        <f t="shared" si="2"/>
        <v>216</v>
      </c>
      <c r="G131" s="40">
        <f>SUM(F131)</f>
        <v>216</v>
      </c>
      <c r="H131" s="41">
        <f>G131*1.12+10</f>
        <v>251.92000000000002</v>
      </c>
      <c r="I131" s="6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s="8" customFormat="1" ht="25.5">
      <c r="A132" s="6" t="s">
        <v>177</v>
      </c>
      <c r="B132" s="5" t="s">
        <v>178</v>
      </c>
      <c r="C132" s="6" t="s">
        <v>179</v>
      </c>
      <c r="D132" s="6">
        <v>1</v>
      </c>
      <c r="E132" s="6">
        <v>201.6</v>
      </c>
      <c r="F132" s="6">
        <f t="shared" si="2"/>
        <v>201.6</v>
      </c>
      <c r="G132" s="29">
        <f>SUM(F132:F134)</f>
        <v>672.2</v>
      </c>
      <c r="H132" s="30">
        <f>G132*1.12+10</f>
        <v>762.8640000000001</v>
      </c>
      <c r="I132" s="6" t="s">
        <v>180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s="8" customFormat="1" ht="25.5">
      <c r="A133" s="6" t="s">
        <v>177</v>
      </c>
      <c r="B133" s="5" t="s">
        <v>181</v>
      </c>
      <c r="C133" s="6" t="s">
        <v>182</v>
      </c>
      <c r="D133" s="6">
        <v>1</v>
      </c>
      <c r="E133" s="6">
        <v>184.9</v>
      </c>
      <c r="F133" s="6">
        <f t="shared" si="2"/>
        <v>184.9</v>
      </c>
      <c r="G133" s="31"/>
      <c r="H133" s="32"/>
      <c r="I133" s="6" t="s">
        <v>183</v>
      </c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s="8" customFormat="1" ht="25.5">
      <c r="A134" s="6" t="s">
        <v>177</v>
      </c>
      <c r="B134" s="5" t="s">
        <v>184</v>
      </c>
      <c r="C134" s="6" t="s">
        <v>154</v>
      </c>
      <c r="D134" s="6">
        <v>1</v>
      </c>
      <c r="E134" s="6">
        <v>285.7</v>
      </c>
      <c r="F134" s="6">
        <f t="shared" si="2"/>
        <v>285.7</v>
      </c>
      <c r="G134" s="33"/>
      <c r="H134" s="34"/>
      <c r="I134" s="6" t="s">
        <v>185</v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s="8" customFormat="1" ht="12.75">
      <c r="A135" s="6" t="s">
        <v>186</v>
      </c>
      <c r="B135" s="5">
        <v>1003</v>
      </c>
      <c r="C135" s="6" t="s">
        <v>13</v>
      </c>
      <c r="D135" s="6">
        <v>2</v>
      </c>
      <c r="E135" s="6">
        <v>49</v>
      </c>
      <c r="F135" s="6">
        <f t="shared" si="2"/>
        <v>98</v>
      </c>
      <c r="G135" s="29">
        <f>SUM(F135:F139)</f>
        <v>423.3</v>
      </c>
      <c r="H135" s="30">
        <f>G135*1.12+10</f>
        <v>484.09600000000006</v>
      </c>
      <c r="I135" s="6" t="s">
        <v>19</v>
      </c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s="8" customFormat="1" ht="12.75">
      <c r="A136" s="6" t="s">
        <v>186</v>
      </c>
      <c r="B136" s="5">
        <v>9906</v>
      </c>
      <c r="C136" s="6" t="s">
        <v>58</v>
      </c>
      <c r="D136" s="6">
        <v>1</v>
      </c>
      <c r="E136" s="6">
        <v>105.2</v>
      </c>
      <c r="F136" s="6">
        <f t="shared" si="2"/>
        <v>105.2</v>
      </c>
      <c r="G136" s="31"/>
      <c r="H136" s="32"/>
      <c r="I136" s="6" t="s">
        <v>19</v>
      </c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s="8" customFormat="1" ht="25.5">
      <c r="A137" s="6" t="s">
        <v>186</v>
      </c>
      <c r="B137" s="5">
        <v>9908</v>
      </c>
      <c r="C137" s="6" t="s">
        <v>187</v>
      </c>
      <c r="D137" s="6">
        <v>1</v>
      </c>
      <c r="E137" s="6">
        <v>61.1</v>
      </c>
      <c r="F137" s="6">
        <f t="shared" si="2"/>
        <v>61.1</v>
      </c>
      <c r="G137" s="31"/>
      <c r="H137" s="32"/>
      <c r="I137" s="6" t="s">
        <v>19</v>
      </c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s="8" customFormat="1" ht="51">
      <c r="A138" s="6" t="s">
        <v>186</v>
      </c>
      <c r="B138" s="5">
        <v>6043</v>
      </c>
      <c r="C138" s="6" t="s">
        <v>164</v>
      </c>
      <c r="D138" s="6">
        <v>2</v>
      </c>
      <c r="E138" s="6">
        <v>47</v>
      </c>
      <c r="F138" s="6">
        <f t="shared" si="2"/>
        <v>94</v>
      </c>
      <c r="G138" s="31"/>
      <c r="H138" s="32"/>
      <c r="I138" s="6" t="s">
        <v>19</v>
      </c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s="8" customFormat="1" ht="23.25" customHeight="1">
      <c r="A139" s="6" t="s">
        <v>186</v>
      </c>
      <c r="B139" s="5">
        <v>1002</v>
      </c>
      <c r="C139" s="6" t="s">
        <v>188</v>
      </c>
      <c r="D139" s="6">
        <v>1</v>
      </c>
      <c r="E139" s="6">
        <v>65</v>
      </c>
      <c r="F139" s="6">
        <f t="shared" si="2"/>
        <v>65</v>
      </c>
      <c r="G139" s="33"/>
      <c r="H139" s="34"/>
      <c r="I139" s="6" t="s">
        <v>19</v>
      </c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s="8" customFormat="1" ht="25.5">
      <c r="A140" s="6" t="s">
        <v>189</v>
      </c>
      <c r="B140" s="5">
        <v>9905</v>
      </c>
      <c r="C140" s="6" t="s">
        <v>78</v>
      </c>
      <c r="D140" s="6">
        <v>1</v>
      </c>
      <c r="E140" s="6">
        <v>117.2</v>
      </c>
      <c r="F140" s="6">
        <f t="shared" si="2"/>
        <v>117.2</v>
      </c>
      <c r="G140" s="29">
        <f>SUM(F140:F146)</f>
        <v>615.7</v>
      </c>
      <c r="H140" s="30">
        <f>G140*1.12+10</f>
        <v>699.5840000000001</v>
      </c>
      <c r="I140" s="6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s="8" customFormat="1" ht="25.5">
      <c r="A141" s="6" t="s">
        <v>189</v>
      </c>
      <c r="B141" s="5" t="s">
        <v>19</v>
      </c>
      <c r="C141" s="6" t="s">
        <v>190</v>
      </c>
      <c r="D141" s="6">
        <v>1</v>
      </c>
      <c r="E141" s="6">
        <v>94.7</v>
      </c>
      <c r="F141" s="6">
        <f t="shared" si="2"/>
        <v>94.7</v>
      </c>
      <c r="G141" s="31"/>
      <c r="H141" s="32"/>
      <c r="I141" s="6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s="8" customFormat="1" ht="25.5">
      <c r="A142" s="6" t="s">
        <v>189</v>
      </c>
      <c r="B142" s="5" t="s">
        <v>19</v>
      </c>
      <c r="C142" s="6" t="s">
        <v>191</v>
      </c>
      <c r="D142" s="6">
        <v>1</v>
      </c>
      <c r="E142" s="6">
        <v>34.3</v>
      </c>
      <c r="F142" s="6">
        <f t="shared" si="2"/>
        <v>34.3</v>
      </c>
      <c r="G142" s="31"/>
      <c r="H142" s="32"/>
      <c r="I142" s="6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s="8" customFormat="1" ht="38.25">
      <c r="A143" s="6" t="s">
        <v>189</v>
      </c>
      <c r="B143" s="5" t="s">
        <v>19</v>
      </c>
      <c r="C143" s="6" t="s">
        <v>108</v>
      </c>
      <c r="D143" s="6">
        <v>2</v>
      </c>
      <c r="E143" s="6">
        <v>59</v>
      </c>
      <c r="F143" s="6">
        <f t="shared" si="2"/>
        <v>118</v>
      </c>
      <c r="G143" s="31"/>
      <c r="H143" s="32"/>
      <c r="I143" s="6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s="8" customFormat="1" ht="12.75">
      <c r="A144" s="6" t="s">
        <v>189</v>
      </c>
      <c r="B144" s="5" t="s">
        <v>19</v>
      </c>
      <c r="C144" s="6" t="s">
        <v>192</v>
      </c>
      <c r="D144" s="6">
        <v>1</v>
      </c>
      <c r="E144" s="6">
        <v>30</v>
      </c>
      <c r="F144" s="6">
        <f t="shared" si="2"/>
        <v>30</v>
      </c>
      <c r="G144" s="31"/>
      <c r="H144" s="32"/>
      <c r="I144" s="6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s="8" customFormat="1" ht="12.75">
      <c r="A145" s="6" t="s">
        <v>189</v>
      </c>
      <c r="B145" s="5">
        <v>1002</v>
      </c>
      <c r="C145" s="6" t="s">
        <v>56</v>
      </c>
      <c r="D145" s="6">
        <v>2</v>
      </c>
      <c r="E145" s="6">
        <v>65</v>
      </c>
      <c r="F145" s="6">
        <f t="shared" si="2"/>
        <v>130</v>
      </c>
      <c r="G145" s="31"/>
      <c r="H145" s="32"/>
      <c r="I145" s="6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s="8" customFormat="1" ht="38.25">
      <c r="A146" s="6" t="s">
        <v>189</v>
      </c>
      <c r="B146" s="5">
        <v>6033</v>
      </c>
      <c r="C146" s="6" t="s">
        <v>48</v>
      </c>
      <c r="D146" s="6">
        <v>1</v>
      </c>
      <c r="E146" s="6">
        <v>91.5</v>
      </c>
      <c r="F146" s="6">
        <f t="shared" si="2"/>
        <v>91.5</v>
      </c>
      <c r="G146" s="33"/>
      <c r="H146" s="34"/>
      <c r="I146" s="6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s="8" customFormat="1" ht="25.5">
      <c r="A147" s="6" t="s">
        <v>193</v>
      </c>
      <c r="B147" s="5" t="s">
        <v>194</v>
      </c>
      <c r="C147" s="6" t="s">
        <v>195</v>
      </c>
      <c r="D147" s="6">
        <v>1</v>
      </c>
      <c r="E147" s="6">
        <v>184.9</v>
      </c>
      <c r="F147" s="6">
        <f t="shared" si="2"/>
        <v>184.9</v>
      </c>
      <c r="G147" s="29">
        <f>SUM(F147:F160)</f>
        <v>2067.8</v>
      </c>
      <c r="H147" s="30">
        <f>G147*1.12+10</f>
        <v>2325.9360000000006</v>
      </c>
      <c r="I147" s="6" t="s">
        <v>19</v>
      </c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s="8" customFormat="1" ht="25.5">
      <c r="A148" s="6" t="s">
        <v>193</v>
      </c>
      <c r="B148" s="5">
        <v>3103</v>
      </c>
      <c r="C148" s="6" t="s">
        <v>16</v>
      </c>
      <c r="D148" s="6">
        <v>1</v>
      </c>
      <c r="E148" s="6">
        <v>31.2</v>
      </c>
      <c r="F148" s="6">
        <f t="shared" si="2"/>
        <v>31.2</v>
      </c>
      <c r="G148" s="31"/>
      <c r="H148" s="32"/>
      <c r="I148" s="6" t="s">
        <v>19</v>
      </c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s="8" customFormat="1" ht="25.5">
      <c r="A149" s="6" t="s">
        <v>193</v>
      </c>
      <c r="B149" s="5">
        <v>3103</v>
      </c>
      <c r="C149" s="6" t="s">
        <v>16</v>
      </c>
      <c r="D149" s="6">
        <v>1</v>
      </c>
      <c r="E149" s="6">
        <v>31.2</v>
      </c>
      <c r="F149" s="6">
        <f t="shared" si="2"/>
        <v>31.2</v>
      </c>
      <c r="G149" s="31"/>
      <c r="H149" s="32"/>
      <c r="I149" s="6" t="s">
        <v>19</v>
      </c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s="10" customFormat="1" ht="25.5">
      <c r="A150" s="6" t="s">
        <v>196</v>
      </c>
      <c r="B150" s="5">
        <v>3103</v>
      </c>
      <c r="C150" s="6" t="s">
        <v>16</v>
      </c>
      <c r="D150" s="6">
        <v>4</v>
      </c>
      <c r="E150" s="6">
        <v>31.2</v>
      </c>
      <c r="F150" s="6">
        <f t="shared" si="2"/>
        <v>124.8</v>
      </c>
      <c r="G150" s="31"/>
      <c r="H150" s="32"/>
      <c r="I150" s="6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s="10" customFormat="1" ht="12.75">
      <c r="A151" s="6" t="s">
        <v>196</v>
      </c>
      <c r="B151" s="5">
        <v>1001</v>
      </c>
      <c r="C151" s="6" t="s">
        <v>10</v>
      </c>
      <c r="D151" s="6">
        <v>2</v>
      </c>
      <c r="E151" s="6">
        <v>25</v>
      </c>
      <c r="F151" s="6">
        <f t="shared" si="2"/>
        <v>50</v>
      </c>
      <c r="G151" s="31"/>
      <c r="H151" s="32"/>
      <c r="I151" s="6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s="8" customFormat="1" ht="25.5">
      <c r="A152" s="6" t="s">
        <v>193</v>
      </c>
      <c r="B152" s="5" t="s">
        <v>197</v>
      </c>
      <c r="C152" s="6" t="s">
        <v>198</v>
      </c>
      <c r="D152" s="6">
        <v>1</v>
      </c>
      <c r="E152" s="6">
        <v>50.1</v>
      </c>
      <c r="F152" s="6">
        <f t="shared" si="2"/>
        <v>50.1</v>
      </c>
      <c r="G152" s="31"/>
      <c r="H152" s="32"/>
      <c r="I152" s="6" t="s">
        <v>19</v>
      </c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s="8" customFormat="1" ht="25.5">
      <c r="A153" s="6" t="s">
        <v>196</v>
      </c>
      <c r="B153" s="5" t="s">
        <v>199</v>
      </c>
      <c r="C153" s="6" t="s">
        <v>191</v>
      </c>
      <c r="D153" s="6">
        <v>1</v>
      </c>
      <c r="E153" s="6">
        <v>34.3</v>
      </c>
      <c r="F153" s="6">
        <f t="shared" si="2"/>
        <v>34.3</v>
      </c>
      <c r="G153" s="31"/>
      <c r="H153" s="32"/>
      <c r="I153" s="6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s="8" customFormat="1" ht="25.5">
      <c r="A154" s="6" t="s">
        <v>196</v>
      </c>
      <c r="B154" s="5">
        <v>9903</v>
      </c>
      <c r="C154" s="6" t="s">
        <v>83</v>
      </c>
      <c r="D154" s="6">
        <v>1</v>
      </c>
      <c r="E154" s="6">
        <v>62.8</v>
      </c>
      <c r="F154" s="6">
        <f t="shared" si="2"/>
        <v>62.8</v>
      </c>
      <c r="G154" s="31"/>
      <c r="H154" s="32"/>
      <c r="I154" s="6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s="8" customFormat="1" ht="25.5">
      <c r="A155" s="6" t="s">
        <v>193</v>
      </c>
      <c r="B155" s="5" t="s">
        <v>19</v>
      </c>
      <c r="C155" s="6" t="s">
        <v>200</v>
      </c>
      <c r="D155" s="6">
        <v>1</v>
      </c>
      <c r="E155" s="6">
        <v>56.5</v>
      </c>
      <c r="F155" s="6">
        <f t="shared" si="2"/>
        <v>56.5</v>
      </c>
      <c r="G155" s="31"/>
      <c r="H155" s="32"/>
      <c r="I155" s="6" t="s">
        <v>19</v>
      </c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s="8" customFormat="1" ht="25.5">
      <c r="A156" s="18" t="s">
        <v>193</v>
      </c>
      <c r="B156" s="19" t="s">
        <v>19</v>
      </c>
      <c r="C156" s="15" t="s">
        <v>174</v>
      </c>
      <c r="D156" s="15">
        <v>1</v>
      </c>
      <c r="E156" s="15">
        <v>55</v>
      </c>
      <c r="F156" s="6">
        <f t="shared" si="2"/>
        <v>55</v>
      </c>
      <c r="G156" s="31"/>
      <c r="H156" s="32"/>
      <c r="I156" s="18" t="s">
        <v>19</v>
      </c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s="8" customFormat="1" ht="12.75">
      <c r="A157" s="6" t="s">
        <v>196</v>
      </c>
      <c r="B157" s="5" t="s">
        <v>199</v>
      </c>
      <c r="C157" s="6" t="s">
        <v>201</v>
      </c>
      <c r="D157" s="6">
        <v>1</v>
      </c>
      <c r="E157" s="6">
        <v>303</v>
      </c>
      <c r="F157" s="6">
        <f t="shared" si="2"/>
        <v>303</v>
      </c>
      <c r="G157" s="31"/>
      <c r="H157" s="32"/>
      <c r="I157" s="6" t="s">
        <v>202</v>
      </c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s="8" customFormat="1" ht="38.25">
      <c r="A158" s="6" t="s">
        <v>196</v>
      </c>
      <c r="B158" s="5" t="s">
        <v>199</v>
      </c>
      <c r="C158" s="6" t="s">
        <v>137</v>
      </c>
      <c r="D158" s="6">
        <v>1</v>
      </c>
      <c r="E158" s="6">
        <v>169</v>
      </c>
      <c r="F158" s="6">
        <f t="shared" si="2"/>
        <v>169</v>
      </c>
      <c r="G158" s="31"/>
      <c r="H158" s="32"/>
      <c r="I158" s="6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s="8" customFormat="1" ht="12.75">
      <c r="A159" s="6" t="s">
        <v>196</v>
      </c>
      <c r="B159" s="5">
        <v>1002</v>
      </c>
      <c r="C159" s="6" t="s">
        <v>56</v>
      </c>
      <c r="D159" s="6">
        <v>1</v>
      </c>
      <c r="E159" s="6">
        <v>65</v>
      </c>
      <c r="F159" s="6">
        <f t="shared" si="2"/>
        <v>65</v>
      </c>
      <c r="G159" s="31"/>
      <c r="H159" s="32"/>
      <c r="I159" s="6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s="8" customFormat="1" ht="12.75">
      <c r="A160" s="6" t="s">
        <v>196</v>
      </c>
      <c r="B160" s="5" t="s">
        <v>199</v>
      </c>
      <c r="C160" s="6" t="s">
        <v>203</v>
      </c>
      <c r="D160" s="6">
        <v>1</v>
      </c>
      <c r="E160" s="6">
        <v>850</v>
      </c>
      <c r="F160" s="6">
        <f t="shared" si="2"/>
        <v>850</v>
      </c>
      <c r="G160" s="33"/>
      <c r="H160" s="34"/>
      <c r="I160" s="6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s="8" customFormat="1" ht="12.75">
      <c r="A161" s="6" t="s">
        <v>204</v>
      </c>
      <c r="B161" s="5" t="s">
        <v>205</v>
      </c>
      <c r="C161" s="6" t="s">
        <v>125</v>
      </c>
      <c r="D161" s="6">
        <v>1</v>
      </c>
      <c r="E161" s="6">
        <v>49</v>
      </c>
      <c r="F161" s="6">
        <f t="shared" si="2"/>
        <v>49</v>
      </c>
      <c r="G161" s="29">
        <f>SUM(F161:F177)</f>
        <v>1806.4999999999998</v>
      </c>
      <c r="H161" s="30">
        <v>0</v>
      </c>
      <c r="I161" s="6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s="8" customFormat="1" ht="12.75">
      <c r="A162" s="6" t="s">
        <v>204</v>
      </c>
      <c r="B162" s="5" t="s">
        <v>206</v>
      </c>
      <c r="C162" s="6" t="s">
        <v>207</v>
      </c>
      <c r="D162" s="6">
        <v>1</v>
      </c>
      <c r="E162" s="6">
        <v>201.6</v>
      </c>
      <c r="F162" s="6">
        <f t="shared" si="2"/>
        <v>201.6</v>
      </c>
      <c r="G162" s="31"/>
      <c r="H162" s="32"/>
      <c r="I162" s="6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s="8" customFormat="1" ht="25.5">
      <c r="A163" s="6" t="s">
        <v>204</v>
      </c>
      <c r="B163" s="5">
        <v>6026</v>
      </c>
      <c r="C163" s="6" t="s">
        <v>208</v>
      </c>
      <c r="D163" s="6">
        <v>1</v>
      </c>
      <c r="E163" s="6">
        <v>22</v>
      </c>
      <c r="F163" s="6">
        <f t="shared" si="2"/>
        <v>22</v>
      </c>
      <c r="G163" s="31"/>
      <c r="H163" s="32"/>
      <c r="I163" s="6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s="8" customFormat="1" ht="25.5">
      <c r="A164" s="6" t="s">
        <v>204</v>
      </c>
      <c r="B164" s="5">
        <v>6027</v>
      </c>
      <c r="C164" s="6" t="s">
        <v>98</v>
      </c>
      <c r="D164" s="6">
        <v>1</v>
      </c>
      <c r="E164" s="6">
        <v>30</v>
      </c>
      <c r="F164" s="6">
        <f t="shared" si="2"/>
        <v>30</v>
      </c>
      <c r="G164" s="31"/>
      <c r="H164" s="32"/>
      <c r="I164" s="6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s="8" customFormat="1" ht="12.75">
      <c r="A165" s="6" t="s">
        <v>204</v>
      </c>
      <c r="B165" s="5" t="s">
        <v>209</v>
      </c>
      <c r="C165" s="6" t="s">
        <v>210</v>
      </c>
      <c r="D165" s="6">
        <v>1</v>
      </c>
      <c r="E165" s="6">
        <v>162.4</v>
      </c>
      <c r="F165" s="6">
        <f t="shared" si="2"/>
        <v>162.4</v>
      </c>
      <c r="G165" s="31"/>
      <c r="H165" s="32"/>
      <c r="I165" s="6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s="8" customFormat="1" ht="12.75">
      <c r="A166" s="6" t="s">
        <v>204</v>
      </c>
      <c r="B166" s="5">
        <v>1001</v>
      </c>
      <c r="C166" s="6" t="s">
        <v>10</v>
      </c>
      <c r="D166" s="6">
        <v>9</v>
      </c>
      <c r="E166" s="6">
        <v>25</v>
      </c>
      <c r="F166" s="6">
        <f t="shared" si="2"/>
        <v>225</v>
      </c>
      <c r="G166" s="31"/>
      <c r="H166" s="32"/>
      <c r="I166" s="6" t="s">
        <v>211</v>
      </c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s="8" customFormat="1" ht="51">
      <c r="A167" s="6" t="s">
        <v>204</v>
      </c>
      <c r="B167" s="5">
        <v>6045</v>
      </c>
      <c r="C167" s="6" t="s">
        <v>173</v>
      </c>
      <c r="D167" s="6">
        <v>2</v>
      </c>
      <c r="E167" s="6">
        <v>108.8</v>
      </c>
      <c r="F167" s="6">
        <f t="shared" si="2"/>
        <v>217.6</v>
      </c>
      <c r="G167" s="31"/>
      <c r="H167" s="32"/>
      <c r="I167" s="6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s="8" customFormat="1" ht="51">
      <c r="A168" s="6" t="s">
        <v>204</v>
      </c>
      <c r="B168" s="5">
        <v>6049</v>
      </c>
      <c r="C168" s="6" t="s">
        <v>50</v>
      </c>
      <c r="D168" s="6">
        <v>1</v>
      </c>
      <c r="E168" s="6">
        <v>133</v>
      </c>
      <c r="F168" s="6">
        <f t="shared" si="2"/>
        <v>133</v>
      </c>
      <c r="G168" s="31"/>
      <c r="H168" s="32"/>
      <c r="I168" s="6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s="8" customFormat="1" ht="38.25">
      <c r="A169" s="6" t="s">
        <v>204</v>
      </c>
      <c r="B169" s="5">
        <v>6032</v>
      </c>
      <c r="C169" s="6" t="s">
        <v>51</v>
      </c>
      <c r="D169" s="6">
        <v>1</v>
      </c>
      <c r="E169" s="6">
        <v>88</v>
      </c>
      <c r="F169" s="6">
        <f t="shared" si="2"/>
        <v>88</v>
      </c>
      <c r="G169" s="31"/>
      <c r="H169" s="32"/>
      <c r="I169" s="6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s="8" customFormat="1" ht="25.5">
      <c r="A170" s="6" t="s">
        <v>204</v>
      </c>
      <c r="B170" s="5">
        <v>9908</v>
      </c>
      <c r="C170" s="6" t="s">
        <v>187</v>
      </c>
      <c r="D170" s="6">
        <v>1</v>
      </c>
      <c r="E170" s="6">
        <v>61.1</v>
      </c>
      <c r="F170" s="6">
        <f t="shared" si="2"/>
        <v>61.1</v>
      </c>
      <c r="G170" s="31"/>
      <c r="H170" s="32"/>
      <c r="I170" s="6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s="8" customFormat="1" ht="51">
      <c r="A171" s="6" t="s">
        <v>204</v>
      </c>
      <c r="B171" s="5">
        <v>6039</v>
      </c>
      <c r="C171" s="6" t="s">
        <v>40</v>
      </c>
      <c r="D171" s="6">
        <v>1</v>
      </c>
      <c r="E171" s="6">
        <v>40</v>
      </c>
      <c r="F171" s="6">
        <f t="shared" si="2"/>
        <v>40</v>
      </c>
      <c r="G171" s="31"/>
      <c r="H171" s="32"/>
      <c r="I171" s="6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s="8" customFormat="1" ht="76.5">
      <c r="A172" s="6" t="s">
        <v>204</v>
      </c>
      <c r="B172" s="5">
        <v>6038</v>
      </c>
      <c r="C172" s="6" t="s">
        <v>14</v>
      </c>
      <c r="D172" s="6">
        <v>1</v>
      </c>
      <c r="E172" s="6">
        <v>46</v>
      </c>
      <c r="F172" s="6">
        <f t="shared" si="2"/>
        <v>46</v>
      </c>
      <c r="G172" s="31"/>
      <c r="H172" s="32"/>
      <c r="I172" s="6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s="8" customFormat="1" ht="12.75">
      <c r="A173" s="6" t="s">
        <v>204</v>
      </c>
      <c r="B173" s="5">
        <v>3101</v>
      </c>
      <c r="C173" s="6" t="s">
        <v>65</v>
      </c>
      <c r="D173" s="6">
        <v>1</v>
      </c>
      <c r="E173" s="6">
        <v>48</v>
      </c>
      <c r="F173" s="6">
        <f t="shared" si="2"/>
        <v>48</v>
      </c>
      <c r="G173" s="31"/>
      <c r="H173" s="32"/>
      <c r="I173" s="6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s="8" customFormat="1" ht="51">
      <c r="A174" s="6" t="s">
        <v>204</v>
      </c>
      <c r="B174" s="5">
        <v>6021</v>
      </c>
      <c r="C174" s="6" t="s">
        <v>55</v>
      </c>
      <c r="D174" s="6">
        <v>1</v>
      </c>
      <c r="E174" s="6">
        <v>106</v>
      </c>
      <c r="F174" s="6">
        <f t="shared" si="2"/>
        <v>106</v>
      </c>
      <c r="G174" s="31"/>
      <c r="H174" s="32"/>
      <c r="I174" s="6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s="8" customFormat="1" ht="25.5">
      <c r="A175" s="6" t="s">
        <v>204</v>
      </c>
      <c r="B175" s="5" t="s">
        <v>67</v>
      </c>
      <c r="C175" s="6" t="s">
        <v>68</v>
      </c>
      <c r="D175" s="6">
        <v>1</v>
      </c>
      <c r="E175" s="6">
        <v>175.2</v>
      </c>
      <c r="F175" s="6">
        <f t="shared" si="2"/>
        <v>175.2</v>
      </c>
      <c r="G175" s="31"/>
      <c r="H175" s="32"/>
      <c r="I175" s="6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s="8" customFormat="1" ht="12.75">
      <c r="A176" s="6" t="s">
        <v>204</v>
      </c>
      <c r="B176" s="20" t="s">
        <v>212</v>
      </c>
      <c r="C176" s="6" t="s">
        <v>213</v>
      </c>
      <c r="D176" s="6">
        <v>1</v>
      </c>
      <c r="E176" s="6">
        <v>201.6</v>
      </c>
      <c r="F176" s="6">
        <f t="shared" si="2"/>
        <v>201.6</v>
      </c>
      <c r="G176" s="31"/>
      <c r="H176" s="32"/>
      <c r="I176" s="6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s="8" customFormat="1" ht="25.5">
      <c r="A177" s="18" t="s">
        <v>204</v>
      </c>
      <c r="B177" s="19">
        <v>9007</v>
      </c>
      <c r="C177" s="21" t="s">
        <v>214</v>
      </c>
      <c r="D177" s="18">
        <v>0</v>
      </c>
      <c r="E177" s="18">
        <v>850</v>
      </c>
      <c r="F177" s="6">
        <f t="shared" si="2"/>
        <v>0</v>
      </c>
      <c r="G177" s="33"/>
      <c r="H177" s="34"/>
      <c r="I177" s="21" t="s">
        <v>215</v>
      </c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s="8" customFormat="1" ht="25.5">
      <c r="A178" s="6" t="s">
        <v>216</v>
      </c>
      <c r="B178" s="5">
        <v>5004</v>
      </c>
      <c r="C178" s="6" t="s">
        <v>26</v>
      </c>
      <c r="D178" s="6">
        <v>1</v>
      </c>
      <c r="E178" s="6">
        <v>79.6</v>
      </c>
      <c r="F178" s="6">
        <f t="shared" si="2"/>
        <v>79.6</v>
      </c>
      <c r="G178" s="29">
        <f>SUM(F178:F182)</f>
        <v>642.6999999999999</v>
      </c>
      <c r="H178" s="30">
        <f>G178*1.12+10</f>
        <v>729.824</v>
      </c>
      <c r="I178" s="6" t="s">
        <v>217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s="8" customFormat="1" ht="38.25">
      <c r="A179" s="6" t="s">
        <v>216</v>
      </c>
      <c r="B179" s="5">
        <v>5001</v>
      </c>
      <c r="C179" s="6" t="s">
        <v>96</v>
      </c>
      <c r="D179" s="6">
        <v>2</v>
      </c>
      <c r="E179" s="6">
        <v>110.1</v>
      </c>
      <c r="F179" s="6">
        <f t="shared" si="2"/>
        <v>220.2</v>
      </c>
      <c r="G179" s="31"/>
      <c r="H179" s="32"/>
      <c r="I179" s="6" t="s">
        <v>217</v>
      </c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s="8" customFormat="1" ht="25.5">
      <c r="A180" s="6" t="s">
        <v>216</v>
      </c>
      <c r="B180" s="5">
        <v>5003</v>
      </c>
      <c r="C180" s="6" t="s">
        <v>17</v>
      </c>
      <c r="D180" s="6">
        <v>1</v>
      </c>
      <c r="E180" s="6">
        <v>109.5</v>
      </c>
      <c r="F180" s="6">
        <f t="shared" si="2"/>
        <v>109.5</v>
      </c>
      <c r="G180" s="31"/>
      <c r="H180" s="32"/>
      <c r="I180" s="6" t="s">
        <v>218</v>
      </c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s="8" customFormat="1" ht="38.25">
      <c r="A181" s="6" t="s">
        <v>216</v>
      </c>
      <c r="B181" s="5">
        <v>5002</v>
      </c>
      <c r="C181" s="6" t="s">
        <v>35</v>
      </c>
      <c r="D181" s="6">
        <v>1</v>
      </c>
      <c r="E181" s="6">
        <v>126.5</v>
      </c>
      <c r="F181" s="6">
        <f t="shared" si="2"/>
        <v>126.5</v>
      </c>
      <c r="G181" s="31"/>
      <c r="H181" s="32"/>
      <c r="I181" s="6" t="s">
        <v>219</v>
      </c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s="8" customFormat="1" ht="25.5">
      <c r="A182" s="6" t="s">
        <v>216</v>
      </c>
      <c r="B182" s="5" t="s">
        <v>220</v>
      </c>
      <c r="C182" s="6" t="s">
        <v>221</v>
      </c>
      <c r="D182" s="6">
        <v>1</v>
      </c>
      <c r="E182" s="6">
        <v>106.9</v>
      </c>
      <c r="F182" s="6">
        <f t="shared" si="2"/>
        <v>106.9</v>
      </c>
      <c r="G182" s="33"/>
      <c r="H182" s="34"/>
      <c r="I182" s="6" t="s">
        <v>217</v>
      </c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s="8" customFormat="1" ht="12.75">
      <c r="A183" s="6" t="s">
        <v>222</v>
      </c>
      <c r="B183" s="5" t="s">
        <v>19</v>
      </c>
      <c r="C183" s="6" t="s">
        <v>223</v>
      </c>
      <c r="D183" s="6">
        <v>1</v>
      </c>
      <c r="E183" s="6">
        <v>268</v>
      </c>
      <c r="F183" s="6">
        <f t="shared" si="2"/>
        <v>268</v>
      </c>
      <c r="G183" s="40">
        <f>F183</f>
        <v>268</v>
      </c>
      <c r="H183" s="41">
        <f>G183*1.12+10</f>
        <v>310.16</v>
      </c>
      <c r="I183" s="6" t="s">
        <v>224</v>
      </c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s="8" customFormat="1" ht="12.75">
      <c r="A184" s="6" t="s">
        <v>225</v>
      </c>
      <c r="B184" s="5"/>
      <c r="C184" s="6" t="s">
        <v>226</v>
      </c>
      <c r="D184" s="22">
        <v>1</v>
      </c>
      <c r="E184" s="6">
        <v>146.5</v>
      </c>
      <c r="F184" s="6">
        <f t="shared" si="2"/>
        <v>146.5</v>
      </c>
      <c r="G184" s="29">
        <f>SUM(F184:F186)</f>
        <v>210</v>
      </c>
      <c r="H184" s="30">
        <f>G184*1.12+10</f>
        <v>245.20000000000002</v>
      </c>
      <c r="I184" s="6" t="s">
        <v>19</v>
      </c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s="8" customFormat="1" ht="51">
      <c r="A185" s="6" t="s">
        <v>225</v>
      </c>
      <c r="B185" s="5">
        <v>6044</v>
      </c>
      <c r="C185" s="6" t="s">
        <v>54</v>
      </c>
      <c r="D185" s="6">
        <v>1</v>
      </c>
      <c r="E185" s="6">
        <v>33.5</v>
      </c>
      <c r="F185" s="6">
        <f t="shared" si="2"/>
        <v>33.5</v>
      </c>
      <c r="G185" s="31"/>
      <c r="H185" s="32"/>
      <c r="I185" s="6" t="s">
        <v>19</v>
      </c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s="8" customFormat="1" ht="12.75">
      <c r="A186" s="6" t="s">
        <v>225</v>
      </c>
      <c r="B186" s="5" t="s">
        <v>19</v>
      </c>
      <c r="C186" s="6" t="s">
        <v>192</v>
      </c>
      <c r="D186" s="6">
        <v>1</v>
      </c>
      <c r="E186" s="6">
        <v>30</v>
      </c>
      <c r="F186" s="6">
        <f t="shared" si="2"/>
        <v>30</v>
      </c>
      <c r="G186" s="33"/>
      <c r="H186" s="34"/>
      <c r="I186" s="6" t="s">
        <v>19</v>
      </c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s="8" customFormat="1" ht="12.75">
      <c r="A187" s="6" t="s">
        <v>227</v>
      </c>
      <c r="B187" s="5">
        <v>1001</v>
      </c>
      <c r="C187" s="6" t="s">
        <v>10</v>
      </c>
      <c r="D187" s="6">
        <v>4</v>
      </c>
      <c r="E187" s="6">
        <v>25</v>
      </c>
      <c r="F187" s="6">
        <f t="shared" si="2"/>
        <v>100</v>
      </c>
      <c r="G187" s="29">
        <f>SUM(F187:F190)</f>
        <v>794.1</v>
      </c>
      <c r="H187" s="30">
        <f>G187*1.12+10</f>
        <v>899.3920000000002</v>
      </c>
      <c r="I187" s="6" t="s">
        <v>217</v>
      </c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s="8" customFormat="1" ht="25.5">
      <c r="A188" s="6" t="s">
        <v>227</v>
      </c>
      <c r="B188" s="5">
        <v>5006</v>
      </c>
      <c r="C188" s="6" t="s">
        <v>34</v>
      </c>
      <c r="D188" s="6">
        <v>1</v>
      </c>
      <c r="E188" s="6">
        <v>287.1</v>
      </c>
      <c r="F188" s="6">
        <f t="shared" si="2"/>
        <v>287.1</v>
      </c>
      <c r="G188" s="31"/>
      <c r="H188" s="32"/>
      <c r="I188" s="6" t="s">
        <v>217</v>
      </c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s="8" customFormat="1" ht="38.25">
      <c r="A189" s="6" t="s">
        <v>227</v>
      </c>
      <c r="B189" s="5">
        <v>5002</v>
      </c>
      <c r="C189" s="6" t="s">
        <v>35</v>
      </c>
      <c r="D189" s="6">
        <v>2</v>
      </c>
      <c r="E189" s="6">
        <v>126.5</v>
      </c>
      <c r="F189" s="6">
        <f t="shared" si="2"/>
        <v>253</v>
      </c>
      <c r="G189" s="31"/>
      <c r="H189" s="32"/>
      <c r="I189" s="6" t="s">
        <v>217</v>
      </c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s="8" customFormat="1" ht="25.5">
      <c r="A190" s="6" t="s">
        <v>227</v>
      </c>
      <c r="B190" s="5" t="s">
        <v>217</v>
      </c>
      <c r="C190" s="6" t="s">
        <v>228</v>
      </c>
      <c r="D190" s="6">
        <v>1</v>
      </c>
      <c r="E190" s="6">
        <v>154</v>
      </c>
      <c r="F190" s="6">
        <f t="shared" si="2"/>
        <v>154</v>
      </c>
      <c r="G190" s="33"/>
      <c r="H190" s="34"/>
      <c r="I190" s="6" t="s">
        <v>217</v>
      </c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s="8" customFormat="1" ht="12.75">
      <c r="A191" s="6" t="s">
        <v>229</v>
      </c>
      <c r="B191" s="5" t="s">
        <v>230</v>
      </c>
      <c r="C191" s="6" t="s">
        <v>231</v>
      </c>
      <c r="D191" s="6">
        <v>1</v>
      </c>
      <c r="E191" s="6">
        <v>27.6</v>
      </c>
      <c r="F191" s="6">
        <f t="shared" si="2"/>
        <v>27.6</v>
      </c>
      <c r="G191" s="29">
        <f>SUM(F191:F194)</f>
        <v>304</v>
      </c>
      <c r="H191" s="30">
        <f>G191*1.12+10</f>
        <v>350.48</v>
      </c>
      <c r="I191" s="6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s="8" customFormat="1" ht="25.5">
      <c r="A192" s="6" t="s">
        <v>229</v>
      </c>
      <c r="B192" s="5">
        <v>8240</v>
      </c>
      <c r="C192" s="6" t="s">
        <v>102</v>
      </c>
      <c r="D192" s="6">
        <v>1</v>
      </c>
      <c r="E192" s="6">
        <v>151.2</v>
      </c>
      <c r="F192" s="6">
        <f t="shared" si="2"/>
        <v>151.2</v>
      </c>
      <c r="G192" s="31"/>
      <c r="H192" s="32"/>
      <c r="I192" s="6" t="s">
        <v>232</v>
      </c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s="8" customFormat="1" ht="12.75">
      <c r="A193" s="6" t="s">
        <v>229</v>
      </c>
      <c r="B193" s="5">
        <v>9906</v>
      </c>
      <c r="C193" s="6" t="s">
        <v>58</v>
      </c>
      <c r="D193" s="6">
        <v>1</v>
      </c>
      <c r="E193" s="6">
        <v>105.2</v>
      </c>
      <c r="F193" s="6">
        <f t="shared" si="2"/>
        <v>105.2</v>
      </c>
      <c r="G193" s="31"/>
      <c r="H193" s="32"/>
      <c r="I193" s="6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s="8" customFormat="1" ht="51">
      <c r="A194" s="6" t="s">
        <v>229</v>
      </c>
      <c r="B194" s="5">
        <v>6009</v>
      </c>
      <c r="C194" s="6" t="s">
        <v>99</v>
      </c>
      <c r="D194" s="6">
        <v>1</v>
      </c>
      <c r="E194" s="6">
        <v>20</v>
      </c>
      <c r="F194" s="6">
        <f aca="true" t="shared" si="3" ref="F194:F257">D194*E194</f>
        <v>20</v>
      </c>
      <c r="G194" s="33"/>
      <c r="H194" s="34"/>
      <c r="I194" s="6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s="8" customFormat="1" ht="25.5">
      <c r="A195" s="6" t="s">
        <v>233</v>
      </c>
      <c r="B195" s="5">
        <v>8188</v>
      </c>
      <c r="C195" s="6" t="s">
        <v>102</v>
      </c>
      <c r="D195" s="6">
        <v>1</v>
      </c>
      <c r="E195" s="6">
        <v>151.2</v>
      </c>
      <c r="F195" s="6">
        <f t="shared" si="3"/>
        <v>151.2</v>
      </c>
      <c r="G195" s="40">
        <f>F195</f>
        <v>151.2</v>
      </c>
      <c r="H195" s="41">
        <f>G195*1.12+10</f>
        <v>179.344</v>
      </c>
      <c r="I195" s="6" t="s">
        <v>234</v>
      </c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s="8" customFormat="1" ht="12.75">
      <c r="A196" s="6" t="s">
        <v>235</v>
      </c>
      <c r="B196" s="5" t="s">
        <v>230</v>
      </c>
      <c r="C196" s="6" t="s">
        <v>231</v>
      </c>
      <c r="D196" s="6">
        <v>1</v>
      </c>
      <c r="E196" s="6">
        <v>27.6</v>
      </c>
      <c r="F196" s="6">
        <f t="shared" si="3"/>
        <v>27.6</v>
      </c>
      <c r="G196" s="29">
        <f>SUM(F196:F202)</f>
        <v>816.5</v>
      </c>
      <c r="H196" s="30">
        <f>G196*1.12+10</f>
        <v>924.4800000000001</v>
      </c>
      <c r="I196" s="6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s="8" customFormat="1" ht="25.5">
      <c r="A197" s="6" t="s">
        <v>235</v>
      </c>
      <c r="B197" s="5" t="s">
        <v>236</v>
      </c>
      <c r="C197" s="6" t="s">
        <v>237</v>
      </c>
      <c r="D197" s="6">
        <v>1</v>
      </c>
      <c r="E197" s="6">
        <v>32.5</v>
      </c>
      <c r="F197" s="6">
        <f t="shared" si="3"/>
        <v>32.5</v>
      </c>
      <c r="G197" s="31"/>
      <c r="H197" s="32"/>
      <c r="I197" s="6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s="8" customFormat="1" ht="38.25">
      <c r="A198" s="6" t="s">
        <v>235</v>
      </c>
      <c r="B198" s="5">
        <v>6030</v>
      </c>
      <c r="C198" s="6" t="s">
        <v>53</v>
      </c>
      <c r="D198" s="6">
        <v>1</v>
      </c>
      <c r="E198" s="6">
        <v>73.5</v>
      </c>
      <c r="F198" s="6">
        <f t="shared" si="3"/>
        <v>73.5</v>
      </c>
      <c r="G198" s="31"/>
      <c r="H198" s="32"/>
      <c r="I198" s="6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s="8" customFormat="1" ht="25.5">
      <c r="A199" s="6" t="s">
        <v>235</v>
      </c>
      <c r="B199" s="5" t="s">
        <v>220</v>
      </c>
      <c r="C199" s="6" t="s">
        <v>221</v>
      </c>
      <c r="D199" s="6">
        <v>1</v>
      </c>
      <c r="E199" s="6">
        <v>106.9</v>
      </c>
      <c r="F199" s="6">
        <f t="shared" si="3"/>
        <v>106.9</v>
      </c>
      <c r="G199" s="31"/>
      <c r="H199" s="32"/>
      <c r="I199" s="6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s="8" customFormat="1" ht="25.5">
      <c r="A200" s="6" t="s">
        <v>235</v>
      </c>
      <c r="B200" s="5"/>
      <c r="C200" s="6" t="s">
        <v>238</v>
      </c>
      <c r="D200" s="6">
        <v>1</v>
      </c>
      <c r="E200" s="6">
        <v>154</v>
      </c>
      <c r="F200" s="6">
        <f t="shared" si="3"/>
        <v>154</v>
      </c>
      <c r="G200" s="31"/>
      <c r="H200" s="32"/>
      <c r="I200" s="6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s="8" customFormat="1" ht="25.5">
      <c r="A201" s="6" t="s">
        <v>235</v>
      </c>
      <c r="B201" s="5"/>
      <c r="C201" s="6" t="s">
        <v>239</v>
      </c>
      <c r="D201" s="6">
        <v>1</v>
      </c>
      <c r="E201" s="6">
        <v>154</v>
      </c>
      <c r="F201" s="6">
        <f t="shared" si="3"/>
        <v>154</v>
      </c>
      <c r="G201" s="31"/>
      <c r="H201" s="32"/>
      <c r="I201" s="6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s="8" customFormat="1" ht="25.5">
      <c r="A202" s="6" t="s">
        <v>235</v>
      </c>
      <c r="B202" s="5" t="s">
        <v>19</v>
      </c>
      <c r="C202" s="6" t="s">
        <v>240</v>
      </c>
      <c r="D202" s="6">
        <v>1</v>
      </c>
      <c r="E202" s="6">
        <v>268</v>
      </c>
      <c r="F202" s="6">
        <f t="shared" si="3"/>
        <v>268</v>
      </c>
      <c r="G202" s="33"/>
      <c r="H202" s="34"/>
      <c r="I202" s="6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s="8" customFormat="1" ht="12.75">
      <c r="A203" s="6" t="s">
        <v>241</v>
      </c>
      <c r="B203" s="5">
        <v>1001</v>
      </c>
      <c r="C203" s="6" t="s">
        <v>10</v>
      </c>
      <c r="D203" s="6">
        <v>45</v>
      </c>
      <c r="E203" s="6">
        <v>25</v>
      </c>
      <c r="F203" s="6">
        <f t="shared" si="3"/>
        <v>1125</v>
      </c>
      <c r="G203" s="29">
        <f>SUM(F203:F205)</f>
        <v>1380.6</v>
      </c>
      <c r="H203" s="30">
        <f>G203*1.12+10</f>
        <v>1556.272</v>
      </c>
      <c r="I203" s="6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s="8" customFormat="1" ht="25.5">
      <c r="A204" s="6" t="s">
        <v>241</v>
      </c>
      <c r="B204" s="5">
        <v>9903</v>
      </c>
      <c r="C204" s="6" t="s">
        <v>83</v>
      </c>
      <c r="D204" s="6">
        <v>2</v>
      </c>
      <c r="E204" s="6">
        <v>62.8</v>
      </c>
      <c r="F204" s="6">
        <f t="shared" si="3"/>
        <v>125.6</v>
      </c>
      <c r="G204" s="31"/>
      <c r="H204" s="32"/>
      <c r="I204" s="6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s="8" customFormat="1" ht="12.75">
      <c r="A205" s="6" t="s">
        <v>241</v>
      </c>
      <c r="B205" s="5">
        <v>1002</v>
      </c>
      <c r="C205" s="6" t="s">
        <v>56</v>
      </c>
      <c r="D205" s="6">
        <v>2</v>
      </c>
      <c r="E205" s="6">
        <v>65</v>
      </c>
      <c r="F205" s="6">
        <f t="shared" si="3"/>
        <v>130</v>
      </c>
      <c r="G205" s="33"/>
      <c r="H205" s="34"/>
      <c r="I205" s="6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s="8" customFormat="1" ht="12.75">
      <c r="A206" s="6" t="s">
        <v>242</v>
      </c>
      <c r="B206" s="5" t="s">
        <v>243</v>
      </c>
      <c r="C206" s="6" t="s">
        <v>244</v>
      </c>
      <c r="D206" s="6">
        <v>1</v>
      </c>
      <c r="E206" s="6">
        <v>146.5</v>
      </c>
      <c r="F206" s="6">
        <f t="shared" si="3"/>
        <v>146.5</v>
      </c>
      <c r="G206" s="29">
        <f>SUM(F206:F213)</f>
        <v>566.1</v>
      </c>
      <c r="H206" s="30">
        <f>G206*1.12+10</f>
        <v>644.032</v>
      </c>
      <c r="I206" s="6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s="8" customFormat="1" ht="12.75">
      <c r="A207" s="6" t="s">
        <v>242</v>
      </c>
      <c r="B207" s="5" t="s">
        <v>230</v>
      </c>
      <c r="C207" s="6" t="s">
        <v>231</v>
      </c>
      <c r="D207" s="6">
        <v>1</v>
      </c>
      <c r="E207" s="6">
        <v>27.6</v>
      </c>
      <c r="F207" s="6">
        <f t="shared" si="3"/>
        <v>27.6</v>
      </c>
      <c r="G207" s="31"/>
      <c r="H207" s="32"/>
      <c r="I207" s="6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s="8" customFormat="1" ht="12.75">
      <c r="A208" s="6" t="s">
        <v>242</v>
      </c>
      <c r="B208" s="5">
        <v>1001</v>
      </c>
      <c r="C208" s="6" t="s">
        <v>10</v>
      </c>
      <c r="D208" s="6">
        <v>2</v>
      </c>
      <c r="E208" s="6">
        <v>25</v>
      </c>
      <c r="F208" s="6">
        <f t="shared" si="3"/>
        <v>50</v>
      </c>
      <c r="G208" s="31"/>
      <c r="H208" s="32"/>
      <c r="I208" s="6" t="s">
        <v>19</v>
      </c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s="8" customFormat="1" ht="51">
      <c r="A209" s="6" t="s">
        <v>242</v>
      </c>
      <c r="B209" s="5">
        <v>6039</v>
      </c>
      <c r="C209" s="6" t="s">
        <v>40</v>
      </c>
      <c r="D209" s="6">
        <v>2</v>
      </c>
      <c r="E209" s="6">
        <v>40</v>
      </c>
      <c r="F209" s="6">
        <f t="shared" si="3"/>
        <v>80</v>
      </c>
      <c r="G209" s="31"/>
      <c r="H209" s="32"/>
      <c r="I209" s="6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s="8" customFormat="1" ht="25.5">
      <c r="A210" s="6" t="s">
        <v>242</v>
      </c>
      <c r="B210" s="5">
        <v>6041</v>
      </c>
      <c r="C210" s="6" t="s">
        <v>174</v>
      </c>
      <c r="D210" s="6">
        <v>1</v>
      </c>
      <c r="E210" s="6">
        <v>55</v>
      </c>
      <c r="F210" s="6">
        <f t="shared" si="3"/>
        <v>55</v>
      </c>
      <c r="G210" s="31"/>
      <c r="H210" s="32"/>
      <c r="I210" s="6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s="8" customFormat="1" ht="12.75">
      <c r="A211" s="6" t="s">
        <v>242</v>
      </c>
      <c r="B211" s="5">
        <v>3101</v>
      </c>
      <c r="C211" s="6" t="s">
        <v>65</v>
      </c>
      <c r="D211" s="6">
        <v>1</v>
      </c>
      <c r="E211" s="6">
        <v>48</v>
      </c>
      <c r="F211" s="6">
        <f t="shared" si="3"/>
        <v>48</v>
      </c>
      <c r="G211" s="31"/>
      <c r="H211" s="32"/>
      <c r="I211" s="6" t="s">
        <v>19</v>
      </c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s="8" customFormat="1" ht="25.5">
      <c r="A212" s="6" t="s">
        <v>242</v>
      </c>
      <c r="B212" s="5" t="s">
        <v>19</v>
      </c>
      <c r="C212" s="6" t="s">
        <v>245</v>
      </c>
      <c r="D212" s="6">
        <v>1</v>
      </c>
      <c r="E212" s="6">
        <v>129</v>
      </c>
      <c r="F212" s="6">
        <f t="shared" si="3"/>
        <v>129</v>
      </c>
      <c r="G212" s="31"/>
      <c r="H212" s="32"/>
      <c r="I212" s="6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s="8" customFormat="1" ht="12.75">
      <c r="A213" s="6" t="s">
        <v>242</v>
      </c>
      <c r="B213" s="5" t="s">
        <v>19</v>
      </c>
      <c r="C213" s="6" t="s">
        <v>192</v>
      </c>
      <c r="D213" s="6">
        <v>1</v>
      </c>
      <c r="E213" s="6">
        <v>30</v>
      </c>
      <c r="F213" s="6">
        <f t="shared" si="3"/>
        <v>30</v>
      </c>
      <c r="G213" s="33"/>
      <c r="H213" s="34"/>
      <c r="I213" s="6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s="8" customFormat="1" ht="12.75">
      <c r="A214" s="6" t="s">
        <v>246</v>
      </c>
      <c r="B214" s="5" t="s">
        <v>230</v>
      </c>
      <c r="C214" s="6" t="s">
        <v>231</v>
      </c>
      <c r="D214" s="6">
        <v>1</v>
      </c>
      <c r="E214" s="6">
        <v>27.6</v>
      </c>
      <c r="F214" s="6">
        <f t="shared" si="3"/>
        <v>27.6</v>
      </c>
      <c r="G214" s="29">
        <f>SUM(F214:F216)</f>
        <v>199.5</v>
      </c>
      <c r="H214" s="30">
        <f>G214*1.12+10</f>
        <v>233.44000000000003</v>
      </c>
      <c r="I214" s="6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s="8" customFormat="1" ht="25.5">
      <c r="A215" s="6" t="s">
        <v>246</v>
      </c>
      <c r="B215" s="5" t="s">
        <v>236</v>
      </c>
      <c r="C215" s="6" t="s">
        <v>237</v>
      </c>
      <c r="D215" s="6">
        <v>2</v>
      </c>
      <c r="E215" s="6">
        <v>32.5</v>
      </c>
      <c r="F215" s="6">
        <f t="shared" si="3"/>
        <v>65</v>
      </c>
      <c r="G215" s="31"/>
      <c r="H215" s="32"/>
      <c r="I215" s="6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s="8" customFormat="1" ht="25.5">
      <c r="A216" s="6" t="s">
        <v>246</v>
      </c>
      <c r="B216" s="5" t="s">
        <v>220</v>
      </c>
      <c r="C216" s="6" t="s">
        <v>221</v>
      </c>
      <c r="D216" s="6">
        <v>1</v>
      </c>
      <c r="E216" s="6">
        <v>106.9</v>
      </c>
      <c r="F216" s="6">
        <f t="shared" si="3"/>
        <v>106.9</v>
      </c>
      <c r="G216" s="33"/>
      <c r="H216" s="34"/>
      <c r="I216" s="6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25.5">
      <c r="A217" s="6" t="s">
        <v>247</v>
      </c>
      <c r="B217" s="5" t="s">
        <v>19</v>
      </c>
      <c r="C217" s="6" t="s">
        <v>248</v>
      </c>
      <c r="D217" s="6">
        <v>1</v>
      </c>
      <c r="E217" s="6">
        <v>396</v>
      </c>
      <c r="F217" s="6">
        <f t="shared" si="3"/>
        <v>396</v>
      </c>
      <c r="G217" s="29">
        <f>SUM(F217:F218)</f>
        <v>792</v>
      </c>
      <c r="H217" s="30">
        <f>G217*1.12+10</f>
        <v>897.0400000000001</v>
      </c>
      <c r="I217" s="6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</row>
    <row r="218" spans="1:23" ht="25.5">
      <c r="A218" s="6" t="s">
        <v>247</v>
      </c>
      <c r="B218" s="5" t="s">
        <v>19</v>
      </c>
      <c r="C218" s="6" t="s">
        <v>249</v>
      </c>
      <c r="D218" s="6">
        <v>1</v>
      </c>
      <c r="E218" s="6">
        <v>396</v>
      </c>
      <c r="F218" s="6">
        <f t="shared" si="3"/>
        <v>396</v>
      </c>
      <c r="G218" s="33"/>
      <c r="H218" s="34"/>
      <c r="I218" s="6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</row>
    <row r="219" spans="1:23" s="8" customFormat="1" ht="25.5">
      <c r="A219" s="6" t="s">
        <v>250</v>
      </c>
      <c r="B219" s="5">
        <v>5010</v>
      </c>
      <c r="C219" s="6" t="s">
        <v>251</v>
      </c>
      <c r="D219" s="6">
        <v>4</v>
      </c>
      <c r="E219" s="6">
        <v>183.1</v>
      </c>
      <c r="F219" s="6">
        <f t="shared" si="3"/>
        <v>732.4</v>
      </c>
      <c r="G219" s="29">
        <f>SUM(F219:F220)</f>
        <v>1238.4</v>
      </c>
      <c r="H219" s="35">
        <f>G219*1.12+10</f>
        <v>1397.0080000000003</v>
      </c>
      <c r="I219" s="6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s="8" customFormat="1" ht="38.25">
      <c r="A220" s="6" t="s">
        <v>250</v>
      </c>
      <c r="B220" s="5">
        <v>5002</v>
      </c>
      <c r="C220" s="6" t="s">
        <v>35</v>
      </c>
      <c r="D220" s="6">
        <v>4</v>
      </c>
      <c r="E220" s="6">
        <v>126.5</v>
      </c>
      <c r="F220" s="6">
        <f t="shared" si="3"/>
        <v>506</v>
      </c>
      <c r="G220" s="33"/>
      <c r="H220" s="36"/>
      <c r="I220" s="6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s="8" customFormat="1" ht="12.75">
      <c r="A221" s="6" t="s">
        <v>252</v>
      </c>
      <c r="B221" s="5">
        <v>9904</v>
      </c>
      <c r="C221" s="6" t="s">
        <v>25</v>
      </c>
      <c r="D221" s="6">
        <v>3</v>
      </c>
      <c r="E221" s="6">
        <v>50</v>
      </c>
      <c r="F221" s="6">
        <f t="shared" si="3"/>
        <v>150</v>
      </c>
      <c r="G221" s="29">
        <f>SUM(F221:F224)</f>
        <v>490.6</v>
      </c>
      <c r="H221" s="30">
        <f>G221*1.12+10</f>
        <v>559.4720000000001</v>
      </c>
      <c r="I221" s="6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s="8" customFormat="1" ht="25.5">
      <c r="A222" s="6" t="s">
        <v>252</v>
      </c>
      <c r="B222" s="5">
        <v>9908</v>
      </c>
      <c r="C222" s="6" t="s">
        <v>187</v>
      </c>
      <c r="D222" s="6">
        <v>2</v>
      </c>
      <c r="E222" s="6">
        <v>61.1</v>
      </c>
      <c r="F222" s="6">
        <f t="shared" si="3"/>
        <v>122.2</v>
      </c>
      <c r="G222" s="31"/>
      <c r="H222" s="32"/>
      <c r="I222" s="6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s="8" customFormat="1" ht="25.5">
      <c r="A223" s="6" t="s">
        <v>252</v>
      </c>
      <c r="B223" s="5">
        <v>9903</v>
      </c>
      <c r="C223" s="6" t="s">
        <v>83</v>
      </c>
      <c r="D223" s="6">
        <v>1</v>
      </c>
      <c r="E223" s="6">
        <v>62.8</v>
      </c>
      <c r="F223" s="6">
        <f t="shared" si="3"/>
        <v>62.8</v>
      </c>
      <c r="G223" s="31"/>
      <c r="H223" s="32"/>
      <c r="I223" s="6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s="8" customFormat="1" ht="25.5">
      <c r="A224" s="6" t="s">
        <v>252</v>
      </c>
      <c r="B224" s="20">
        <v>9902</v>
      </c>
      <c r="C224" s="6" t="s">
        <v>253</v>
      </c>
      <c r="D224" s="6">
        <v>4</v>
      </c>
      <c r="E224" s="6">
        <v>38.9</v>
      </c>
      <c r="F224" s="6">
        <f t="shared" si="3"/>
        <v>155.6</v>
      </c>
      <c r="G224" s="33"/>
      <c r="H224" s="34"/>
      <c r="I224" s="6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s="8" customFormat="1" ht="25.5">
      <c r="A225" s="6" t="s">
        <v>254</v>
      </c>
      <c r="B225" s="5" t="s">
        <v>130</v>
      </c>
      <c r="C225" s="6" t="s">
        <v>131</v>
      </c>
      <c r="D225" s="6">
        <v>1</v>
      </c>
      <c r="E225" s="6">
        <v>189.3</v>
      </c>
      <c r="F225" s="6">
        <f t="shared" si="3"/>
        <v>189.3</v>
      </c>
      <c r="G225" s="29">
        <f>SUM(F225:F226)</f>
        <v>273.4</v>
      </c>
      <c r="H225" s="30">
        <f>G225*1.12+10</f>
        <v>316.208</v>
      </c>
      <c r="I225" s="6" t="s">
        <v>234</v>
      </c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s="8" customFormat="1" ht="38.25">
      <c r="A226" s="6" t="s">
        <v>254</v>
      </c>
      <c r="B226" s="5" t="s">
        <v>255</v>
      </c>
      <c r="C226" s="6" t="s">
        <v>256</v>
      </c>
      <c r="D226" s="6">
        <v>1</v>
      </c>
      <c r="E226" s="6">
        <v>84.1</v>
      </c>
      <c r="F226" s="6">
        <f t="shared" si="3"/>
        <v>84.1</v>
      </c>
      <c r="G226" s="33"/>
      <c r="H226" s="34"/>
      <c r="I226" s="6" t="s">
        <v>234</v>
      </c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s="8" customFormat="1" ht="12.75">
      <c r="A227" s="6" t="s">
        <v>257</v>
      </c>
      <c r="B227" s="5">
        <v>1001</v>
      </c>
      <c r="C227" s="6" t="s">
        <v>10</v>
      </c>
      <c r="D227" s="6">
        <v>10</v>
      </c>
      <c r="E227" s="6">
        <v>25</v>
      </c>
      <c r="F227" s="6">
        <f t="shared" si="3"/>
        <v>250</v>
      </c>
      <c r="G227" s="40">
        <f>F227</f>
        <v>250</v>
      </c>
      <c r="H227" s="41">
        <f>G227*1.12+10</f>
        <v>290</v>
      </c>
      <c r="I227" s="6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s="8" customFormat="1" ht="12.75">
      <c r="A228" s="6" t="s">
        <v>258</v>
      </c>
      <c r="B228" s="5">
        <v>1003</v>
      </c>
      <c r="C228" s="6" t="s">
        <v>13</v>
      </c>
      <c r="D228" s="6">
        <v>2</v>
      </c>
      <c r="E228" s="6">
        <v>49</v>
      </c>
      <c r="F228" s="6">
        <f t="shared" si="3"/>
        <v>98</v>
      </c>
      <c r="G228" s="40">
        <f>F228</f>
        <v>98</v>
      </c>
      <c r="H228" s="41">
        <f>G228*1.12+10</f>
        <v>119.76</v>
      </c>
      <c r="I228" s="6">
        <v>89101279645</v>
      </c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s="8" customFormat="1" ht="12.75">
      <c r="A229" s="6" t="s">
        <v>259</v>
      </c>
      <c r="B229" s="5">
        <v>1001</v>
      </c>
      <c r="C229" s="6" t="s">
        <v>10</v>
      </c>
      <c r="D229" s="6">
        <v>3</v>
      </c>
      <c r="E229" s="6">
        <v>25</v>
      </c>
      <c r="F229" s="6">
        <f t="shared" si="3"/>
        <v>75</v>
      </c>
      <c r="G229" s="29">
        <f>SUM(F229:F231)</f>
        <v>331.5</v>
      </c>
      <c r="H229" s="30">
        <f>G229*1.12+10</f>
        <v>381.28000000000003</v>
      </c>
      <c r="I229" s="6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s="8" customFormat="1" ht="38.25">
      <c r="A230" s="6" t="s">
        <v>259</v>
      </c>
      <c r="B230" s="5">
        <v>5002</v>
      </c>
      <c r="C230" s="6" t="s">
        <v>35</v>
      </c>
      <c r="D230" s="6">
        <v>1</v>
      </c>
      <c r="E230" s="6">
        <v>126.5</v>
      </c>
      <c r="F230" s="6">
        <f t="shared" si="3"/>
        <v>126.5</v>
      </c>
      <c r="G230" s="31"/>
      <c r="H230" s="32"/>
      <c r="I230" s="6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s="8" customFormat="1" ht="12.75">
      <c r="A231" s="6" t="s">
        <v>259</v>
      </c>
      <c r="B231" s="5">
        <v>1002</v>
      </c>
      <c r="C231" s="6" t="s">
        <v>56</v>
      </c>
      <c r="D231" s="6">
        <v>2</v>
      </c>
      <c r="E231" s="6">
        <v>65</v>
      </c>
      <c r="F231" s="6">
        <f t="shared" si="3"/>
        <v>130</v>
      </c>
      <c r="G231" s="33"/>
      <c r="H231" s="34"/>
      <c r="I231" s="6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s="8" customFormat="1" ht="51">
      <c r="A232" s="6" t="s">
        <v>260</v>
      </c>
      <c r="B232" s="5" t="s">
        <v>261</v>
      </c>
      <c r="C232" s="6" t="s">
        <v>262</v>
      </c>
      <c r="D232" s="6">
        <v>1</v>
      </c>
      <c r="E232" s="6">
        <v>157.2</v>
      </c>
      <c r="F232" s="6">
        <f t="shared" si="3"/>
        <v>157.2</v>
      </c>
      <c r="G232" s="29">
        <f>SUM(F232:F236)</f>
        <v>688.2</v>
      </c>
      <c r="H232" s="30">
        <f>G232*1.12+10</f>
        <v>780.7840000000001</v>
      </c>
      <c r="I232" s="6" t="s">
        <v>217</v>
      </c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s="8" customFormat="1" ht="51">
      <c r="A233" s="6" t="s">
        <v>260</v>
      </c>
      <c r="B233" s="5" t="s">
        <v>263</v>
      </c>
      <c r="C233" s="6" t="s">
        <v>264</v>
      </c>
      <c r="D233" s="6">
        <v>1</v>
      </c>
      <c r="E233" s="6">
        <v>157.2</v>
      </c>
      <c r="F233" s="6">
        <f t="shared" si="3"/>
        <v>157.2</v>
      </c>
      <c r="G233" s="31"/>
      <c r="H233" s="32"/>
      <c r="I233" s="6" t="s">
        <v>217</v>
      </c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s="8" customFormat="1" ht="38.25">
      <c r="A234" s="6" t="s">
        <v>260</v>
      </c>
      <c r="B234" s="5" t="s">
        <v>265</v>
      </c>
      <c r="C234" s="6" t="s">
        <v>266</v>
      </c>
      <c r="D234" s="6">
        <v>1</v>
      </c>
      <c r="E234" s="6">
        <v>150.6</v>
      </c>
      <c r="F234" s="6">
        <f t="shared" si="3"/>
        <v>150.6</v>
      </c>
      <c r="G234" s="31"/>
      <c r="H234" s="32"/>
      <c r="I234" s="6" t="s">
        <v>217</v>
      </c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s="8" customFormat="1" ht="25.5">
      <c r="A235" s="6" t="s">
        <v>260</v>
      </c>
      <c r="B235" s="5" t="s">
        <v>267</v>
      </c>
      <c r="C235" s="6" t="s">
        <v>268</v>
      </c>
      <c r="D235" s="6">
        <v>1</v>
      </c>
      <c r="E235" s="6">
        <v>163.2</v>
      </c>
      <c r="F235" s="6">
        <f t="shared" si="3"/>
        <v>163.2</v>
      </c>
      <c r="G235" s="31"/>
      <c r="H235" s="32"/>
      <c r="I235" s="6" t="s">
        <v>217</v>
      </c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s="8" customFormat="1" ht="51">
      <c r="A236" s="6" t="s">
        <v>260</v>
      </c>
      <c r="B236" s="5">
        <v>6009</v>
      </c>
      <c r="C236" s="6" t="s">
        <v>99</v>
      </c>
      <c r="D236" s="6">
        <v>3</v>
      </c>
      <c r="E236" s="6">
        <v>20</v>
      </c>
      <c r="F236" s="6">
        <f t="shared" si="3"/>
        <v>60</v>
      </c>
      <c r="G236" s="33"/>
      <c r="H236" s="34"/>
      <c r="I236" s="6" t="s">
        <v>269</v>
      </c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s="8" customFormat="1" ht="25.5">
      <c r="A237" s="6" t="s">
        <v>270</v>
      </c>
      <c r="B237" s="5">
        <v>3103</v>
      </c>
      <c r="C237" s="6" t="s">
        <v>16</v>
      </c>
      <c r="D237" s="6">
        <v>1</v>
      </c>
      <c r="E237" s="6">
        <v>31.2</v>
      </c>
      <c r="F237" s="6">
        <f t="shared" si="3"/>
        <v>31.2</v>
      </c>
      <c r="G237" s="29">
        <f>SUM(F237:F238)</f>
        <v>318.3</v>
      </c>
      <c r="H237" s="30">
        <f>G237*1.12+10</f>
        <v>366.49600000000004</v>
      </c>
      <c r="I237" s="6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s="8" customFormat="1" ht="25.5">
      <c r="A238" s="6" t="s">
        <v>270</v>
      </c>
      <c r="B238" s="5">
        <v>5006</v>
      </c>
      <c r="C238" s="6" t="s">
        <v>34</v>
      </c>
      <c r="D238" s="6">
        <v>1</v>
      </c>
      <c r="E238" s="6">
        <v>287.1</v>
      </c>
      <c r="F238" s="6">
        <f t="shared" si="3"/>
        <v>287.1</v>
      </c>
      <c r="G238" s="33"/>
      <c r="H238" s="34"/>
      <c r="I238" s="6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s="8" customFormat="1" ht="25.5">
      <c r="A239" s="6" t="s">
        <v>271</v>
      </c>
      <c r="B239" s="5">
        <v>6027</v>
      </c>
      <c r="C239" s="6" t="s">
        <v>98</v>
      </c>
      <c r="D239" s="6">
        <v>1</v>
      </c>
      <c r="E239" s="6">
        <v>30</v>
      </c>
      <c r="F239" s="6">
        <f t="shared" si="3"/>
        <v>30</v>
      </c>
      <c r="G239" s="29">
        <f>SUM(F239:F243)</f>
        <v>432.2</v>
      </c>
      <c r="H239" s="30">
        <f>G239*1.12+10</f>
        <v>494.064</v>
      </c>
      <c r="I239" s="6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s="8" customFormat="1" ht="12.75">
      <c r="A240" s="6" t="s">
        <v>271</v>
      </c>
      <c r="B240" s="5">
        <v>9906</v>
      </c>
      <c r="C240" s="6" t="s">
        <v>58</v>
      </c>
      <c r="D240" s="6">
        <v>1</v>
      </c>
      <c r="E240" s="6">
        <v>105.2</v>
      </c>
      <c r="F240" s="6">
        <f t="shared" si="3"/>
        <v>105.2</v>
      </c>
      <c r="G240" s="31"/>
      <c r="H240" s="32"/>
      <c r="I240" s="6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s="8" customFormat="1" ht="51">
      <c r="A241" s="6" t="s">
        <v>271</v>
      </c>
      <c r="B241" s="5"/>
      <c r="C241" s="6" t="s">
        <v>165</v>
      </c>
      <c r="D241" s="6">
        <v>1</v>
      </c>
      <c r="E241" s="6">
        <v>216</v>
      </c>
      <c r="F241" s="6">
        <f t="shared" si="3"/>
        <v>216</v>
      </c>
      <c r="G241" s="31"/>
      <c r="H241" s="32"/>
      <c r="I241" s="6" t="s">
        <v>272</v>
      </c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s="8" customFormat="1" ht="38.25">
      <c r="A242" s="6" t="s">
        <v>271</v>
      </c>
      <c r="B242" s="5" t="s">
        <v>19</v>
      </c>
      <c r="C242" s="6" t="s">
        <v>273</v>
      </c>
      <c r="D242" s="6">
        <v>1</v>
      </c>
      <c r="E242" s="6">
        <v>25</v>
      </c>
      <c r="F242" s="6">
        <f t="shared" si="3"/>
        <v>25</v>
      </c>
      <c r="G242" s="31"/>
      <c r="H242" s="32"/>
      <c r="I242" s="6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s="8" customFormat="1" ht="12.75">
      <c r="A243" s="6" t="s">
        <v>271</v>
      </c>
      <c r="B243" s="5" t="s">
        <v>19</v>
      </c>
      <c r="C243" s="6" t="s">
        <v>274</v>
      </c>
      <c r="D243" s="6">
        <v>1</v>
      </c>
      <c r="E243" s="6">
        <v>56</v>
      </c>
      <c r="F243" s="6">
        <f t="shared" si="3"/>
        <v>56</v>
      </c>
      <c r="G243" s="33"/>
      <c r="H243" s="34"/>
      <c r="I243" s="6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s="8" customFormat="1" ht="12.75">
      <c r="A244" s="6" t="s">
        <v>275</v>
      </c>
      <c r="B244" s="5" t="s">
        <v>276</v>
      </c>
      <c r="C244" s="6" t="s">
        <v>179</v>
      </c>
      <c r="D244" s="6">
        <v>1</v>
      </c>
      <c r="E244" s="6">
        <v>201.6</v>
      </c>
      <c r="F244" s="6">
        <f t="shared" si="3"/>
        <v>201.6</v>
      </c>
      <c r="G244" s="29">
        <f>SUM(F244:F247)</f>
        <v>1349.1</v>
      </c>
      <c r="H244" s="30">
        <f>G244*1.12+10</f>
        <v>1520.992</v>
      </c>
      <c r="I244" s="6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s="8" customFormat="1" ht="12.75">
      <c r="A245" s="6" t="s">
        <v>275</v>
      </c>
      <c r="B245" s="5" t="s">
        <v>277</v>
      </c>
      <c r="C245" s="23" t="s">
        <v>278</v>
      </c>
      <c r="D245" s="6">
        <v>1</v>
      </c>
      <c r="E245" s="6">
        <v>201.6</v>
      </c>
      <c r="F245" s="6">
        <f t="shared" si="3"/>
        <v>201.6</v>
      </c>
      <c r="G245" s="31"/>
      <c r="H245" s="32"/>
      <c r="I245" s="6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s="8" customFormat="1" ht="25.5">
      <c r="A246" s="6" t="s">
        <v>275</v>
      </c>
      <c r="B246" s="5">
        <v>5011</v>
      </c>
      <c r="C246" s="6" t="s">
        <v>279</v>
      </c>
      <c r="D246" s="18">
        <v>1</v>
      </c>
      <c r="E246" s="6">
        <v>95.9</v>
      </c>
      <c r="F246" s="6">
        <f t="shared" si="3"/>
        <v>95.9</v>
      </c>
      <c r="G246" s="31"/>
      <c r="H246" s="32"/>
      <c r="I246" s="6" t="s">
        <v>280</v>
      </c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s="8" customFormat="1" ht="38.25">
      <c r="A247" s="6" t="s">
        <v>275</v>
      </c>
      <c r="B247" s="24" t="s">
        <v>281</v>
      </c>
      <c r="C247" s="6" t="s">
        <v>282</v>
      </c>
      <c r="D247" s="6">
        <v>1</v>
      </c>
      <c r="E247" s="6">
        <v>850</v>
      </c>
      <c r="F247" s="6">
        <f t="shared" si="3"/>
        <v>850</v>
      </c>
      <c r="G247" s="33"/>
      <c r="H247" s="34"/>
      <c r="I247" s="6" t="s">
        <v>272</v>
      </c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s="8" customFormat="1" ht="12.75">
      <c r="A248" s="6" t="s">
        <v>283</v>
      </c>
      <c r="B248" s="5" t="s">
        <v>284</v>
      </c>
      <c r="C248" s="6" t="s">
        <v>285</v>
      </c>
      <c r="D248" s="6">
        <v>1</v>
      </c>
      <c r="E248" s="6">
        <v>208</v>
      </c>
      <c r="F248" s="6">
        <f t="shared" si="3"/>
        <v>208</v>
      </c>
      <c r="G248" s="40">
        <f>F248</f>
        <v>208</v>
      </c>
      <c r="H248" s="41">
        <f>G248*1.12*10</f>
        <v>2329.6000000000004</v>
      </c>
      <c r="I248" s="6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s="8" customFormat="1" ht="25.5">
      <c r="A249" s="6" t="s">
        <v>286</v>
      </c>
      <c r="B249" s="5">
        <v>9905</v>
      </c>
      <c r="C249" s="6" t="s">
        <v>78</v>
      </c>
      <c r="D249" s="6">
        <v>1</v>
      </c>
      <c r="E249" s="6">
        <v>117.2</v>
      </c>
      <c r="F249" s="6">
        <f t="shared" si="3"/>
        <v>117.2</v>
      </c>
      <c r="G249" s="29">
        <f>SUM(F249:F252)</f>
        <v>360.1</v>
      </c>
      <c r="H249" s="30">
        <f>G249*1.12+10</f>
        <v>413.31200000000007</v>
      </c>
      <c r="I249" s="6" t="s">
        <v>287</v>
      </c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s="8" customFormat="1" ht="12.75">
      <c r="A250" s="6" t="s">
        <v>286</v>
      </c>
      <c r="B250" s="5">
        <v>9904</v>
      </c>
      <c r="C250" s="6" t="s">
        <v>25</v>
      </c>
      <c r="D250" s="6">
        <v>1</v>
      </c>
      <c r="E250" s="6">
        <v>50</v>
      </c>
      <c r="F250" s="6">
        <f t="shared" si="3"/>
        <v>50</v>
      </c>
      <c r="G250" s="31"/>
      <c r="H250" s="32"/>
      <c r="I250" s="6" t="s">
        <v>287</v>
      </c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s="8" customFormat="1" ht="25.5">
      <c r="A251" s="6" t="s">
        <v>286</v>
      </c>
      <c r="B251" s="5">
        <v>9902</v>
      </c>
      <c r="C251" s="6" t="s">
        <v>253</v>
      </c>
      <c r="D251" s="6">
        <v>1</v>
      </c>
      <c r="E251" s="6">
        <v>38.9</v>
      </c>
      <c r="F251" s="6">
        <f t="shared" si="3"/>
        <v>38.9</v>
      </c>
      <c r="G251" s="31"/>
      <c r="H251" s="32"/>
      <c r="I251" s="6" t="s">
        <v>287</v>
      </c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s="8" customFormat="1" ht="25.5">
      <c r="A252" s="6" t="s">
        <v>286</v>
      </c>
      <c r="B252" s="5"/>
      <c r="C252" s="6" t="s">
        <v>288</v>
      </c>
      <c r="D252" s="6">
        <v>1</v>
      </c>
      <c r="E252" s="6">
        <v>154</v>
      </c>
      <c r="F252" s="6">
        <f t="shared" si="3"/>
        <v>154</v>
      </c>
      <c r="G252" s="33"/>
      <c r="H252" s="34"/>
      <c r="I252" s="6" t="s">
        <v>289</v>
      </c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s="8" customFormat="1" ht="25.5">
      <c r="A253" s="6" t="s">
        <v>290</v>
      </c>
      <c r="B253" s="5">
        <v>9902</v>
      </c>
      <c r="C253" s="6" t="s">
        <v>253</v>
      </c>
      <c r="D253" s="6">
        <v>1</v>
      </c>
      <c r="E253" s="6">
        <v>38.9</v>
      </c>
      <c r="F253" s="6">
        <f t="shared" si="3"/>
        <v>38.9</v>
      </c>
      <c r="G253" s="29">
        <f>SUM(F253:F254)</f>
        <v>86.9</v>
      </c>
      <c r="H253" s="30">
        <f>G253*1.12+10</f>
        <v>107.32800000000002</v>
      </c>
      <c r="I253" s="6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s="8" customFormat="1" ht="12.75">
      <c r="A254" s="6" t="s">
        <v>290</v>
      </c>
      <c r="B254" s="5">
        <v>3101</v>
      </c>
      <c r="C254" s="6" t="s">
        <v>291</v>
      </c>
      <c r="D254" s="6">
        <v>1</v>
      </c>
      <c r="E254" s="6">
        <v>48</v>
      </c>
      <c r="F254" s="6">
        <f t="shared" si="3"/>
        <v>48</v>
      </c>
      <c r="G254" s="33"/>
      <c r="H254" s="34"/>
      <c r="I254" s="6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s="8" customFormat="1" ht="25.5">
      <c r="A255" s="6" t="s">
        <v>292</v>
      </c>
      <c r="B255" s="5" t="s">
        <v>197</v>
      </c>
      <c r="C255" s="6" t="s">
        <v>293</v>
      </c>
      <c r="D255" s="6">
        <v>1</v>
      </c>
      <c r="E255" s="6">
        <v>50.1</v>
      </c>
      <c r="F255" s="6">
        <f t="shared" si="3"/>
        <v>50.1</v>
      </c>
      <c r="G255" s="29">
        <f>SUM(F255:F262)</f>
        <v>2916.8</v>
      </c>
      <c r="H255" s="30">
        <f>G255*1.12+10</f>
        <v>3276.8160000000007</v>
      </c>
      <c r="I255" s="6" t="s">
        <v>294</v>
      </c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s="8" customFormat="1" ht="25.5">
      <c r="A256" s="6" t="s">
        <v>292</v>
      </c>
      <c r="B256" s="5">
        <v>7003</v>
      </c>
      <c r="C256" s="6" t="s">
        <v>295</v>
      </c>
      <c r="D256" s="6">
        <v>1</v>
      </c>
      <c r="E256" s="6">
        <v>255</v>
      </c>
      <c r="F256" s="6">
        <f t="shared" si="3"/>
        <v>255</v>
      </c>
      <c r="G256" s="31"/>
      <c r="H256" s="32"/>
      <c r="I256" s="6" t="s">
        <v>294</v>
      </c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s="8" customFormat="1" ht="25.5">
      <c r="A257" s="6" t="s">
        <v>292</v>
      </c>
      <c r="B257" s="5">
        <v>5007</v>
      </c>
      <c r="C257" s="6" t="s">
        <v>17</v>
      </c>
      <c r="D257" s="6">
        <v>2</v>
      </c>
      <c r="E257" s="6">
        <v>109.5</v>
      </c>
      <c r="F257" s="6">
        <f t="shared" si="3"/>
        <v>219</v>
      </c>
      <c r="G257" s="31"/>
      <c r="H257" s="32"/>
      <c r="I257" s="6" t="s">
        <v>294</v>
      </c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s="8" customFormat="1" ht="25.5">
      <c r="A258" s="6" t="s">
        <v>292</v>
      </c>
      <c r="B258" s="5">
        <v>5003</v>
      </c>
      <c r="C258" s="6" t="s">
        <v>17</v>
      </c>
      <c r="D258" s="6">
        <v>2</v>
      </c>
      <c r="E258" s="6">
        <v>109.5</v>
      </c>
      <c r="F258" s="6">
        <f aca="true" t="shared" si="4" ref="F258:F321">D258*E258</f>
        <v>219</v>
      </c>
      <c r="G258" s="31"/>
      <c r="H258" s="32"/>
      <c r="I258" s="6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s="8" customFormat="1" ht="38.25">
      <c r="A259" s="6" t="s">
        <v>292</v>
      </c>
      <c r="B259" s="5" t="s">
        <v>296</v>
      </c>
      <c r="C259" s="6" t="s">
        <v>297</v>
      </c>
      <c r="D259" s="6">
        <v>1</v>
      </c>
      <c r="E259" s="6">
        <v>84.1</v>
      </c>
      <c r="F259" s="6">
        <f t="shared" si="4"/>
        <v>84.1</v>
      </c>
      <c r="G259" s="31"/>
      <c r="H259" s="32"/>
      <c r="I259" s="6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s="8" customFormat="1" ht="25.5">
      <c r="A260" s="6" t="s">
        <v>292</v>
      </c>
      <c r="B260" s="5" t="s">
        <v>45</v>
      </c>
      <c r="C260" s="6" t="s">
        <v>46</v>
      </c>
      <c r="D260" s="6">
        <v>1</v>
      </c>
      <c r="E260" s="6">
        <v>103.6</v>
      </c>
      <c r="F260" s="6">
        <f t="shared" si="4"/>
        <v>103.6</v>
      </c>
      <c r="G260" s="31"/>
      <c r="H260" s="32"/>
      <c r="I260" s="6" t="s">
        <v>294</v>
      </c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s="8" customFormat="1" ht="12.75">
      <c r="A261" s="6" t="s">
        <v>292</v>
      </c>
      <c r="B261" s="5" t="s">
        <v>19</v>
      </c>
      <c r="C261" s="6" t="s">
        <v>298</v>
      </c>
      <c r="D261" s="6">
        <v>1</v>
      </c>
      <c r="E261" s="6">
        <v>286</v>
      </c>
      <c r="F261" s="6">
        <f t="shared" si="4"/>
        <v>286</v>
      </c>
      <c r="G261" s="31"/>
      <c r="H261" s="32"/>
      <c r="I261" s="6" t="s">
        <v>294</v>
      </c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s="8" customFormat="1" ht="25.5">
      <c r="A262" s="6" t="s">
        <v>292</v>
      </c>
      <c r="B262" s="5">
        <v>9043</v>
      </c>
      <c r="C262" s="6" t="s">
        <v>299</v>
      </c>
      <c r="D262" s="6">
        <v>2</v>
      </c>
      <c r="E262" s="6">
        <v>850</v>
      </c>
      <c r="F262" s="6">
        <f t="shared" si="4"/>
        <v>1700</v>
      </c>
      <c r="G262" s="33"/>
      <c r="H262" s="34"/>
      <c r="I262" s="6" t="s">
        <v>300</v>
      </c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s="8" customFormat="1" ht="12.75">
      <c r="A263" s="6" t="s">
        <v>301</v>
      </c>
      <c r="B263" s="5">
        <v>9904</v>
      </c>
      <c r="C263" s="6" t="s">
        <v>25</v>
      </c>
      <c r="D263" s="6">
        <v>1</v>
      </c>
      <c r="E263" s="6">
        <v>50</v>
      </c>
      <c r="F263" s="6">
        <f t="shared" si="4"/>
        <v>50</v>
      </c>
      <c r="G263" s="29">
        <f>SUM(F263:F268)</f>
        <v>773.7</v>
      </c>
      <c r="H263" s="30">
        <f>G263*1.12+10</f>
        <v>876.5440000000001</v>
      </c>
      <c r="I263" s="6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s="8" customFormat="1" ht="25.5">
      <c r="A264" s="6" t="s">
        <v>301</v>
      </c>
      <c r="B264" s="5" t="s">
        <v>19</v>
      </c>
      <c r="C264" s="6" t="s">
        <v>302</v>
      </c>
      <c r="D264" s="6">
        <v>1</v>
      </c>
      <c r="E264" s="6">
        <v>119</v>
      </c>
      <c r="F264" s="6">
        <f t="shared" si="4"/>
        <v>119</v>
      </c>
      <c r="G264" s="31"/>
      <c r="H264" s="32"/>
      <c r="I264" s="6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s="8" customFormat="1" ht="38.25">
      <c r="A265" s="6" t="s">
        <v>301</v>
      </c>
      <c r="B265" s="5">
        <v>5001</v>
      </c>
      <c r="C265" s="6" t="s">
        <v>96</v>
      </c>
      <c r="D265" s="6">
        <v>2</v>
      </c>
      <c r="E265" s="6">
        <v>110.1</v>
      </c>
      <c r="F265" s="6">
        <f t="shared" si="4"/>
        <v>220.2</v>
      </c>
      <c r="G265" s="31"/>
      <c r="H265" s="32"/>
      <c r="I265" s="6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s="8" customFormat="1" ht="25.5">
      <c r="A266" s="6" t="s">
        <v>301</v>
      </c>
      <c r="B266" s="5">
        <v>5003</v>
      </c>
      <c r="C266" s="6" t="s">
        <v>17</v>
      </c>
      <c r="D266" s="6">
        <v>2</v>
      </c>
      <c r="E266" s="6">
        <v>109.5</v>
      </c>
      <c r="F266" s="6">
        <f t="shared" si="4"/>
        <v>219</v>
      </c>
      <c r="G266" s="31"/>
      <c r="H266" s="32"/>
      <c r="I266" s="6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s="8" customFormat="1" ht="63.75">
      <c r="A267" s="6" t="s">
        <v>301</v>
      </c>
      <c r="B267" s="5">
        <v>6037</v>
      </c>
      <c r="C267" s="6" t="s">
        <v>52</v>
      </c>
      <c r="D267" s="6">
        <v>1</v>
      </c>
      <c r="E267" s="6">
        <v>35.5</v>
      </c>
      <c r="F267" s="6">
        <f t="shared" si="4"/>
        <v>35.5</v>
      </c>
      <c r="G267" s="31"/>
      <c r="H267" s="32"/>
      <c r="I267" s="6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s="8" customFormat="1" ht="12.75">
      <c r="A268" s="6" t="s">
        <v>301</v>
      </c>
      <c r="B268" s="5">
        <v>1002</v>
      </c>
      <c r="C268" s="6" t="s">
        <v>56</v>
      </c>
      <c r="D268" s="6">
        <v>2</v>
      </c>
      <c r="E268" s="6">
        <v>65</v>
      </c>
      <c r="F268" s="6">
        <f t="shared" si="4"/>
        <v>130</v>
      </c>
      <c r="G268" s="33"/>
      <c r="H268" s="34"/>
      <c r="I268" s="6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s="8" customFormat="1" ht="12.75">
      <c r="A269" s="6" t="s">
        <v>303</v>
      </c>
      <c r="B269" s="5">
        <v>1001</v>
      </c>
      <c r="C269" s="6" t="s">
        <v>10</v>
      </c>
      <c r="D269" s="6">
        <v>30</v>
      </c>
      <c r="E269" s="6">
        <v>25</v>
      </c>
      <c r="F269" s="6">
        <f t="shared" si="4"/>
        <v>750</v>
      </c>
      <c r="G269" s="29">
        <f>SUM(F269:F272)</f>
        <v>1496</v>
      </c>
      <c r="H269" s="30">
        <f>G269*1.12+10</f>
        <v>1685.5200000000002</v>
      </c>
      <c r="I269" s="6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s="8" customFormat="1" ht="38.25">
      <c r="A270" s="6" t="s">
        <v>303</v>
      </c>
      <c r="B270" s="5">
        <v>6019</v>
      </c>
      <c r="C270" s="6" t="s">
        <v>109</v>
      </c>
      <c r="D270" s="6">
        <v>1</v>
      </c>
      <c r="E270" s="6">
        <v>66</v>
      </c>
      <c r="F270" s="6">
        <f t="shared" si="4"/>
        <v>66</v>
      </c>
      <c r="G270" s="31"/>
      <c r="H270" s="32"/>
      <c r="I270" s="6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s="8" customFormat="1" ht="12.75">
      <c r="A271" s="6" t="s">
        <v>303</v>
      </c>
      <c r="B271" s="5">
        <v>1002</v>
      </c>
      <c r="C271" s="6" t="s">
        <v>56</v>
      </c>
      <c r="D271" s="6">
        <v>2</v>
      </c>
      <c r="E271" s="6">
        <v>65</v>
      </c>
      <c r="F271" s="6">
        <f t="shared" si="4"/>
        <v>130</v>
      </c>
      <c r="G271" s="31"/>
      <c r="H271" s="32"/>
      <c r="I271" s="6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s="8" customFormat="1" ht="25.5">
      <c r="A272" s="6" t="s">
        <v>303</v>
      </c>
      <c r="B272" s="5">
        <v>9021</v>
      </c>
      <c r="C272" s="6" t="s">
        <v>92</v>
      </c>
      <c r="D272" s="6">
        <v>1</v>
      </c>
      <c r="E272" s="6">
        <v>550</v>
      </c>
      <c r="F272" s="6">
        <f t="shared" si="4"/>
        <v>550</v>
      </c>
      <c r="G272" s="33"/>
      <c r="H272" s="34"/>
      <c r="I272" s="6" t="s">
        <v>304</v>
      </c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s="8" customFormat="1" ht="38.25">
      <c r="A273" s="6" t="s">
        <v>305</v>
      </c>
      <c r="B273" s="5" t="s">
        <v>19</v>
      </c>
      <c r="C273" s="6" t="s">
        <v>108</v>
      </c>
      <c r="D273" s="6">
        <v>1</v>
      </c>
      <c r="E273" s="6">
        <v>59</v>
      </c>
      <c r="F273" s="6">
        <f t="shared" si="4"/>
        <v>59</v>
      </c>
      <c r="G273" s="40">
        <f>F273</f>
        <v>59</v>
      </c>
      <c r="H273" s="41">
        <f>G273*1.12+10</f>
        <v>76.08000000000001</v>
      </c>
      <c r="I273" s="6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s="8" customFormat="1" ht="12.75">
      <c r="A274" s="6" t="s">
        <v>306</v>
      </c>
      <c r="B274" s="5">
        <v>4349</v>
      </c>
      <c r="C274" s="6" t="s">
        <v>307</v>
      </c>
      <c r="D274" s="6">
        <v>1</v>
      </c>
      <c r="E274" s="6">
        <v>49</v>
      </c>
      <c r="F274" s="6">
        <f t="shared" si="4"/>
        <v>49</v>
      </c>
      <c r="G274" s="29">
        <f>SUM(F274:F281)</f>
        <v>494.29999999999995</v>
      </c>
      <c r="H274" s="30">
        <f>G274*1.12+10</f>
        <v>563.616</v>
      </c>
      <c r="I274" s="6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s="8" customFormat="1" ht="12.75">
      <c r="A275" s="6" t="s">
        <v>308</v>
      </c>
      <c r="B275" s="5">
        <v>4350</v>
      </c>
      <c r="C275" s="6" t="s">
        <v>309</v>
      </c>
      <c r="D275" s="6">
        <v>1</v>
      </c>
      <c r="E275" s="6">
        <v>49</v>
      </c>
      <c r="F275" s="6">
        <f t="shared" si="4"/>
        <v>49</v>
      </c>
      <c r="G275" s="31"/>
      <c r="H275" s="32"/>
      <c r="I275" s="6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s="8" customFormat="1" ht="12.75">
      <c r="A276" s="6" t="s">
        <v>308</v>
      </c>
      <c r="B276" s="5" t="s">
        <v>310</v>
      </c>
      <c r="C276" s="6" t="s">
        <v>311</v>
      </c>
      <c r="D276" s="6">
        <v>1</v>
      </c>
      <c r="E276" s="6">
        <v>99</v>
      </c>
      <c r="F276" s="6">
        <f t="shared" si="4"/>
        <v>99</v>
      </c>
      <c r="G276" s="31"/>
      <c r="H276" s="32"/>
      <c r="I276" s="6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s="8" customFormat="1" ht="12.75">
      <c r="A277" s="6" t="s">
        <v>308</v>
      </c>
      <c r="B277" s="5" t="s">
        <v>230</v>
      </c>
      <c r="C277" s="6" t="s">
        <v>231</v>
      </c>
      <c r="D277" s="6">
        <v>1</v>
      </c>
      <c r="E277" s="6">
        <v>27.6</v>
      </c>
      <c r="F277" s="6">
        <f t="shared" si="4"/>
        <v>27.6</v>
      </c>
      <c r="G277" s="31"/>
      <c r="H277" s="32"/>
      <c r="I277" s="6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s="8" customFormat="1" ht="38.25">
      <c r="A278" s="6" t="s">
        <v>308</v>
      </c>
      <c r="B278" s="5">
        <v>5001</v>
      </c>
      <c r="C278" s="6" t="s">
        <v>96</v>
      </c>
      <c r="D278" s="6">
        <v>1</v>
      </c>
      <c r="E278" s="6">
        <v>110.1</v>
      </c>
      <c r="F278" s="6">
        <f t="shared" si="4"/>
        <v>110.1</v>
      </c>
      <c r="G278" s="31"/>
      <c r="H278" s="32"/>
      <c r="I278" s="6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s="8" customFormat="1" ht="63.75">
      <c r="A279" s="6" t="s">
        <v>308</v>
      </c>
      <c r="B279" s="5">
        <v>6037</v>
      </c>
      <c r="C279" s="6" t="s">
        <v>52</v>
      </c>
      <c r="D279" s="6">
        <v>1</v>
      </c>
      <c r="E279" s="6">
        <v>35.5</v>
      </c>
      <c r="F279" s="6">
        <f t="shared" si="4"/>
        <v>35.5</v>
      </c>
      <c r="G279" s="31"/>
      <c r="H279" s="32"/>
      <c r="I279" s="6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s="8" customFormat="1" ht="51">
      <c r="A280" s="6" t="s">
        <v>308</v>
      </c>
      <c r="B280" s="5">
        <v>6039</v>
      </c>
      <c r="C280" s="6" t="s">
        <v>40</v>
      </c>
      <c r="D280" s="6">
        <v>1</v>
      </c>
      <c r="E280" s="6">
        <v>40</v>
      </c>
      <c r="F280" s="6">
        <f t="shared" si="4"/>
        <v>40</v>
      </c>
      <c r="G280" s="31"/>
      <c r="H280" s="32"/>
      <c r="I280" s="6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s="8" customFormat="1" ht="38.25">
      <c r="A281" s="6" t="s">
        <v>308</v>
      </c>
      <c r="B281" s="5" t="s">
        <v>43</v>
      </c>
      <c r="C281" s="6" t="s">
        <v>44</v>
      </c>
      <c r="D281" s="6">
        <v>1</v>
      </c>
      <c r="E281" s="6">
        <v>84.1</v>
      </c>
      <c r="F281" s="6">
        <f t="shared" si="4"/>
        <v>84.1</v>
      </c>
      <c r="G281" s="33"/>
      <c r="H281" s="34"/>
      <c r="I281" s="6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s="8" customFormat="1" ht="12.75">
      <c r="A282" s="6" t="s">
        <v>312</v>
      </c>
      <c r="B282" s="5" t="s">
        <v>284</v>
      </c>
      <c r="C282" s="6" t="s">
        <v>285</v>
      </c>
      <c r="D282" s="6">
        <v>1</v>
      </c>
      <c r="E282" s="6">
        <v>208</v>
      </c>
      <c r="F282" s="6">
        <f t="shared" si="4"/>
        <v>208</v>
      </c>
      <c r="G282" s="29">
        <f>SUM(F282:F285)</f>
        <v>678.2</v>
      </c>
      <c r="H282" s="30">
        <f>G282*1.12+10</f>
        <v>769.5840000000002</v>
      </c>
      <c r="I282" s="6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s="8" customFormat="1" ht="25.5">
      <c r="A283" s="6" t="s">
        <v>312</v>
      </c>
      <c r="B283" s="5" t="s">
        <v>19</v>
      </c>
      <c r="C283" s="6" t="s">
        <v>313</v>
      </c>
      <c r="D283" s="6">
        <v>1</v>
      </c>
      <c r="E283" s="6">
        <v>51</v>
      </c>
      <c r="F283" s="6">
        <f t="shared" si="4"/>
        <v>51</v>
      </c>
      <c r="G283" s="31"/>
      <c r="H283" s="32"/>
      <c r="I283" s="6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s="8" customFormat="1" ht="25.5">
      <c r="A284" s="6" t="s">
        <v>312</v>
      </c>
      <c r="B284" s="5">
        <v>8459</v>
      </c>
      <c r="C284" s="6" t="s">
        <v>102</v>
      </c>
      <c r="D284" s="6">
        <v>1</v>
      </c>
      <c r="E284" s="6">
        <v>151.2</v>
      </c>
      <c r="F284" s="6">
        <f t="shared" si="4"/>
        <v>151.2</v>
      </c>
      <c r="G284" s="31"/>
      <c r="H284" s="32"/>
      <c r="I284" s="6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s="8" customFormat="1" ht="38.25">
      <c r="A285" s="6" t="s">
        <v>312</v>
      </c>
      <c r="B285" s="5"/>
      <c r="C285" s="6" t="s">
        <v>314</v>
      </c>
      <c r="D285" s="6">
        <v>1</v>
      </c>
      <c r="E285" s="6">
        <v>268</v>
      </c>
      <c r="F285" s="6">
        <f t="shared" si="4"/>
        <v>268</v>
      </c>
      <c r="G285" s="33"/>
      <c r="H285" s="34"/>
      <c r="I285" s="6" t="s">
        <v>315</v>
      </c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s="8" customFormat="1" ht="12.75">
      <c r="A286" s="6" t="s">
        <v>316</v>
      </c>
      <c r="B286" s="5">
        <v>1001</v>
      </c>
      <c r="C286" s="6" t="s">
        <v>10</v>
      </c>
      <c r="D286" s="6">
        <v>2</v>
      </c>
      <c r="E286" s="6">
        <v>25</v>
      </c>
      <c r="F286" s="6">
        <f t="shared" si="4"/>
        <v>50</v>
      </c>
      <c r="G286" s="29">
        <f>SUM(F286:F291)</f>
        <v>566.8</v>
      </c>
      <c r="H286" s="30">
        <f>G286*1.12+10</f>
        <v>644.816</v>
      </c>
      <c r="I286" s="6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s="8" customFormat="1" ht="38.25">
      <c r="A287" s="6" t="s">
        <v>316</v>
      </c>
      <c r="B287" s="5">
        <v>5001</v>
      </c>
      <c r="C287" s="6" t="s">
        <v>96</v>
      </c>
      <c r="D287" s="6">
        <v>1</v>
      </c>
      <c r="E287" s="6">
        <v>110.1</v>
      </c>
      <c r="F287" s="6">
        <f t="shared" si="4"/>
        <v>110.1</v>
      </c>
      <c r="G287" s="31"/>
      <c r="H287" s="32"/>
      <c r="I287" s="6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s="8" customFormat="1" ht="25.5">
      <c r="A288" s="6" t="s">
        <v>316</v>
      </c>
      <c r="B288" s="5">
        <v>5003</v>
      </c>
      <c r="C288" s="6" t="s">
        <v>17</v>
      </c>
      <c r="D288" s="6">
        <v>1</v>
      </c>
      <c r="E288" s="6">
        <v>109.5</v>
      </c>
      <c r="F288" s="6">
        <f t="shared" si="4"/>
        <v>109.5</v>
      </c>
      <c r="G288" s="31"/>
      <c r="H288" s="32"/>
      <c r="I288" s="6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s="8" customFormat="1" ht="12.75">
      <c r="A289" s="6" t="s">
        <v>316</v>
      </c>
      <c r="B289" s="5">
        <v>9906</v>
      </c>
      <c r="C289" s="6" t="s">
        <v>58</v>
      </c>
      <c r="D289" s="6">
        <v>1</v>
      </c>
      <c r="E289" s="6">
        <v>105.2</v>
      </c>
      <c r="F289" s="6">
        <f t="shared" si="4"/>
        <v>105.2</v>
      </c>
      <c r="G289" s="31"/>
      <c r="H289" s="32"/>
      <c r="I289" s="6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s="8" customFormat="1" ht="51">
      <c r="A290" s="6" t="s">
        <v>316</v>
      </c>
      <c r="B290" s="5">
        <v>6039</v>
      </c>
      <c r="C290" s="6" t="s">
        <v>40</v>
      </c>
      <c r="D290" s="6">
        <v>1</v>
      </c>
      <c r="E290" s="6">
        <v>40</v>
      </c>
      <c r="F290" s="6">
        <f t="shared" si="4"/>
        <v>40</v>
      </c>
      <c r="G290" s="31"/>
      <c r="H290" s="32"/>
      <c r="I290" s="6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s="8" customFormat="1" ht="38.25">
      <c r="A291" s="6" t="s">
        <v>316</v>
      </c>
      <c r="B291" s="5">
        <v>6017</v>
      </c>
      <c r="C291" s="6" t="s">
        <v>317</v>
      </c>
      <c r="D291" s="6">
        <v>1</v>
      </c>
      <c r="E291" s="6">
        <v>152</v>
      </c>
      <c r="F291" s="6">
        <f t="shared" si="4"/>
        <v>152</v>
      </c>
      <c r="G291" s="33"/>
      <c r="H291" s="34"/>
      <c r="I291" s="6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12.75">
      <c r="A292" s="6" t="s">
        <v>318</v>
      </c>
      <c r="B292" s="5">
        <v>1001</v>
      </c>
      <c r="C292" s="6" t="s">
        <v>10</v>
      </c>
      <c r="D292" s="6">
        <v>1</v>
      </c>
      <c r="E292" s="6">
        <v>25</v>
      </c>
      <c r="F292" s="6">
        <f t="shared" si="4"/>
        <v>25</v>
      </c>
      <c r="G292" s="29">
        <f>SUM(F292:F294)</f>
        <v>140.5</v>
      </c>
      <c r="H292" s="30">
        <f>G292*1.12+10</f>
        <v>167.36</v>
      </c>
      <c r="I292" s="6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s="8" customFormat="1" ht="51">
      <c r="A293" s="6" t="s">
        <v>318</v>
      </c>
      <c r="B293" s="5">
        <v>6039</v>
      </c>
      <c r="C293" s="6" t="s">
        <v>40</v>
      </c>
      <c r="D293" s="6">
        <v>1</v>
      </c>
      <c r="E293" s="6">
        <v>40</v>
      </c>
      <c r="F293" s="6">
        <f t="shared" si="4"/>
        <v>40</v>
      </c>
      <c r="G293" s="31"/>
      <c r="H293" s="32"/>
      <c r="I293" s="6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s="8" customFormat="1" ht="12.75">
      <c r="A294" s="6" t="s">
        <v>318</v>
      </c>
      <c r="B294" s="5">
        <v>6006</v>
      </c>
      <c r="C294" s="6" t="s">
        <v>319</v>
      </c>
      <c r="D294" s="6">
        <v>1</v>
      </c>
      <c r="E294" s="6">
        <v>75.5</v>
      </c>
      <c r="F294" s="6">
        <f t="shared" si="4"/>
        <v>75.5</v>
      </c>
      <c r="G294" s="33"/>
      <c r="H294" s="34"/>
      <c r="I294" s="6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s="8" customFormat="1" ht="12.75">
      <c r="A295" s="11" t="s">
        <v>320</v>
      </c>
      <c r="B295" s="12" t="s">
        <v>151</v>
      </c>
      <c r="C295" s="11" t="s">
        <v>321</v>
      </c>
      <c r="D295" s="11">
        <v>1</v>
      </c>
      <c r="E295" s="11">
        <v>201.6</v>
      </c>
      <c r="F295" s="6">
        <f t="shared" si="4"/>
        <v>201.6</v>
      </c>
      <c r="G295" s="29">
        <f>SUM(F295:F298)</f>
        <v>553.1</v>
      </c>
      <c r="H295" s="30">
        <f>G295*1.12+10</f>
        <v>629.4720000000001</v>
      </c>
      <c r="I295" s="11" t="s">
        <v>322</v>
      </c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s="8" customFormat="1" ht="25.5">
      <c r="A296" s="6" t="s">
        <v>320</v>
      </c>
      <c r="B296" s="5">
        <v>9902</v>
      </c>
      <c r="C296" s="6" t="s">
        <v>253</v>
      </c>
      <c r="D296" s="6">
        <v>1</v>
      </c>
      <c r="E296" s="6">
        <v>38.9</v>
      </c>
      <c r="F296" s="6">
        <f t="shared" si="4"/>
        <v>38.9</v>
      </c>
      <c r="G296" s="31"/>
      <c r="H296" s="32"/>
      <c r="I296" s="6" t="s">
        <v>323</v>
      </c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s="8" customFormat="1" ht="51">
      <c r="A297" s="6" t="s">
        <v>320</v>
      </c>
      <c r="B297" s="5"/>
      <c r="C297" s="6" t="s">
        <v>165</v>
      </c>
      <c r="D297" s="6">
        <v>1</v>
      </c>
      <c r="E297" s="6">
        <v>216</v>
      </c>
      <c r="F297" s="6">
        <f t="shared" si="4"/>
        <v>216</v>
      </c>
      <c r="G297" s="31"/>
      <c r="H297" s="32"/>
      <c r="I297" s="6" t="s">
        <v>324</v>
      </c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s="8" customFormat="1" ht="25.5">
      <c r="A298" s="6" t="s">
        <v>320</v>
      </c>
      <c r="B298" s="5"/>
      <c r="C298" s="6" t="s">
        <v>325</v>
      </c>
      <c r="D298" s="6">
        <v>1</v>
      </c>
      <c r="E298" s="6">
        <v>96.6</v>
      </c>
      <c r="F298" s="6">
        <f t="shared" si="4"/>
        <v>96.6</v>
      </c>
      <c r="G298" s="33"/>
      <c r="H298" s="34"/>
      <c r="I298" s="6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9" s="10" customFormat="1" ht="12.75" customHeight="1">
      <c r="A299" s="11" t="s">
        <v>326</v>
      </c>
      <c r="B299" s="12" t="s">
        <v>178</v>
      </c>
      <c r="C299" s="11" t="s">
        <v>179</v>
      </c>
      <c r="D299" s="11">
        <v>2</v>
      </c>
      <c r="E299" s="11">
        <v>201.6</v>
      </c>
      <c r="F299" s="11">
        <f t="shared" si="4"/>
        <v>403.2</v>
      </c>
      <c r="G299" s="37">
        <f>SUM(F299:F307)</f>
        <v>1872.9</v>
      </c>
      <c r="H299" s="30">
        <v>1872.9</v>
      </c>
      <c r="I299" s="11" t="s">
        <v>180</v>
      </c>
    </row>
    <row r="300" spans="1:9" s="10" customFormat="1" ht="12.75" customHeight="1">
      <c r="A300" s="11" t="s">
        <v>326</v>
      </c>
      <c r="B300" s="12" t="s">
        <v>30</v>
      </c>
      <c r="C300" s="11" t="s">
        <v>31</v>
      </c>
      <c r="D300" s="11">
        <v>1</v>
      </c>
      <c r="E300" s="11">
        <v>169.7</v>
      </c>
      <c r="F300" s="11">
        <f t="shared" si="4"/>
        <v>169.7</v>
      </c>
      <c r="G300" s="38"/>
      <c r="H300" s="32"/>
      <c r="I300" s="11"/>
    </row>
    <row r="301" spans="1:9" s="10" customFormat="1" ht="12.75" customHeight="1">
      <c r="A301" s="11" t="s">
        <v>326</v>
      </c>
      <c r="B301" s="12" t="s">
        <v>327</v>
      </c>
      <c r="C301" s="11" t="s">
        <v>278</v>
      </c>
      <c r="D301" s="11">
        <v>1</v>
      </c>
      <c r="E301" s="11">
        <v>201.6</v>
      </c>
      <c r="F301" s="11">
        <f t="shared" si="4"/>
        <v>201.6</v>
      </c>
      <c r="G301" s="38"/>
      <c r="H301" s="32"/>
      <c r="I301" s="11"/>
    </row>
    <row r="302" spans="1:23" s="10" customFormat="1" ht="27" customHeight="1">
      <c r="A302" s="11" t="s">
        <v>326</v>
      </c>
      <c r="B302" s="12">
        <v>5001</v>
      </c>
      <c r="C302" s="11" t="s">
        <v>32</v>
      </c>
      <c r="D302" s="11">
        <v>2</v>
      </c>
      <c r="E302" s="11">
        <v>110.1</v>
      </c>
      <c r="F302" s="11">
        <f t="shared" si="4"/>
        <v>220.2</v>
      </c>
      <c r="G302" s="38"/>
      <c r="H302" s="32"/>
      <c r="I302" s="11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9" s="10" customFormat="1" ht="12.75" customHeight="1">
      <c r="A303" s="11" t="s">
        <v>326</v>
      </c>
      <c r="B303" s="12" t="s">
        <v>169</v>
      </c>
      <c r="C303" s="11" t="s">
        <v>170</v>
      </c>
      <c r="D303" s="11">
        <v>1</v>
      </c>
      <c r="E303" s="11">
        <v>45.2</v>
      </c>
      <c r="F303" s="11">
        <f t="shared" si="4"/>
        <v>45.2</v>
      </c>
      <c r="G303" s="38"/>
      <c r="H303" s="32"/>
      <c r="I303" s="11"/>
    </row>
    <row r="304" spans="1:9" s="10" customFormat="1" ht="12.75" customHeight="1">
      <c r="A304" s="11" t="s">
        <v>326</v>
      </c>
      <c r="B304" s="12">
        <v>4008</v>
      </c>
      <c r="C304" s="11" t="s">
        <v>171</v>
      </c>
      <c r="D304" s="11">
        <v>2</v>
      </c>
      <c r="E304" s="11">
        <v>89</v>
      </c>
      <c r="F304" s="11">
        <f t="shared" si="4"/>
        <v>178</v>
      </c>
      <c r="G304" s="38"/>
      <c r="H304" s="32"/>
      <c r="I304" s="11"/>
    </row>
    <row r="305" spans="1:9" s="10" customFormat="1" ht="12.75" customHeight="1">
      <c r="A305" s="11" t="s">
        <v>326</v>
      </c>
      <c r="B305" s="12">
        <v>5007</v>
      </c>
      <c r="C305" s="11" t="s">
        <v>17</v>
      </c>
      <c r="D305" s="11">
        <v>5</v>
      </c>
      <c r="E305" s="11">
        <v>109.5</v>
      </c>
      <c r="F305" s="11">
        <f t="shared" si="4"/>
        <v>547.5</v>
      </c>
      <c r="G305" s="38"/>
      <c r="H305" s="32"/>
      <c r="I305" s="11"/>
    </row>
    <row r="306" spans="1:9" s="10" customFormat="1" ht="12.75" customHeight="1">
      <c r="A306" s="11" t="s">
        <v>326</v>
      </c>
      <c r="B306" s="12">
        <v>6035</v>
      </c>
      <c r="C306" s="11" t="s">
        <v>107</v>
      </c>
      <c r="D306" s="11">
        <v>1</v>
      </c>
      <c r="E306" s="11">
        <v>16</v>
      </c>
      <c r="F306" s="11">
        <f t="shared" si="4"/>
        <v>16</v>
      </c>
      <c r="G306" s="38"/>
      <c r="H306" s="32"/>
      <c r="I306" s="11"/>
    </row>
    <row r="307" spans="1:9" s="10" customFormat="1" ht="12.75" customHeight="1">
      <c r="A307" s="11" t="s">
        <v>326</v>
      </c>
      <c r="B307" s="12">
        <v>6033</v>
      </c>
      <c r="C307" s="11" t="s">
        <v>48</v>
      </c>
      <c r="D307" s="11">
        <v>1</v>
      </c>
      <c r="E307" s="11">
        <v>91.5</v>
      </c>
      <c r="F307" s="11">
        <f t="shared" si="4"/>
        <v>91.5</v>
      </c>
      <c r="G307" s="39"/>
      <c r="H307" s="34"/>
      <c r="I307" s="11"/>
    </row>
    <row r="308" spans="4:9" ht="12.75" customHeight="1">
      <c r="D308" s="3">
        <f>SUM(D2:D307)</f>
        <v>509</v>
      </c>
      <c r="F308" s="26">
        <f>SUM(F2:F307)</f>
        <v>45649.199999999946</v>
      </c>
      <c r="G308" s="42">
        <f>SUM(G2:G307)</f>
        <v>45649.2</v>
      </c>
      <c r="H308" s="42">
        <f>SUM(H2:H307)</f>
        <v>51595.71600000001</v>
      </c>
      <c r="I308" s="13"/>
    </row>
  </sheetData>
  <sheetProtection/>
  <autoFilter ref="A1:I564"/>
  <mergeCells count="114">
    <mergeCell ref="G3:G5"/>
    <mergeCell ref="H3:H5"/>
    <mergeCell ref="G6:G7"/>
    <mergeCell ref="H6:H7"/>
    <mergeCell ref="G8:G10"/>
    <mergeCell ref="H8:H10"/>
    <mergeCell ref="G11:G14"/>
    <mergeCell ref="H11:H14"/>
    <mergeCell ref="G15:G21"/>
    <mergeCell ref="H15:H21"/>
    <mergeCell ref="G22:G27"/>
    <mergeCell ref="H22:H27"/>
    <mergeCell ref="G28:G36"/>
    <mergeCell ref="H28:H36"/>
    <mergeCell ref="G37:G40"/>
    <mergeCell ref="H37:H40"/>
    <mergeCell ref="G41:G43"/>
    <mergeCell ref="H41:H43"/>
    <mergeCell ref="G44:G47"/>
    <mergeCell ref="H44:H47"/>
    <mergeCell ref="G48:G58"/>
    <mergeCell ref="H48:H58"/>
    <mergeCell ref="G59:G64"/>
    <mergeCell ref="H59:H64"/>
    <mergeCell ref="G65:G67"/>
    <mergeCell ref="H65:H67"/>
    <mergeCell ref="G68:G71"/>
    <mergeCell ref="H68:H71"/>
    <mergeCell ref="G72:G74"/>
    <mergeCell ref="H72:H74"/>
    <mergeCell ref="G75:G81"/>
    <mergeCell ref="H75:H81"/>
    <mergeCell ref="G82:G88"/>
    <mergeCell ref="H82:H88"/>
    <mergeCell ref="G89:G102"/>
    <mergeCell ref="H89:H102"/>
    <mergeCell ref="G103:G105"/>
    <mergeCell ref="H103:H105"/>
    <mergeCell ref="G106:G107"/>
    <mergeCell ref="H106:H107"/>
    <mergeCell ref="G108:G113"/>
    <mergeCell ref="H108:H113"/>
    <mergeCell ref="G114:G120"/>
    <mergeCell ref="H114:H120"/>
    <mergeCell ref="G121:G127"/>
    <mergeCell ref="H121:H127"/>
    <mergeCell ref="G128:G130"/>
    <mergeCell ref="H128:H130"/>
    <mergeCell ref="G132:G134"/>
    <mergeCell ref="H132:H134"/>
    <mergeCell ref="G135:G139"/>
    <mergeCell ref="H135:H139"/>
    <mergeCell ref="G140:G146"/>
    <mergeCell ref="H140:H146"/>
    <mergeCell ref="G147:G160"/>
    <mergeCell ref="H147:H160"/>
    <mergeCell ref="G161:G177"/>
    <mergeCell ref="H161:H177"/>
    <mergeCell ref="G178:G182"/>
    <mergeCell ref="H178:H182"/>
    <mergeCell ref="G184:G186"/>
    <mergeCell ref="H184:H186"/>
    <mergeCell ref="G187:G190"/>
    <mergeCell ref="H187:H190"/>
    <mergeCell ref="G191:G194"/>
    <mergeCell ref="H191:H194"/>
    <mergeCell ref="G196:G202"/>
    <mergeCell ref="H196:H202"/>
    <mergeCell ref="G203:G205"/>
    <mergeCell ref="H203:H205"/>
    <mergeCell ref="G206:G213"/>
    <mergeCell ref="H206:H213"/>
    <mergeCell ref="G214:G216"/>
    <mergeCell ref="H214:H216"/>
    <mergeCell ref="G217:G218"/>
    <mergeCell ref="H217:H218"/>
    <mergeCell ref="G219:G220"/>
    <mergeCell ref="H219:H220"/>
    <mergeCell ref="G221:G224"/>
    <mergeCell ref="H221:H224"/>
    <mergeCell ref="G225:G226"/>
    <mergeCell ref="H225:H226"/>
    <mergeCell ref="G229:G231"/>
    <mergeCell ref="H229:H231"/>
    <mergeCell ref="G232:G236"/>
    <mergeCell ref="H232:H236"/>
    <mergeCell ref="G237:G238"/>
    <mergeCell ref="H237:H238"/>
    <mergeCell ref="G239:G243"/>
    <mergeCell ref="H239:H243"/>
    <mergeCell ref="G244:G247"/>
    <mergeCell ref="H244:H247"/>
    <mergeCell ref="G249:G252"/>
    <mergeCell ref="H249:H252"/>
    <mergeCell ref="G253:G254"/>
    <mergeCell ref="H253:H254"/>
    <mergeCell ref="G255:G262"/>
    <mergeCell ref="H255:H262"/>
    <mergeCell ref="G263:G268"/>
    <mergeCell ref="H263:H268"/>
    <mergeCell ref="G269:G272"/>
    <mergeCell ref="H269:H272"/>
    <mergeCell ref="G274:G281"/>
    <mergeCell ref="H274:H281"/>
    <mergeCell ref="G282:G285"/>
    <mergeCell ref="H282:H285"/>
    <mergeCell ref="G286:G291"/>
    <mergeCell ref="H286:H291"/>
    <mergeCell ref="G292:G294"/>
    <mergeCell ref="H292:H294"/>
    <mergeCell ref="G295:G298"/>
    <mergeCell ref="H295:H298"/>
    <mergeCell ref="G299:G307"/>
    <mergeCell ref="H299:H307"/>
  </mergeCells>
  <hyperlinks>
    <hyperlink ref="A2" r:id="rId1" display="http://nat1006.www.nn.ru/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2012-01-11T19:29:08Z</dcterms:created>
  <dcterms:modified xsi:type="dcterms:W3CDTF">2012-01-11T20:07:40Z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