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11" yWindow="65371" windowWidth="8505" windowHeight="9885" activeTab="0"/>
  </bookViews>
  <sheets>
    <sheet name="Прайс c 01.07.12 г." sheetId="1" r:id="rId1"/>
  </sheets>
  <definedNames>
    <definedName name="_xlnm.Print_Titles" localSheetId="0">'Прайс c 01.07.12 г.'!$20:$20</definedName>
    <definedName name="_xlnm.Print_Area" localSheetId="0">'Прайс c 01.07.12 г.'!$A$1:$J$547</definedName>
  </definedNames>
  <calcPr fullCalcOnLoad="1"/>
</workbook>
</file>

<file path=xl/sharedStrings.xml><?xml version="1.0" encoding="utf-8"?>
<sst xmlns="http://schemas.openxmlformats.org/spreadsheetml/2006/main" count="1171" uniqueCount="907">
  <si>
    <t>Полотенце махровое 40х75 с бордюром</t>
  </si>
  <si>
    <t>Полотенце махровое 50х100 с бордюром</t>
  </si>
  <si>
    <t>Полотенце махровое 70х140 с бордюром</t>
  </si>
  <si>
    <t>901</t>
  </si>
  <si>
    <t>902</t>
  </si>
  <si>
    <t>903</t>
  </si>
  <si>
    <t xml:space="preserve">Полотенца махровые пр-ва Пакистан вес 450 г/м². </t>
  </si>
  <si>
    <t>Подушка холофитекс 68х68 1,1 кг</t>
  </si>
  <si>
    <r>
      <t xml:space="preserve">Ватный 70х190  </t>
    </r>
    <r>
      <rPr>
        <b/>
        <sz val="10"/>
        <rFont val="Arial"/>
        <family val="2"/>
      </rPr>
      <t>4,5 кг</t>
    </r>
  </si>
  <si>
    <r>
      <t xml:space="preserve">Ватный 90х190  </t>
    </r>
    <r>
      <rPr>
        <b/>
        <sz val="10"/>
        <rFont val="Arial"/>
        <family val="2"/>
      </rPr>
      <t>5,4 кг</t>
    </r>
  </si>
  <si>
    <r>
      <t xml:space="preserve">Ватный 120х190  </t>
    </r>
    <r>
      <rPr>
        <b/>
        <sz val="10"/>
        <rFont val="Arial"/>
        <family val="2"/>
      </rPr>
      <t>7,5 кг</t>
    </r>
  </si>
  <si>
    <r>
      <t xml:space="preserve">Ватный 140х190  </t>
    </r>
    <r>
      <rPr>
        <b/>
        <sz val="10"/>
        <rFont val="Arial"/>
        <family val="2"/>
      </rPr>
      <t>8,0 кг</t>
    </r>
  </si>
  <si>
    <r>
      <t xml:space="preserve">Ватный 160х190  </t>
    </r>
    <r>
      <rPr>
        <b/>
        <sz val="10"/>
        <rFont val="Arial"/>
        <family val="2"/>
      </rPr>
      <t>10 кг</t>
    </r>
  </si>
  <si>
    <t>Матрас детский ватный в чехле из бязи, 60х120, 2,2 кг</t>
  </si>
  <si>
    <t xml:space="preserve">тел/факс: (495) 661-70-25 - многоканальный, 682-51-85, 686-14-93, 682-52-05, 687-35-65     </t>
  </si>
  <si>
    <t>Валик в чехле из ультрастепа  0,3 кг</t>
  </si>
  <si>
    <t>305/1</t>
  </si>
  <si>
    <t>306/1</t>
  </si>
  <si>
    <t>206/1</t>
  </si>
  <si>
    <t>208/1</t>
  </si>
  <si>
    <t>207/1</t>
  </si>
  <si>
    <t>205/1</t>
  </si>
  <si>
    <t>227</t>
  </si>
  <si>
    <t xml:space="preserve">Одеяло холофитекс 1,5 сп 140х205  1,1 кг,      </t>
  </si>
  <si>
    <t xml:space="preserve">Одеяло холофитекс 2 сп 172х205  1,25 кг,        </t>
  </si>
  <si>
    <t xml:space="preserve">Подушка холофитекс 68х68  0,85 кг,          </t>
  </si>
  <si>
    <t xml:space="preserve">Подушка холофитекс 58х58  0,6 кг,            </t>
  </si>
  <si>
    <t xml:space="preserve">Подушка холофитекс 50х70  0,6 кг,            </t>
  </si>
  <si>
    <t>437</t>
  </si>
  <si>
    <t>Упаковка "книжка" из ПВХ (арт. 171-175)</t>
  </si>
  <si>
    <t>5819</t>
  </si>
  <si>
    <t>5820</t>
  </si>
  <si>
    <t>144/6</t>
  </si>
  <si>
    <t>96/6</t>
  </si>
  <si>
    <t>48/6</t>
  </si>
  <si>
    <t>ПОЛОТЕНЦА. Упаковка : групповая коробка / расфасовка в п.э. пакет.</t>
  </si>
  <si>
    <t>120/12</t>
  </si>
  <si>
    <t>100/10</t>
  </si>
  <si>
    <t>35/5</t>
  </si>
  <si>
    <t>70/10</t>
  </si>
  <si>
    <t>120/6</t>
  </si>
  <si>
    <t>60/6</t>
  </si>
  <si>
    <t>216/12</t>
  </si>
  <si>
    <t>216/6</t>
  </si>
  <si>
    <t>60/12</t>
  </si>
  <si>
    <t>36/6</t>
  </si>
  <si>
    <t>72/6</t>
  </si>
  <si>
    <t>90/10</t>
  </si>
  <si>
    <t>200/20</t>
  </si>
  <si>
    <t>480/20</t>
  </si>
  <si>
    <t>Халат  детский из ткани "Флис-махра" с капюшоном, запашной, с поясом, с длинным рукавом, мод. № 4, рост 1 (80-86), рост 2 (92-98), рост 3 (104-110)</t>
  </si>
  <si>
    <t>Костюм женский - брюки длинные, куртка с капюшоном, на молнии, р-р 44-58                                                    мод. № 1</t>
  </si>
  <si>
    <t>469</t>
  </si>
  <si>
    <t>Костюм женский - капри, футболка с коротким рукавом, треугольный ворот, облегающий покрой,           р-р 44-54,  мод. № 2</t>
  </si>
  <si>
    <t>Костюм женский - брюки длинные, куртка с рельефами, на поясе, р-р 44-54                                                            мод. № 3</t>
  </si>
  <si>
    <t>Костюм женский - брюки длинные, куртка  на молнии, с воротником, р-р 44-58                                                                       мод. № 4</t>
  </si>
  <si>
    <t>Костюм женский - капри, футболка с коротким рукавом, круглый ворот, свободный покрой,                       р-р 44-58,   мод. № 5</t>
  </si>
  <si>
    <t>Сорочка женская из кулирного трикотажа "Меланж". Мод. №3: полочка с прямой кокеткой с застёжкой-планкой на 4 пуговицах, рукав короткий, отделка- кружево, р-р 44/46-60/62</t>
  </si>
  <si>
    <t>Сорочка женская из кулирного трикотажа "Меланж". Мод. №4: полочка и спинка с круглой кокеткой, имитация застёжки на 3 пуговицах, без рукавов, отделка-кружево, р-р 44/46-60/62</t>
  </si>
  <si>
    <t>Сорочка женская из кулирного трикотажа "Меланж". Мод. №8: укороченная, на узких бретелях, с двойной фигурной кокеткой, с фигурными разрезами по боковым швам, отделка- кружево, р-р 44/46-52/54</t>
  </si>
  <si>
    <t>523-М</t>
  </si>
  <si>
    <t>524-М</t>
  </si>
  <si>
    <t>528-М</t>
  </si>
  <si>
    <t>511-М</t>
  </si>
  <si>
    <t>512-М</t>
  </si>
  <si>
    <t>513-М</t>
  </si>
  <si>
    <t>514-М</t>
  </si>
  <si>
    <t>151</t>
  </si>
  <si>
    <t>152</t>
  </si>
  <si>
    <t>153</t>
  </si>
  <si>
    <t>154</t>
  </si>
  <si>
    <t>155</t>
  </si>
  <si>
    <t>521</t>
  </si>
  <si>
    <t>522</t>
  </si>
  <si>
    <t>523</t>
  </si>
  <si>
    <t>524</t>
  </si>
  <si>
    <t>525</t>
  </si>
  <si>
    <t>526</t>
  </si>
  <si>
    <t>527</t>
  </si>
  <si>
    <t>528</t>
  </si>
  <si>
    <t>511</t>
  </si>
  <si>
    <t>512</t>
  </si>
  <si>
    <t>513</t>
  </si>
  <si>
    <t>514</t>
  </si>
  <si>
    <t xml:space="preserve"> Продукция эконом-класса.</t>
  </si>
  <si>
    <t>Костюмы женские домашние из футера (95% хлопок, 5% лайкра).</t>
  </si>
  <si>
    <t>481</t>
  </si>
  <si>
    <t>482</t>
  </si>
  <si>
    <t>Одеяла с наполнителем "Синтефайбер" в чехле из импортной ткани "Микрофибра"</t>
  </si>
  <si>
    <t>КПБ 1,5-ный, простыня 145х215, пододеяльник  - 143х215, наволочки 2 шт. 70х70</t>
  </si>
  <si>
    <t xml:space="preserve"> Облегченные одеяла "Бамбук". Чехол - импортная ткань "Микрофибра" с рисунком "Бамбук". Упаковка - чемодан из ПВХ.</t>
  </si>
  <si>
    <t>Одеяла с наполнителем из верблюжьей шерсти "Всесезонные". Чехол - импортная ткань"Микрофибра" с рисунком "Верблюды". Упаковка - чемодан из ПВХ.</t>
  </si>
  <si>
    <t>КПБ 1,5-ный, прост.   - 150x215, под. - 143х215 , наволочки 2шт. 70х70</t>
  </si>
  <si>
    <t>КПБ 1,5-ный "Dolce Vita", прост. - 150x215, под. - 143х215, наволочки 2 шт. 70х70(упаковка ПВХ)</t>
  </si>
  <si>
    <r>
      <t>КПБ 1,5-ный, простыня на резинке 140х200</t>
    </r>
    <r>
      <rPr>
        <strike/>
        <sz val="10"/>
        <rFont val="Times New Roman"/>
        <family val="1"/>
      </rPr>
      <t>х20 см без шва,</t>
    </r>
    <r>
      <rPr>
        <sz val="10"/>
        <rFont val="Times New Roman"/>
        <family val="1"/>
      </rPr>
      <t xml:space="preserve"> пододеяльник  - 143х215, наволочки 2 шт. 70х70</t>
    </r>
  </si>
  <si>
    <t>КПБ 2-ный, прост.  180x215, под. - 175х215 наволочки 2 шт. 70х70х</t>
  </si>
  <si>
    <t>КПБ 2-ный, простыня на резинке 160х200х20 см без шва,  пододеяльник - 175х215, наволочки 2 шт. 70х70</t>
  </si>
  <si>
    <t>КПБ 2-ный "Dolce Vita",  прост. - 180x215,  под. - 175х215,  наволочки 2 шт. 70х70(упаковка ПВХ)</t>
  </si>
  <si>
    <t>КПБ "Евростандарт" простыня на резинке 180х200х20 см без шва, пододеяльник 200х220, наволочки 2 шт. 70х70</t>
  </si>
  <si>
    <t>КПБ "Евростандарт" "Dolce Vita", прост.- 220x240 и под. -  200х220, наволочки 2 шт. 70х70</t>
  </si>
  <si>
    <t>КПБ "Семейный", под. 2 шт. - 143х215, прост. - 220х240                 наволочки 2 шт. 70х70</t>
  </si>
  <si>
    <t>КПБ "Семейный", "Макси" простыня на резинке 180х200х20 см без шва, пододеяльник - 2 шт. 143х215, наволочки 2 шт. 70х70</t>
  </si>
  <si>
    <t>КПБ "Семейный" без шва "Dolce Vita", прост. - 220х240, под. 2 шт. - 143х215, наволочки 2 шт. 70х70</t>
  </si>
  <si>
    <t>КПБ 2-ный, "Макси" с европростыней 220х215,  под. -175х215   наволочки 2 шт. 70х70</t>
  </si>
  <si>
    <t>Полотенце велюровое пестротканое , 70х140 см., 400 г/кв.м.</t>
  </si>
  <si>
    <t>Полотенце пестротканое "Тигровые полосы" c жаккардовым бордюром , 48х90 см., 400 г/кв.м.</t>
  </si>
  <si>
    <t>Полотенце гладкокрашеное с вышивкой, 70х140 см., 400 г/кв.м.</t>
  </si>
  <si>
    <t xml:space="preserve"> Полотенце гладкокрашеное с вышивкой, 50х100 см., 400 г/кв.м.</t>
  </si>
  <si>
    <t>Полотенце пестротканое "Полоса" с жаккардовым бордюром, 48х90см., 400 г/кв.м.</t>
  </si>
  <si>
    <t>Полотенце  пестротканое "Полоса" с жаккардовым бордюром, 70х135 см., 400 г/кв.м.</t>
  </si>
  <si>
    <t>КПБ 2-ный, простыня на резинке 180х200х20 см без шва, пододеяльник 175х215, наволочки 2 шт. 70х70</t>
  </si>
  <si>
    <t>Полотенце велюровое с жаккардовым бордюром и вышивкой, цвета голубой, желтый , розовый 50х100 см. 360 г/кв.м.</t>
  </si>
  <si>
    <t>Полотенце велюровое с жаккардовым бордюром и вышивкой, цвета голубой, желтый , розовый 70х140 см. 360 г/кв.м.</t>
  </si>
  <si>
    <t>КПБ 2-ый, "Макси" "Dolce Vita", прост. - 220х215,       под. -  175х215,       наволочки 2 шт. 70х70(упаковка ПВХ)</t>
  </si>
  <si>
    <t>Пододеяльник 1,5-ный 143x215</t>
  </si>
  <si>
    <t>Пододеяльник 2-ный 175x215</t>
  </si>
  <si>
    <t>483</t>
  </si>
  <si>
    <t>484</t>
  </si>
  <si>
    <t>977</t>
  </si>
  <si>
    <t>978</t>
  </si>
  <si>
    <t>979</t>
  </si>
  <si>
    <t>982</t>
  </si>
  <si>
    <t>983</t>
  </si>
  <si>
    <t>910</t>
  </si>
  <si>
    <t>Набор кухонных полотенец (3 шт.), размер 38x63</t>
  </si>
  <si>
    <t>Подушка "Лебяжий пух" в чехле из сатина и перкаля (хлопок 100%) 68х68 см , вес наполнителя 1.3 кг.</t>
  </si>
  <si>
    <t>Костюм женский из интерлока (100% хлопок). Мод.№5 размер 46-56.Туника из набивного интерлока, без рукава, с кулисой по линии талии. Капри из гладкокрашеного интерлока, облегающие.</t>
  </si>
  <si>
    <t>942</t>
  </si>
  <si>
    <t>Полотенце велюровое пестротканое с бордюром,  50х100 см., 400 г/кв.м.</t>
  </si>
  <si>
    <t>Костюм женский из интерлока (100% хлопок). Мод.№6 размер 44-56. Футболка из набивного интерлока, с коротким рукавом, имитация отложного воротника. Капри из гладкокрашеного интерлока.</t>
  </si>
  <si>
    <t>Подушка "Лебяжий пух" в чехле из сатина и перкаля (хлопок 100%) 50х70 см , вес наполнителя 1.05 кг.</t>
  </si>
  <si>
    <t>Подушка "Классика"в чехле из жаккард.сатина или тика (хлопок 100%) 68х68 см. , вес наполнителя 1.3 кг.</t>
  </si>
  <si>
    <t>Подушка холофитекс 38х38 в чехле из импортной ткани "Микрофибра"  0,3 кг</t>
  </si>
  <si>
    <t>Одеяло из овечьей шерсти "Всесезонное", 1,5 сп. , 140х205 см. , вес наполнителя 0,86 кг. , в чемодане ПВХ , чехол из ткани "Микрофибра"</t>
  </si>
  <si>
    <t>Одеяло из овечьей шерсти "Всесезонное", 2 сп. , 172х205 см. , вес наполнителя 1,06 кг. , в чемодане ПВХ , чехол из ткани "Микрофибра"</t>
  </si>
  <si>
    <t>Одеяло "Бамбук" 1,5 сп. , 140х205 см , вес наполнителя 1.05 кг.</t>
  </si>
  <si>
    <t>Одеяло "Бамбук" 2 сп. , 172х205 см , вес наполнителя 1,29 кг.</t>
  </si>
  <si>
    <t>Полотенце жаккардовое "Бамбук", гладкокрашеное с вышивкой, бордюр с кружевом,50% бамбук 50% хл., размер 45х70 см,  380 г/кв.м.</t>
  </si>
  <si>
    <t>Полотенце жаккардовое "Бамбук", гладкокрашеное с вышивкой, бордюр с кружевом,50% бамбук 50% хл., размер 50х100 см,  380 г/кв.м.</t>
  </si>
  <si>
    <t>Одеяло "Бамбук" Евростандарт , 200х220 см , вес наполнителя 1,53 кг.</t>
  </si>
  <si>
    <t>Одеяло из овечьей шерсти "Всесезонное", евро , 200х220 см. , вес наполнителя 1,32 кг. , в чемодане ПВХ , чехол из ткани "Микрофибра"</t>
  </si>
  <si>
    <t>ВНИМАНИЕ ! АКЦИЯ!
Одеяла "Синтефайбер" по минимальным ценам!</t>
  </si>
  <si>
    <t>Сорочка женская из ткани "Деворе". Мод. №1 размер 40-58. Полуприлегающего силуэта, по переду отрезная под грудью, на тонких бретелях</t>
  </si>
  <si>
    <t>Сорочка женская из набивного кулирного полотна "Меланж". Мод. №1 размер 40-58. Полуприлегающего силуэта, по переду отрезная под грудью, на тонких бретелях</t>
  </si>
  <si>
    <t>571-м</t>
  </si>
  <si>
    <t>Одеяла с наполнителем из холофитекса в чехле из импортной ткани "Микрофибра" без шва. Упаковка п/э пакет с ручками или чемодан из ПВХ</t>
  </si>
  <si>
    <t>Одеяла с наполнителем из овечьей шерсти в чехле из импортной ткани "Микрофибра" без шва. Упаковка п/э пакет с ручками или чемодан из ПВХ</t>
  </si>
  <si>
    <t>Одеяла с наполнителем из холофитекса в чехле из импортной ткани "Микрофибра", упаковка п/э пакет, арт. 305/1, 306/1 в вакуумированном виде</t>
  </si>
  <si>
    <t>Матрасы ватные в чехле из импортной ткани "Микрофибра". Упаковка - п/э пакет.</t>
  </si>
  <si>
    <t>Подушка "Классика"в чехле из жаккард.сатина или тика (хлопок 100%) 50х70 см. , вес наполнителя 1.05 кг.</t>
  </si>
  <si>
    <t>277</t>
  </si>
  <si>
    <t>278</t>
  </si>
  <si>
    <t>Чемодан ПВХ для одеял "Лебяжий пух" , "Классика"</t>
  </si>
  <si>
    <t>5821</t>
  </si>
  <si>
    <t>Одеяло "Лебяжий пух" 1,5 сп., 140x205 см, вес наполнителя 1.4 кг.</t>
  </si>
  <si>
    <t>Одеяло "Лебяжий пух" 2 сп., 172x205  см, вес наполнителя 1.7 кг.</t>
  </si>
  <si>
    <t xml:space="preserve">Одеяло "Лебяжий пух" Евростандарт, 200x220 см , вес наполнителя 2.1 кг. </t>
  </si>
  <si>
    <t>918</t>
  </si>
  <si>
    <t>925</t>
  </si>
  <si>
    <t>Халаты женские из велюра.</t>
  </si>
  <si>
    <t>Халат женский из петельчатой махры (100% хлопок) модель №9 (арт. 469), размер 44-58. Халат на молнии с капюшоном, основной материал - гладкокрашеная махра, длина - до колена, рукав втачной, линия талии занижена с втачной кулисой, полочка с накладными карманами на нижней части; боковая часть полочки, карман, кулиса и капюшон - из набивной махры.</t>
  </si>
  <si>
    <t xml:space="preserve">ПОДУШКИ. Более 40 разновидностей.                                              </t>
  </si>
  <si>
    <t>ОДЕЯЛА. Более 50 разновидностей.</t>
  </si>
  <si>
    <t>541-м</t>
  </si>
  <si>
    <t>541-б</t>
  </si>
  <si>
    <t>5822</t>
  </si>
  <si>
    <t>Пакет упаковочный из ПВХ (арт.151-152,191-195)</t>
  </si>
  <si>
    <t>Чемодан на молнии для обл. одеял (арт. 347-349, 378-380, 375-377, 312-313 , 328-329)</t>
  </si>
  <si>
    <t>Коллекция "Лапушка" КПБ детский из бязи (простыня - 100x150, пододеяльник - 112x147, наволочка - 40x60)</t>
  </si>
  <si>
    <t>Коллекция "Лапушка" КПБ детский из бязи (простыня - 100x150, пододеяльник - 125x120, наволочка - 40x60)</t>
  </si>
  <si>
    <t>Пакет упаковочный из ПВХ для коллекции"Лапушка" (арт  051, 052)</t>
  </si>
  <si>
    <t>468</t>
  </si>
  <si>
    <t>45</t>
  </si>
  <si>
    <t>35</t>
  </si>
  <si>
    <t>18</t>
  </si>
  <si>
    <t>40</t>
  </si>
  <si>
    <t>8\10 в.</t>
  </si>
  <si>
    <r>
      <t>Костюмы женские домашние из кулирного трикотажа (100% хлопок).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</si>
  <si>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475</t>
  </si>
  <si>
    <t>476</t>
  </si>
  <si>
    <t>П2-Э56У</t>
  </si>
  <si>
    <t>П2-Э76У</t>
  </si>
  <si>
    <t>П2-Э56Ув</t>
  </si>
  <si>
    <t>П2-Э76Ув</t>
  </si>
  <si>
    <t>П2-Э51К</t>
  </si>
  <si>
    <t>П2-Э71К</t>
  </si>
  <si>
    <t>П2-Э50Кв</t>
  </si>
  <si>
    <t>П2-Э70Кв</t>
  </si>
  <si>
    <t xml:space="preserve"> НАМАТРАСНИКИ. Верхняя сторона чехла из поликоттона "Миранда" с рисунком, нижняя сторона - из гладкокрашеного капрона. Наполнитель - полиэфир. Стежка - ультрастеп. Упаковка - чемодан из ПВХ.</t>
  </si>
  <si>
    <t>КПБ 2-ный, простыня 175х215,  пододеяльник - 175х215, наволочки 2 шт. 70х70</t>
  </si>
  <si>
    <t>Мод. № 2: майка с притачным поясом, полочка на кокетке, рукав короткий с манжетой; панталоны- на резинке, свободного покроя, низ изделия присборен на притачных манжетах, р-р 44/46-56/58</t>
  </si>
  <si>
    <t>Мод.№4: майка на узких бретелях, с двойной фигурной кокеткой; трусы-шоры-на резинке, с фигурными разрезами по боковым швам, р-р.44/46-52/54</t>
  </si>
  <si>
    <t>Костюм женский из гладкокрашеного футера. Мод. №7 размер 44-56. Куртка полуприлегающего силуэта, рукав втачной, длинный с манжетой, горловина - стойка, карман - кенгуру, отделка - декоративная строчка; брюки прямые.</t>
  </si>
  <si>
    <t>487</t>
  </si>
  <si>
    <t>577</t>
  </si>
  <si>
    <t>584</t>
  </si>
  <si>
    <t>Пижама женская из кулирного трикотажа (модель 004) размер 52-62. Майка - полочка на прямой кокете, рукав короткий, отделка - тесьма, ролевой шов по низу рукавов и изделия. Панталоны на резинке, внизу воланы.</t>
  </si>
  <si>
    <t>Пижама женская из кулирного трикотажа (модель 001) размер 52-62. Майка - полочка с круглой кокеткой, рукав короткий, отделка: кружево (рюши). Панталоны - на резинке, свободного покроя.</t>
  </si>
  <si>
    <t>Пижама женская из кулирного трикотажа (модель 017) размер 52-62. Майка - полочка на кокетке, рукав 3/4, горловина и низ рукавов обработаны декоративными планками. Брюки длинные, на резинке.</t>
  </si>
  <si>
    <t>585</t>
  </si>
  <si>
    <t>Сорочка из кулирного трикотажа (модель 004) размер 52-62. Полочка с рельефами на прямой кокетке, рукав короткий. Отделка - кружево, оборки.</t>
  </si>
  <si>
    <t>579</t>
  </si>
  <si>
    <t>Подушка "Гармония", серый гусиный пух/силиконизированное волокно, упаковка сумка из ПВХ, 70х70 см.</t>
  </si>
  <si>
    <t>ПГ-7</t>
  </si>
  <si>
    <t>ПГ-57</t>
  </si>
  <si>
    <t>Подушка "Гармония", серый гусиный пух/силиконизированное волокно, упаковка сумка из ПВХ, 50х70 см.</t>
  </si>
  <si>
    <t>Халат из ткани "Флис-махра" с воротником шаль, запашной с поясом, с длинным рукавом, р-р 44/46-52/54</t>
  </si>
  <si>
    <t>Халат  из ткани "Флис-махра" с капюшоном, запашной с поясом, с длинным рукавом, р-р 44/46-52/54</t>
  </si>
  <si>
    <t>Халат  из ткани "Флис-махра" с капюшоном, на молнии, с длинным рукавом, укороченный, р-р 44/46-52/54</t>
  </si>
  <si>
    <t>Новинка. Подушки пухо-перовые в чехле из импортного тика.</t>
  </si>
  <si>
    <t>П2-7</t>
  </si>
  <si>
    <t>П2-57</t>
  </si>
  <si>
    <t>596</t>
  </si>
  <si>
    <t>Костюм женский из вискозы (модель 018) размер 52-62. Кофта прилегающего силуэта с короткими рукавами, по горловине- декоративная планка с бантом. Брюки капри на резинке, облегающего силуэта.</t>
  </si>
  <si>
    <t>Подушка "Классика" полупух 50/50% , упаковка - сумка из ПВХ, 70х70 см.</t>
  </si>
  <si>
    <t>П1-7</t>
  </si>
  <si>
    <t>Подушка "Классика" полупух 50/50% , упаковка - сумка из ПВХ, 50х70 см.</t>
  </si>
  <si>
    <t>П1-57</t>
  </si>
  <si>
    <t>Подушка "Вдохновение" пух водоплавающей птицы, упаковка - сумка из ПВХ, 70х70 см.</t>
  </si>
  <si>
    <t xml:space="preserve">Подушка "Сонлайн" пух-перо 30/70% , упаковка - пакет с ручкой, 70х70 см. </t>
  </si>
  <si>
    <t>Подушка "Сонлайн" пух-перо 30/70% , упаковка - пакет с ручкой, 50х70 см.</t>
  </si>
  <si>
    <t>ПКТв-7</t>
  </si>
  <si>
    <t>Подушка "Вдохновение" пух водоплавающей птицы, упаковка - сумка из ПВХ, 50х70 см.</t>
  </si>
  <si>
    <t>ПКТв-57</t>
  </si>
  <si>
    <t>Подушка "Афродита" , серый гусиный пух , упаковка - сумка из ПВХ , 70х70 см.</t>
  </si>
  <si>
    <t>ПБТ-7</t>
  </si>
  <si>
    <t>Подушка "Афродита" , серый гусиный пух , упаковка - сумка из ПВХ , 50х70 см.</t>
  </si>
  <si>
    <t>ПБТ-57</t>
  </si>
  <si>
    <r>
      <t>Подушка - думка в чехле из ультрастепа. Упаковка п/э пакет.</t>
    </r>
    <r>
      <rPr>
        <b/>
        <i/>
        <sz val="26"/>
        <rFont val="Times New Roman"/>
        <family val="1"/>
      </rPr>
      <t xml:space="preserve"> </t>
    </r>
  </si>
  <si>
    <t>133</t>
  </si>
  <si>
    <t>134</t>
  </si>
  <si>
    <t>Халат  из кулирного трикотажа запашной, с поясом,        с окантованной горловиной, со спущенным плечом, р-р 44/46-64/66</t>
  </si>
  <si>
    <t>Халат из кулирного трикотажа на молнии,                      с окантованной горловиной, бортом и низом, с коротким рукавом, р-р 44/46-64/66</t>
  </si>
  <si>
    <t>Халат из кулирного трикотажа, на молнии, горловина и проймы окантованы, без рукавов, укороченный,    р-р 44/46-56/58</t>
  </si>
  <si>
    <t xml:space="preserve">      Базовая от 10  до 60
тыс руб</t>
  </si>
  <si>
    <t xml:space="preserve"> Опт от 60 до 250
тыс руб</t>
  </si>
  <si>
    <t>КПБ "Евростандарт", под. - 200х220,  прост. - 220х240                    наволочки 2 шт. 70х70</t>
  </si>
  <si>
    <t>Халат с застёжкой на пуговицах, V-образный вырез горловины, без воротника, рукав короткий, ниже колена, карманы в боковых швах.Мод.№8размер  44/46-60/62</t>
  </si>
  <si>
    <t>5823</t>
  </si>
  <si>
    <t>Чемоданы для пледов арт. 830-832</t>
  </si>
  <si>
    <t>Чемоданы для подушек "Лебяжий пух", "Классика" арт. 273-274 , 277-278</t>
  </si>
  <si>
    <t>5824</t>
  </si>
  <si>
    <t>Чемоданы для покрывал арт. 801-803</t>
  </si>
  <si>
    <t>5825</t>
  </si>
  <si>
    <t>324</t>
  </si>
  <si>
    <t>325</t>
  </si>
  <si>
    <t>326</t>
  </si>
  <si>
    <t>221</t>
  </si>
  <si>
    <t>222</t>
  </si>
  <si>
    <t>949</t>
  </si>
  <si>
    <t>950</t>
  </si>
  <si>
    <t>951</t>
  </si>
  <si>
    <t>921</t>
  </si>
  <si>
    <t>924</t>
  </si>
  <si>
    <t>929</t>
  </si>
  <si>
    <t>930</t>
  </si>
  <si>
    <t>Отпускная для ОП</t>
  </si>
  <si>
    <t>Халаты из ткани "Велсофт"</t>
  </si>
  <si>
    <t>Халат женский из ткани "Велсофт", с капюшоном               р-р 44-54</t>
  </si>
  <si>
    <t>441</t>
  </si>
  <si>
    <t xml:space="preserve"> Распродажа махровых полотенец.</t>
  </si>
  <si>
    <t>Полотенце жаккардовое, 70х140 см., 450 г/кв.м.</t>
  </si>
  <si>
    <t>Полотенце жаккардовое, 50х100 см., 450 г/кв.м.</t>
  </si>
  <si>
    <t xml:space="preserve">Полотенце велюровое жаккардовое с принтом, 70х140 см. </t>
  </si>
  <si>
    <t>Полотенце пестротканое "Рябь", 48х90 см., 400 г/кв.м.</t>
  </si>
  <si>
    <t>Набор кухонных полотенец (3 шт.) с рисунком, вес 250 г/м.</t>
  </si>
  <si>
    <t xml:space="preserve">Коллекция "CAPRY". Полотенца махровые гладкокрашенные с х/б бордюром, пр-во Китай, вес 360 г/м. </t>
  </si>
  <si>
    <t>Полотенце гладкокрашеное с вышивкой "Мишки" и клетчатым бордюром , 34х76 см. , 425 г/кв.м.</t>
  </si>
  <si>
    <t>Одеяло "Бамбук" облегченное, в чехле из микрофибры, 140х205, вес наполнителя 0,66 кг.</t>
  </si>
  <si>
    <t>Одеяло "Бамбук" облегченное, в чехле из микрофибры, 172х205, вес наполнителя 0,81 кг.</t>
  </si>
  <si>
    <t>Одеяло "Бамбук" облегченное, в чехле из микрофибры, 200х220, вес наполнителя 0,97 кг.</t>
  </si>
  <si>
    <r>
      <t xml:space="preserve">Подушки "Бамбук"  с простежкой из бамбукового волокна. Наполнитель холофитекс шарики.  Чехол - импортный жаккардовый сатин или тик пастельных расцветок , хлопок 100%. Упаковка - чемодан из ПВХ с ручками. </t>
    </r>
    <r>
      <rPr>
        <b/>
        <i/>
        <sz val="16"/>
        <rFont val="Times New Roman"/>
        <family val="1"/>
      </rPr>
      <t>Вакуумируем по предварительному заказу.</t>
    </r>
  </si>
  <si>
    <t>Подушка "Бамбук", наполнитель холофитекс в чехле из жаккард-сатина (хлопок 100%) с молнией, 68х68 см. , вес наполнителя 1,1 кг.</t>
  </si>
  <si>
    <r>
      <t>Подушка "Бамбук", наполнитель холофитекс в чехле из жаккард-сатина (хлопок 100%) с молнией, 50х70 см. , вес наполнителя 0,7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кг.</t>
    </r>
  </si>
  <si>
    <t>Подушки  "Лебяжий пух" с наполнителем из сверхтонкого силиконизированного импортного волокна.Чехол импортный сатин, хлопок 100%. Упаковка - пакет из ПВХ с ручками, прилагается к вакуумированной подушке.</t>
  </si>
  <si>
    <t>Подушки в чехле из импортной ткани "Микрофибра", с кантом. Наполнитель холофитекс - прочес из силиконизированного волокна, упаковка п/э пакет, арт. 206/1, 207/1, 208/1 в вакуумированном виде</t>
  </si>
  <si>
    <t>Полотенце пестротканое "Ромб", 70х140 см., 450 г/кв.м.</t>
  </si>
  <si>
    <t>Полотенце пестротканое "Круги", 48х90 см., 400 г/кв.м.</t>
  </si>
  <si>
    <t>Полотенце пестротканое "Круги", 70х135 см.,  400 г/кв.м.</t>
  </si>
  <si>
    <t>996</t>
  </si>
  <si>
    <t>997</t>
  </si>
  <si>
    <t>998</t>
  </si>
  <si>
    <t>999</t>
  </si>
  <si>
    <t>Полотенце пестротканое "Полоса" с вышивкой, 70х140 см. , 400 г/кв.м.</t>
  </si>
  <si>
    <t>Полотенце пестротканое "Полоса" с вышивкой, 50х100 см., 400 г/кв.м.</t>
  </si>
  <si>
    <t>Полотенце пестротканое "Клетка" с вышивкой, 70х140 см., 450г/кв.м.</t>
  </si>
  <si>
    <t xml:space="preserve"> Полотенце пестротканое "Клетка" с вышивкой, 50х100 см., 450 г/кв.м.</t>
  </si>
  <si>
    <t>Полотенца велюровые гладкокрашеные жаккардовые с бордюром, 70х140 см.</t>
  </si>
  <si>
    <t>984</t>
  </si>
  <si>
    <t>985</t>
  </si>
  <si>
    <t>988</t>
  </si>
  <si>
    <t>989</t>
  </si>
  <si>
    <t>Полотенца вафельные.</t>
  </si>
  <si>
    <t>Полотенце вафельное с рисунком, 40х80 см.</t>
  </si>
  <si>
    <t>Полотенце вафельное банное с рисунком, 70х150 см.</t>
  </si>
  <si>
    <t>Полотенце жаккардовое, с бордюром 70х140см., 450г/кв.м.,</t>
  </si>
  <si>
    <t>Полотенце жаккардовое, с бордюром 50х100 см., 450г/кв.м.</t>
  </si>
  <si>
    <t>Полотенце пестротканое с бордюром, 70х140см., 450 г/кв.м.</t>
  </si>
  <si>
    <t>Полотенце пестротканое с бордюром, 50х100 см., 450 г/кв.м.</t>
  </si>
  <si>
    <t>Полотенце гладкокрашеное  с жаккардовым бордюром, 70х140 см. , 420 г/кв.м.</t>
  </si>
  <si>
    <t>Полотенце гладкокрашеное с жаккардовым бордюром, 50х100 см. , 420 г/кв.м.</t>
  </si>
  <si>
    <t>Халат женский из ткани "Велсофт"; воротник шалью           р-р 44-54</t>
  </si>
  <si>
    <t>442</t>
  </si>
  <si>
    <t>Халат детский из ткани "Велсофт" с капюшоном, запашной, с поясом, с длинным рукавом, мод.№ 3,   р-р 44-54</t>
  </si>
  <si>
    <t>443</t>
  </si>
  <si>
    <t xml:space="preserve">Отсрочка платежа до 30 календарных дней  </t>
  </si>
  <si>
    <t>927</t>
  </si>
  <si>
    <t>928</t>
  </si>
  <si>
    <t>WEB: www.tkelf.ru</t>
  </si>
  <si>
    <t>936</t>
  </si>
  <si>
    <t>Гладкокрашеное жаккардовое полотенце с бордюром «листик» , размер 50х100 см.</t>
  </si>
  <si>
    <t>941</t>
  </si>
  <si>
    <t>Одеяла "Бамбук" с наполнителем из бамбукового волокна. Чехол - импортный жаккардовый сатин или тик пастельных расцветок , хлопок 100%. Упаковка - чемодан из ПВХ с ручками.</t>
  </si>
  <si>
    <t>937</t>
  </si>
  <si>
    <r>
      <t xml:space="preserve">Пижама женская из </t>
    </r>
    <r>
      <rPr>
        <b/>
        <i/>
        <sz val="14"/>
        <rFont val="Times New Roman"/>
        <family val="1"/>
      </rPr>
      <t>футера</t>
    </r>
    <r>
      <rPr>
        <sz val="10"/>
        <rFont val="Times New Roman"/>
        <family val="1"/>
      </rPr>
      <t xml:space="preserve"> б/з (100% хлопок) Куртка с застежкой на пуговицах, без воротника, рукав длинный, карманы в боковом шве. Брюки длинные, свободные. Мод. №2 размер 44-58</t>
    </r>
  </si>
  <si>
    <t>405</t>
  </si>
  <si>
    <t>923</t>
  </si>
  <si>
    <t>532</t>
  </si>
  <si>
    <t>535</t>
  </si>
  <si>
    <t>Полотенце махровое "CAPRY" 70x130 гладкокрашеное с х/б бордюром</t>
  </si>
  <si>
    <t>Халат женский из велюра мод.№2 размер 44-58. Силуэт прямой, застежка-молния, длина до середины колена, рукав втачной 3/4, воротник круглый апаш, карманы в боковых швах.</t>
  </si>
  <si>
    <t>135</t>
  </si>
  <si>
    <t>136</t>
  </si>
  <si>
    <t>Чемоданы для арт. 324-326 - одеяла "Бамбук"</t>
  </si>
  <si>
    <t>865</t>
  </si>
  <si>
    <t>866</t>
  </si>
  <si>
    <t>867</t>
  </si>
  <si>
    <t>868</t>
  </si>
  <si>
    <t>869</t>
  </si>
  <si>
    <t>870</t>
  </si>
  <si>
    <t>5826</t>
  </si>
  <si>
    <t>5827</t>
  </si>
  <si>
    <t>Чемоданы для арт. 557-559 - одеяла верблюжья шерсть</t>
  </si>
  <si>
    <t>990</t>
  </si>
  <si>
    <t xml:space="preserve">     Крупный опт свыше 600 тыс руб</t>
  </si>
  <si>
    <t xml:space="preserve"> Опт от 250 
тыс руб</t>
  </si>
  <si>
    <r>
      <t xml:space="preserve">Подушки "Классика" с наполнителем из сверхтонкого силиконизированного импортного волокна "Лебяжий пух". Чехол - импортный жаккардовый сатин или тик пастельных расцветок, хлопок 100%. Упаковка - чемодан из ПВХ с ручками. </t>
    </r>
    <r>
      <rPr>
        <b/>
        <i/>
        <sz val="16"/>
        <rFont val="Times New Roman"/>
        <family val="1"/>
      </rPr>
      <t>Вакуумируем по предварительному заказу.</t>
    </r>
  </si>
  <si>
    <t>968</t>
  </si>
  <si>
    <t>972</t>
  </si>
  <si>
    <t>Халат женский из велюра мод.№5 размер 44-58. Силуэт прямой, запашной, без застежки, длина ниже колена, рукав втачной  3/4 с отделочной манжетой, край борта обработан отделочной планкой, карманы в боковых швах, отделка-кант.</t>
  </si>
  <si>
    <t>Подушки "Бамбук" с наполнителем "Лебяжий пух" в чехле из жаккардового сатина или тика , с молнией , вес наполнителя 1.3 кг. 68х68</t>
  </si>
  <si>
    <t>223</t>
  </si>
  <si>
    <t>224</t>
  </si>
  <si>
    <t>Распродажа детских одеял!</t>
  </si>
  <si>
    <t>Подушки "Бамбук" с наполнителем "Лебяжий пух" в чехле из жаккардового сатина или тика , с молнией , вес наполнителя 0,85 кг. 50х70</t>
  </si>
  <si>
    <t>331</t>
  </si>
  <si>
    <t>332</t>
  </si>
  <si>
    <t>333</t>
  </si>
  <si>
    <t>343</t>
  </si>
  <si>
    <t>344</t>
  </si>
  <si>
    <t>345</t>
  </si>
  <si>
    <t>"Торговый Дом Империал"</t>
  </si>
  <si>
    <t>Коллекция "Sateen" из импортного сатина. Простыни без шва. Клапан пододеяльника на пуговицах.  Упаковка  - полукоробки в книжке ПВХ с фото.  Групповая упаковка - гофрокоробка.</t>
  </si>
  <si>
    <t xml:space="preserve"> Коллекция "Нежный сон". Комплекты постельного белья из импортной ткани "Микрофибра". Простыни без шва. Групповая упаковка пакет из п/э.</t>
  </si>
  <si>
    <t xml:space="preserve"> Коллекция "Dolce Vita" из импортной бязи класса "Люкс".  Хлопок 100%. Простыни без шва. Упаковка из ПВХ, этикетка с фото. Групповая упаковка - гофрокоробка</t>
  </si>
  <si>
    <t>Комплекты с простынёй на резинке из импортной ткани "Dolce Vita" хлопок 100%. Простыни без шва. Подарочная упаковка в виде книжки из ПВХ с фото. Групповая упаковка - гофрокоробка.</t>
  </si>
  <si>
    <t>Одеяло из овечьей шерсти "Всесезонное", 1,5 сп. , 140х205 см. , вес наполнителя 0,86 кг. , в чемодане ПВХ , чехол из ткани "Миранда"</t>
  </si>
  <si>
    <t>Одеяло из овечьей шерсти "Всесезонное", 2 сп. , 172х205 см. , вес наполнителя 1,06 кг. , в чемодане ПВХ , чехол из ткани "Миранда"</t>
  </si>
  <si>
    <t>Одеяло из овечьей шерсти "Всесезонное", евро , 200х220 см. , вес наполнителя 1,32 кг. , в чемодане ПВХ , чехол из ткани "Миранда"</t>
  </si>
  <si>
    <t>Халат женский из велюра. Силуэт прямой, застежка на пуговицах, длина ниже колена, рукав втачной 3/4, V-образный вырез горловины, без воротника, карманы в боковых швах, мод. №3 р. 44-58</t>
  </si>
  <si>
    <t>533</t>
  </si>
  <si>
    <t>534</t>
  </si>
  <si>
    <t>Одеяло из верблюжьей шерсти "Всесезонное" в чехле из микрофибры, 140х205 см. , вес наполнителя 0,77 кг.</t>
  </si>
  <si>
    <t>606</t>
  </si>
  <si>
    <t>Одеяло из верблюжьей шерсти "Всесезонное" в чехле из микрофибры, 172х205 см. , вес наполнителя 0,94 кг.</t>
  </si>
  <si>
    <t>607</t>
  </si>
  <si>
    <t>Одеяло из верблюжьей шерсти "Всесезонное" в чехле из микрофибры, 200х220 см. , вес наполнителя 1,12 кг.</t>
  </si>
  <si>
    <t>608</t>
  </si>
  <si>
    <t xml:space="preserve">КПБ из махровой ткани 1,5-ный, простыня без шва  на резинке - 140x200х20 (размер в растянутом состоянии), пододеяльник с входом на молнии 143х215 см. ,  наволочки (2шт 70х70) на молнии </t>
  </si>
  <si>
    <t>КПБ из махровой ткани 2-ный, простыня без шва на резинке - 160x200х20 (размер в растянутом состоянии), пододеяльник с входом на молнии 175х215см. , наволочки (2 шт. 70х70) на молнии</t>
  </si>
  <si>
    <t>Комплект из гладкокрашеной махровой ткани, простыня 140х200х20см. - 1шт. на резинке, наволочки на молнии 70х70см. Упаковка - пакет из ПВХ. (без фото)</t>
  </si>
  <si>
    <t>Комплект из гладкокрашеной махровой ткани, простыня 160х200х18см. - 1шт. на резинке, наволочки на молнии 70х70см. Упаковка - пакет из ПВХ. (без фото)</t>
  </si>
  <si>
    <t>536</t>
  </si>
  <si>
    <t>Халат женский из набивного и гладкокрашеного велюра мод. №7 размер 48/50-60/62. Халат на запах, карманы в боковых швах, воротник шалька, рукав длинный с манжетой.</t>
  </si>
  <si>
    <t>537</t>
  </si>
  <si>
    <t>Платье женское из набивного  гладкокрашеного велюра мод.№8 размер 44/46-56/58. Платье прямого силуэта с кулисой на бёдрах, на нижней части платья накладные карманы, рукав 3/4, горловина V-образная.</t>
  </si>
  <si>
    <t>Костюм женский из гладкокрашеного велюра мод.№7 размер 42-54. Куртка на молнии, под грудью кулиса, на полочках карман "Кенгуру", горловина обработана планкой, рукав длинный на манжете. Брюки прямые с заниженной талией, на притачном поясе, сзади кокетка.</t>
  </si>
  <si>
    <t>538</t>
  </si>
  <si>
    <t>425</t>
  </si>
  <si>
    <t>426</t>
  </si>
  <si>
    <t>833</t>
  </si>
  <si>
    <t>834</t>
  </si>
  <si>
    <t>835</t>
  </si>
  <si>
    <t>Плед с гладким ворсом 150х200 см.</t>
  </si>
  <si>
    <t>Плед с гладким ворсом 180х200 см.</t>
  </si>
  <si>
    <t>Плед с гладким ворсом 200х230 см.</t>
  </si>
  <si>
    <t>Плед комбинированный, лицевая сторона - гладкий ворс, обратная сторона - флис, 100% п/э.                                              Цвета - белый, светло-коричневый, темно-коричневый.</t>
  </si>
  <si>
    <t>873</t>
  </si>
  <si>
    <t>940</t>
  </si>
  <si>
    <t>939</t>
  </si>
  <si>
    <t>934</t>
  </si>
  <si>
    <t>933</t>
  </si>
  <si>
    <t>Полотенце жаккардовое велюровое гладкокрашеное с бордюром,  45х70 см. , 400г/кв.м.</t>
  </si>
  <si>
    <t>Полотенце жаккардовое гладкокрашеное с вискозным бордюром, 50х100 см. , 500 г/кв.м.</t>
  </si>
  <si>
    <t>Полотенце жаккардовое гладкокрашеное с вискозным бордюром, 70х140 см. , 500 г/кв.м.</t>
  </si>
  <si>
    <t>Полотенце жаккардовое гладкокрашеное с бордюром, 50х100 см. , 450 г/кв.м.</t>
  </si>
  <si>
    <t>Полотенце жаккардовое гладкокрашеное с бордюром, 70х140 см. , 450 г/кв.м.</t>
  </si>
  <si>
    <t>Костюм женский из гладкокрашеного велюра с отделкой из набивной кулирки мод.№8 размер 42-54. Куртка короткая на молнии , на полочках карман "Кенгуру", рукав длинный, низ куртки и рукавов + подкладка капюшона из набивной кулирки. Брюки прямые на притачном поясе, с карманами.</t>
  </si>
  <si>
    <t>439</t>
  </si>
  <si>
    <t>Костюм женский из гладкокрашеного велюра мод.№9 размер 46-62. Куртка удлинённая на молнии, с кулисой по переду, карманы в боковых швах, воротник стойка, рукав длиный с манжетой. Брюки прямые на притачном поясе.</t>
  </si>
  <si>
    <t>451-ф</t>
  </si>
  <si>
    <t>Халат из ткани "Флис" с воротником шаль, запашной с поясом, с длинным рукавом, р-р 44/46-52/54 мод. №1</t>
  </si>
  <si>
    <t>Халат из ткани "Флис" с капюшоном, на молнии, с длинным рукавом, укороченный, р-р 44/46-52/54 мод. №3</t>
  </si>
  <si>
    <t>453-ф</t>
  </si>
  <si>
    <r>
      <t xml:space="preserve">Комплект из гладкокрашеной махровой ткани, </t>
    </r>
    <r>
      <rPr>
        <b/>
        <sz val="10"/>
        <rFont val="Times New Roman"/>
        <family val="1"/>
      </rPr>
      <t>простыня на резинке  180х200х20 см.</t>
    </r>
    <r>
      <rPr>
        <sz val="10"/>
        <rFont val="Times New Roman"/>
        <family val="1"/>
      </rPr>
      <t xml:space="preserve"> - 1шт., наволочки на молнии 70х70см. - 2шт.(без фото)</t>
    </r>
  </si>
  <si>
    <t>Простыня махровая на резинке 140х200х20 см. Индивидуальная упаковка - пакет из ПВХ, групповая упаковка - гофрокоробка</t>
  </si>
  <si>
    <t>Сарафан женский из кулирного трикотажа (модель 011) размер 44-54. Сарафан прилегающего силуэта на тонких бретелях. По линии груди - складки. Низ изделия - широкая оборка. Отделка - кружево.</t>
  </si>
  <si>
    <t>549</t>
  </si>
  <si>
    <t>Сорочка женская из кулирного трикотажа (модель 012) размер 44-54. Сорочка полуприлегающего силуэта, без рукавов. На полочке по горловине заложены мягкие складки. Низ изделия - широкая оборка. Отделка - кружево, контрастная окантовка.</t>
  </si>
  <si>
    <t>568</t>
  </si>
  <si>
    <t>569</t>
  </si>
  <si>
    <t>Сорочка из кулирного трикотажа (модель 008) размер 52-62. Полуприлегающий силуэт, V - образный вырез горловины, с мягкими складками от плеча. Отделка - рюша по горловине и пройме.</t>
  </si>
  <si>
    <t>583</t>
  </si>
  <si>
    <t>Халат женский из кулирного трикотажа (модель 009) размер 44-54. Полуприлегающего силуэта с рельефами, накладными карманами, на пуговицах. Рукав короткий, "полуреглан".</t>
  </si>
  <si>
    <t>586</t>
  </si>
  <si>
    <t>Платье домашнее из кулирного полотна (модель 023) размер 52-62. Полуприлегающего силуэта с рельефами, отделочными кокетками, рукав - спущенное плечо.</t>
  </si>
  <si>
    <t>590</t>
  </si>
  <si>
    <t>Халат женский из кулирного трикотажа (модель  025) размер 44-54. Полуприлегающего силуэта с рельефами, накладными карманами , на пуговицах, по низу - волан, рукав короткий с фигурным вырезом.</t>
  </si>
  <si>
    <t>591</t>
  </si>
  <si>
    <t>Платье женское из вискозы (модель 024) размер 52-62. Платье полуприлегающего силуэта с рельефами, воротник переходящий в бант, рукав короткий.</t>
  </si>
  <si>
    <t>594</t>
  </si>
  <si>
    <t>Платье женское из вискозы (модель 010) размер 44-54. Платье прилегающего силуэта, без рукавов. Вдоль середины полочки - драпировка. Низ изделия - широкий волан.</t>
  </si>
  <si>
    <t>595</t>
  </si>
  <si>
    <t>597</t>
  </si>
  <si>
    <t>Костюм женский из вискозы (модель 028) размер 52-62. Кофта прилегающего силуэта с короткими рукавами, по горловине полочки драпировки "качели". Брюки капри на резинке, внизу вдоль бокового шва - драпировка.</t>
  </si>
  <si>
    <t>598</t>
  </si>
  <si>
    <t>599</t>
  </si>
  <si>
    <t>Туника женская из вискозы (модель 022) размер 52-62. Туника свободного покроя, рукав короткий цельнокроеный, V-образный вырез горловины, внизу по боковым швам - драпировка.</t>
  </si>
  <si>
    <t>548</t>
  </si>
  <si>
    <t>Пижама женская из кулирного полотна (модель 020) размер 44-54. Майка свободного покроя, рукав короткий "реглан" на манжете. По горловине на полочке и рукавах складки. Панталоны на резинке, свободного покроя. Отделка - ролевой шов по низу изделия.</t>
  </si>
  <si>
    <t>Комплект женский из набивного кулирного трикотажа (модель 013) размер 44-54. Халат на запах, рукав втачной 3/4, по краю борта притачная планка. Сорочка полуприлегающего силуэта с подрезом под грудью, на тонких бретелях. Отделка - ролевой шов по низу изделия.</t>
  </si>
  <si>
    <t>Туника женская из вискозы (модель 021) размер 52-62. Туника свободного покроя, V-образный вырез горловины, рукав 3/4, по низу вдоль драпировка.</t>
  </si>
  <si>
    <t xml:space="preserve">Сорочка из кулирного трикотажа (модель 005) размер 52-62. Горловина обработана притачной планкой, рукав короткий цельнокроеный. Отделка - кружево. Шов по низу и краю оборки. </t>
  </si>
  <si>
    <t xml:space="preserve">Простыня махровая на резинке 160х200х20 см. Индивидуальная упаковка - пакет из ПВХ, групповая упаковка - гофрокоробка. </t>
  </si>
  <si>
    <t>Простыня махровая на резинке 180х200х20 см. Индивидуальная упаковка - пакет из ПВХ, групповая упаковка - гофрокоробка</t>
  </si>
  <si>
    <r>
      <t>КПБ из махровой ткани "</t>
    </r>
    <r>
      <rPr>
        <b/>
        <sz val="10"/>
        <rFont val="Times New Roman"/>
        <family val="1"/>
      </rPr>
      <t>Дуэт</t>
    </r>
    <r>
      <rPr>
        <sz val="10"/>
        <rFont val="Times New Roman"/>
        <family val="1"/>
      </rPr>
      <t>", простыня без шва на резинке - 180x200х20см (размер в растянутом состоянии), пододеяльник с входом на молнии 2 шт. 143х215см и наволочки 70х70 на молнии</t>
    </r>
  </si>
  <si>
    <r>
      <t>КПБ из махровой ткани "</t>
    </r>
    <r>
      <rPr>
        <b/>
        <sz val="10"/>
        <rFont val="Times New Roman"/>
        <family val="1"/>
      </rPr>
      <t>Евростандарт",</t>
    </r>
    <r>
      <rPr>
        <sz val="10"/>
        <rFont val="Times New Roman"/>
        <family val="1"/>
      </rPr>
      <t xml:space="preserve"> простыня без шва на резинке - 180x200х20 см (размер в растянутом состоянии), пододеяльник  с входом на молнии 200х210см и наволочки 70х70 на молнии</t>
    </r>
  </si>
  <si>
    <t>Халат женский из велюра. Силуэт прямой, застежка на пуговицах, длина до середины колена, рукав втачной 3/4, воротник круглый отложной, карманы в боковых швах, мод. №1 р. 44-58</t>
  </si>
  <si>
    <t>531</t>
  </si>
  <si>
    <t>Сорочка ночная женская из футера б/з (хлопок 100%) .Полочка на круглой кокетке, рукав длинный , длина ниже колена.мод. №1 размер 44-60</t>
  </si>
  <si>
    <t>541</t>
  </si>
  <si>
    <t>542</t>
  </si>
  <si>
    <t xml:space="preserve">Розничная цена </t>
  </si>
  <si>
    <t>960</t>
  </si>
  <si>
    <t>964</t>
  </si>
  <si>
    <t>965</t>
  </si>
  <si>
    <t>966</t>
  </si>
  <si>
    <t>967</t>
  </si>
  <si>
    <t>970</t>
  </si>
  <si>
    <t>438</t>
  </si>
  <si>
    <t>Костюм женский из велюра (100% хлопок),Кофта прямая, рукав - реглан длинный, по низу рукава и изделия - отделочный манжет, горловина V-образной формы, обработана отделочной обтачкой. Брюки  - длинные с широкими лампасами, пояс обработан отделочной лентой.  р-р 44-54   мод. № 6</t>
  </si>
  <si>
    <t>Брюки женские из футера, цвета бордо или серый мод.№1</t>
  </si>
  <si>
    <t>Брюки женские из футера, цвета бордо или серый мод.№2</t>
  </si>
  <si>
    <t>851</t>
  </si>
  <si>
    <t>852</t>
  </si>
  <si>
    <t>853</t>
  </si>
  <si>
    <t>854</t>
  </si>
  <si>
    <r>
      <t xml:space="preserve">Подушки "Бамбук" с простежкой из бамбукового волокна. Наполнитель "Лебяжий пух". Чехол - импортный жаккардовый сатин или тик пастельных расцветок , хлопок 100%. Упаковка - чемодан из ПВХ с ручками. </t>
    </r>
    <r>
      <rPr>
        <b/>
        <i/>
        <sz val="16"/>
        <rFont val="Times New Roman"/>
        <family val="1"/>
      </rPr>
      <t>Вакуумируем по предварительному заказу.</t>
    </r>
  </si>
  <si>
    <t>Полотенце жаккардовое гладкокрашеное с вискозным бордюром, 45х70 см. , 500 г/кв.м.</t>
  </si>
  <si>
    <t>Халат женский из велюра. Силуэт прямой, застежка на пуговицах, длина ниже колена, рукав втачной короткий, V-образный вырез горловины, без воротника, карманы в боковых швах, мод. №4 р. 44-58</t>
  </si>
  <si>
    <t>О Б Щ Е С Т В О  С  О Г Р А Н И Ч Е Н Н О Й  О Т В Е Т С Т В Е Н Н О С Т Ь Ю</t>
  </si>
  <si>
    <t>Полотенце жаккардовое  с вышивкой, 70х140 см. , 400 г/кв.м.</t>
  </si>
  <si>
    <t>Полотенце жаккардовое  с вышивкой, 50х100 см. , 400 г/кв.м.</t>
  </si>
  <si>
    <t>Домашняя одежда</t>
  </si>
  <si>
    <t>Ночной ассортимент</t>
  </si>
  <si>
    <r>
      <t>Сорочка женская (100% хлопок).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</si>
  <si>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Сорочка женская из кулирного трикотажа, мод. №1: полочка с круглой кокеткой, застёжка на 2 пуговицы, рукав короткий, отделка-кружево, р-р 44/46-60/62</t>
  </si>
  <si>
    <t>Сорочка женская из кулирного трикотажа, мод. №2: полочка с кокетками, рукав короткий, отделка-кружево, р-р 44/46-60/62</t>
  </si>
  <si>
    <t>Сорочка женская из кулирного трикотажа, мод. №3: полочка с прямой кокеткой с застёжкой-планкой на 4 пуговицах, рукав короткий, отделка- кружево, р-р 44/46-60/62</t>
  </si>
  <si>
    <t>Сорочка женская из кулирного трикотажа, мод. №4: полочка и спинка с круглой кокеткой, имитация застёжки на 3 пуговицах, без рукавов, отделка-кружево, р-р 44/46-60/62</t>
  </si>
  <si>
    <t>Скоро в продаже.</t>
  </si>
  <si>
    <t>547</t>
  </si>
  <si>
    <t>Пижама женская из кулирного трикотажа (модель 019) размер 44-54. Майка - полочка на круглой кокетке, рукав "реглан" - оборка. Отделка - ролевой.</t>
  </si>
  <si>
    <t>578</t>
  </si>
  <si>
    <t>Пижама женская из кулирного трикотажа (модель 002) размер 44-54. Майка - полочка на кокетке, рукав длинный, отделка : накладные карманы, оборки. Брюки длинные.</t>
  </si>
  <si>
    <t>580</t>
  </si>
  <si>
    <t>581</t>
  </si>
  <si>
    <t>Комплект женский из набивного и гладкокрашеного кулирного полотна (модель 015) размер 44-54. Халат на запах с лацканами, рукав втачной 3/4. Отделка - ролевой шов по краю лацканов и низа халата. Сорочка полуприлегающего силуэта с подрезом под грудью, по линии груди - мягкие складки, внизу - широкая оборка.</t>
  </si>
  <si>
    <t>570</t>
  </si>
  <si>
    <t>Сорочка из кулирного трикотажа (модель 006) размер 52-62. Полочка со сборкой по горловине, рукав короткий - "реглан". Отделка - оборки.</t>
  </si>
  <si>
    <t>582</t>
  </si>
  <si>
    <t>592</t>
  </si>
  <si>
    <t>Халат женский из кулирного трикотажа (модель 026) размер 44-54. Халат на запах, рукав короткий "крыло" , низ по борту закруглен. Отделка контрастная окантовка, ролевой шов по низу рукава.</t>
  </si>
  <si>
    <t>Сорочка женская из кулирного трикотажа, мод. №5: полочка с круглой кокеткой на запах, рукав-короткий, отделка-кружево, р-р 44/46-60/62</t>
  </si>
  <si>
    <t>Сорочка женская из кулирного трикотажа, мод. №6: полочка с подрезами под грудью, без рукавов, с фигурными разрезами по боковым швам, р-р 44/46-56/58</t>
  </si>
  <si>
    <t>Сорочка женская из кулирного трикотажа, мод. №7: полочка с широкими бретелями, двойной отрезной лиф с мягкими складками, без рукавов, с фигурными разрезами по боковым швам, р-р 44/46-56/58</t>
  </si>
  <si>
    <t>Сорочка женская из кулирного трикотажа, мод. №8: укороченная, на узких бретелях, с двойной фигурной кокеткой, с фигурными разрезами по боковым швам, отделка- кружево, р-р 44/46-52/54</t>
  </si>
  <si>
    <t>973</t>
  </si>
  <si>
    <t>956</t>
  </si>
  <si>
    <t>957</t>
  </si>
  <si>
    <t>Сорочка ночная из ткани "Деворе", полуоблегающего силуэта, на тонких бретелях, размеры 40/42 - 56/58.</t>
  </si>
  <si>
    <t>Сорочка ночная женская из кулирного трикотажа б/з,Полочка на круглой кокетке, рукав длинный , длина ниже колена,  размер 44/46 - 60/62</t>
  </si>
  <si>
    <t>Полотенце жаккардовое гладкокрашеное  с бордюром "Греческий узор", размер 45х70 см, 400 г/кв.м:</t>
  </si>
  <si>
    <t>Полотенце жаккардовое гладкокрашеное  с бордюром "Греческий узор", размер 50х100 см, 400 г/кв.м:</t>
  </si>
  <si>
    <t>Полотенце жаккардовое гладкокрашеное  с бордюром "Греческий узор", размер 70х140 см, 400 г/кв.м:</t>
  </si>
  <si>
    <t>Полотенце жаккардовое велюровое гладкокрашеное с бордюром, размер 50х100 см, 500 г/кв.м.</t>
  </si>
  <si>
    <t>Полотенце жаккардовое велюровое гладкокрашеное с бордюром, размер 70х140 см, 500 г/кв.м.</t>
  </si>
  <si>
    <r>
      <rPr>
        <b/>
        <sz val="12"/>
        <rFont val="Times New Roman"/>
        <family val="1"/>
      </rPr>
      <t xml:space="preserve">  Одеяла с наполнителем из верблюжьей шерсти. Чехол из тика, сатина или перкаля пастельных расцветок - хлопок 100 %. Упаковка - чемодан из ПВХ.</t>
    </r>
  </si>
  <si>
    <t>Сорочка ночная женская из набивного кулирного трикотажа "меланж". Полочка на круглой кокетке, рукав длинный, длина ниже колена, размер 44/46 - 60/62</t>
  </si>
  <si>
    <t>Сорочка из кулирного трикотажа (модель 007) размер 44-54. Полуприлегающий силуэт со сборкой на горловине, рукав - короткий "реглан". По низу изделия - оборка. Отделка - ролевой шов по краю оборки.</t>
  </si>
  <si>
    <t>Комплект женский из набивного и гладгокрашеного кулирного полотна "Меланж" мод. №2 размер 44-54. Болеро с длинным рукавом. Сорочка полуприлегаещего силуэта, сборена по переду под грудью, на тонких бретелях, по низу оборка.</t>
  </si>
  <si>
    <t>Сорочка женская из набивного и гладкокрашеного кулирного полотна "Меланж" размер 44-58. Полуприлегающего силуэта, под грудью отлетная кулиска, кокетка переда на запах , рукав короткий.</t>
  </si>
  <si>
    <t>Комплект женский из набивного и гладгокрашеного кулирного полотна "Меланж" мод. №4 размер 40-58. Халат на запах, рукав 3/4, карманы в боковых швах. Сорочка полуприлегающего силуэта, отрезной лиф сборен под грудью, на тонких бретелях.</t>
  </si>
  <si>
    <t xml:space="preserve">Пижама женская  (100 % хлопок). </t>
  </si>
  <si>
    <t>Пижама женская из кулирного трикотажа, мод. № 1: майка- полочка с круглой кокеткой, вырез фигурный, рукав короткий с манжетой; панталоны- на резинке, свободного покроя, р-р 44/46-56/58</t>
  </si>
  <si>
    <t>Пижама женская из кулирного трикотажа, мод. №3: майка-полочка с круглой кокеткой, вырез фигурный, без рукавов; трусы-шорты на резинке, с фигурными разрезами по боковым швам, р-р. 44/46-52/54</t>
  </si>
  <si>
    <t>Пижама женская из набивного и гладгокрашеного кулирного полотна "Меланж" мод. №4 размер 44-58. Футболка полуприлегающего силуэта, горловина обработана притачной планкой, рукав короткий. Брюки длинные</t>
  </si>
  <si>
    <t>Халаты.</t>
  </si>
  <si>
    <t>Халаты из лёгкого петельчатого махрового полотна</t>
  </si>
  <si>
    <t>Халат летний  из лёгкого петельчатого махрового полотна запашной, с поясом, с окантованной горловиной, со спущенным плечом, р-р 44/46-64/66</t>
  </si>
  <si>
    <t>Халат летний из лёгкого петельчатого махрового полотна на молнии, с окантованной горловиной, бортом и низом, с коротким рукавом, р-р  44/46-64/66</t>
  </si>
  <si>
    <t>Халат летний из лёгкого петельчатого махрового полотна, на молнии, горловина и проймы окантованы, без рукавов, укороченный,  44/46-56/58</t>
  </si>
  <si>
    <t>Халат летний детский из лёгкого петельчатого махрового полотна с капюшоном, запашной, с поясом, с длинным рукавом, мод. № 5, рост 1 (80-86), рост 2 (90-92), рост 3 (104-110)</t>
  </si>
  <si>
    <t>Халаты и сарафаны из кулирного трикотажа и полотна "Интерлок"</t>
  </si>
  <si>
    <t>Костюмы женские</t>
  </si>
  <si>
    <t>Костюм женский из кулирного трикотажа, мод. №1: футболка- полуоблегающая, с коротким рукавом, с фигурным вырезом; брюки-капри, на резинке, манжеты брюк с отделочной окантовкой, р-р 44-58.</t>
  </si>
  <si>
    <t>Костюм женский из кулирного трикотажа, мод. №2: куртка- прямая, на молнии,  без рукавов, низ на шнурке; брюки-капри, на резинке, свободного покроя, р-р 44/46-56/58.</t>
  </si>
  <si>
    <t>Костюм женский из футера, мод. № 1: куртка- прямая, на молнии, с капюшоном, рукав длинный на манжете с отделкой кантом, полочка и спинка на кокетках, низ куртки и капюшон на шнурке; брюки длинные, на резинке, с отделкой кантом, р-р 44-58</t>
  </si>
  <si>
    <t>Костюм женский из футера, мод. № 2: футболка- полуоблегающая, с коротким рукавом, с V-образным вырезом; брюки-капри, на резинке, с отделкой кантом, р-р 44-54</t>
  </si>
  <si>
    <t>Костюм женский из футера, мод. №3: куртка- с рельефами, на молнии, с притачным поясом, с капюшоном на шнурке, рукав длинный на манжете; брюки длинные, на резинке, с отделкой кантом, р-р. 44-54</t>
  </si>
  <si>
    <t>Костюм женский из футера, мод.№4: куртка-прямая, на молнии, воротник- стойка, рукав длинный на манжете с отделкой кантом, полочка и спинка на кокетках, низ на шнурке; брюки длинные, на резинке, с отделкой кантом, р-р. 44-58</t>
  </si>
  <si>
    <t>129626, г. Москва, ул. 2-я Мытищинская, д. 2</t>
  </si>
  <si>
    <t>ПОСТЕЛЬНЫЕ ПРИНАДЛЕЖНОСТИ СОБСТВЕННОГО ПРОИЗВОДСТВА</t>
  </si>
  <si>
    <t>№
п/п</t>
  </si>
  <si>
    <t>Наименование продукции</t>
  </si>
  <si>
    <t>Артикул</t>
  </si>
  <si>
    <t>Кол-во шт. в уп.</t>
  </si>
  <si>
    <t>Наматрасник  120х200 см</t>
  </si>
  <si>
    <t>Халат из интерлока, на пуговицах, с коротким рукавом, с накладными карманами, длина выше колена.</t>
  </si>
  <si>
    <t>519</t>
  </si>
  <si>
    <t>Наматрасник  140х200 см</t>
  </si>
  <si>
    <t>Наматрасник  160х200 см</t>
  </si>
  <si>
    <t>Наматрасник  180х200 см</t>
  </si>
  <si>
    <t>(08) Чемодан на молнии для КПБ из крепа и махровой</t>
  </si>
  <si>
    <t>5816</t>
  </si>
  <si>
    <t>15</t>
  </si>
  <si>
    <t>081-Н</t>
  </si>
  <si>
    <t>082-Н</t>
  </si>
  <si>
    <t>083-Н</t>
  </si>
  <si>
    <t>084-Н</t>
  </si>
  <si>
    <t>085-Н</t>
  </si>
  <si>
    <t>086-Н</t>
  </si>
  <si>
    <t>087-Н</t>
  </si>
  <si>
    <t>8</t>
  </si>
  <si>
    <t>6</t>
  </si>
  <si>
    <t>5</t>
  </si>
  <si>
    <t>051</t>
  </si>
  <si>
    <t>12</t>
  </si>
  <si>
    <t>052</t>
  </si>
  <si>
    <t>20</t>
  </si>
  <si>
    <t>Одеяло детское с наполнителем из холофитекса (антиаллергенное волокно), чехол из бязи, 110x140</t>
  </si>
  <si>
    <t>351</t>
  </si>
  <si>
    <t>10</t>
  </si>
  <si>
    <t>Одеяло детское с наполнителем из холофитекса (антиаллергенное волокно), чехол из бязи, 120x120</t>
  </si>
  <si>
    <t>352</t>
  </si>
  <si>
    <t>Одеяло детское с наполнителем из овечьей шерсти, облегченное, чехол из бязи, 110x140</t>
  </si>
  <si>
    <t>353</t>
  </si>
  <si>
    <t>Одеяло детское с наполнителем из овечьей шерсти, облегченное, чехол из бязи, 120x120</t>
  </si>
  <si>
    <t>354</t>
  </si>
  <si>
    <t>Подушка холофитекс 40x60, чехол из бязи  0,58 кг</t>
  </si>
  <si>
    <t>204</t>
  </si>
  <si>
    <t>711</t>
  </si>
  <si>
    <t>60</t>
  </si>
  <si>
    <t>Наволочка 70х70 (2 шт)</t>
  </si>
  <si>
    <t>Наволочка 60х60 (2 шт)</t>
  </si>
  <si>
    <t>Наволочка 50х70 (2 шт)</t>
  </si>
  <si>
    <t>Отдельные изделия из бязи.</t>
  </si>
  <si>
    <t>Простыня 1,5-ная б/шва, 150x215</t>
  </si>
  <si>
    <t>103</t>
  </si>
  <si>
    <t>Простыня 2-ная 180x215</t>
  </si>
  <si>
    <t>104</t>
  </si>
  <si>
    <t>105</t>
  </si>
  <si>
    <t>106</t>
  </si>
  <si>
    <t>25</t>
  </si>
  <si>
    <t>Пододеяльник "Евро" из бязи, 200х215</t>
  </si>
  <si>
    <t>021</t>
  </si>
  <si>
    <t>Пододеяльник "Евро" из бязи, 220х240</t>
  </si>
  <si>
    <t>Полотенце пестротканое "Ромб" с жаккардовым бордюром, 50х90 см., 400 г/кв.м.</t>
  </si>
  <si>
    <t>Полотенце пестротканое "Ромб" с жаккардовым бордюром, 70х135 см., 400 г/кв.м.</t>
  </si>
  <si>
    <t>022</t>
  </si>
  <si>
    <t>Простыня б/шва, 220х215</t>
  </si>
  <si>
    <t>107</t>
  </si>
  <si>
    <t>Простыня на резинке 160х200х20 без шва</t>
  </si>
  <si>
    <t>108</t>
  </si>
  <si>
    <t>Простыня на резинке 180х200х20 без шва</t>
  </si>
  <si>
    <t>109</t>
  </si>
  <si>
    <t xml:space="preserve"> Литовченко А. Г.</t>
  </si>
  <si>
    <t xml:space="preserve">тел/факс: (495) 661-70-25 - многоканальный </t>
  </si>
  <si>
    <t>Одеяла с наполнителем из верблюжей шерсти. Чехол из ткани "Микрофибра" с рисунком "Верблюды". Упаковка - чемодан из ПВХ.</t>
  </si>
  <si>
    <t>Подушки пухо-перовые в чехле из импортного тика.</t>
  </si>
  <si>
    <t xml:space="preserve">  Коллекция "Маркиза" из импортной бязи. Простыни без шва.  Упаковка  из ПВХ, этикетка с лицевой и торцевыми фотографиями. Групповая упаковка - гофрокоробка. </t>
  </si>
  <si>
    <t>Подушка "Эргономичная" 68х68</t>
  </si>
  <si>
    <t>ПБТр-7</t>
  </si>
  <si>
    <t>Халат женский из набивного и гладкокрашеного интерлока (100% хлопок). Мод. №1 размер 44-62 . Халат женский прилегающего силуэта, застежка на пуговицах, длина - чуть ниже колена, полочка отрезная под грудью, с накладными карманами, рукав короткий.</t>
  </si>
  <si>
    <t>Сарафан женский из набивного интерлока (100% хлопок). Мод.№2 размер 46-56. Сарафан женский полуприлегающего силуэта, длина - чуть ниже колена, полочка отрезная под грудью, имитация отложного воротника.</t>
  </si>
  <si>
    <t>Одеяло из верблюжей шерсти в чехле из микрофибры, 140х205 см, вес наполнителя 1.15 кг.</t>
  </si>
  <si>
    <t>587</t>
  </si>
  <si>
    <t>588</t>
  </si>
  <si>
    <t>589</t>
  </si>
  <si>
    <t>Одеяло из верблюжей шерсти в чехле из микрофибры, 172х205 см, вес наполнителя 1.4 кг.</t>
  </si>
  <si>
    <t>Одеяло из верблюжей шерсти в чехле из микрофибры, 200х220 см, вес наполнителя 1.76 кг.</t>
  </si>
  <si>
    <t>Коллекция "FANTAZIA". Полотенца махровые гладкокрашеные.</t>
  </si>
  <si>
    <t>Коллекция "FANTAZIA". Полотенца махровые пестротканые.</t>
  </si>
  <si>
    <t>Коллекция "FANTAZIA". Полотенца махровые велюровые.</t>
  </si>
  <si>
    <t>Коллекция "FANTAZIA". Полотенца махровые жаккардовые.</t>
  </si>
  <si>
    <t>Сарафан женский из набивного интерлока (100% хлопок). Мод.№3 размер 46-56. Сарафан женский прилегающего силуэта, длиной до середины колена, с широкой отделочной вставкой по линии талии, на широких бретелях.</t>
  </si>
  <si>
    <t>Сарафан женский из набивного и гладкокрашеного  интерлока (100% хлопок). Мод.№4 размер 46-56. Сарафан женский полуприлегающего силуэта, длиной до середины колена, отрезной по линии талии, имитация отложного воротника.</t>
  </si>
  <si>
    <t>Одеяло детское 110х140 см. Наполнители разных видов - холофитекс , бамбук , шерсть овечья , шерсть верблюжья . Чехлы разных видов - жаккардовый сатин, тик , бязь. Расцветки чехлов в ассортименте.</t>
  </si>
  <si>
    <t>350</t>
  </si>
  <si>
    <t>3</t>
  </si>
  <si>
    <t>Простыня на резинке 200х220х20 без шва</t>
  </si>
  <si>
    <t>040</t>
  </si>
  <si>
    <t>034</t>
  </si>
  <si>
    <t>032</t>
  </si>
  <si>
    <t>036</t>
  </si>
  <si>
    <t>Наволочка 40х60 (2шт)</t>
  </si>
  <si>
    <t>038</t>
  </si>
  <si>
    <t>Простыня из бязи без шва 220х240 см</t>
  </si>
  <si>
    <t>015</t>
  </si>
  <si>
    <t>Пододеяльник из бязи 205х225 см</t>
  </si>
  <si>
    <t>023</t>
  </si>
  <si>
    <t>Покрывало 1,5сп. 150х210</t>
  </si>
  <si>
    <t>Покрывало 2сп. 180х210</t>
  </si>
  <si>
    <t>Покрывало "Евростандарт" 230х210</t>
  </si>
  <si>
    <t>210</t>
  </si>
  <si>
    <t>211</t>
  </si>
  <si>
    <t>Подушка холофитекс 50х70  0,85 кг</t>
  </si>
  <si>
    <t>Подушка холофитекс 40х40  0,45 кг</t>
  </si>
  <si>
    <t>Подушка холофитекс 40х60 0,58 кг</t>
  </si>
  <si>
    <t>Подушка - думка холофитекс 37х53</t>
  </si>
  <si>
    <t>Подушка  пух-перо смеси 50х70 1-й сорт 30% пуха</t>
  </si>
  <si>
    <t>Подушка пух-перо смеси 70х70 1-й сорт 30% пуха</t>
  </si>
  <si>
    <t>Подушка пух-перо смеси 50х70 2-й сорт 30% пуха</t>
  </si>
  <si>
    <t>Подушка пух-перо смеси 70х70 2-й сорт 30% пуха</t>
  </si>
  <si>
    <t>Подушка пух-перо 50х70 (50% пуха)</t>
  </si>
  <si>
    <t>992</t>
  </si>
  <si>
    <t>993</t>
  </si>
  <si>
    <t>994</t>
  </si>
  <si>
    <t>995</t>
  </si>
  <si>
    <t xml:space="preserve">Покрывало-плед стеганое комбинированное "Декор".  Одна сторона - мех , вторая сторона - сатин (хлопок 100%). Упаковка - чемодан из ПВХ. </t>
  </si>
  <si>
    <t xml:space="preserve">Одеяло из верблюжьей шерсти  1,5 сп. , 140х205 см. , вес наполнителя 0,86 кг. </t>
  </si>
  <si>
    <t>Дилерская цена</t>
  </si>
  <si>
    <t xml:space="preserve">Отсрочка платежа свыше 30 календарных дней  </t>
  </si>
  <si>
    <t>Одеяло из верблюжьей шерсти ", 2 сп. , 172х205 см. , вес наполнителя 1,06 кг.</t>
  </si>
  <si>
    <t xml:space="preserve">Одеяло из верблюжьей шерсти ", евро , 200х220 см. , вес наполнителя 1,32 кг. </t>
  </si>
  <si>
    <t>Чемоданы для арт 331-333, 343-345</t>
  </si>
  <si>
    <t>Чемоданы для арт. 221-224</t>
  </si>
  <si>
    <t>Чемоданы для арт.755-758</t>
  </si>
  <si>
    <t>Чемоданы для арт. 351-354</t>
  </si>
  <si>
    <t>5831</t>
  </si>
  <si>
    <t>5832</t>
  </si>
  <si>
    <t>5833</t>
  </si>
  <si>
    <t>5834</t>
  </si>
  <si>
    <t>Чемодан ПВХ для одеял холофитекс и шерсть стандарт</t>
  </si>
  <si>
    <t>Пакет упаковочный для подушек (арт. 207) без рисунка</t>
  </si>
  <si>
    <t>Подушка пух-перо 70х70 (50% пуха)</t>
  </si>
  <si>
    <t>Подушка пух-перо 50х70 (80% пуха)</t>
  </si>
  <si>
    <t>Подушка пух-перо 70х70 (80% пуха)</t>
  </si>
  <si>
    <t>Подушка холофитекс 68х68  1,1 кг</t>
  </si>
  <si>
    <t>206</t>
  </si>
  <si>
    <t>Подушка холофитекс 58х58  0,85 кг</t>
  </si>
  <si>
    <t>207</t>
  </si>
  <si>
    <t>208</t>
  </si>
  <si>
    <t>Подушка холофитекс 50х50  0,58 кг</t>
  </si>
  <si>
    <t>218</t>
  </si>
  <si>
    <t>Подушка холофитекс "Косточка"  0,4 кг</t>
  </si>
  <si>
    <t>209</t>
  </si>
  <si>
    <t>Одеяло "Комфорт" 1,5 сп</t>
  </si>
  <si>
    <t>375</t>
  </si>
  <si>
    <t>Одеяло "Комфорт" 2 сп</t>
  </si>
  <si>
    <t>376</t>
  </si>
  <si>
    <t>Одеяло "Комфорт" Евростандарт</t>
  </si>
  <si>
    <t>377</t>
  </si>
  <si>
    <t>Одеяло холофитекс 1,5 сп. 140x205  1,4 кг</t>
  </si>
  <si>
    <t>9-в</t>
  </si>
  <si>
    <t>Одеяло холофитекс 1,5см 140x205, 1,4кг в чемодане ПВХ</t>
  </si>
  <si>
    <t>305-Ч</t>
  </si>
  <si>
    <t>Одеяло холофитекс 2 сп. 172x205  1,6 кг</t>
  </si>
  <si>
    <t>Одеяло холофитекс 2сп 172x205, 1,6кг в чемодане ПВХ</t>
  </si>
  <si>
    <t>306-Ч</t>
  </si>
  <si>
    <t>Одеяло холофитекс евро 200х220  2 кг</t>
  </si>
  <si>
    <t>Одеяло из овечьей шерсти 1,5 сп. 140x205  1,8 кг</t>
  </si>
  <si>
    <t>Одеяло из овечьей шерсти 1,5 сп 140x205 1,8 кг в чемодане ПВХ</t>
  </si>
  <si>
    <t>308-Ч</t>
  </si>
  <si>
    <t>Одеяло из овечьей шерсти 2 сп. 172x205  2,2 кг</t>
  </si>
  <si>
    <t>Одеяло из овечьей шерсти 2см 172x205 2,2 кг в чемодане ПВХ</t>
  </si>
  <si>
    <t>309-Ч</t>
  </si>
  <si>
    <t>22-110</t>
  </si>
  <si>
    <t>22-113</t>
  </si>
  <si>
    <t>22-121</t>
  </si>
  <si>
    <t>22-148</t>
  </si>
  <si>
    <t>22-157</t>
  </si>
  <si>
    <t>22-158</t>
  </si>
  <si>
    <t>22-167</t>
  </si>
  <si>
    <t>22-223</t>
  </si>
  <si>
    <t>22-226</t>
  </si>
  <si>
    <t>22-236</t>
  </si>
  <si>
    <t>22-237</t>
  </si>
  <si>
    <t>22-249</t>
  </si>
  <si>
    <t>22-250</t>
  </si>
  <si>
    <t>22-251</t>
  </si>
  <si>
    <t>Новинка! Коллекция импортной домашней одежды из кулирного трикотажа.</t>
  </si>
  <si>
    <t>Сорочка с принтом, с коротким рукавом, с планкой на груди на двух пуговицах, с накладным карманом, длина выше колен.</t>
  </si>
  <si>
    <t>Комплект: короткие шорты облегающего силуэта + майка с принтом на узких бретелях.</t>
  </si>
  <si>
    <t>Сорочка с принтом, с коротким рукавом, с накладным карманом, длина выше колен.</t>
  </si>
  <si>
    <t>Комплект: брюки + футболка с принтом, с коротким рукавом и декоративной отделкой.</t>
  </si>
  <si>
    <t>Комплект: бриджи + футболка с вышивкой, без рукавов,  с бантиком на горловине.</t>
  </si>
  <si>
    <t>Комплект: брюки + футболка с вышивкой, с коротким рукавом и планкой с двумя пуговицами.</t>
  </si>
  <si>
    <t>Комплект: короткие шорты + майка с принтом на узких бретелях, с декоративной отделкой.</t>
  </si>
  <si>
    <t>Сорочка с принтом, с коротким рукавом "фонарик", с декоративной отделкой, длина выше колен.</t>
  </si>
  <si>
    <t>Комплект: брюки + футболка с принтом, с коротким рукавом "фонарик" и декоративной отделкой.</t>
  </si>
  <si>
    <t>Комплект: короткие шорты + майка с принтом на узких бретелях.</t>
  </si>
  <si>
    <t>Комплект: бриджи + майка с принтом без рукавов.</t>
  </si>
  <si>
    <t>Комплект: бриджи свободного покроя + майка с принтом без рукавов.</t>
  </si>
  <si>
    <t>Комплект: брюки свободного покроя + футболка с принтом с коротким рукавом.</t>
  </si>
  <si>
    <t>Одеяло из овечьей шерсти евро 200х220  2,7 кг</t>
  </si>
  <si>
    <t>328</t>
  </si>
  <si>
    <t>329</t>
  </si>
  <si>
    <t>363</t>
  </si>
  <si>
    <t>363-Ч</t>
  </si>
  <si>
    <t>364</t>
  </si>
  <si>
    <t>364-Ч</t>
  </si>
  <si>
    <t>284</t>
  </si>
  <si>
    <t>283</t>
  </si>
  <si>
    <t>Пледы.</t>
  </si>
  <si>
    <t>Подушка "Верблюжка", наполнитель холофитекс в чехле из тика, на молнии, с кантом, 68х68 см., вес наполнителя 1,1 кг.</t>
  </si>
  <si>
    <t>Подушка "Верблюжка", наполнитель холофитекс в чехле из тика, на молнии, с кантом, 50х70 см., вес наполнителя 0,7 кг.</t>
  </si>
  <si>
    <t xml:space="preserve">Новинка! </t>
  </si>
  <si>
    <t>Фирменная подарочная коробка для упаковки полотенец.</t>
  </si>
  <si>
    <t>280</t>
  </si>
  <si>
    <t>279</t>
  </si>
  <si>
    <t>Подушка "Эвкалипт", наполнитель «Лебяжий пух» в чехле из жаккард-сатина, на молнии, с кантом, 68х68 см., вес наполнителя 1,3 кг.</t>
  </si>
  <si>
    <t xml:space="preserve">Подушка "Эвкалипт", наполнитель «Лебяжий пух» в чехле из жаккард-сатина, на молнии, с кантом, 50х70 см., вес наполнителя 0,85 кг. </t>
  </si>
  <si>
    <r>
      <t xml:space="preserve">Новинка! </t>
    </r>
    <r>
      <rPr>
        <b/>
        <sz val="14"/>
        <rFont val="Times New Roman"/>
        <family val="1"/>
      </rPr>
      <t>Подушки «Эвкалипт» с простёжкой из натурального эвкалиптового волокна. Наполнитель «Лебяжий пух» . Чехол - импортный жаккард-сатин , хлопок 100%, на молнии, с кантом. Упаковка - чемодан из ПВХ с ручками. Вакуумируем по предварительному заказу.</t>
    </r>
  </si>
  <si>
    <r>
      <t xml:space="preserve">Новинка! </t>
    </r>
    <r>
      <rPr>
        <b/>
        <sz val="12"/>
        <rFont val="Times New Roman"/>
        <family val="1"/>
      </rPr>
      <t>Подушки с простежкой из верблюжьей шерсти. Наполнитель холофитекс шарики. Чехол - импортный тик с рисунком "Верблюды", хлопок 100%, на молнии, с кантом. Упаковка - чемодан из ПВХ с ручками. Вакуумируем по предварительному заказу.</t>
    </r>
  </si>
  <si>
    <t>Новинка! Жаккардовые махровые простыни.</t>
  </si>
  <si>
    <t>Жаккардовая махровая простыня, цвета оранжевый, коричневый, голубой, зелёный, вес 230 г/кв.м., размер 150х200 см.</t>
  </si>
  <si>
    <t>НОВИНКА!                                                                                                                                                                                                                                                                                                Коллекция "Поплин" из импортной ткани. Простыни без шва.  Упаковка  из ПВХ, этикетка с лицевой и торцевыми фотографиями. Групповая упаковка - гофрокоробка. Хлопок 100 %</t>
  </si>
  <si>
    <t>181</t>
  </si>
  <si>
    <t>182</t>
  </si>
  <si>
    <t xml:space="preserve"> Цены действуют с 01.07.2012 г.</t>
  </si>
  <si>
    <t>" 26" июня  2012г.</t>
  </si>
  <si>
    <t>365</t>
  </si>
  <si>
    <t>383</t>
  </si>
  <si>
    <t>383-Ч</t>
  </si>
  <si>
    <t>384</t>
  </si>
  <si>
    <t>384-Ч</t>
  </si>
  <si>
    <t>385</t>
  </si>
  <si>
    <t>347</t>
  </si>
  <si>
    <t>348</t>
  </si>
  <si>
    <t>349</t>
  </si>
  <si>
    <t>378</t>
  </si>
  <si>
    <t>379</t>
  </si>
  <si>
    <t>380</t>
  </si>
  <si>
    <t>Универсальное комбинированное одеяло "Комфорт". Чехол - одна сторона махровое полотно, вторая сторона бязь. Наполнитель - полиэфирное волокно. Упаковка - чемодан из ПВХ.</t>
  </si>
  <si>
    <t>755</t>
  </si>
  <si>
    <t>756</t>
  </si>
  <si>
    <t>757</t>
  </si>
  <si>
    <t>758</t>
  </si>
  <si>
    <t>Изделия детского ассортимента.</t>
  </si>
  <si>
    <t>Покрывала из ультрастепа. Упаковка - чемодан из ПВХ.</t>
  </si>
  <si>
    <t>"Утверждаю"</t>
  </si>
  <si>
    <t>Простыни из гладкокрашеного махрового полотна. Наволочки из гладкокрашеного и набивного махрового полотна</t>
  </si>
  <si>
    <t>088-Н</t>
  </si>
  <si>
    <t>089-Н</t>
  </si>
  <si>
    <t>090-Н</t>
  </si>
  <si>
    <t>091-Н</t>
  </si>
  <si>
    <t>092-Н</t>
  </si>
  <si>
    <t>Наволочки махровые на молнии 70х70 см - 2 шт. Индивидуальная упаковка - пакет из полипропилена, групповая упаковка - п/э пакет</t>
  </si>
  <si>
    <t>Наволочки махровые на молнии 50х70 см - 2 шт. Индивидуальная упаковка - пакет из полипропилена, групповая упаковка - п/э пакет</t>
  </si>
  <si>
    <t>171</t>
  </si>
  <si>
    <t>172</t>
  </si>
  <si>
    <t>173</t>
  </si>
  <si>
    <t>174</t>
  </si>
  <si>
    <t>175</t>
  </si>
  <si>
    <t>451</t>
  </si>
  <si>
    <t>452</t>
  </si>
  <si>
    <t>453</t>
  </si>
  <si>
    <t>461</t>
  </si>
  <si>
    <t>462</t>
  </si>
  <si>
    <t>463</t>
  </si>
  <si>
    <t>471</t>
  </si>
  <si>
    <t>472</t>
  </si>
  <si>
    <t>473</t>
  </si>
  <si>
    <t>454</t>
  </si>
  <si>
    <t>465</t>
  </si>
  <si>
    <t>Одеяло с наполнителем синтефайбер 1,5 сп., 140x205 вес наполнителя 0,65 кг</t>
  </si>
  <si>
    <t>555</t>
  </si>
  <si>
    <t>556</t>
  </si>
  <si>
    <t>Одеяло с наполнителем синтефайбер 2 сп., 172x205  вес наполнителя 0,8 кг</t>
  </si>
  <si>
    <t>273</t>
  </si>
  <si>
    <t>274</t>
  </si>
  <si>
    <t>Одеяло холофитекс облегченное 1,5сп. 140х205 0,66 кг, в чемодане ПВХ</t>
  </si>
  <si>
    <t>Одеяло холофитекс облегченное 2сп. 172х205 0,8кг, в чемодане ПВХ</t>
  </si>
  <si>
    <t>6\10 в.</t>
  </si>
  <si>
    <t>Одеяло холофитекс облегченное евро 200х220 1,00 кг, в чемодане ПВХ</t>
  </si>
  <si>
    <t>Одеяло из овечьей шерсти облегченное 1,5сп. 140х205 0,43 кг, в чемодане ПВХ</t>
  </si>
  <si>
    <t>Одеяло из овечьей шерсти облегченное 2сп. 172х205 0,53 кг, в чемодане ПВХ</t>
  </si>
  <si>
    <t>971</t>
  </si>
  <si>
    <t>Одеяло из овечьей шерсти облегченное евро 200x220 0,66 кг, в чемодане ПВХ</t>
  </si>
  <si>
    <t>Покрывало-плед 1,5 сп. 140x205 см</t>
  </si>
  <si>
    <t>Полотенце пестротканое "Листик" с борбюром и вышивкой, 70х140 см., 400 г/кв.м.</t>
  </si>
  <si>
    <t>Полотенце пестротканое "Листик" с борбюром и вышивкой, 50х100 см., 400г/кв.м.</t>
  </si>
  <si>
    <t>Коллекция "FANTAZIA". Полотенца махровые с рисунком.</t>
  </si>
  <si>
    <t>Полотенце с рисунком, 48х100 см., 370 г/кв.м.</t>
  </si>
  <si>
    <t>Полотенце пестротканое, "Клетка", 70х140 см. , 500 г/кв.м.</t>
  </si>
  <si>
    <t>Полотенце пестротканое, "Клетка", 50х100 см. , 500 г/кв.м.</t>
  </si>
  <si>
    <t>Полотенце велюровое гладкокрашеное жаккардовое  с бордюром, цвета синий , желтый , оранжевый,  50х100 см. 510 г/кв.м.</t>
  </si>
  <si>
    <t>Полотенце велюровое гладкокрашеное жаккардовое  с бордюром, цвета синий , желтый , оранжевый, 70х140 см. 510 г/кв.м.</t>
  </si>
  <si>
    <t>Полотенце с рисунком, 70х140 см., 370 г/кв.м.</t>
  </si>
  <si>
    <t xml:space="preserve">Полотенце велюровое с рисунком, 60х120 см., 360г/кв.м. </t>
  </si>
  <si>
    <t xml:space="preserve">Полотенце велюровое с рисунком, 34х80 см., 360г/кв.м. </t>
  </si>
  <si>
    <t xml:space="preserve">Полотенце велюровое с рисунком, 34х35 см., 360 г/кв.м. </t>
  </si>
  <si>
    <t>Полотенце велюровое жаккардовое с рисунком и жаккардовым бордюром, 70х140 см. , 400 г/кв.м.</t>
  </si>
  <si>
    <t>Полотенце велюровое жаккардовое с рисунком и жаккардовым бордюром, 50х100 см. , 400 г/кв.м.</t>
  </si>
  <si>
    <t>857</t>
  </si>
  <si>
    <t>858</t>
  </si>
  <si>
    <t>859</t>
  </si>
  <si>
    <t>860</t>
  </si>
  <si>
    <t>861</t>
  </si>
  <si>
    <t>862</t>
  </si>
  <si>
    <t>863</t>
  </si>
  <si>
    <t>864</t>
  </si>
  <si>
    <t>Покрывало-плед 2 сп. 172x205 см</t>
  </si>
  <si>
    <t>Одеяла "Лебяжий пух"с наполнителем из сверхтонкого силиконизированного импортного волокна в чехле из сатина, перкаля (хлопок 100%). Упаковка - чемодан из ПВХ</t>
  </si>
  <si>
    <t xml:space="preserve">Изделия из махровой ткани с рисунком, компаньон - гладкокрашеная махровая ткань. Упаковка - чемодан из ПВХ на молнии, этикетка с фото. Групповая упаковка - гофрокоробка </t>
  </si>
  <si>
    <t>ПОКРЫВАЛА</t>
  </si>
  <si>
    <t>Подушки пухо-перовые в чехле из импортного тика "Декор"</t>
  </si>
  <si>
    <t>Пижама женская из кулирного трикотажа "Меланж". Мод. № 1: майка- полочка с круглой кокеткой, вырез фигурный, рукав короткий с манжетой; панталоны- на резинке, свободного покроя, р-р 44/46-56/58</t>
  </si>
  <si>
    <t>Халат женский из кулирного трикотажа (модель 027) размер 52-62. Халат запашной с рельефами на кокетке с накладными карманами, рукав цельнокроеный, короткий. Отделка - контрастная окантовка.</t>
  </si>
  <si>
    <t>593</t>
  </si>
  <si>
    <t>Пижама женская из кулирного трикотажа "Меланж". Мод. № 2: майка с притачным поясом, полочка на кокетке, рукав короткий с манжетой; панталоны- на резинке, свободного покроя, низ изделия присборен на притачных манжетах, р-р 44/46-56/58</t>
  </si>
  <si>
    <t>Сарафан женский из кулирного трикотажа</t>
  </si>
  <si>
    <t>Сарафан женский из кулирного трикотажа размер 44-62</t>
  </si>
  <si>
    <t>543</t>
  </si>
  <si>
    <t>Сарафан женский из кулирного трикотажа(100% хлопок) на узких бретелях , приталенный , длина до колена,  размеры 44-62</t>
  </si>
  <si>
    <t>546</t>
  </si>
  <si>
    <r>
      <t>Халаты женские домашние из кулирного трикотажа (100% хлопок).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</si>
  <si>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Мод. №7  размер 44/46-60/62
Халат-сарафан с застёжкой на пуговицах, вырез круглый, без воротника, без рукава, на полочке под грудью подрез, длина ниже колена, карманы в боковых швах.</t>
  </si>
  <si>
    <t>477</t>
  </si>
  <si>
    <t>Мод. №8  размер  44/46-60/62
Халат с застёжкой на пуговицах, V-образный вырез горловины с воланом, рукав короткий, длина ниже колена, карманы в боковых швах, отделка – ролевой шов по краю воланов и низу рукава.</t>
  </si>
  <si>
    <t>478</t>
  </si>
  <si>
    <t>Мод. №9  размер  44/46-60/62
Халат с рельефами с застёжкой на пуговицах, V-образный вырез горловины без воротника, без рукава, длина ниже колена, карманы в боковых швах, отделка – рюша по горловине и пройме.</t>
  </si>
  <si>
    <t>479</t>
  </si>
  <si>
    <t>Халат женский из набивного кулирного трикотажа (100%  хлопок) модель №11 , размер 44-62. Халат на молнии без рукава, силуэт приталенный, вырез горловины V-образный, спинка и полочка с рельефами; горловина, борт и пройма окантованы.</t>
  </si>
  <si>
    <t>544</t>
  </si>
  <si>
    <t>Халат женский из кулирного трикотажа на молнии, без воротника , рукав втачной "Фонарик" , карманы накладные , размеры 44-62</t>
  </si>
  <si>
    <t>545</t>
  </si>
  <si>
    <t>Пижама женская из кулирного трикотажа "Меланж". Мод. №3: майка-полочка с круглой кокеткой, вырез фигурный, без рукавов; трусы-шорты на резинке, с фигурными разрезами по боковым швам, р-р. 44/46-52/54</t>
  </si>
  <si>
    <t>Пижама женская из кулирного трикотажа "Меланж". Мод.№4: майка на узких бретелях, с двойной фигурной кокеткой; трусы-шоры-на резинке, с фигурными разрезами по боковым швам, р-р.44/46-52/54</t>
  </si>
  <si>
    <t>Одеяла с наполнителем из холофитекса в чехле из импортной ткани "Миранда" без шва. Упаковка п/э пакет с ручками или чемодан из ПВХ</t>
  </si>
  <si>
    <t>Одеяла с наполнителем из овечьей шерсти в чехле из импортной ткани "Миранда" без шва. Упаковка п/э пакет с ручками или чемодан из ПВХ</t>
  </si>
  <si>
    <t>МАТРАСЫ ВАТНЫЕ</t>
  </si>
  <si>
    <t>Матрасы ватные в чехле из тика. Упаковка - п/э пакет.</t>
  </si>
  <si>
    <t>Халаты из ткани "Флис-махра"</t>
  </si>
  <si>
    <t>Подушки в чехле из ультрастепа с "молнией" . Упаковка п/э пакет с ручками. Наполнитель холофитекс - шарики из силиконизированного волокна.</t>
  </si>
  <si>
    <t xml:space="preserve">Внимание! В этой коллекции подушек вместо чехла из ткани "Микрофибра" с 1 октября 2011г. Используется чехол из ткани "Миранда" с молнией. Упаковка - пакет с нанесенным рисунком , с ручками. Наполнитель - холофитекс, шарики из силиконизированного импортного волокна.                                                                                                                                        </t>
  </si>
  <si>
    <t>567</t>
  </si>
  <si>
    <t>576</t>
  </si>
  <si>
    <t>Брюки из гладкокрашеного интерлока, прямые, с широким поясом, размеры 44-54.</t>
  </si>
  <si>
    <t>611</t>
  </si>
  <si>
    <t>612</t>
  </si>
  <si>
    <t>613</t>
  </si>
  <si>
    <t>Халат женский из велюра с рисунком мод. №6 размер 44/46-56/58. Халат полуприлегающего силуэта , застежка на пуговицах, кулиса по переду, с карманами, горловина обработана фигурной планкой, рукав 3/4 с манжетой.</t>
  </si>
  <si>
    <t>391</t>
  </si>
  <si>
    <t>392</t>
  </si>
  <si>
    <t>393</t>
  </si>
  <si>
    <t xml:space="preserve"> </t>
  </si>
  <si>
    <t>WEB: www.elftl.ru</t>
  </si>
  <si>
    <t>433</t>
  </si>
  <si>
    <t>434</t>
  </si>
  <si>
    <t>435</t>
  </si>
  <si>
    <t>436</t>
  </si>
  <si>
    <r>
      <t xml:space="preserve">Покрывало-плед евростандарт </t>
    </r>
    <r>
      <rPr>
        <b/>
        <sz val="10"/>
        <rFont val="Times New Roman"/>
        <family val="1"/>
      </rPr>
      <t>230x200 см</t>
    </r>
  </si>
  <si>
    <t>572-м</t>
  </si>
  <si>
    <t>Сорочка ночная женская из "Деворе" мод. №2 размер 44-54. Сорочка полуприлегаещего силуэта, сборена по переду под грудью, на тонких бретелях, по низу оборка.</t>
  </si>
  <si>
    <t>573-м</t>
  </si>
  <si>
    <t>575-м</t>
  </si>
  <si>
    <t>576-м</t>
  </si>
  <si>
    <t>Костюмы из велюра</t>
  </si>
  <si>
    <t>УПАКОВОЧНЫЙ МАТЕРИАЛ</t>
  </si>
  <si>
    <t>5812</t>
  </si>
  <si>
    <t>5813</t>
  </si>
  <si>
    <t>5814</t>
  </si>
  <si>
    <t>5818</t>
  </si>
  <si>
    <t>300</t>
  </si>
  <si>
    <t>-</t>
  </si>
  <si>
    <t>Полотенце жаккардовое пестротканное, рисунок "Мишки" , 45х70 см. , 360г/кв.м.</t>
  </si>
  <si>
    <t>Полотенце жаккардовое "Восьмиугольник", 45х70 см. , 400г/кв.м.</t>
  </si>
  <si>
    <t>Полотенце жаккардовое "Восьмиугольник", 48х90 см. , 400г/кв.м.</t>
  </si>
  <si>
    <t>Полотенце жаккардовое "Восьмиугольник", 70х135 см. , 400г/кв.м.</t>
  </si>
  <si>
    <t>Полотенце жаккардовое , 45х70 см. , 360г/кв.м.</t>
  </si>
  <si>
    <t>Полотенце жаккардовое , 70х140 см. , 360г/кв.м.</t>
  </si>
  <si>
    <t>Полотенце жаккардовое , 50х90 см. , 360г/кв.м.</t>
  </si>
  <si>
    <t xml:space="preserve">Полотенце жаккардовое "Полоса" с бордюром "Кораблик" , 45х70 см. , 400г/кв.м. </t>
  </si>
  <si>
    <t xml:space="preserve">Полотенце жаккардовое "Полоса" с бордюром "Кораблик" , 50х100 см. , 400г/кв.м. </t>
  </si>
  <si>
    <t xml:space="preserve">Полотенце жаккардовое "Полоса" с бордюром "Кораблик" , 70х140 см. , 400г/кв.м. </t>
  </si>
  <si>
    <t>Полотенце жаккардовое пестротканое , рисунок "Мишки", 70х140 см., 360 г/кв.м.</t>
  </si>
  <si>
    <t>Полотенце жаккардовое пестротканое , рисунок "Мишки", 48х100 см., 360 г/кв.м.</t>
  </si>
  <si>
    <t>Полотенце гладкограшеное с жаккардовым бордюром (рисунок "Квадраты") цвета бежевый , кремовый , песочный  50х100 см. 370 г/кв.м.</t>
  </si>
  <si>
    <t>855</t>
  </si>
  <si>
    <t>Полотенце гладкограшеное с жаккардовым бордюром (рисунок "Квадраты") цвета бежевый , кремовый , песочный , 70х140 см. 370 г/кв.м.</t>
  </si>
  <si>
    <t>856</t>
  </si>
  <si>
    <t>Пакет упаковочный для КПБ из отечественной бязи (арт.100, 110, 121, 122)</t>
  </si>
  <si>
    <t>Упаковка "книжка" из ПВХ (арт. 166-169)</t>
  </si>
  <si>
    <t>Халат женский из петельчатой махры на пуговицах. Без воротника , длина выше колена , рукав втачной "Фонарик" размеры 44-62</t>
  </si>
  <si>
    <t>470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</si>
</sst>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0">
    <font>
      <sz val="10"/>
      <name val="Arial Cyr"/>
      <family val="0"/>
    </font>
    <font>
      <b/>
      <i/>
      <sz val="26"/>
      <name val="Perpetua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u val="single"/>
      <sz val="10"/>
      <color indexed="14"/>
      <name val="Arial Cyr"/>
      <family val="0"/>
    </font>
    <font>
      <b/>
      <sz val="10"/>
      <color indexed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Times New Roman"/>
      <family val="1"/>
    </font>
    <font>
      <b/>
      <i/>
      <sz val="2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b/>
      <sz val="1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49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right" vertical="center"/>
      <protection hidden="1"/>
    </xf>
    <xf numFmtId="49" fontId="0" fillId="0" borderId="0" xfId="0" applyNumberFormat="1" applyFill="1" applyAlignment="1" applyProtection="1">
      <alignment horizontal="right" vertical="center"/>
      <protection hidden="1"/>
    </xf>
    <xf numFmtId="1" fontId="14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16" fillId="0" borderId="0" xfId="0" applyFont="1" applyFill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center" wrapText="1"/>
      <protection hidden="1"/>
    </xf>
    <xf numFmtId="0" fontId="20" fillId="0" borderId="10" xfId="0" applyFont="1" applyFill="1" applyBorder="1" applyAlignment="1" applyProtection="1">
      <alignment horizontal="left" vertical="center" wrapText="1"/>
      <protection hidden="1"/>
    </xf>
    <xf numFmtId="49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49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49" fontId="7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49" fontId="7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13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11" fillId="32" borderId="0" xfId="0" applyFont="1" applyFill="1" applyBorder="1" applyAlignment="1" applyProtection="1">
      <alignment horizontal="center" vertical="center"/>
      <protection hidden="1"/>
    </xf>
    <xf numFmtId="3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left" vertical="center" wrapText="1"/>
      <protection hidden="1"/>
    </xf>
    <xf numFmtId="49" fontId="7" fillId="33" borderId="10" xfId="0" applyNumberFormat="1" applyFont="1" applyFill="1" applyBorder="1" applyAlignment="1" applyProtection="1">
      <alignment horizontal="center" vertical="center"/>
      <protection hidden="1"/>
    </xf>
    <xf numFmtId="3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Fill="1" applyBorder="1" applyAlignment="1" applyProtection="1">
      <alignment horizontal="center" vertical="center" wrapText="1"/>
      <protection hidden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6" xfId="0" applyFont="1" applyFill="1" applyBorder="1" applyAlignment="1" applyProtection="1">
      <alignment horizontal="center" vertical="center"/>
      <protection hidden="1"/>
    </xf>
    <xf numFmtId="0" fontId="33" fillId="0" borderId="12" xfId="0" applyFont="1" applyFill="1" applyBorder="1" applyAlignment="1" applyProtection="1">
      <alignment horizontal="center" vertical="center"/>
      <protection hidden="1"/>
    </xf>
    <xf numFmtId="0" fontId="33" fillId="0" borderId="11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15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4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/>
    </xf>
    <xf numFmtId="0" fontId="33" fillId="0" borderId="24" xfId="0" applyFont="1" applyFill="1" applyBorder="1" applyAlignment="1" applyProtection="1">
      <alignment horizontal="center" vertical="center" wrapText="1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horizontal="center"/>
    </xf>
    <xf numFmtId="0" fontId="33" fillId="0" borderId="16" xfId="0" applyFont="1" applyFill="1" applyBorder="1" applyAlignment="1" applyProtection="1">
      <alignment horizontal="center" vertical="center" wrapText="1"/>
      <protection hidden="1"/>
    </xf>
    <xf numFmtId="0" fontId="33" fillId="0" borderId="12" xfId="0" applyFont="1" applyFill="1" applyBorder="1" applyAlignment="1" applyProtection="1">
      <alignment horizontal="center" vertical="center" wrapText="1"/>
      <protection hidden="1"/>
    </xf>
    <xf numFmtId="0" fontId="35" fillId="0" borderId="2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1" fillId="0" borderId="16" xfId="0" applyFont="1" applyFill="1" applyBorder="1" applyAlignment="1" applyProtection="1">
      <alignment horizontal="center" vertical="center" wrapText="1"/>
      <protection hidden="1"/>
    </xf>
    <xf numFmtId="0" fontId="33" fillId="0" borderId="11" xfId="0" applyFont="1" applyFill="1" applyBorder="1" applyAlignment="1" applyProtection="1">
      <alignment horizontal="center" vertical="center" wrapText="1"/>
      <protection hidden="1"/>
    </xf>
    <xf numFmtId="0" fontId="32" fillId="0" borderId="16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Fill="1" applyBorder="1" applyAlignment="1" applyProtection="1">
      <alignment horizontal="center" vertical="center" wrapText="1"/>
      <protection hidden="1"/>
    </xf>
    <xf numFmtId="0" fontId="32" fillId="0" borderId="11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Q547"/>
  <sheetViews>
    <sheetView tabSelected="1" view="pageBreakPreview" zoomScale="85" zoomScaleSheetLayoutView="85" zoomScalePageLayoutView="0" workbookViewId="0" topLeftCell="A1">
      <selection activeCell="A21" sqref="A21:M21"/>
    </sheetView>
  </sheetViews>
  <sheetFormatPr defaultColWidth="9.00390625" defaultRowHeight="12.75"/>
  <cols>
    <col min="1" max="1" width="6.00390625" style="40" customWidth="1"/>
    <col min="2" max="2" width="46.125" style="23" customWidth="1"/>
    <col min="3" max="3" width="9.375" style="41" customWidth="1"/>
    <col min="4" max="4" width="7.75390625" style="42" customWidth="1"/>
    <col min="5" max="7" width="13.125" style="43" customWidth="1"/>
    <col min="8" max="8" width="10.00390625" style="23" customWidth="1"/>
    <col min="9" max="9" width="10.375" style="25" customWidth="1"/>
    <col min="10" max="10" width="11.00390625" style="25" customWidth="1"/>
    <col min="11" max="12" width="12.625" style="25" hidden="1" customWidth="1"/>
    <col min="13" max="13" width="10.375" style="25" hidden="1" customWidth="1"/>
    <col min="14" max="14" width="1.875" style="18" customWidth="1"/>
    <col min="15" max="16384" width="9.125" style="18" customWidth="1"/>
  </cols>
  <sheetData>
    <row r="1" spans="1:13" ht="15.75">
      <c r="A1" s="20"/>
      <c r="B1" s="21"/>
      <c r="C1" s="22"/>
      <c r="D1" s="22"/>
      <c r="E1" s="22"/>
      <c r="F1" s="22"/>
      <c r="G1" s="22"/>
      <c r="I1" s="24"/>
      <c r="J1" s="22" t="s">
        <v>761</v>
      </c>
      <c r="M1" s="26"/>
    </row>
    <row r="2" spans="1:13" ht="15.75" customHeight="1">
      <c r="A2" s="20"/>
      <c r="B2" s="21"/>
      <c r="C2" s="22"/>
      <c r="D2" s="22"/>
      <c r="E2" s="22"/>
      <c r="F2" s="22"/>
      <c r="G2" s="22"/>
      <c r="I2" s="24"/>
      <c r="J2" s="27" t="s">
        <v>586</v>
      </c>
      <c r="M2" s="26"/>
    </row>
    <row r="3" spans="1:13" ht="16.5" customHeight="1">
      <c r="A3" s="20"/>
      <c r="B3" s="21"/>
      <c r="C3" s="27"/>
      <c r="D3" s="27"/>
      <c r="E3" s="27"/>
      <c r="F3" s="27"/>
      <c r="G3" s="27"/>
      <c r="I3" s="24"/>
      <c r="J3" s="27" t="s">
        <v>741</v>
      </c>
      <c r="M3" s="28"/>
    </row>
    <row r="4" spans="1:13" ht="17.25" customHeight="1">
      <c r="A4" s="20"/>
      <c r="B4" s="21"/>
      <c r="C4" s="27"/>
      <c r="D4" s="27"/>
      <c r="E4" s="27"/>
      <c r="F4" s="27"/>
      <c r="G4" s="27"/>
      <c r="M4" s="26"/>
    </row>
    <row r="5" spans="1:13" ht="16.5" customHeight="1" hidden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6"/>
    </row>
    <row r="6" spans="1:13" ht="16.5" customHeight="1" hidden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6"/>
    </row>
    <row r="7" spans="1:13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21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6.75" customHeight="1">
      <c r="A10" s="134" t="s">
        <v>460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76"/>
      <c r="M10" s="31"/>
    </row>
    <row r="11" spans="1:13" ht="29.25" customHeight="1">
      <c r="A11" s="135" t="s">
        <v>351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77"/>
      <c r="M11" s="32"/>
    </row>
    <row r="12" spans="1:13" ht="17.25" customHeight="1">
      <c r="A12" s="136" t="s">
        <v>521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78"/>
      <c r="M12" s="33"/>
    </row>
    <row r="13" spans="1:13" ht="12.75">
      <c r="A13" s="138" t="s">
        <v>587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78"/>
      <c r="M13" s="33"/>
    </row>
    <row r="14" spans="1:14" s="35" customFormat="1" ht="18.75" customHeight="1">
      <c r="A14" s="113" t="s">
        <v>308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75"/>
      <c r="M14" s="34"/>
      <c r="N14" s="34"/>
    </row>
    <row r="15" spans="1:14" s="35" customFormat="1" ht="8.2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75"/>
      <c r="M15" s="36"/>
      <c r="N15" s="36"/>
    </row>
    <row r="16" spans="1:13" ht="9.75" customHeight="1">
      <c r="A16" s="126" t="s">
        <v>522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</row>
    <row r="17" spans="1:16" ht="9.7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P17" s="18" t="s">
        <v>867</v>
      </c>
    </row>
    <row r="18" spans="1:13" s="1" customFormat="1" ht="13.5" customHeight="1">
      <c r="A18" s="129" t="s">
        <v>740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3" s="1" customFormat="1" ht="3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</row>
    <row r="20" spans="1:13" s="2" customFormat="1" ht="64.5" customHeight="1">
      <c r="A20" s="53" t="s">
        <v>523</v>
      </c>
      <c r="B20" s="53" t="s">
        <v>524</v>
      </c>
      <c r="C20" s="53" t="s">
        <v>525</v>
      </c>
      <c r="D20" s="53" t="s">
        <v>526</v>
      </c>
      <c r="E20" s="53" t="s">
        <v>442</v>
      </c>
      <c r="F20" s="53" t="s">
        <v>642</v>
      </c>
      <c r="G20" s="53" t="s">
        <v>305</v>
      </c>
      <c r="H20" s="53" t="s">
        <v>234</v>
      </c>
      <c r="I20" s="53" t="s">
        <v>235</v>
      </c>
      <c r="J20" s="54" t="s">
        <v>335</v>
      </c>
      <c r="K20" s="54" t="s">
        <v>334</v>
      </c>
      <c r="L20" s="54" t="s">
        <v>641</v>
      </c>
      <c r="M20" s="54" t="s">
        <v>256</v>
      </c>
    </row>
    <row r="21" spans="1:13" s="84" customFormat="1" ht="98.25" customHeight="1">
      <c r="A21" s="128" t="s">
        <v>737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4"/>
      <c r="M21" s="124"/>
    </row>
    <row r="22" spans="1:13" s="92" customFormat="1" ht="33.75" customHeight="1">
      <c r="A22" s="87">
        <v>1</v>
      </c>
      <c r="B22" s="88" t="s">
        <v>89</v>
      </c>
      <c r="C22" s="89" t="s">
        <v>738</v>
      </c>
      <c r="D22" s="89" t="s">
        <v>545</v>
      </c>
      <c r="E22" s="90">
        <f>ROUND(M22*1.7,0)</f>
        <v>816</v>
      </c>
      <c r="F22" s="90">
        <f>ROUND(M22*1.25,0)</f>
        <v>600</v>
      </c>
      <c r="G22" s="90">
        <f>ROUND(M22*1.21,0)</f>
        <v>581</v>
      </c>
      <c r="H22" s="90">
        <f>ROUND(M22*1.17,0)</f>
        <v>562</v>
      </c>
      <c r="I22" s="90">
        <f>ROUND(M22*1.13,0)</f>
        <v>542</v>
      </c>
      <c r="J22" s="90">
        <f>ROUND(M22*1.11,0)</f>
        <v>533</v>
      </c>
      <c r="K22" s="90">
        <f>ROUND(M22*1.07,0)</f>
        <v>514</v>
      </c>
      <c r="L22" s="90">
        <f>ROUND(M22*1.03,0)</f>
        <v>494</v>
      </c>
      <c r="M22" s="91">
        <v>480</v>
      </c>
    </row>
    <row r="23" spans="1:13" s="92" customFormat="1" ht="33.75" customHeight="1">
      <c r="A23" s="87">
        <f>A22+1</f>
        <v>2</v>
      </c>
      <c r="B23" s="88" t="s">
        <v>189</v>
      </c>
      <c r="C23" s="89" t="s">
        <v>739</v>
      </c>
      <c r="D23" s="89" t="s">
        <v>545</v>
      </c>
      <c r="E23" s="90">
        <f>ROUND(M23*1.7,0)</f>
        <v>969</v>
      </c>
      <c r="F23" s="90">
        <f>ROUND(M23*1.25,0)</f>
        <v>713</v>
      </c>
      <c r="G23" s="90">
        <f>ROUND(M23*1.21,0)</f>
        <v>690</v>
      </c>
      <c r="H23" s="90">
        <f>ROUND(M23*1.17,0)</f>
        <v>667</v>
      </c>
      <c r="I23" s="90">
        <f>ROUND(M23*1.13,0)</f>
        <v>644</v>
      </c>
      <c r="J23" s="90">
        <f>ROUND(M23*1.11,0)</f>
        <v>633</v>
      </c>
      <c r="K23" s="90">
        <f>ROUND(M23*1.07,0)</f>
        <v>610</v>
      </c>
      <c r="L23" s="90">
        <f>ROUND(M23*1.03,0)</f>
        <v>587</v>
      </c>
      <c r="M23" s="91">
        <v>570</v>
      </c>
    </row>
    <row r="24" spans="1:13" s="84" customFormat="1" ht="28.5" customHeight="1">
      <c r="A24" s="131" t="s">
        <v>727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1:13" s="44" customFormat="1" ht="36" customHeight="1">
      <c r="A25" s="3">
        <f>A23+1</f>
        <v>3</v>
      </c>
      <c r="B25" s="66" t="s">
        <v>728</v>
      </c>
      <c r="C25" s="82">
        <v>5910</v>
      </c>
      <c r="D25" s="3">
        <v>24</v>
      </c>
      <c r="E25" s="6">
        <f>ROUND(M25*1.7,0)</f>
        <v>60</v>
      </c>
      <c r="F25" s="6">
        <f>ROUND(M25*1.25,0)</f>
        <v>44</v>
      </c>
      <c r="G25" s="6">
        <f>ROUND(M25*1.21,0)</f>
        <v>42</v>
      </c>
      <c r="H25" s="6">
        <f>ROUND(M25*1.17,0)</f>
        <v>41</v>
      </c>
      <c r="I25" s="6">
        <f>ROUND(M25*1.13,0)</f>
        <v>40</v>
      </c>
      <c r="J25" s="6">
        <f>ROUND(M25*1.11,0)</f>
        <v>39</v>
      </c>
      <c r="K25" s="6">
        <f>ROUND(M25*1.07,0)</f>
        <v>37</v>
      </c>
      <c r="L25" s="6">
        <f>ROUND(M25*1.03,0)</f>
        <v>36</v>
      </c>
      <c r="M25" s="7">
        <v>35</v>
      </c>
    </row>
    <row r="26" spans="1:13" s="84" customFormat="1" ht="30.75" customHeight="1">
      <c r="A26" s="131" t="s">
        <v>735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1:13" s="44" customFormat="1" ht="51.75" customHeight="1">
      <c r="A27" s="3">
        <f>A25+1</f>
        <v>4</v>
      </c>
      <c r="B27" s="66" t="s">
        <v>736</v>
      </c>
      <c r="C27" s="82">
        <v>117</v>
      </c>
      <c r="D27" s="3">
        <v>24</v>
      </c>
      <c r="E27" s="6">
        <f>ROUND(M27*1.7,0)</f>
        <v>468</v>
      </c>
      <c r="F27" s="6">
        <f>ROUND(M27*1.25,0)</f>
        <v>344</v>
      </c>
      <c r="G27" s="6">
        <f>ROUND(M27*1.21,0)</f>
        <v>333</v>
      </c>
      <c r="H27" s="6">
        <f>ROUND(M27*1.17,0)</f>
        <v>322</v>
      </c>
      <c r="I27" s="6">
        <f>ROUND(M27*1.13,0)</f>
        <v>311</v>
      </c>
      <c r="J27" s="6">
        <f>ROUND(M27*1.11,0)</f>
        <v>305</v>
      </c>
      <c r="K27" s="6">
        <f>ROUND(M27*1.07,0)</f>
        <v>294</v>
      </c>
      <c r="L27" s="6">
        <f>ROUND(M27*1.03,0)</f>
        <v>283</v>
      </c>
      <c r="M27" s="7">
        <v>275</v>
      </c>
    </row>
    <row r="28" spans="1:13" s="2" customFormat="1" ht="63" customHeight="1">
      <c r="A28" s="128" t="s">
        <v>733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4"/>
      <c r="M28" s="124"/>
    </row>
    <row r="29" spans="1:13" s="2" customFormat="1" ht="55.5" customHeight="1">
      <c r="A29" s="3">
        <f>A27+1</f>
        <v>5</v>
      </c>
      <c r="B29" s="4" t="s">
        <v>731</v>
      </c>
      <c r="C29" s="5" t="s">
        <v>729</v>
      </c>
      <c r="D29" s="5" t="s">
        <v>794</v>
      </c>
      <c r="E29" s="6">
        <f>ROUND(M29*1.7,0)</f>
        <v>544</v>
      </c>
      <c r="F29" s="6">
        <f>ROUND(M29*1.25,0)</f>
        <v>400</v>
      </c>
      <c r="G29" s="6">
        <f>ROUND(M29*1.21,0)</f>
        <v>387</v>
      </c>
      <c r="H29" s="6">
        <f>ROUND(M29*1.17,0)</f>
        <v>374</v>
      </c>
      <c r="I29" s="6">
        <f>ROUND(M29*1.13,0)</f>
        <v>362</v>
      </c>
      <c r="J29" s="6">
        <f>ROUND(M29*1.11,0)</f>
        <v>355</v>
      </c>
      <c r="K29" s="6">
        <f>ROUND(M29*1.07,0)</f>
        <v>342</v>
      </c>
      <c r="L29" s="6">
        <f>ROUND(M29*1.03,0)</f>
        <v>330</v>
      </c>
      <c r="M29" s="7">
        <v>320</v>
      </c>
    </row>
    <row r="30" spans="1:13" s="2" customFormat="1" ht="53.25" customHeight="1">
      <c r="A30" s="3">
        <f>A29+1</f>
        <v>6</v>
      </c>
      <c r="B30" s="4" t="s">
        <v>732</v>
      </c>
      <c r="C30" s="5" t="s">
        <v>730</v>
      </c>
      <c r="D30" s="5" t="s">
        <v>176</v>
      </c>
      <c r="E30" s="6">
        <f>ROUND(M30*1.7,0)</f>
        <v>425</v>
      </c>
      <c r="F30" s="6">
        <f>ROUND(M30*1.25,0)</f>
        <v>313</v>
      </c>
      <c r="G30" s="6">
        <f>ROUND(M30*1.21,0)</f>
        <v>303</v>
      </c>
      <c r="H30" s="6">
        <f>ROUND(M30*1.17,0)</f>
        <v>293</v>
      </c>
      <c r="I30" s="6">
        <f>ROUND(M30*1.13,0)</f>
        <v>283</v>
      </c>
      <c r="J30" s="6">
        <f>ROUND(M30*1.11,0)</f>
        <v>278</v>
      </c>
      <c r="K30" s="6">
        <f>ROUND(M30*1.07,0)</f>
        <v>268</v>
      </c>
      <c r="L30" s="6">
        <f>ROUND(M30*1.03,0)</f>
        <v>258</v>
      </c>
      <c r="M30" s="7">
        <v>250</v>
      </c>
    </row>
    <row r="31" spans="1:13" s="84" customFormat="1" ht="60" customHeight="1">
      <c r="A31" s="128" t="s">
        <v>734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4"/>
      <c r="M31" s="124"/>
    </row>
    <row r="32" spans="1:13" s="84" customFormat="1" ht="46.5" customHeight="1">
      <c r="A32" s="3">
        <f>A30+1</f>
        <v>7</v>
      </c>
      <c r="B32" s="4" t="s">
        <v>725</v>
      </c>
      <c r="C32" s="5" t="s">
        <v>722</v>
      </c>
      <c r="D32" s="5" t="s">
        <v>794</v>
      </c>
      <c r="E32" s="6">
        <f>ROUND(M32*1.7,0)</f>
        <v>503</v>
      </c>
      <c r="F32" s="6">
        <f>ROUND(M32*1.25,0)</f>
        <v>370</v>
      </c>
      <c r="G32" s="6">
        <f>ROUND(M32*1.21,0)</f>
        <v>358</v>
      </c>
      <c r="H32" s="6">
        <f>ROUND(M32*1.17,0)</f>
        <v>346</v>
      </c>
      <c r="I32" s="6">
        <f>ROUND(M32*1.13,0)</f>
        <v>334</v>
      </c>
      <c r="J32" s="6">
        <f>ROUND(M32*1.11,0)</f>
        <v>329</v>
      </c>
      <c r="K32" s="6">
        <f>ROUND(M32*1.07,0)</f>
        <v>317</v>
      </c>
      <c r="L32" s="6">
        <f>ROUND(M32*1.03,0)</f>
        <v>305</v>
      </c>
      <c r="M32" s="7">
        <v>296</v>
      </c>
    </row>
    <row r="33" spans="1:13" s="84" customFormat="1" ht="47.25" customHeight="1">
      <c r="A33" s="3">
        <f>A32+1</f>
        <v>8</v>
      </c>
      <c r="B33" s="4" t="s">
        <v>726</v>
      </c>
      <c r="C33" s="5" t="s">
        <v>723</v>
      </c>
      <c r="D33" s="5" t="s">
        <v>176</v>
      </c>
      <c r="E33" s="6">
        <f>ROUND(M33*1.7,0)</f>
        <v>391</v>
      </c>
      <c r="F33" s="6">
        <f>ROUND(M33*1.25,0)</f>
        <v>288</v>
      </c>
      <c r="G33" s="6">
        <f>ROUND(M33*1.21,0)</f>
        <v>278</v>
      </c>
      <c r="H33" s="6">
        <f>ROUND(M33*1.17,0)</f>
        <v>269</v>
      </c>
      <c r="I33" s="6">
        <f>ROUND(M33*1.13,0)</f>
        <v>260</v>
      </c>
      <c r="J33" s="6">
        <f>ROUND(M33*1.11,0)</f>
        <v>255</v>
      </c>
      <c r="K33" s="6">
        <f>ROUND(M33*1.07,0)</f>
        <v>246</v>
      </c>
      <c r="L33" s="6">
        <f>ROUND(M33*1.03,0)</f>
        <v>237</v>
      </c>
      <c r="M33" s="7">
        <v>230</v>
      </c>
    </row>
    <row r="34" spans="1:13" s="2" customFormat="1" ht="25.5" customHeight="1">
      <c r="A34" s="133" t="s">
        <v>343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4"/>
      <c r="M34" s="124"/>
    </row>
    <row r="35" spans="1:13" s="2" customFormat="1" ht="67.5" customHeight="1">
      <c r="A35" s="3">
        <f>A33+1</f>
        <v>9</v>
      </c>
      <c r="B35" s="4" t="s">
        <v>607</v>
      </c>
      <c r="C35" s="5" t="s">
        <v>608</v>
      </c>
      <c r="D35" s="5" t="s">
        <v>609</v>
      </c>
      <c r="E35" s="6">
        <f>ROUND(M35*1.7,0)</f>
        <v>136</v>
      </c>
      <c r="F35" s="6">
        <f>ROUND(M35*1.25,0)</f>
        <v>100</v>
      </c>
      <c r="G35" s="6">
        <f>ROUND(M35*1.21,0)</f>
        <v>97</v>
      </c>
      <c r="H35" s="6">
        <f>ROUND(M35*1.17,0)</f>
        <v>94</v>
      </c>
      <c r="I35" s="6">
        <f>ROUND(M35*1.13,0)</f>
        <v>90</v>
      </c>
      <c r="J35" s="6">
        <f>ROUND(M35*1.11,0)</f>
        <v>89</v>
      </c>
      <c r="K35" s="6">
        <f>ROUND(M35*1.07,0)</f>
        <v>86</v>
      </c>
      <c r="L35" s="6">
        <f>ROUND(M35*1.03,0)</f>
        <v>82</v>
      </c>
      <c r="M35" s="7">
        <v>80</v>
      </c>
    </row>
    <row r="36" spans="1:13" s="2" customFormat="1" ht="45" customHeight="1">
      <c r="A36" s="122" t="s">
        <v>141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4"/>
      <c r="M36" s="124"/>
    </row>
    <row r="37" spans="1:13" ht="33.75" customHeight="1">
      <c r="A37" s="3">
        <f>A35+1</f>
        <v>10</v>
      </c>
      <c r="B37" s="4" t="s">
        <v>786</v>
      </c>
      <c r="C37" s="5" t="s">
        <v>787</v>
      </c>
      <c r="D37" s="12">
        <v>4</v>
      </c>
      <c r="E37" s="6">
        <f>ROUND(M37*1.7,0)</f>
        <v>340</v>
      </c>
      <c r="F37" s="6">
        <f>ROUND(M37*1.25,0)</f>
        <v>250</v>
      </c>
      <c r="G37" s="6">
        <f>ROUND(M37*1.21,0)</f>
        <v>242</v>
      </c>
      <c r="H37" s="6">
        <f>ROUND(M37*1.17,0)</f>
        <v>234</v>
      </c>
      <c r="I37" s="6">
        <f>ROUND(M37*1.13,0)</f>
        <v>226</v>
      </c>
      <c r="J37" s="6">
        <f>ROUND(M37*1.11,0)</f>
        <v>222</v>
      </c>
      <c r="K37" s="6">
        <f>ROUND(M37*1.07,0)</f>
        <v>214</v>
      </c>
      <c r="L37" s="6">
        <f>ROUND(M37*1.03,0)</f>
        <v>206</v>
      </c>
      <c r="M37" s="7">
        <v>200</v>
      </c>
    </row>
    <row r="38" spans="1:13" ht="33.75" customHeight="1">
      <c r="A38" s="3">
        <f>1+A37</f>
        <v>11</v>
      </c>
      <c r="B38" s="4" t="s">
        <v>789</v>
      </c>
      <c r="C38" s="5" t="s">
        <v>788</v>
      </c>
      <c r="D38" s="12">
        <v>4</v>
      </c>
      <c r="E38" s="6">
        <f>ROUND(M38*1.7,0)</f>
        <v>400</v>
      </c>
      <c r="F38" s="6">
        <f>ROUND(M38*1.25,0)</f>
        <v>294</v>
      </c>
      <c r="G38" s="6">
        <f>ROUND(M38*1.21,0)</f>
        <v>284</v>
      </c>
      <c r="H38" s="6">
        <f>ROUND(M38*1.17,0)</f>
        <v>275</v>
      </c>
      <c r="I38" s="6">
        <f>ROUND(M38*1.13,0)</f>
        <v>266</v>
      </c>
      <c r="J38" s="6">
        <f>ROUND(M38*1.11,0)</f>
        <v>261</v>
      </c>
      <c r="K38" s="6">
        <f>ROUND(M38*1.07,0)</f>
        <v>251</v>
      </c>
      <c r="L38" s="6">
        <f>ROUND(M38*1.03,0)</f>
        <v>242</v>
      </c>
      <c r="M38" s="7">
        <v>235</v>
      </c>
    </row>
    <row r="39" spans="1:13" s="2" customFormat="1" ht="39" customHeight="1">
      <c r="A39" s="128" t="s">
        <v>701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4"/>
      <c r="M39" s="124"/>
    </row>
    <row r="40" spans="1:13" s="44" customFormat="1" ht="51.75" customHeight="1">
      <c r="A40" s="3">
        <f>A38+1</f>
        <v>12</v>
      </c>
      <c r="B40" s="66" t="s">
        <v>702</v>
      </c>
      <c r="C40" s="82" t="s">
        <v>687</v>
      </c>
      <c r="D40" s="3">
        <v>36</v>
      </c>
      <c r="E40" s="6">
        <f aca="true" t="shared" si="0" ref="E40:E47">ROUND(M40*1.7,0)</f>
        <v>517</v>
      </c>
      <c r="F40" s="6">
        <f aca="true" t="shared" si="1" ref="F40:F47">ROUND(M40*1.25,0)</f>
        <v>380</v>
      </c>
      <c r="G40" s="6">
        <f aca="true" t="shared" si="2" ref="G40:G47">ROUND(M40*1.21,0)</f>
        <v>368</v>
      </c>
      <c r="H40" s="6">
        <f aca="true" t="shared" si="3" ref="H40:H47">ROUND(M40*1.17,0)</f>
        <v>356</v>
      </c>
      <c r="I40" s="6">
        <f aca="true" t="shared" si="4" ref="I40:I47">ROUND(M40*1.13,0)</f>
        <v>344</v>
      </c>
      <c r="J40" s="6">
        <f aca="true" t="shared" si="5" ref="J40:J47">ROUND(M40*1.11,0)</f>
        <v>337</v>
      </c>
      <c r="K40" s="6">
        <f aca="true" t="shared" si="6" ref="K40:K47">ROUND(M40*1.07,0)</f>
        <v>325</v>
      </c>
      <c r="L40" s="6">
        <f aca="true" t="shared" si="7" ref="L40:L47">ROUND(M40*1.03,0)</f>
        <v>313</v>
      </c>
      <c r="M40" s="86">
        <v>304</v>
      </c>
    </row>
    <row r="41" spans="1:13" s="44" customFormat="1" ht="42" customHeight="1">
      <c r="A41" s="3">
        <f aca="true" t="shared" si="8" ref="A41:A49">A40+1</f>
        <v>13</v>
      </c>
      <c r="B41" s="66" t="s">
        <v>703</v>
      </c>
      <c r="C41" s="82" t="s">
        <v>688</v>
      </c>
      <c r="D41" s="3">
        <v>36</v>
      </c>
      <c r="E41" s="6">
        <f t="shared" si="0"/>
        <v>517</v>
      </c>
      <c r="F41" s="6">
        <f t="shared" si="1"/>
        <v>380</v>
      </c>
      <c r="G41" s="6">
        <f t="shared" si="2"/>
        <v>368</v>
      </c>
      <c r="H41" s="6">
        <f t="shared" si="3"/>
        <v>356</v>
      </c>
      <c r="I41" s="6">
        <f t="shared" si="4"/>
        <v>344</v>
      </c>
      <c r="J41" s="6">
        <f t="shared" si="5"/>
        <v>337</v>
      </c>
      <c r="K41" s="6">
        <f t="shared" si="6"/>
        <v>325</v>
      </c>
      <c r="L41" s="6">
        <f t="shared" si="7"/>
        <v>313</v>
      </c>
      <c r="M41" s="86">
        <v>304</v>
      </c>
    </row>
    <row r="42" spans="1:13" s="44" customFormat="1" ht="42.75" customHeight="1">
      <c r="A42" s="3">
        <f t="shared" si="8"/>
        <v>14</v>
      </c>
      <c r="B42" s="66" t="s">
        <v>704</v>
      </c>
      <c r="C42" s="82" t="s">
        <v>689</v>
      </c>
      <c r="D42" s="3">
        <v>36</v>
      </c>
      <c r="E42" s="6">
        <f t="shared" si="0"/>
        <v>517</v>
      </c>
      <c r="F42" s="6">
        <f t="shared" si="1"/>
        <v>380</v>
      </c>
      <c r="G42" s="6">
        <f t="shared" si="2"/>
        <v>368</v>
      </c>
      <c r="H42" s="6">
        <f t="shared" si="3"/>
        <v>356</v>
      </c>
      <c r="I42" s="6">
        <f t="shared" si="4"/>
        <v>344</v>
      </c>
      <c r="J42" s="6">
        <f t="shared" si="5"/>
        <v>337</v>
      </c>
      <c r="K42" s="6">
        <f t="shared" si="6"/>
        <v>325</v>
      </c>
      <c r="L42" s="6">
        <f t="shared" si="7"/>
        <v>313</v>
      </c>
      <c r="M42" s="86">
        <v>304</v>
      </c>
    </row>
    <row r="43" spans="1:13" s="44" customFormat="1" ht="53.25" customHeight="1">
      <c r="A43" s="3">
        <f t="shared" si="8"/>
        <v>15</v>
      </c>
      <c r="B43" s="66" t="s">
        <v>705</v>
      </c>
      <c r="C43" s="82" t="s">
        <v>690</v>
      </c>
      <c r="D43" s="3">
        <v>36</v>
      </c>
      <c r="E43" s="6">
        <f t="shared" si="0"/>
        <v>673</v>
      </c>
      <c r="F43" s="6">
        <f t="shared" si="1"/>
        <v>495</v>
      </c>
      <c r="G43" s="6">
        <f t="shared" si="2"/>
        <v>479</v>
      </c>
      <c r="H43" s="6">
        <f t="shared" si="3"/>
        <v>463</v>
      </c>
      <c r="I43" s="6">
        <f t="shared" si="4"/>
        <v>447</v>
      </c>
      <c r="J43" s="6">
        <f t="shared" si="5"/>
        <v>440</v>
      </c>
      <c r="K43" s="6">
        <f t="shared" si="6"/>
        <v>424</v>
      </c>
      <c r="L43" s="6">
        <f t="shared" si="7"/>
        <v>408</v>
      </c>
      <c r="M43" s="86">
        <v>396</v>
      </c>
    </row>
    <row r="44" spans="1:13" s="44" customFormat="1" ht="45.75" customHeight="1">
      <c r="A44" s="3">
        <f t="shared" si="8"/>
        <v>16</v>
      </c>
      <c r="B44" s="66" t="s">
        <v>706</v>
      </c>
      <c r="C44" s="82" t="s">
        <v>691</v>
      </c>
      <c r="D44" s="3">
        <v>36</v>
      </c>
      <c r="E44" s="6">
        <f t="shared" si="0"/>
        <v>607</v>
      </c>
      <c r="F44" s="6">
        <f t="shared" si="1"/>
        <v>446</v>
      </c>
      <c r="G44" s="6">
        <f t="shared" si="2"/>
        <v>432</v>
      </c>
      <c r="H44" s="6">
        <f t="shared" si="3"/>
        <v>418</v>
      </c>
      <c r="I44" s="6">
        <f t="shared" si="4"/>
        <v>403</v>
      </c>
      <c r="J44" s="6">
        <f t="shared" si="5"/>
        <v>396</v>
      </c>
      <c r="K44" s="6">
        <f t="shared" si="6"/>
        <v>382</v>
      </c>
      <c r="L44" s="6">
        <f t="shared" si="7"/>
        <v>368</v>
      </c>
      <c r="M44" s="86">
        <v>357</v>
      </c>
    </row>
    <row r="45" spans="1:13" s="44" customFormat="1" ht="41.25" customHeight="1">
      <c r="A45" s="3">
        <f t="shared" si="8"/>
        <v>17</v>
      </c>
      <c r="B45" s="66" t="s">
        <v>707</v>
      </c>
      <c r="C45" s="82" t="s">
        <v>692</v>
      </c>
      <c r="D45" s="3">
        <v>36</v>
      </c>
      <c r="E45" s="6">
        <f t="shared" si="0"/>
        <v>673</v>
      </c>
      <c r="F45" s="6">
        <f t="shared" si="1"/>
        <v>495</v>
      </c>
      <c r="G45" s="6">
        <f t="shared" si="2"/>
        <v>479</v>
      </c>
      <c r="H45" s="6">
        <f t="shared" si="3"/>
        <v>463</v>
      </c>
      <c r="I45" s="6">
        <f t="shared" si="4"/>
        <v>447</v>
      </c>
      <c r="J45" s="6">
        <f t="shared" si="5"/>
        <v>440</v>
      </c>
      <c r="K45" s="6">
        <f t="shared" si="6"/>
        <v>424</v>
      </c>
      <c r="L45" s="6">
        <f t="shared" si="7"/>
        <v>408</v>
      </c>
      <c r="M45" s="86">
        <v>396</v>
      </c>
    </row>
    <row r="46" spans="1:13" s="44" customFormat="1" ht="41.25" customHeight="1">
      <c r="A46" s="3">
        <f t="shared" si="8"/>
        <v>18</v>
      </c>
      <c r="B46" s="66" t="s">
        <v>708</v>
      </c>
      <c r="C46" s="82" t="s">
        <v>693</v>
      </c>
      <c r="D46" s="3">
        <v>36</v>
      </c>
      <c r="E46" s="6">
        <f t="shared" si="0"/>
        <v>517</v>
      </c>
      <c r="F46" s="6">
        <f t="shared" si="1"/>
        <v>380</v>
      </c>
      <c r="G46" s="6">
        <f t="shared" si="2"/>
        <v>368</v>
      </c>
      <c r="H46" s="6">
        <f t="shared" si="3"/>
        <v>356</v>
      </c>
      <c r="I46" s="6">
        <f t="shared" si="4"/>
        <v>344</v>
      </c>
      <c r="J46" s="6">
        <f t="shared" si="5"/>
        <v>337</v>
      </c>
      <c r="K46" s="6">
        <f t="shared" si="6"/>
        <v>325</v>
      </c>
      <c r="L46" s="6">
        <f t="shared" si="7"/>
        <v>313</v>
      </c>
      <c r="M46" s="86">
        <v>304</v>
      </c>
    </row>
    <row r="47" spans="1:13" s="44" customFormat="1" ht="40.5" customHeight="1">
      <c r="A47" s="3">
        <f t="shared" si="8"/>
        <v>19</v>
      </c>
      <c r="B47" s="66" t="s">
        <v>709</v>
      </c>
      <c r="C47" s="82" t="s">
        <v>694</v>
      </c>
      <c r="D47" s="3">
        <v>36</v>
      </c>
      <c r="E47" s="6">
        <f t="shared" si="0"/>
        <v>517</v>
      </c>
      <c r="F47" s="6">
        <f t="shared" si="1"/>
        <v>380</v>
      </c>
      <c r="G47" s="6">
        <f t="shared" si="2"/>
        <v>368</v>
      </c>
      <c r="H47" s="6">
        <f t="shared" si="3"/>
        <v>356</v>
      </c>
      <c r="I47" s="6">
        <f t="shared" si="4"/>
        <v>344</v>
      </c>
      <c r="J47" s="6">
        <f t="shared" si="5"/>
        <v>337</v>
      </c>
      <c r="K47" s="6">
        <f t="shared" si="6"/>
        <v>325</v>
      </c>
      <c r="L47" s="6">
        <f t="shared" si="7"/>
        <v>313</v>
      </c>
      <c r="M47" s="86">
        <v>304</v>
      </c>
    </row>
    <row r="48" spans="1:13" s="44" customFormat="1" ht="41.25" customHeight="1">
      <c r="A48" s="3">
        <f t="shared" si="8"/>
        <v>20</v>
      </c>
      <c r="B48" s="66" t="s">
        <v>710</v>
      </c>
      <c r="C48" s="82" t="s">
        <v>695</v>
      </c>
      <c r="D48" s="3">
        <v>36</v>
      </c>
      <c r="E48" s="6">
        <f aca="true" t="shared" si="9" ref="E48:E53">ROUND(M48*1.7,0)</f>
        <v>673</v>
      </c>
      <c r="F48" s="6">
        <f aca="true" t="shared" si="10" ref="F48:F53">ROUND(M48*1.25,0)</f>
        <v>495</v>
      </c>
      <c r="G48" s="6">
        <f aca="true" t="shared" si="11" ref="G48:G53">ROUND(M48*1.21,0)</f>
        <v>479</v>
      </c>
      <c r="H48" s="6">
        <f aca="true" t="shared" si="12" ref="H48:H53">ROUND(M48*1.17,0)</f>
        <v>463</v>
      </c>
      <c r="I48" s="6">
        <f aca="true" t="shared" si="13" ref="I48:I53">ROUND(M48*1.13,0)</f>
        <v>447</v>
      </c>
      <c r="J48" s="6">
        <f aca="true" t="shared" si="14" ref="J48:J53">ROUND(M48*1.11,0)</f>
        <v>440</v>
      </c>
      <c r="K48" s="6">
        <f aca="true" t="shared" si="15" ref="K48:K53">ROUND(M48*1.07,0)</f>
        <v>424</v>
      </c>
      <c r="L48" s="6">
        <f aca="true" t="shared" si="16" ref="L48:L53">ROUND(M48*1.03,0)</f>
        <v>408</v>
      </c>
      <c r="M48" s="86">
        <v>396</v>
      </c>
    </row>
    <row r="49" spans="1:13" s="44" customFormat="1" ht="34.5" customHeight="1">
      <c r="A49" s="3">
        <f t="shared" si="8"/>
        <v>21</v>
      </c>
      <c r="B49" s="66" t="s">
        <v>711</v>
      </c>
      <c r="C49" s="82" t="s">
        <v>696</v>
      </c>
      <c r="D49" s="3">
        <v>36</v>
      </c>
      <c r="E49" s="6">
        <f t="shared" si="9"/>
        <v>517</v>
      </c>
      <c r="F49" s="6">
        <f t="shared" si="10"/>
        <v>380</v>
      </c>
      <c r="G49" s="6">
        <f t="shared" si="11"/>
        <v>368</v>
      </c>
      <c r="H49" s="6">
        <f t="shared" si="12"/>
        <v>356</v>
      </c>
      <c r="I49" s="6">
        <f t="shared" si="13"/>
        <v>344</v>
      </c>
      <c r="J49" s="6">
        <f t="shared" si="14"/>
        <v>337</v>
      </c>
      <c r="K49" s="6">
        <f t="shared" si="15"/>
        <v>325</v>
      </c>
      <c r="L49" s="6">
        <f t="shared" si="16"/>
        <v>313</v>
      </c>
      <c r="M49" s="86">
        <v>304</v>
      </c>
    </row>
    <row r="50" spans="1:13" s="44" customFormat="1" ht="34.5" customHeight="1">
      <c r="A50" s="3">
        <f>A49+1</f>
        <v>22</v>
      </c>
      <c r="B50" s="66" t="s">
        <v>712</v>
      </c>
      <c r="C50" s="82" t="s">
        <v>697</v>
      </c>
      <c r="D50" s="3">
        <v>36</v>
      </c>
      <c r="E50" s="6">
        <f t="shared" si="9"/>
        <v>607</v>
      </c>
      <c r="F50" s="6">
        <f t="shared" si="10"/>
        <v>446</v>
      </c>
      <c r="G50" s="6">
        <f t="shared" si="11"/>
        <v>432</v>
      </c>
      <c r="H50" s="6">
        <f t="shared" si="12"/>
        <v>418</v>
      </c>
      <c r="I50" s="6">
        <f t="shared" si="13"/>
        <v>403</v>
      </c>
      <c r="J50" s="6">
        <f t="shared" si="14"/>
        <v>396</v>
      </c>
      <c r="K50" s="6">
        <f t="shared" si="15"/>
        <v>382</v>
      </c>
      <c r="L50" s="6">
        <f t="shared" si="16"/>
        <v>368</v>
      </c>
      <c r="M50" s="86">
        <v>357</v>
      </c>
    </row>
    <row r="51" spans="1:13" s="44" customFormat="1" ht="32.25" customHeight="1">
      <c r="A51" s="3">
        <f>A50+1</f>
        <v>23</v>
      </c>
      <c r="B51" s="66" t="s">
        <v>713</v>
      </c>
      <c r="C51" s="82" t="s">
        <v>698</v>
      </c>
      <c r="D51" s="3">
        <v>36</v>
      </c>
      <c r="E51" s="6">
        <f t="shared" si="9"/>
        <v>607</v>
      </c>
      <c r="F51" s="6">
        <f t="shared" si="10"/>
        <v>446</v>
      </c>
      <c r="G51" s="6">
        <f t="shared" si="11"/>
        <v>432</v>
      </c>
      <c r="H51" s="6">
        <f t="shared" si="12"/>
        <v>418</v>
      </c>
      <c r="I51" s="6">
        <f t="shared" si="13"/>
        <v>403</v>
      </c>
      <c r="J51" s="6">
        <f t="shared" si="14"/>
        <v>396</v>
      </c>
      <c r="K51" s="6">
        <f t="shared" si="15"/>
        <v>382</v>
      </c>
      <c r="L51" s="6">
        <f t="shared" si="16"/>
        <v>368</v>
      </c>
      <c r="M51" s="86">
        <v>357</v>
      </c>
    </row>
    <row r="52" spans="1:13" s="44" customFormat="1" ht="36" customHeight="1">
      <c r="A52" s="3">
        <f>A51+1</f>
        <v>24</v>
      </c>
      <c r="B52" s="66" t="s">
        <v>714</v>
      </c>
      <c r="C52" s="82" t="s">
        <v>699</v>
      </c>
      <c r="D52" s="3">
        <v>36</v>
      </c>
      <c r="E52" s="6">
        <f t="shared" si="9"/>
        <v>673</v>
      </c>
      <c r="F52" s="6">
        <f t="shared" si="10"/>
        <v>495</v>
      </c>
      <c r="G52" s="6">
        <f t="shared" si="11"/>
        <v>479</v>
      </c>
      <c r="H52" s="6">
        <f t="shared" si="12"/>
        <v>463</v>
      </c>
      <c r="I52" s="6">
        <f t="shared" si="13"/>
        <v>447</v>
      </c>
      <c r="J52" s="6">
        <f t="shared" si="14"/>
        <v>440</v>
      </c>
      <c r="K52" s="6">
        <f t="shared" si="15"/>
        <v>424</v>
      </c>
      <c r="L52" s="6">
        <f t="shared" si="16"/>
        <v>408</v>
      </c>
      <c r="M52" s="86">
        <v>396</v>
      </c>
    </row>
    <row r="53" spans="1:13" s="44" customFormat="1" ht="36.75" customHeight="1">
      <c r="A53" s="3">
        <f>A52+1</f>
        <v>25</v>
      </c>
      <c r="B53" s="66" t="s">
        <v>711</v>
      </c>
      <c r="C53" s="82" t="s">
        <v>700</v>
      </c>
      <c r="D53" s="3">
        <v>36</v>
      </c>
      <c r="E53" s="6">
        <f t="shared" si="9"/>
        <v>517</v>
      </c>
      <c r="F53" s="6">
        <f t="shared" si="10"/>
        <v>380</v>
      </c>
      <c r="G53" s="6">
        <f t="shared" si="11"/>
        <v>368</v>
      </c>
      <c r="H53" s="6">
        <f t="shared" si="12"/>
        <v>356</v>
      </c>
      <c r="I53" s="6">
        <f t="shared" si="13"/>
        <v>344</v>
      </c>
      <c r="J53" s="6">
        <f t="shared" si="14"/>
        <v>337</v>
      </c>
      <c r="K53" s="6">
        <f t="shared" si="15"/>
        <v>325</v>
      </c>
      <c r="L53" s="6">
        <f t="shared" si="16"/>
        <v>313</v>
      </c>
      <c r="M53" s="86">
        <v>304</v>
      </c>
    </row>
    <row r="54" spans="1:13" s="2" customFormat="1" ht="32.25" customHeight="1">
      <c r="A54" s="93" t="s">
        <v>470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1:13" ht="79.5" customHeight="1">
      <c r="A55" s="3">
        <f>A53+1</f>
        <v>26</v>
      </c>
      <c r="B55" s="81" t="s">
        <v>429</v>
      </c>
      <c r="C55" s="5" t="s">
        <v>428</v>
      </c>
      <c r="D55" s="3" t="s">
        <v>886</v>
      </c>
      <c r="E55" s="6">
        <f aca="true" t="shared" si="17" ref="E55:E62">ROUND(M55*1.7,0)</f>
        <v>289</v>
      </c>
      <c r="F55" s="6">
        <f aca="true" t="shared" si="18" ref="F55:F62">ROUND(M55*1.25,0)</f>
        <v>213</v>
      </c>
      <c r="G55" s="6">
        <f aca="true" t="shared" si="19" ref="G55:G62">ROUND(M55*1.21,0)</f>
        <v>206</v>
      </c>
      <c r="H55" s="6">
        <f aca="true" t="shared" si="20" ref="H55:H62">ROUND(M55*1.17,0)</f>
        <v>199</v>
      </c>
      <c r="I55" s="6">
        <f aca="true" t="shared" si="21" ref="I55:I62">ROUND(M55*1.13,0)</f>
        <v>192</v>
      </c>
      <c r="J55" s="6">
        <f aca="true" t="shared" si="22" ref="J55:J62">ROUND(M55*1.11,0)</f>
        <v>189</v>
      </c>
      <c r="K55" s="6">
        <f aca="true" t="shared" si="23" ref="K55:K62">ROUND(M55*1.07,0)</f>
        <v>182</v>
      </c>
      <c r="L55" s="6">
        <f aca="true" t="shared" si="24" ref="L55:L62">ROUND(M55*1.03,0)</f>
        <v>175</v>
      </c>
      <c r="M55" s="7">
        <v>170</v>
      </c>
    </row>
    <row r="56" spans="1:13" ht="56.25" customHeight="1">
      <c r="A56" s="3">
        <f>A55+1</f>
        <v>27</v>
      </c>
      <c r="B56" s="81" t="s">
        <v>406</v>
      </c>
      <c r="C56" s="5" t="s">
        <v>407</v>
      </c>
      <c r="D56" s="3" t="s">
        <v>886</v>
      </c>
      <c r="E56" s="6">
        <f t="shared" si="17"/>
        <v>301</v>
      </c>
      <c r="F56" s="6">
        <f t="shared" si="18"/>
        <v>221</v>
      </c>
      <c r="G56" s="6">
        <f t="shared" si="19"/>
        <v>214</v>
      </c>
      <c r="H56" s="6">
        <f t="shared" si="20"/>
        <v>207</v>
      </c>
      <c r="I56" s="6">
        <f t="shared" si="21"/>
        <v>200</v>
      </c>
      <c r="J56" s="6">
        <f t="shared" si="22"/>
        <v>196</v>
      </c>
      <c r="K56" s="6">
        <f t="shared" si="23"/>
        <v>189</v>
      </c>
      <c r="L56" s="6">
        <f t="shared" si="24"/>
        <v>182</v>
      </c>
      <c r="M56" s="7">
        <v>177</v>
      </c>
    </row>
    <row r="57" spans="1:13" ht="71.25" customHeight="1">
      <c r="A57" s="3">
        <f aca="true" t="shared" si="25" ref="A57:A68">A56+1</f>
        <v>28</v>
      </c>
      <c r="B57" s="81" t="s">
        <v>408</v>
      </c>
      <c r="C57" s="5" t="s">
        <v>409</v>
      </c>
      <c r="D57" s="3" t="s">
        <v>886</v>
      </c>
      <c r="E57" s="6">
        <f t="shared" si="17"/>
        <v>264</v>
      </c>
      <c r="F57" s="6">
        <f t="shared" si="18"/>
        <v>194</v>
      </c>
      <c r="G57" s="6">
        <f t="shared" si="19"/>
        <v>188</v>
      </c>
      <c r="H57" s="6">
        <f t="shared" si="20"/>
        <v>181</v>
      </c>
      <c r="I57" s="6">
        <f t="shared" si="21"/>
        <v>175</v>
      </c>
      <c r="J57" s="6">
        <f t="shared" si="22"/>
        <v>172</v>
      </c>
      <c r="K57" s="6">
        <f t="shared" si="23"/>
        <v>166</v>
      </c>
      <c r="L57" s="6">
        <f t="shared" si="24"/>
        <v>160</v>
      </c>
      <c r="M57" s="7">
        <v>155</v>
      </c>
    </row>
    <row r="58" spans="1:13" ht="80.25" customHeight="1">
      <c r="A58" s="3">
        <f t="shared" si="25"/>
        <v>29</v>
      </c>
      <c r="B58" s="81" t="s">
        <v>430</v>
      </c>
      <c r="C58" s="5" t="s">
        <v>410</v>
      </c>
      <c r="D58" s="3" t="s">
        <v>886</v>
      </c>
      <c r="E58" s="6">
        <f t="shared" si="17"/>
        <v>551</v>
      </c>
      <c r="F58" s="6">
        <f t="shared" si="18"/>
        <v>405</v>
      </c>
      <c r="G58" s="6">
        <f t="shared" si="19"/>
        <v>392</v>
      </c>
      <c r="H58" s="6">
        <f t="shared" si="20"/>
        <v>379</v>
      </c>
      <c r="I58" s="6">
        <f t="shared" si="21"/>
        <v>366</v>
      </c>
      <c r="J58" s="6">
        <f t="shared" si="22"/>
        <v>360</v>
      </c>
      <c r="K58" s="6">
        <f t="shared" si="23"/>
        <v>347</v>
      </c>
      <c r="L58" s="6">
        <f t="shared" si="24"/>
        <v>334</v>
      </c>
      <c r="M58" s="7">
        <v>324</v>
      </c>
    </row>
    <row r="59" spans="1:13" ht="76.5" customHeight="1">
      <c r="A59" s="3">
        <f>A58+1</f>
        <v>30</v>
      </c>
      <c r="B59" s="81" t="s">
        <v>477</v>
      </c>
      <c r="C59" s="5" t="s">
        <v>478</v>
      </c>
      <c r="D59" s="3" t="s">
        <v>886</v>
      </c>
      <c r="E59" s="6">
        <f>ROUND(M59*1.7,0)</f>
        <v>551</v>
      </c>
      <c r="F59" s="6">
        <f>ROUND(M59*1.25,0)</f>
        <v>405</v>
      </c>
      <c r="G59" s="6">
        <f>ROUND(M59*1.21,0)</f>
        <v>392</v>
      </c>
      <c r="H59" s="6">
        <f>ROUND(M59*1.17,0)</f>
        <v>379</v>
      </c>
      <c r="I59" s="6">
        <f>ROUND(M59*1.13,0)</f>
        <v>366</v>
      </c>
      <c r="J59" s="6">
        <f>ROUND(M59*1.11,0)</f>
        <v>360</v>
      </c>
      <c r="K59" s="6">
        <f>ROUND(M59*1.07,0)</f>
        <v>347</v>
      </c>
      <c r="L59" s="6">
        <f>ROUND(M59*1.03,0)</f>
        <v>334</v>
      </c>
      <c r="M59" s="7">
        <v>324</v>
      </c>
    </row>
    <row r="60" spans="1:13" ht="51.75" customHeight="1">
      <c r="A60" s="3">
        <f>A58+1</f>
        <v>30</v>
      </c>
      <c r="B60" s="81" t="s">
        <v>411</v>
      </c>
      <c r="C60" s="5" t="s">
        <v>412</v>
      </c>
      <c r="D60" s="3" t="s">
        <v>886</v>
      </c>
      <c r="E60" s="6">
        <f t="shared" si="17"/>
        <v>238</v>
      </c>
      <c r="F60" s="6">
        <f t="shared" si="18"/>
        <v>175</v>
      </c>
      <c r="G60" s="6">
        <f t="shared" si="19"/>
        <v>169</v>
      </c>
      <c r="H60" s="6">
        <f t="shared" si="20"/>
        <v>164</v>
      </c>
      <c r="I60" s="6">
        <f t="shared" si="21"/>
        <v>158</v>
      </c>
      <c r="J60" s="6">
        <f t="shared" si="22"/>
        <v>155</v>
      </c>
      <c r="K60" s="6">
        <f t="shared" si="23"/>
        <v>150</v>
      </c>
      <c r="L60" s="6">
        <f t="shared" si="24"/>
        <v>144</v>
      </c>
      <c r="M60" s="7">
        <v>140</v>
      </c>
    </row>
    <row r="61" spans="1:13" ht="57" customHeight="1">
      <c r="A61" s="3">
        <f t="shared" si="25"/>
        <v>31</v>
      </c>
      <c r="B61" s="81" t="s">
        <v>413</v>
      </c>
      <c r="C61" s="5" t="s">
        <v>414</v>
      </c>
      <c r="D61" s="3" t="s">
        <v>886</v>
      </c>
      <c r="E61" s="6">
        <f t="shared" si="17"/>
        <v>456</v>
      </c>
      <c r="F61" s="6">
        <f t="shared" si="18"/>
        <v>335</v>
      </c>
      <c r="G61" s="6">
        <f t="shared" si="19"/>
        <v>324</v>
      </c>
      <c r="H61" s="6">
        <f t="shared" si="20"/>
        <v>314</v>
      </c>
      <c r="I61" s="6">
        <f t="shared" si="21"/>
        <v>303</v>
      </c>
      <c r="J61" s="6">
        <f t="shared" si="22"/>
        <v>297</v>
      </c>
      <c r="K61" s="6">
        <f t="shared" si="23"/>
        <v>287</v>
      </c>
      <c r="L61" s="6">
        <f t="shared" si="24"/>
        <v>276</v>
      </c>
      <c r="M61" s="7">
        <v>268</v>
      </c>
    </row>
    <row r="62" spans="1:13" ht="39.75" customHeight="1">
      <c r="A62" s="3">
        <f>A61+1</f>
        <v>32</v>
      </c>
      <c r="B62" s="81" t="s">
        <v>415</v>
      </c>
      <c r="C62" s="5" t="s">
        <v>416</v>
      </c>
      <c r="D62" s="3" t="s">
        <v>886</v>
      </c>
      <c r="E62" s="6">
        <f t="shared" si="17"/>
        <v>345</v>
      </c>
      <c r="F62" s="6">
        <f t="shared" si="18"/>
        <v>254</v>
      </c>
      <c r="G62" s="6">
        <f t="shared" si="19"/>
        <v>246</v>
      </c>
      <c r="H62" s="6">
        <f t="shared" si="20"/>
        <v>238</v>
      </c>
      <c r="I62" s="6">
        <f t="shared" si="21"/>
        <v>229</v>
      </c>
      <c r="J62" s="6">
        <f t="shared" si="22"/>
        <v>225</v>
      </c>
      <c r="K62" s="6">
        <f t="shared" si="23"/>
        <v>217</v>
      </c>
      <c r="L62" s="6">
        <f t="shared" si="24"/>
        <v>209</v>
      </c>
      <c r="M62" s="7">
        <v>203</v>
      </c>
    </row>
    <row r="63" spans="1:13" ht="55.5" customHeight="1">
      <c r="A63" s="3">
        <f t="shared" si="25"/>
        <v>33</v>
      </c>
      <c r="B63" s="81" t="s">
        <v>417</v>
      </c>
      <c r="C63" s="5" t="s">
        <v>418</v>
      </c>
      <c r="D63" s="3" t="s">
        <v>886</v>
      </c>
      <c r="E63" s="6">
        <f aca="true" t="shared" si="26" ref="E63:E69">ROUND(M63*1.7,0)</f>
        <v>447</v>
      </c>
      <c r="F63" s="6">
        <f aca="true" t="shared" si="27" ref="F63:F69">ROUND(M63*1.25,0)</f>
        <v>329</v>
      </c>
      <c r="G63" s="6">
        <f aca="true" t="shared" si="28" ref="G63:G69">ROUND(M63*1.21,0)</f>
        <v>318</v>
      </c>
      <c r="H63" s="6">
        <f aca="true" t="shared" si="29" ref="H63:H69">ROUND(M63*1.17,0)</f>
        <v>308</v>
      </c>
      <c r="I63" s="6">
        <f aca="true" t="shared" si="30" ref="I63:I69">ROUND(M63*1.13,0)</f>
        <v>297</v>
      </c>
      <c r="J63" s="6">
        <f aca="true" t="shared" si="31" ref="J63:J69">ROUND(M63*1.11,0)</f>
        <v>292</v>
      </c>
      <c r="K63" s="6">
        <f aca="true" t="shared" si="32" ref="K63:K69">ROUND(M63*1.07,0)</f>
        <v>281</v>
      </c>
      <c r="L63" s="6">
        <f aca="true" t="shared" si="33" ref="L63:L69">ROUND(M63*1.03,0)</f>
        <v>271</v>
      </c>
      <c r="M63" s="7">
        <v>263</v>
      </c>
    </row>
    <row r="64" spans="1:13" ht="44.25" customHeight="1">
      <c r="A64" s="3">
        <f t="shared" si="25"/>
        <v>34</v>
      </c>
      <c r="B64" s="81" t="s">
        <v>419</v>
      </c>
      <c r="C64" s="5" t="s">
        <v>420</v>
      </c>
      <c r="D64" s="3" t="s">
        <v>886</v>
      </c>
      <c r="E64" s="6">
        <f t="shared" si="26"/>
        <v>490</v>
      </c>
      <c r="F64" s="6">
        <f t="shared" si="27"/>
        <v>360</v>
      </c>
      <c r="G64" s="6">
        <f t="shared" si="28"/>
        <v>348</v>
      </c>
      <c r="H64" s="6">
        <f t="shared" si="29"/>
        <v>337</v>
      </c>
      <c r="I64" s="6">
        <f t="shared" si="30"/>
        <v>325</v>
      </c>
      <c r="J64" s="6">
        <f t="shared" si="31"/>
        <v>320</v>
      </c>
      <c r="K64" s="6">
        <f t="shared" si="32"/>
        <v>308</v>
      </c>
      <c r="L64" s="6">
        <f t="shared" si="33"/>
        <v>297</v>
      </c>
      <c r="M64" s="7">
        <v>288</v>
      </c>
    </row>
    <row r="65" spans="1:13" ht="54" customHeight="1">
      <c r="A65" s="3">
        <f t="shared" si="25"/>
        <v>35</v>
      </c>
      <c r="B65" s="81" t="s">
        <v>421</v>
      </c>
      <c r="C65" s="5" t="s">
        <v>422</v>
      </c>
      <c r="D65" s="3" t="s">
        <v>886</v>
      </c>
      <c r="E65" s="6">
        <f t="shared" si="26"/>
        <v>418</v>
      </c>
      <c r="F65" s="6">
        <f t="shared" si="27"/>
        <v>308</v>
      </c>
      <c r="G65" s="6">
        <f t="shared" si="28"/>
        <v>298</v>
      </c>
      <c r="H65" s="6">
        <f t="shared" si="29"/>
        <v>288</v>
      </c>
      <c r="I65" s="6">
        <f t="shared" si="30"/>
        <v>278</v>
      </c>
      <c r="J65" s="6">
        <f t="shared" si="31"/>
        <v>273</v>
      </c>
      <c r="K65" s="6">
        <f t="shared" si="32"/>
        <v>263</v>
      </c>
      <c r="L65" s="6">
        <f t="shared" si="33"/>
        <v>253</v>
      </c>
      <c r="M65" s="7">
        <v>246</v>
      </c>
    </row>
    <row r="66" spans="1:13" s="44" customFormat="1" ht="54" customHeight="1">
      <c r="A66" s="3">
        <f>A65+1</f>
        <v>36</v>
      </c>
      <c r="B66" s="81" t="s">
        <v>213</v>
      </c>
      <c r="C66" s="5" t="s">
        <v>212</v>
      </c>
      <c r="D66" s="3" t="s">
        <v>886</v>
      </c>
      <c r="E66" s="6">
        <f>ROUND(M66*1.7,0)</f>
        <v>612</v>
      </c>
      <c r="F66" s="6">
        <f>ROUND(M66*1.25,0)</f>
        <v>450</v>
      </c>
      <c r="G66" s="6">
        <f>ROUND(M66*1.21,0)</f>
        <v>436</v>
      </c>
      <c r="H66" s="6">
        <f>ROUND(M66*1.17,0)</f>
        <v>421</v>
      </c>
      <c r="I66" s="6">
        <f>ROUND(M66*1.13,0)</f>
        <v>407</v>
      </c>
      <c r="J66" s="6">
        <f>ROUND(M66*1.11,0)</f>
        <v>400</v>
      </c>
      <c r="K66" s="6">
        <f>ROUND(M66*1.07,0)</f>
        <v>385</v>
      </c>
      <c r="L66" s="6">
        <f>ROUND(M66*1.03,0)</f>
        <v>371</v>
      </c>
      <c r="M66" s="7">
        <v>360</v>
      </c>
    </row>
    <row r="67" spans="1:13" ht="68.25" customHeight="1">
      <c r="A67" s="3">
        <f>A65+1</f>
        <v>36</v>
      </c>
      <c r="B67" s="81" t="s">
        <v>424</v>
      </c>
      <c r="C67" s="5" t="s">
        <v>423</v>
      </c>
      <c r="D67" s="3" t="s">
        <v>886</v>
      </c>
      <c r="E67" s="6">
        <f t="shared" si="26"/>
        <v>556</v>
      </c>
      <c r="F67" s="6">
        <f t="shared" si="27"/>
        <v>409</v>
      </c>
      <c r="G67" s="6">
        <f t="shared" si="28"/>
        <v>396</v>
      </c>
      <c r="H67" s="6">
        <f t="shared" si="29"/>
        <v>383</v>
      </c>
      <c r="I67" s="6">
        <f t="shared" si="30"/>
        <v>370</v>
      </c>
      <c r="J67" s="6">
        <f t="shared" si="31"/>
        <v>363</v>
      </c>
      <c r="K67" s="6">
        <f t="shared" si="32"/>
        <v>350</v>
      </c>
      <c r="L67" s="6">
        <f t="shared" si="33"/>
        <v>337</v>
      </c>
      <c r="M67" s="7">
        <v>327</v>
      </c>
    </row>
    <row r="68" spans="1:13" ht="45" customHeight="1">
      <c r="A68" s="3">
        <f t="shared" si="25"/>
        <v>37</v>
      </c>
      <c r="B68" s="81" t="s">
        <v>431</v>
      </c>
      <c r="C68" s="5" t="s">
        <v>425</v>
      </c>
      <c r="D68" s="3" t="s">
        <v>886</v>
      </c>
      <c r="E68" s="6">
        <f t="shared" si="26"/>
        <v>391</v>
      </c>
      <c r="F68" s="6">
        <f t="shared" si="27"/>
        <v>288</v>
      </c>
      <c r="G68" s="6">
        <f t="shared" si="28"/>
        <v>278</v>
      </c>
      <c r="H68" s="6">
        <f t="shared" si="29"/>
        <v>269</v>
      </c>
      <c r="I68" s="6">
        <f t="shared" si="30"/>
        <v>260</v>
      </c>
      <c r="J68" s="6">
        <f t="shared" si="31"/>
        <v>255</v>
      </c>
      <c r="K68" s="6">
        <f t="shared" si="32"/>
        <v>246</v>
      </c>
      <c r="L68" s="6">
        <f t="shared" si="33"/>
        <v>237</v>
      </c>
      <c r="M68" s="7">
        <v>230</v>
      </c>
    </row>
    <row r="69" spans="1:13" ht="56.25" customHeight="1">
      <c r="A69" s="3">
        <f>A68+1</f>
        <v>38</v>
      </c>
      <c r="B69" s="81" t="s">
        <v>427</v>
      </c>
      <c r="C69" s="5" t="s">
        <v>426</v>
      </c>
      <c r="D69" s="3" t="s">
        <v>886</v>
      </c>
      <c r="E69" s="6">
        <f t="shared" si="26"/>
        <v>272</v>
      </c>
      <c r="F69" s="6">
        <f t="shared" si="27"/>
        <v>200</v>
      </c>
      <c r="G69" s="6">
        <f t="shared" si="28"/>
        <v>194</v>
      </c>
      <c r="H69" s="6">
        <f t="shared" si="29"/>
        <v>187</v>
      </c>
      <c r="I69" s="6">
        <f t="shared" si="30"/>
        <v>181</v>
      </c>
      <c r="J69" s="6">
        <f t="shared" si="31"/>
        <v>178</v>
      </c>
      <c r="K69" s="6">
        <f t="shared" si="32"/>
        <v>171</v>
      </c>
      <c r="L69" s="6">
        <f t="shared" si="33"/>
        <v>165</v>
      </c>
      <c r="M69" s="7">
        <v>160</v>
      </c>
    </row>
    <row r="70" spans="1:13" s="2" customFormat="1" ht="24" customHeight="1">
      <c r="A70" s="125" t="s">
        <v>724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4"/>
      <c r="M70" s="124"/>
    </row>
    <row r="71" spans="1:13" ht="38.25" customHeight="1">
      <c r="A71" s="93" t="s">
        <v>386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7"/>
    </row>
    <row r="72" spans="1:13" ht="22.5" customHeight="1">
      <c r="A72" s="3">
        <f>A69+1</f>
        <v>39</v>
      </c>
      <c r="B72" s="80" t="s">
        <v>383</v>
      </c>
      <c r="C72" s="5" t="s">
        <v>380</v>
      </c>
      <c r="D72" s="3">
        <v>10</v>
      </c>
      <c r="E72" s="6">
        <f>ROUND(M72*1.7,0)</f>
        <v>1010</v>
      </c>
      <c r="F72" s="6">
        <f>ROUND(M72*1.25,0)</f>
        <v>743</v>
      </c>
      <c r="G72" s="6">
        <f>ROUND(M72*1.21,0)</f>
        <v>719</v>
      </c>
      <c r="H72" s="6">
        <f>ROUND(M72*1.17,0)</f>
        <v>695</v>
      </c>
      <c r="I72" s="6">
        <f>ROUND(M72*1.13,0)</f>
        <v>671</v>
      </c>
      <c r="J72" s="6">
        <f>ROUND(M72*1.11,0)</f>
        <v>659</v>
      </c>
      <c r="K72" s="6">
        <f>ROUND(M72*1.07,0)</f>
        <v>636</v>
      </c>
      <c r="L72" s="6">
        <f>ROUND(M72*1.03,0)</f>
        <v>612</v>
      </c>
      <c r="M72" s="7">
        <v>594</v>
      </c>
    </row>
    <row r="73" spans="1:13" s="51" customFormat="1" ht="22.5" customHeight="1">
      <c r="A73" s="3">
        <f>A72+1</f>
        <v>40</v>
      </c>
      <c r="B73" s="80" t="s">
        <v>384</v>
      </c>
      <c r="C73" s="5" t="s">
        <v>381</v>
      </c>
      <c r="D73" s="3">
        <v>10</v>
      </c>
      <c r="E73" s="6">
        <f>ROUND(M73*1.7,0)</f>
        <v>1098</v>
      </c>
      <c r="F73" s="6">
        <f>ROUND(M73*1.25,0)</f>
        <v>808</v>
      </c>
      <c r="G73" s="6">
        <f>ROUND(M73*1.21,0)</f>
        <v>782</v>
      </c>
      <c r="H73" s="6">
        <f>ROUND(M73*1.17,0)</f>
        <v>756</v>
      </c>
      <c r="I73" s="6">
        <f>ROUND(M73*1.13,0)</f>
        <v>730</v>
      </c>
      <c r="J73" s="6">
        <f>ROUND(M73*1.11,0)</f>
        <v>717</v>
      </c>
      <c r="K73" s="6">
        <f>ROUND(M73*1.07,0)</f>
        <v>691</v>
      </c>
      <c r="L73" s="6">
        <f>ROUND(M73*1.03,0)</f>
        <v>665</v>
      </c>
      <c r="M73" s="7">
        <v>646</v>
      </c>
    </row>
    <row r="74" spans="1:13" s="2" customFormat="1" ht="22.5" customHeight="1">
      <c r="A74" s="3">
        <f>A73+1</f>
        <v>41</v>
      </c>
      <c r="B74" s="80" t="s">
        <v>385</v>
      </c>
      <c r="C74" s="5" t="s">
        <v>382</v>
      </c>
      <c r="D74" s="3">
        <v>10</v>
      </c>
      <c r="E74" s="6">
        <f>ROUND(M74*1.7,0)</f>
        <v>1292</v>
      </c>
      <c r="F74" s="6">
        <f>ROUND(M74*1.25,0)</f>
        <v>950</v>
      </c>
      <c r="G74" s="6">
        <f>ROUND(M74*1.21,0)</f>
        <v>920</v>
      </c>
      <c r="H74" s="6">
        <f>ROUND(M74*1.17,0)</f>
        <v>889</v>
      </c>
      <c r="I74" s="6">
        <f>ROUND(M74*1.13,0)</f>
        <v>859</v>
      </c>
      <c r="J74" s="6">
        <f>ROUND(M74*1.11,0)</f>
        <v>844</v>
      </c>
      <c r="K74" s="6">
        <f>ROUND(M74*1.07,0)</f>
        <v>813</v>
      </c>
      <c r="L74" s="6">
        <f>ROUND(M74*1.03,0)</f>
        <v>783</v>
      </c>
      <c r="M74" s="7">
        <v>760</v>
      </c>
    </row>
    <row r="75" spans="1:13" ht="38.25" customHeight="1">
      <c r="A75" s="93" t="s">
        <v>352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7"/>
    </row>
    <row r="76" spans="1:13" ht="30.75" customHeight="1">
      <c r="A76" s="9">
        <f>A74+1</f>
        <v>42</v>
      </c>
      <c r="B76" s="4" t="s">
        <v>92</v>
      </c>
      <c r="C76" s="5" t="s">
        <v>770</v>
      </c>
      <c r="D76" s="3">
        <v>5</v>
      </c>
      <c r="E76" s="6">
        <f>ROUND(M76*1.7,0)</f>
        <v>1644</v>
      </c>
      <c r="F76" s="6">
        <f>ROUND(M76*1.25,0)</f>
        <v>1209</v>
      </c>
      <c r="G76" s="6">
        <f>ROUND(M76*1.21,0)</f>
        <v>1170</v>
      </c>
      <c r="H76" s="6">
        <f>ROUND(M76*1.17,0)</f>
        <v>1131</v>
      </c>
      <c r="I76" s="6">
        <f>ROUND(M76*1.13,0)</f>
        <v>1093</v>
      </c>
      <c r="J76" s="6">
        <f>ROUND(M76*1.11,0)</f>
        <v>1073</v>
      </c>
      <c r="K76" s="6">
        <f>ROUND(M76*1.07,0)</f>
        <v>1035</v>
      </c>
      <c r="L76" s="6">
        <f aca="true" t="shared" si="34" ref="L76:L105">ROUND(M76*1.03,0)</f>
        <v>996</v>
      </c>
      <c r="M76" s="7">
        <v>967</v>
      </c>
    </row>
    <row r="77" spans="1:13" ht="30.75" customHeight="1">
      <c r="A77" s="9">
        <f>A76+1</f>
        <v>43</v>
      </c>
      <c r="B77" s="4" t="s">
        <v>95</v>
      </c>
      <c r="C77" s="5" t="s">
        <v>771</v>
      </c>
      <c r="D77" s="3">
        <v>5</v>
      </c>
      <c r="E77" s="6">
        <f>ROUND(M77*1.7,0)</f>
        <v>1897</v>
      </c>
      <c r="F77" s="6">
        <f>ROUND(M77*1.25,0)</f>
        <v>1395</v>
      </c>
      <c r="G77" s="6">
        <f>ROUND(M77*1.21,0)</f>
        <v>1350</v>
      </c>
      <c r="H77" s="6">
        <f>ROUND(M77*1.17,0)</f>
        <v>1306</v>
      </c>
      <c r="I77" s="6">
        <f>ROUND(M77*1.13,0)</f>
        <v>1261</v>
      </c>
      <c r="J77" s="6">
        <f>ROUND(M77*1.11,0)</f>
        <v>1239</v>
      </c>
      <c r="K77" s="6">
        <f>ROUND(M77*1.07,0)</f>
        <v>1194</v>
      </c>
      <c r="L77" s="6">
        <f t="shared" si="34"/>
        <v>1149</v>
      </c>
      <c r="M77" s="7">
        <v>1116</v>
      </c>
    </row>
    <row r="78" spans="1:13" ht="30.75" customHeight="1">
      <c r="A78" s="9">
        <f>A77+1</f>
        <v>44</v>
      </c>
      <c r="B78" s="4" t="s">
        <v>236</v>
      </c>
      <c r="C78" s="5" t="s">
        <v>772</v>
      </c>
      <c r="D78" s="3">
        <v>5</v>
      </c>
      <c r="E78" s="6">
        <f>ROUND(M78*1.7,0)</f>
        <v>2322</v>
      </c>
      <c r="F78" s="6">
        <f>ROUND(M78*1.25,0)</f>
        <v>1708</v>
      </c>
      <c r="G78" s="6">
        <f>ROUND(M78*1.21,0)</f>
        <v>1653</v>
      </c>
      <c r="H78" s="6">
        <f>ROUND(M78*1.17,0)</f>
        <v>1598</v>
      </c>
      <c r="I78" s="6">
        <f>ROUND(M78*1.13,0)</f>
        <v>1544</v>
      </c>
      <c r="J78" s="6">
        <f>ROUND(M78*1.11,0)</f>
        <v>1516</v>
      </c>
      <c r="K78" s="6">
        <f>ROUND(M78*1.07,0)</f>
        <v>1462</v>
      </c>
      <c r="L78" s="6">
        <f t="shared" si="34"/>
        <v>1407</v>
      </c>
      <c r="M78" s="7">
        <v>1366</v>
      </c>
    </row>
    <row r="79" spans="1:13" ht="30.75" customHeight="1">
      <c r="A79" s="9">
        <f>A78+1</f>
        <v>45</v>
      </c>
      <c r="B79" s="4" t="s">
        <v>100</v>
      </c>
      <c r="C79" s="5" t="s">
        <v>773</v>
      </c>
      <c r="D79" s="3">
        <v>5</v>
      </c>
      <c r="E79" s="6">
        <f>ROUND(M79*1.7,0)</f>
        <v>2751</v>
      </c>
      <c r="F79" s="6">
        <f>ROUND(M79*1.25,0)</f>
        <v>2023</v>
      </c>
      <c r="G79" s="6">
        <f>ROUND(M79*1.21,0)</f>
        <v>1958</v>
      </c>
      <c r="H79" s="6">
        <f>ROUND(M79*1.17,0)</f>
        <v>1893</v>
      </c>
      <c r="I79" s="6">
        <f>ROUND(M79*1.13,0)</f>
        <v>1828</v>
      </c>
      <c r="J79" s="6">
        <f>ROUND(M79*1.11,0)</f>
        <v>1796</v>
      </c>
      <c r="K79" s="6">
        <f>ROUND(M79*1.07,0)</f>
        <v>1731</v>
      </c>
      <c r="L79" s="6">
        <f t="shared" si="34"/>
        <v>1667</v>
      </c>
      <c r="M79" s="7">
        <v>1618</v>
      </c>
    </row>
    <row r="80" spans="1:13" ht="30.75" customHeight="1">
      <c r="A80" s="9">
        <f>A79+1</f>
        <v>46</v>
      </c>
      <c r="B80" s="4" t="s">
        <v>103</v>
      </c>
      <c r="C80" s="5" t="s">
        <v>774</v>
      </c>
      <c r="D80" s="3">
        <v>5</v>
      </c>
      <c r="E80" s="6">
        <f>ROUND(M80*1.7,0)</f>
        <v>1999</v>
      </c>
      <c r="F80" s="6">
        <f>ROUND(M80*1.25,0)</f>
        <v>1470</v>
      </c>
      <c r="G80" s="6">
        <f>ROUND(M80*1.21,0)</f>
        <v>1423</v>
      </c>
      <c r="H80" s="6">
        <f>ROUND(M80*1.17,0)</f>
        <v>1376</v>
      </c>
      <c r="I80" s="6">
        <f>ROUND(M80*1.13,0)</f>
        <v>1329</v>
      </c>
      <c r="J80" s="6">
        <f>ROUND(M80*1.11,0)</f>
        <v>1305</v>
      </c>
      <c r="K80" s="6">
        <f>ROUND(M80*1.07,0)</f>
        <v>1258</v>
      </c>
      <c r="L80" s="6">
        <f t="shared" si="34"/>
        <v>1211</v>
      </c>
      <c r="M80" s="7">
        <v>1176</v>
      </c>
    </row>
    <row r="81" spans="1:13" s="2" customFormat="1" ht="42.75" customHeight="1">
      <c r="A81" s="93" t="s">
        <v>355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7"/>
    </row>
    <row r="82" spans="1:13" s="2" customFormat="1" ht="33" customHeight="1">
      <c r="A82" s="9">
        <f>A80+1</f>
        <v>47</v>
      </c>
      <c r="B82" s="4" t="s">
        <v>94</v>
      </c>
      <c r="C82" s="9">
        <v>161</v>
      </c>
      <c r="D82" s="9">
        <v>4</v>
      </c>
      <c r="E82" s="6">
        <f>ROUND(M82*1.7,0)</f>
        <v>1217</v>
      </c>
      <c r="F82" s="6">
        <f>ROUND(M82*1.25,0)</f>
        <v>895</v>
      </c>
      <c r="G82" s="6">
        <f>ROUND(M82*1.21,0)</f>
        <v>866</v>
      </c>
      <c r="H82" s="6">
        <f>ROUND(M82*1.17,0)</f>
        <v>838</v>
      </c>
      <c r="I82" s="6">
        <f>ROUND(M82*1.13,0)</f>
        <v>809</v>
      </c>
      <c r="J82" s="6">
        <f>ROUND(M82*1.11,0)</f>
        <v>795</v>
      </c>
      <c r="K82" s="6">
        <f>ROUND(M82*1.07,0)</f>
        <v>766</v>
      </c>
      <c r="L82" s="6">
        <f t="shared" si="34"/>
        <v>737</v>
      </c>
      <c r="M82" s="7">
        <v>716</v>
      </c>
    </row>
    <row r="83" spans="1:13" s="2" customFormat="1" ht="33" customHeight="1">
      <c r="A83" s="9">
        <f>A82+1</f>
        <v>48</v>
      </c>
      <c r="B83" s="4" t="s">
        <v>96</v>
      </c>
      <c r="C83" s="9">
        <v>162</v>
      </c>
      <c r="D83" s="9">
        <v>4</v>
      </c>
      <c r="E83" s="6">
        <f>ROUND(M83*1.7,0)</f>
        <v>1278</v>
      </c>
      <c r="F83" s="6">
        <f>ROUND(M83*1.25,0)</f>
        <v>940</v>
      </c>
      <c r="G83" s="6">
        <f>ROUND(M83*1.21,0)</f>
        <v>910</v>
      </c>
      <c r="H83" s="6">
        <f>ROUND(M83*1.17,0)</f>
        <v>880</v>
      </c>
      <c r="I83" s="6">
        <f>ROUND(M83*1.13,0)</f>
        <v>850</v>
      </c>
      <c r="J83" s="6">
        <f>ROUND(M83*1.11,0)</f>
        <v>835</v>
      </c>
      <c r="K83" s="6">
        <f>ROUND(M83*1.07,0)</f>
        <v>805</v>
      </c>
      <c r="L83" s="6">
        <f t="shared" si="34"/>
        <v>775</v>
      </c>
      <c r="M83" s="7">
        <v>752</v>
      </c>
    </row>
    <row r="84" spans="1:13" s="2" customFormat="1" ht="36" customHeight="1">
      <c r="A84" s="9">
        <f>A83+1</f>
        <v>49</v>
      </c>
      <c r="B84" s="4" t="s">
        <v>98</v>
      </c>
      <c r="C84" s="9">
        <v>163</v>
      </c>
      <c r="D84" s="9">
        <v>3</v>
      </c>
      <c r="E84" s="6">
        <f>ROUND(M84*1.7,0)</f>
        <v>1481</v>
      </c>
      <c r="F84" s="6">
        <f>ROUND(M84*1.25,0)</f>
        <v>1089</v>
      </c>
      <c r="G84" s="6">
        <f>ROUND(M84*1.21,0)</f>
        <v>1054</v>
      </c>
      <c r="H84" s="6">
        <f>ROUND(M84*1.17,0)</f>
        <v>1019</v>
      </c>
      <c r="I84" s="6">
        <f>ROUND(M84*1.13,0)</f>
        <v>984</v>
      </c>
      <c r="J84" s="6">
        <f>ROUND(M84*1.11,0)</f>
        <v>967</v>
      </c>
      <c r="K84" s="6">
        <f>ROUND(M84*1.07,0)</f>
        <v>932</v>
      </c>
      <c r="L84" s="6">
        <f t="shared" si="34"/>
        <v>897</v>
      </c>
      <c r="M84" s="7">
        <v>871</v>
      </c>
    </row>
    <row r="85" spans="1:13" s="2" customFormat="1" ht="43.5" customHeight="1">
      <c r="A85" s="9">
        <f>A84+1</f>
        <v>50</v>
      </c>
      <c r="B85" s="4" t="s">
        <v>101</v>
      </c>
      <c r="C85" s="9">
        <v>164</v>
      </c>
      <c r="D85" s="9">
        <v>3</v>
      </c>
      <c r="E85" s="6">
        <f>ROUND(M85*1.7,0)</f>
        <v>1763</v>
      </c>
      <c r="F85" s="6">
        <f>ROUND(M85*1.25,0)</f>
        <v>1296</v>
      </c>
      <c r="G85" s="6">
        <f>ROUND(M85*1.21,0)</f>
        <v>1255</v>
      </c>
      <c r="H85" s="6">
        <f>ROUND(M85*1.17,0)</f>
        <v>1213</v>
      </c>
      <c r="I85" s="6">
        <f>ROUND(M85*1.13,0)</f>
        <v>1172</v>
      </c>
      <c r="J85" s="6">
        <f>ROUND(M85*1.11,0)</f>
        <v>1151</v>
      </c>
      <c r="K85" s="6">
        <f>ROUND(M85*1.07,0)</f>
        <v>1110</v>
      </c>
      <c r="L85" s="6">
        <f t="shared" si="34"/>
        <v>1068</v>
      </c>
      <c r="M85" s="7">
        <v>1037</v>
      </c>
    </row>
    <row r="86" spans="1:13" s="2" customFormat="1" ht="34.5" customHeight="1">
      <c r="A86" s="9">
        <f>A85+1</f>
        <v>51</v>
      </c>
      <c r="B86" s="10" t="s">
        <v>110</v>
      </c>
      <c r="C86" s="9">
        <v>165</v>
      </c>
      <c r="D86" s="9">
        <v>4</v>
      </c>
      <c r="E86" s="6">
        <f>ROUND(M86*1.7,0)</f>
        <v>1312</v>
      </c>
      <c r="F86" s="6">
        <f>ROUND(M86*1.25,0)</f>
        <v>965</v>
      </c>
      <c r="G86" s="6">
        <f>ROUND(M86*1.21,0)</f>
        <v>934</v>
      </c>
      <c r="H86" s="6">
        <f>ROUND(M86*1.17,0)</f>
        <v>903</v>
      </c>
      <c r="I86" s="6">
        <f>ROUND(M86*1.13,0)</f>
        <v>872</v>
      </c>
      <c r="J86" s="6">
        <f>ROUND(M86*1.11,0)</f>
        <v>857</v>
      </c>
      <c r="K86" s="6">
        <f>ROUND(M86*1.07,0)</f>
        <v>826</v>
      </c>
      <c r="L86" s="6">
        <f t="shared" si="34"/>
        <v>795</v>
      </c>
      <c r="M86" s="7">
        <v>772</v>
      </c>
    </row>
    <row r="87" spans="1:13" s="2" customFormat="1" ht="42" customHeight="1">
      <c r="A87" s="93" t="s">
        <v>354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104"/>
      <c r="M87" s="105"/>
    </row>
    <row r="88" spans="1:13" s="84" customFormat="1" ht="37.5" customHeight="1">
      <c r="A88" s="9">
        <f>A86+1</f>
        <v>52</v>
      </c>
      <c r="B88" s="4" t="s">
        <v>93</v>
      </c>
      <c r="C88" s="5" t="s">
        <v>67</v>
      </c>
      <c r="D88" s="3">
        <v>5</v>
      </c>
      <c r="E88" s="6">
        <f>ROUND(M88*1.7,0)</f>
        <v>893</v>
      </c>
      <c r="F88" s="6">
        <f>ROUND(M88*1.25,0)</f>
        <v>656</v>
      </c>
      <c r="G88" s="6">
        <f>ROUND(M88*1.21,0)</f>
        <v>635</v>
      </c>
      <c r="H88" s="6">
        <f>ROUND(M88*1.17,0)</f>
        <v>614</v>
      </c>
      <c r="I88" s="6">
        <f>ROUND(M88*1.13,0)</f>
        <v>593</v>
      </c>
      <c r="J88" s="6">
        <f>ROUND(M88*1.11,0)</f>
        <v>583</v>
      </c>
      <c r="K88" s="6">
        <f>ROUND(M88*1.07,0)</f>
        <v>562</v>
      </c>
      <c r="L88" s="6">
        <f t="shared" si="34"/>
        <v>541</v>
      </c>
      <c r="M88" s="7">
        <v>525</v>
      </c>
    </row>
    <row r="89" spans="1:13" s="84" customFormat="1" ht="32.25" customHeight="1">
      <c r="A89" s="9">
        <f>1+A88</f>
        <v>53</v>
      </c>
      <c r="B89" s="4" t="s">
        <v>97</v>
      </c>
      <c r="C89" s="5" t="s">
        <v>68</v>
      </c>
      <c r="D89" s="3">
        <v>5</v>
      </c>
      <c r="E89" s="6">
        <f>ROUND(M89*1.7,0)</f>
        <v>1064</v>
      </c>
      <c r="F89" s="6">
        <f>ROUND(M89*1.25,0)</f>
        <v>783</v>
      </c>
      <c r="G89" s="6">
        <f>ROUND(M89*1.21,0)</f>
        <v>757</v>
      </c>
      <c r="H89" s="6">
        <f>ROUND(M89*1.17,0)</f>
        <v>732</v>
      </c>
      <c r="I89" s="6">
        <f>ROUND(M89*1.13,0)</f>
        <v>707</v>
      </c>
      <c r="J89" s="6">
        <f>ROUND(M89*1.11,0)</f>
        <v>695</v>
      </c>
      <c r="K89" s="6">
        <f>ROUND(M89*1.07,0)</f>
        <v>670</v>
      </c>
      <c r="L89" s="6">
        <f t="shared" si="34"/>
        <v>645</v>
      </c>
      <c r="M89" s="7">
        <v>626</v>
      </c>
    </row>
    <row r="90" spans="1:13" s="84" customFormat="1" ht="31.5" customHeight="1">
      <c r="A90" s="9">
        <f>1+A89</f>
        <v>54</v>
      </c>
      <c r="B90" s="4" t="s">
        <v>99</v>
      </c>
      <c r="C90" s="5" t="s">
        <v>69</v>
      </c>
      <c r="D90" s="3">
        <v>5</v>
      </c>
      <c r="E90" s="6">
        <f>ROUND(M90*1.7,0)</f>
        <v>1267</v>
      </c>
      <c r="F90" s="6">
        <f>ROUND(M90*1.25,0)</f>
        <v>931</v>
      </c>
      <c r="G90" s="6">
        <f>ROUND(M90*1.21,0)</f>
        <v>901</v>
      </c>
      <c r="H90" s="6">
        <f>ROUND(M90*1.17,0)</f>
        <v>872</v>
      </c>
      <c r="I90" s="6">
        <f>ROUND(M90*1.13,0)</f>
        <v>842</v>
      </c>
      <c r="J90" s="6">
        <f>ROUND(M90*1.11,0)</f>
        <v>827</v>
      </c>
      <c r="K90" s="6">
        <f>ROUND(M90*1.07,0)</f>
        <v>797</v>
      </c>
      <c r="L90" s="6">
        <f t="shared" si="34"/>
        <v>767</v>
      </c>
      <c r="M90" s="7">
        <v>745</v>
      </c>
    </row>
    <row r="91" spans="1:13" s="84" customFormat="1" ht="30.75" customHeight="1">
      <c r="A91" s="9">
        <f>1+A90</f>
        <v>55</v>
      </c>
      <c r="B91" s="4" t="s">
        <v>102</v>
      </c>
      <c r="C91" s="5" t="s">
        <v>70</v>
      </c>
      <c r="D91" s="3">
        <v>4</v>
      </c>
      <c r="E91" s="6">
        <f>ROUND(M91*1.7,0)</f>
        <v>1564</v>
      </c>
      <c r="F91" s="6">
        <f>ROUND(M91*1.25,0)</f>
        <v>1150</v>
      </c>
      <c r="G91" s="6">
        <f>ROUND(M91*1.21,0)</f>
        <v>1113</v>
      </c>
      <c r="H91" s="6">
        <f>ROUND(M91*1.17,0)</f>
        <v>1076</v>
      </c>
      <c r="I91" s="6">
        <f>ROUND(M91*1.13,0)</f>
        <v>1040</v>
      </c>
      <c r="J91" s="6">
        <f>ROUND(M91*1.11,0)</f>
        <v>1021</v>
      </c>
      <c r="K91" s="6">
        <f>ROUND(M91*1.07,0)</f>
        <v>984</v>
      </c>
      <c r="L91" s="6">
        <f t="shared" si="34"/>
        <v>948</v>
      </c>
      <c r="M91" s="7">
        <v>920</v>
      </c>
    </row>
    <row r="92" spans="1:13" s="84" customFormat="1" ht="37.5" customHeight="1">
      <c r="A92" s="9">
        <f>1+A91</f>
        <v>56</v>
      </c>
      <c r="B92" s="4" t="s">
        <v>113</v>
      </c>
      <c r="C92" s="5" t="s">
        <v>71</v>
      </c>
      <c r="D92" s="3">
        <v>5</v>
      </c>
      <c r="E92" s="6">
        <f>ROUND(M92*1.7,0)</f>
        <v>1114</v>
      </c>
      <c r="F92" s="6">
        <f>ROUND(M92*1.25,0)</f>
        <v>819</v>
      </c>
      <c r="G92" s="6">
        <f>ROUND(M92*1.21,0)</f>
        <v>793</v>
      </c>
      <c r="H92" s="6">
        <f>ROUND(M92*1.17,0)</f>
        <v>766</v>
      </c>
      <c r="I92" s="6">
        <f>ROUND(M92*1.13,0)</f>
        <v>740</v>
      </c>
      <c r="J92" s="6">
        <f>ROUND(M92*1.11,0)</f>
        <v>727</v>
      </c>
      <c r="K92" s="6">
        <f>ROUND(M92*1.07,0)</f>
        <v>701</v>
      </c>
      <c r="L92" s="6">
        <f t="shared" si="34"/>
        <v>675</v>
      </c>
      <c r="M92" s="7">
        <v>655</v>
      </c>
    </row>
    <row r="93" spans="1:13" s="2" customFormat="1" ht="45.75" customHeight="1">
      <c r="A93" s="93" t="s">
        <v>590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5"/>
    </row>
    <row r="94" spans="1:13" s="51" customFormat="1" ht="35.25" customHeight="1">
      <c r="A94" s="9">
        <f>A92+1</f>
        <v>57</v>
      </c>
      <c r="B94" s="4" t="s">
        <v>89</v>
      </c>
      <c r="C94" s="5" t="s">
        <v>229</v>
      </c>
      <c r="D94" s="9">
        <v>5</v>
      </c>
      <c r="E94" s="6">
        <f>ROUND(M94*1.7,0)</f>
        <v>729</v>
      </c>
      <c r="F94" s="6">
        <f>ROUND(M94*1.25,0)</f>
        <v>536</v>
      </c>
      <c r="G94" s="6">
        <f>ROUND(M94*1.21,0)</f>
        <v>519</v>
      </c>
      <c r="H94" s="6">
        <f>ROUND(M94*1.17,0)</f>
        <v>502</v>
      </c>
      <c r="I94" s="6">
        <f>ROUND(M94*1.13,0)</f>
        <v>485</v>
      </c>
      <c r="J94" s="6">
        <f>ROUND(M94*1.11,0)</f>
        <v>476</v>
      </c>
      <c r="K94" s="6">
        <f>ROUND(M94*1.07,0)</f>
        <v>459</v>
      </c>
      <c r="L94" s="6">
        <f>ROUND(M94*1.03,0)</f>
        <v>442</v>
      </c>
      <c r="M94" s="7">
        <v>429</v>
      </c>
    </row>
    <row r="95" spans="1:13" s="51" customFormat="1" ht="35.25" customHeight="1">
      <c r="A95" s="9">
        <f>A94+1</f>
        <v>58</v>
      </c>
      <c r="B95" s="4" t="s">
        <v>189</v>
      </c>
      <c r="C95" s="5" t="s">
        <v>230</v>
      </c>
      <c r="D95" s="9">
        <v>5</v>
      </c>
      <c r="E95" s="6">
        <f>ROUND(M95*1.7,0)</f>
        <v>847</v>
      </c>
      <c r="F95" s="6">
        <f>ROUND(M95*1.25,0)</f>
        <v>623</v>
      </c>
      <c r="G95" s="6">
        <f>ROUND(M95*1.21,0)</f>
        <v>603</v>
      </c>
      <c r="H95" s="6">
        <f>ROUND(M95*1.17,0)</f>
        <v>583</v>
      </c>
      <c r="I95" s="6">
        <f>ROUND(M95*1.13,0)</f>
        <v>563</v>
      </c>
      <c r="J95" s="6">
        <f>ROUND(M95*1.11,0)</f>
        <v>553</v>
      </c>
      <c r="K95" s="6">
        <f>ROUND(M95*1.07,0)</f>
        <v>533</v>
      </c>
      <c r="L95" s="6">
        <f>ROUND(M95*1.03,0)</f>
        <v>513</v>
      </c>
      <c r="M95" s="7">
        <v>498</v>
      </c>
    </row>
    <row r="96" spans="1:13" s="52" customFormat="1" ht="39.75" customHeight="1">
      <c r="A96" s="93" t="s">
        <v>353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5"/>
    </row>
    <row r="97" spans="1:13" s="83" customFormat="1" ht="33.75" customHeight="1">
      <c r="A97" s="9">
        <f>A95+1</f>
        <v>59</v>
      </c>
      <c r="B97" s="4" t="s">
        <v>89</v>
      </c>
      <c r="C97" s="5" t="s">
        <v>321</v>
      </c>
      <c r="D97" s="9">
        <v>10</v>
      </c>
      <c r="E97" s="6">
        <f>ROUND(M97*1.7,0)</f>
        <v>332</v>
      </c>
      <c r="F97" s="6">
        <f>ROUND(M97*1.25,0)</f>
        <v>244</v>
      </c>
      <c r="G97" s="6">
        <f>ROUND(M97*1.21,0)</f>
        <v>236</v>
      </c>
      <c r="H97" s="6">
        <f>ROUND(M97*1.17,0)</f>
        <v>228</v>
      </c>
      <c r="I97" s="6">
        <f>ROUND(M97*1.13,0)</f>
        <v>220</v>
      </c>
      <c r="J97" s="6">
        <f>ROUND(M97*1.11,0)</f>
        <v>216</v>
      </c>
      <c r="K97" s="6">
        <f>ROUND(M97*1.07,0)</f>
        <v>209</v>
      </c>
      <c r="L97" s="6">
        <f>ROUND(M97*1.03,0)</f>
        <v>201</v>
      </c>
      <c r="M97" s="7">
        <v>195</v>
      </c>
    </row>
    <row r="98" spans="1:13" s="83" customFormat="1" ht="33.75" customHeight="1">
      <c r="A98" s="9">
        <f>A97+1</f>
        <v>60</v>
      </c>
      <c r="B98" s="4" t="s">
        <v>189</v>
      </c>
      <c r="C98" s="5" t="s">
        <v>322</v>
      </c>
      <c r="D98" s="9">
        <v>10</v>
      </c>
      <c r="E98" s="6">
        <f>ROUND(M98*1.7,0)</f>
        <v>391</v>
      </c>
      <c r="F98" s="6">
        <f>ROUND(M98*1.25,0)</f>
        <v>288</v>
      </c>
      <c r="G98" s="6">
        <f>ROUND(M98*1.21,0)</f>
        <v>278</v>
      </c>
      <c r="H98" s="6">
        <f>ROUND(M98*1.17,0)</f>
        <v>269</v>
      </c>
      <c r="I98" s="6">
        <f>ROUND(M98*1.13,0)</f>
        <v>260</v>
      </c>
      <c r="J98" s="6">
        <f>ROUND(M98*1.11,0)</f>
        <v>255</v>
      </c>
      <c r="K98" s="6">
        <f>ROUND(M98*1.07,0)</f>
        <v>246</v>
      </c>
      <c r="L98" s="6">
        <f>ROUND(M98*1.03,0)</f>
        <v>237</v>
      </c>
      <c r="M98" s="7">
        <v>230</v>
      </c>
    </row>
    <row r="99" spans="1:13" ht="48" customHeight="1">
      <c r="A99" s="93" t="s">
        <v>825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7"/>
    </row>
    <row r="100" spans="1:13" ht="60" customHeight="1">
      <c r="A100" s="9">
        <f>1+A98</f>
        <v>61</v>
      </c>
      <c r="B100" s="4" t="s">
        <v>368</v>
      </c>
      <c r="C100" s="5" t="s">
        <v>536</v>
      </c>
      <c r="D100" s="9">
        <v>3</v>
      </c>
      <c r="E100" s="6">
        <f>ROUND(M100*1.7,0)</f>
        <v>1073</v>
      </c>
      <c r="F100" s="6">
        <f>ROUND(M100*1.25,0)</f>
        <v>789</v>
      </c>
      <c r="G100" s="6">
        <f>ROUND(M100*1.21,0)</f>
        <v>764</v>
      </c>
      <c r="H100" s="6">
        <f>ROUND(M100*1.17,0)</f>
        <v>738</v>
      </c>
      <c r="I100" s="6">
        <f>ROUND(M100*1.13,0)</f>
        <v>713</v>
      </c>
      <c r="J100" s="6">
        <f aca="true" t="shared" si="35" ref="J100:J106">ROUND(M100*1.11,0)</f>
        <v>700</v>
      </c>
      <c r="K100" s="6">
        <f>ROUND(M100*1.07,0)</f>
        <v>675</v>
      </c>
      <c r="L100" s="6">
        <f t="shared" si="34"/>
        <v>650</v>
      </c>
      <c r="M100" s="7">
        <v>631</v>
      </c>
    </row>
    <row r="101" spans="1:13" ht="60" customHeight="1">
      <c r="A101" s="9">
        <f aca="true" t="shared" si="36" ref="A101:A106">A100+1</f>
        <v>62</v>
      </c>
      <c r="B101" s="4" t="s">
        <v>369</v>
      </c>
      <c r="C101" s="5" t="s">
        <v>537</v>
      </c>
      <c r="D101" s="9">
        <v>3</v>
      </c>
      <c r="E101" s="6">
        <f aca="true" t="shared" si="37" ref="E101:E106">ROUND(M101*1.7,0)</f>
        <v>1185</v>
      </c>
      <c r="F101" s="6">
        <f aca="true" t="shared" si="38" ref="F101:F106">ROUND(M101*1.25,0)</f>
        <v>871</v>
      </c>
      <c r="G101" s="6">
        <f aca="true" t="shared" si="39" ref="G101:G106">ROUND(M101*1.21,0)</f>
        <v>843</v>
      </c>
      <c r="H101" s="6">
        <f aca="true" t="shared" si="40" ref="H101:H106">ROUND(M101*1.17,0)</f>
        <v>815</v>
      </c>
      <c r="I101" s="6">
        <f aca="true" t="shared" si="41" ref="I101:I106">ROUND(M101*1.13,0)</f>
        <v>788</v>
      </c>
      <c r="J101" s="6">
        <f t="shared" si="35"/>
        <v>774</v>
      </c>
      <c r="K101" s="6">
        <f aca="true" t="shared" si="42" ref="K101:K106">ROUND(M101*1.07,0)</f>
        <v>746</v>
      </c>
      <c r="L101" s="6">
        <f t="shared" si="34"/>
        <v>718</v>
      </c>
      <c r="M101" s="7">
        <v>697</v>
      </c>
    </row>
    <row r="102" spans="1:13" ht="60" customHeight="1">
      <c r="A102" s="9">
        <f t="shared" si="36"/>
        <v>63</v>
      </c>
      <c r="B102" s="4" t="s">
        <v>370</v>
      </c>
      <c r="C102" s="5" t="s">
        <v>538</v>
      </c>
      <c r="D102" s="9">
        <v>5</v>
      </c>
      <c r="E102" s="6">
        <f t="shared" si="37"/>
        <v>508</v>
      </c>
      <c r="F102" s="6">
        <f t="shared" si="38"/>
        <v>374</v>
      </c>
      <c r="G102" s="6">
        <f t="shared" si="39"/>
        <v>362</v>
      </c>
      <c r="H102" s="6">
        <f t="shared" si="40"/>
        <v>350</v>
      </c>
      <c r="I102" s="6">
        <f t="shared" si="41"/>
        <v>338</v>
      </c>
      <c r="J102" s="6">
        <f t="shared" si="35"/>
        <v>332</v>
      </c>
      <c r="K102" s="6">
        <f t="shared" si="42"/>
        <v>320</v>
      </c>
      <c r="L102" s="6">
        <f t="shared" si="34"/>
        <v>308</v>
      </c>
      <c r="M102" s="7">
        <v>299</v>
      </c>
    </row>
    <row r="103" spans="1:13" ht="60" customHeight="1">
      <c r="A103" s="9">
        <f t="shared" si="36"/>
        <v>64</v>
      </c>
      <c r="B103" s="4" t="s">
        <v>371</v>
      </c>
      <c r="C103" s="5" t="s">
        <v>539</v>
      </c>
      <c r="D103" s="9">
        <v>5</v>
      </c>
      <c r="E103" s="6">
        <f t="shared" si="37"/>
        <v>546</v>
      </c>
      <c r="F103" s="6">
        <f t="shared" si="38"/>
        <v>401</v>
      </c>
      <c r="G103" s="6">
        <f t="shared" si="39"/>
        <v>388</v>
      </c>
      <c r="H103" s="6">
        <f t="shared" si="40"/>
        <v>376</v>
      </c>
      <c r="I103" s="6">
        <f t="shared" si="41"/>
        <v>363</v>
      </c>
      <c r="J103" s="6">
        <f t="shared" si="35"/>
        <v>356</v>
      </c>
      <c r="K103" s="6">
        <f t="shared" si="42"/>
        <v>343</v>
      </c>
      <c r="L103" s="6">
        <f t="shared" si="34"/>
        <v>331</v>
      </c>
      <c r="M103" s="7">
        <v>321</v>
      </c>
    </row>
    <row r="104" spans="1:13" ht="45.75" customHeight="1">
      <c r="A104" s="9">
        <f t="shared" si="36"/>
        <v>65</v>
      </c>
      <c r="B104" s="4" t="s">
        <v>404</v>
      </c>
      <c r="C104" s="5" t="s">
        <v>540</v>
      </c>
      <c r="D104" s="9">
        <v>5</v>
      </c>
      <c r="E104" s="6">
        <f t="shared" si="37"/>
        <v>556</v>
      </c>
      <c r="F104" s="6">
        <f t="shared" si="38"/>
        <v>409</v>
      </c>
      <c r="G104" s="6">
        <f t="shared" si="39"/>
        <v>396</v>
      </c>
      <c r="H104" s="6">
        <f t="shared" si="40"/>
        <v>383</v>
      </c>
      <c r="I104" s="6">
        <f t="shared" si="41"/>
        <v>370</v>
      </c>
      <c r="J104" s="6">
        <f t="shared" si="35"/>
        <v>363</v>
      </c>
      <c r="K104" s="6">
        <f t="shared" si="42"/>
        <v>350</v>
      </c>
      <c r="L104" s="6">
        <f t="shared" si="34"/>
        <v>337</v>
      </c>
      <c r="M104" s="7">
        <v>327</v>
      </c>
    </row>
    <row r="105" spans="1:13" s="2" customFormat="1" ht="60" customHeight="1">
      <c r="A105" s="9">
        <f t="shared" si="36"/>
        <v>66</v>
      </c>
      <c r="B105" s="4" t="s">
        <v>436</v>
      </c>
      <c r="C105" s="5" t="s">
        <v>541</v>
      </c>
      <c r="D105" s="3">
        <v>3</v>
      </c>
      <c r="E105" s="6">
        <f t="shared" si="37"/>
        <v>1357</v>
      </c>
      <c r="F105" s="6">
        <f t="shared" si="38"/>
        <v>998</v>
      </c>
      <c r="G105" s="6">
        <f t="shared" si="39"/>
        <v>966</v>
      </c>
      <c r="H105" s="6">
        <f t="shared" si="40"/>
        <v>934</v>
      </c>
      <c r="I105" s="6">
        <f t="shared" si="41"/>
        <v>902</v>
      </c>
      <c r="J105" s="6">
        <f t="shared" si="35"/>
        <v>886</v>
      </c>
      <c r="K105" s="6">
        <f t="shared" si="42"/>
        <v>854</v>
      </c>
      <c r="L105" s="6">
        <f t="shared" si="34"/>
        <v>822</v>
      </c>
      <c r="M105" s="7">
        <v>798</v>
      </c>
    </row>
    <row r="106" spans="1:13" s="2" customFormat="1" ht="60" customHeight="1">
      <c r="A106" s="47">
        <f t="shared" si="36"/>
        <v>67</v>
      </c>
      <c r="B106" s="60" t="s">
        <v>435</v>
      </c>
      <c r="C106" s="61" t="s">
        <v>542</v>
      </c>
      <c r="D106" s="62">
        <v>3</v>
      </c>
      <c r="E106" s="6">
        <f t="shared" si="37"/>
        <v>1664</v>
      </c>
      <c r="F106" s="6">
        <f t="shared" si="38"/>
        <v>1224</v>
      </c>
      <c r="G106" s="6">
        <f t="shared" si="39"/>
        <v>1185</v>
      </c>
      <c r="H106" s="6">
        <f t="shared" si="40"/>
        <v>1145</v>
      </c>
      <c r="I106" s="6">
        <f t="shared" si="41"/>
        <v>1106</v>
      </c>
      <c r="J106" s="6">
        <f t="shared" si="35"/>
        <v>1087</v>
      </c>
      <c r="K106" s="6">
        <f t="shared" si="42"/>
        <v>1048</v>
      </c>
      <c r="L106" s="6">
        <f aca="true" t="shared" si="43" ref="L106:L139">ROUND(M106*1.03,0)</f>
        <v>1008</v>
      </c>
      <c r="M106" s="7">
        <v>979</v>
      </c>
    </row>
    <row r="107" spans="1:13" s="2" customFormat="1" ht="30.75" customHeight="1">
      <c r="A107" s="98" t="s">
        <v>762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7"/>
    </row>
    <row r="108" spans="1:13" s="2" customFormat="1" ht="43.5" customHeight="1">
      <c r="A108" s="9">
        <f>A106+1</f>
        <v>68</v>
      </c>
      <c r="B108" s="69" t="s">
        <v>405</v>
      </c>
      <c r="C108" s="48" t="s">
        <v>763</v>
      </c>
      <c r="D108" s="9">
        <v>7</v>
      </c>
      <c r="E108" s="6">
        <f>ROUND(M108*1.7,0)</f>
        <v>343</v>
      </c>
      <c r="F108" s="6">
        <f>ROUND(M108*1.25,0)</f>
        <v>253</v>
      </c>
      <c r="G108" s="6">
        <f>ROUND(M108*1.21,0)</f>
        <v>244</v>
      </c>
      <c r="H108" s="6">
        <f>ROUND(M108*1.17,0)</f>
        <v>236</v>
      </c>
      <c r="I108" s="6">
        <f>ROUND(M108*1.13,0)</f>
        <v>228</v>
      </c>
      <c r="J108" s="6">
        <f>ROUND(M108*1.11,0)</f>
        <v>224</v>
      </c>
      <c r="K108" s="6">
        <f>ROUND(M108*1.07,0)</f>
        <v>216</v>
      </c>
      <c r="L108" s="6">
        <f t="shared" si="43"/>
        <v>208</v>
      </c>
      <c r="M108" s="7">
        <v>202</v>
      </c>
    </row>
    <row r="109" spans="1:13" s="2" customFormat="1" ht="43.5" customHeight="1">
      <c r="A109" s="9">
        <f>A108+1</f>
        <v>69</v>
      </c>
      <c r="B109" s="4" t="s">
        <v>433</v>
      </c>
      <c r="C109" s="48" t="s">
        <v>764</v>
      </c>
      <c r="D109" s="9">
        <v>7</v>
      </c>
      <c r="E109" s="6">
        <f>ROUND(M109*1.7,0)</f>
        <v>371</v>
      </c>
      <c r="F109" s="6">
        <f>ROUND(M109*1.25,0)</f>
        <v>273</v>
      </c>
      <c r="G109" s="6">
        <f>ROUND(M109*1.21,0)</f>
        <v>264</v>
      </c>
      <c r="H109" s="6">
        <f>ROUND(M109*1.17,0)</f>
        <v>255</v>
      </c>
      <c r="I109" s="6">
        <f>ROUND(M109*1.13,0)</f>
        <v>246</v>
      </c>
      <c r="J109" s="6">
        <f>ROUND(M109*1.11,0)</f>
        <v>242</v>
      </c>
      <c r="K109" s="6">
        <f>ROUND(M109*1.07,0)</f>
        <v>233</v>
      </c>
      <c r="L109" s="6">
        <f t="shared" si="43"/>
        <v>225</v>
      </c>
      <c r="M109" s="7">
        <v>218</v>
      </c>
    </row>
    <row r="110" spans="1:13" s="2" customFormat="1" ht="43.5" customHeight="1">
      <c r="A110" s="64">
        <f>A109+1</f>
        <v>70</v>
      </c>
      <c r="B110" s="4" t="s">
        <v>434</v>
      </c>
      <c r="C110" s="48" t="s">
        <v>765</v>
      </c>
      <c r="D110" s="9">
        <v>6</v>
      </c>
      <c r="E110" s="6">
        <f>ROUND(M110*1.7,0)</f>
        <v>420</v>
      </c>
      <c r="F110" s="6">
        <f>ROUND(M110*1.25,0)</f>
        <v>309</v>
      </c>
      <c r="G110" s="6">
        <f>ROUND(M110*1.21,0)</f>
        <v>299</v>
      </c>
      <c r="H110" s="6">
        <f>ROUND(M110*1.17,0)</f>
        <v>289</v>
      </c>
      <c r="I110" s="6">
        <f>ROUND(M110*1.13,0)</f>
        <v>279</v>
      </c>
      <c r="J110" s="6">
        <f>ROUND(M110*1.11,0)</f>
        <v>274</v>
      </c>
      <c r="K110" s="6">
        <f>ROUND(M110*1.07,0)</f>
        <v>264</v>
      </c>
      <c r="L110" s="6">
        <f t="shared" si="43"/>
        <v>254</v>
      </c>
      <c r="M110" s="7">
        <v>247</v>
      </c>
    </row>
    <row r="111" spans="1:13" s="2" customFormat="1" ht="43.5" customHeight="1">
      <c r="A111" s="9">
        <f>A110+1</f>
        <v>71</v>
      </c>
      <c r="B111" s="4" t="s">
        <v>768</v>
      </c>
      <c r="C111" s="48" t="s">
        <v>766</v>
      </c>
      <c r="D111" s="9">
        <v>30</v>
      </c>
      <c r="E111" s="6">
        <f>ROUND(M111*1.7,0)</f>
        <v>192</v>
      </c>
      <c r="F111" s="6">
        <f>ROUND(M111*1.25,0)</f>
        <v>141</v>
      </c>
      <c r="G111" s="6">
        <f>ROUND(M111*1.21,0)</f>
        <v>137</v>
      </c>
      <c r="H111" s="6">
        <f>ROUND(M111*1.17,0)</f>
        <v>132</v>
      </c>
      <c r="I111" s="6">
        <f>ROUND(M111*1.13,0)</f>
        <v>128</v>
      </c>
      <c r="J111" s="6">
        <f>ROUND(M111*1.11,0)</f>
        <v>125</v>
      </c>
      <c r="K111" s="6">
        <f>ROUND(M111*1.07,0)</f>
        <v>121</v>
      </c>
      <c r="L111" s="6">
        <f t="shared" si="43"/>
        <v>116</v>
      </c>
      <c r="M111" s="7">
        <v>113</v>
      </c>
    </row>
    <row r="112" spans="1:13" s="2" customFormat="1" ht="43.5" customHeight="1">
      <c r="A112" s="46">
        <f>A111+1</f>
        <v>72</v>
      </c>
      <c r="B112" s="4" t="s">
        <v>769</v>
      </c>
      <c r="C112" s="48" t="s">
        <v>767</v>
      </c>
      <c r="D112" s="9">
        <v>30</v>
      </c>
      <c r="E112" s="6">
        <f>ROUND(M112*1.7,0)</f>
        <v>165</v>
      </c>
      <c r="F112" s="6">
        <f>ROUND(M112*1.25,0)</f>
        <v>121</v>
      </c>
      <c r="G112" s="6">
        <f>ROUND(M112*1.21,0)</f>
        <v>117</v>
      </c>
      <c r="H112" s="6">
        <f>ROUND(M112*1.17,0)</f>
        <v>113</v>
      </c>
      <c r="I112" s="6">
        <f>ROUND(M112*1.13,0)</f>
        <v>110</v>
      </c>
      <c r="J112" s="6">
        <f>ROUND(M112*1.11,0)</f>
        <v>108</v>
      </c>
      <c r="K112" s="6">
        <f>ROUND(M112*1.07,0)</f>
        <v>104</v>
      </c>
      <c r="L112" s="6">
        <f t="shared" si="43"/>
        <v>100</v>
      </c>
      <c r="M112" s="7">
        <v>97</v>
      </c>
    </row>
    <row r="113" spans="1:13" s="2" customFormat="1" ht="23.25" customHeight="1">
      <c r="A113" s="93" t="s">
        <v>759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7"/>
    </row>
    <row r="114" spans="1:13" s="2" customFormat="1" ht="36" customHeight="1">
      <c r="A114" s="3">
        <f>1+A112</f>
        <v>73</v>
      </c>
      <c r="B114" s="4" t="s">
        <v>168</v>
      </c>
      <c r="C114" s="5" t="s">
        <v>546</v>
      </c>
      <c r="D114" s="5" t="s">
        <v>547</v>
      </c>
      <c r="E114" s="6">
        <f>ROUND(M114*1.7,0)</f>
        <v>493</v>
      </c>
      <c r="F114" s="6">
        <f>ROUND(M114*1.25,0)</f>
        <v>363</v>
      </c>
      <c r="G114" s="6">
        <f>ROUND(M114*1.21,0)</f>
        <v>351</v>
      </c>
      <c r="H114" s="6">
        <f>ROUND(M114*1.17,0)</f>
        <v>339</v>
      </c>
      <c r="I114" s="6">
        <f>ROUND(M114*1.13,0)</f>
        <v>328</v>
      </c>
      <c r="J114" s="6">
        <f aca="true" t="shared" si="44" ref="J114:J122">ROUND(M114*1.11,0)</f>
        <v>322</v>
      </c>
      <c r="K114" s="6">
        <f>ROUND(M114*1.07,0)</f>
        <v>310</v>
      </c>
      <c r="L114" s="6">
        <f t="shared" si="43"/>
        <v>299</v>
      </c>
      <c r="M114" s="7">
        <v>290</v>
      </c>
    </row>
    <row r="115" spans="1:13" s="2" customFormat="1" ht="35.25" customHeight="1">
      <c r="A115" s="3">
        <f aca="true" t="shared" si="45" ref="A115:A122">A114+1</f>
        <v>74</v>
      </c>
      <c r="B115" s="4" t="s">
        <v>169</v>
      </c>
      <c r="C115" s="5" t="s">
        <v>548</v>
      </c>
      <c r="D115" s="5" t="s">
        <v>547</v>
      </c>
      <c r="E115" s="6">
        <f aca="true" t="shared" si="46" ref="E115:E122">ROUND(M115*1.7,0)</f>
        <v>515</v>
      </c>
      <c r="F115" s="6">
        <f aca="true" t="shared" si="47" ref="F115:F122">ROUND(M115*1.25,0)</f>
        <v>379</v>
      </c>
      <c r="G115" s="6">
        <f aca="true" t="shared" si="48" ref="G115:G122">ROUND(M115*1.21,0)</f>
        <v>367</v>
      </c>
      <c r="H115" s="6">
        <f aca="true" t="shared" si="49" ref="H115:H122">ROUND(M115*1.17,0)</f>
        <v>355</v>
      </c>
      <c r="I115" s="6">
        <f aca="true" t="shared" si="50" ref="I115:I122">ROUND(M115*1.13,0)</f>
        <v>342</v>
      </c>
      <c r="J115" s="6">
        <f t="shared" si="44"/>
        <v>336</v>
      </c>
      <c r="K115" s="6">
        <f aca="true" t="shared" si="51" ref="K115:K122">ROUND(M115*1.07,0)</f>
        <v>324</v>
      </c>
      <c r="L115" s="6">
        <f t="shared" si="43"/>
        <v>312</v>
      </c>
      <c r="M115" s="7">
        <v>303</v>
      </c>
    </row>
    <row r="116" spans="1:13" s="2" customFormat="1" ht="59.25" customHeight="1">
      <c r="A116" s="3">
        <f t="shared" si="45"/>
        <v>75</v>
      </c>
      <c r="B116" s="4" t="s">
        <v>607</v>
      </c>
      <c r="C116" s="5" t="s">
        <v>608</v>
      </c>
      <c r="D116" s="5" t="s">
        <v>609</v>
      </c>
      <c r="E116" s="6">
        <f t="shared" si="46"/>
        <v>136</v>
      </c>
      <c r="F116" s="6">
        <f t="shared" si="47"/>
        <v>100</v>
      </c>
      <c r="G116" s="6">
        <f t="shared" si="48"/>
        <v>97</v>
      </c>
      <c r="H116" s="6">
        <f t="shared" si="49"/>
        <v>94</v>
      </c>
      <c r="I116" s="6">
        <f t="shared" si="50"/>
        <v>90</v>
      </c>
      <c r="J116" s="6">
        <f t="shared" si="44"/>
        <v>89</v>
      </c>
      <c r="K116" s="6">
        <f t="shared" si="51"/>
        <v>86</v>
      </c>
      <c r="L116" s="6">
        <f t="shared" si="43"/>
        <v>82</v>
      </c>
      <c r="M116" s="7">
        <v>80</v>
      </c>
    </row>
    <row r="117" spans="1:13" s="2" customFormat="1" ht="34.5" customHeight="1">
      <c r="A117" s="3">
        <f t="shared" si="45"/>
        <v>76</v>
      </c>
      <c r="B117" s="4" t="s">
        <v>550</v>
      </c>
      <c r="C117" s="5" t="s">
        <v>551</v>
      </c>
      <c r="D117" s="5" t="s">
        <v>552</v>
      </c>
      <c r="E117" s="6">
        <f t="shared" si="46"/>
        <v>479</v>
      </c>
      <c r="F117" s="6">
        <f t="shared" si="47"/>
        <v>353</v>
      </c>
      <c r="G117" s="6">
        <f t="shared" si="48"/>
        <v>341</v>
      </c>
      <c r="H117" s="6">
        <f t="shared" si="49"/>
        <v>330</v>
      </c>
      <c r="I117" s="6">
        <f t="shared" si="50"/>
        <v>319</v>
      </c>
      <c r="J117" s="6">
        <f t="shared" si="44"/>
        <v>313</v>
      </c>
      <c r="K117" s="6">
        <f t="shared" si="51"/>
        <v>302</v>
      </c>
      <c r="L117" s="6">
        <f t="shared" si="43"/>
        <v>290</v>
      </c>
      <c r="M117" s="7">
        <v>282</v>
      </c>
    </row>
    <row r="118" spans="1:13" s="2" customFormat="1" ht="38.25" customHeight="1">
      <c r="A118" s="3">
        <f t="shared" si="45"/>
        <v>77</v>
      </c>
      <c r="B118" s="4" t="s">
        <v>553</v>
      </c>
      <c r="C118" s="5" t="s">
        <v>554</v>
      </c>
      <c r="D118" s="5" t="s">
        <v>552</v>
      </c>
      <c r="E118" s="6">
        <f t="shared" si="46"/>
        <v>513</v>
      </c>
      <c r="F118" s="6">
        <f t="shared" si="47"/>
        <v>378</v>
      </c>
      <c r="G118" s="6">
        <f t="shared" si="48"/>
        <v>365</v>
      </c>
      <c r="H118" s="6">
        <f t="shared" si="49"/>
        <v>353</v>
      </c>
      <c r="I118" s="6">
        <f t="shared" si="50"/>
        <v>341</v>
      </c>
      <c r="J118" s="6">
        <f t="shared" si="44"/>
        <v>335</v>
      </c>
      <c r="K118" s="6">
        <f t="shared" si="51"/>
        <v>323</v>
      </c>
      <c r="L118" s="6">
        <f t="shared" si="43"/>
        <v>311</v>
      </c>
      <c r="M118" s="7">
        <v>302</v>
      </c>
    </row>
    <row r="119" spans="1:13" s="2" customFormat="1" ht="36" customHeight="1">
      <c r="A119" s="3">
        <f t="shared" si="45"/>
        <v>78</v>
      </c>
      <c r="B119" s="4" t="s">
        <v>555</v>
      </c>
      <c r="C119" s="5" t="s">
        <v>556</v>
      </c>
      <c r="D119" s="5" t="s">
        <v>552</v>
      </c>
      <c r="E119" s="6">
        <f t="shared" si="46"/>
        <v>439</v>
      </c>
      <c r="F119" s="6">
        <f t="shared" si="47"/>
        <v>323</v>
      </c>
      <c r="G119" s="6">
        <f t="shared" si="48"/>
        <v>312</v>
      </c>
      <c r="H119" s="6">
        <f t="shared" si="49"/>
        <v>302</v>
      </c>
      <c r="I119" s="6">
        <f t="shared" si="50"/>
        <v>292</v>
      </c>
      <c r="J119" s="6">
        <f t="shared" si="44"/>
        <v>286</v>
      </c>
      <c r="K119" s="6">
        <f t="shared" si="51"/>
        <v>276</v>
      </c>
      <c r="L119" s="6">
        <f t="shared" si="43"/>
        <v>266</v>
      </c>
      <c r="M119" s="7">
        <v>258</v>
      </c>
    </row>
    <row r="120" spans="1:13" s="2" customFormat="1" ht="28.5" customHeight="1">
      <c r="A120" s="3">
        <f t="shared" si="45"/>
        <v>79</v>
      </c>
      <c r="B120" s="4" t="s">
        <v>557</v>
      </c>
      <c r="C120" s="5" t="s">
        <v>558</v>
      </c>
      <c r="D120" s="5" t="s">
        <v>552</v>
      </c>
      <c r="E120" s="6">
        <f t="shared" si="46"/>
        <v>461</v>
      </c>
      <c r="F120" s="6">
        <f t="shared" si="47"/>
        <v>339</v>
      </c>
      <c r="G120" s="6">
        <f t="shared" si="48"/>
        <v>328</v>
      </c>
      <c r="H120" s="6">
        <f t="shared" si="49"/>
        <v>317</v>
      </c>
      <c r="I120" s="6">
        <f t="shared" si="50"/>
        <v>306</v>
      </c>
      <c r="J120" s="6">
        <f t="shared" si="44"/>
        <v>301</v>
      </c>
      <c r="K120" s="6">
        <f t="shared" si="51"/>
        <v>290</v>
      </c>
      <c r="L120" s="6">
        <f t="shared" si="43"/>
        <v>279</v>
      </c>
      <c r="M120" s="7">
        <v>271</v>
      </c>
    </row>
    <row r="121" spans="1:13" s="2" customFormat="1" ht="23.25" customHeight="1">
      <c r="A121" s="3">
        <f t="shared" si="45"/>
        <v>80</v>
      </c>
      <c r="B121" s="11" t="s">
        <v>559</v>
      </c>
      <c r="C121" s="5" t="s">
        <v>560</v>
      </c>
      <c r="D121" s="5" t="s">
        <v>552</v>
      </c>
      <c r="E121" s="6">
        <f t="shared" si="46"/>
        <v>224</v>
      </c>
      <c r="F121" s="6">
        <f t="shared" si="47"/>
        <v>165</v>
      </c>
      <c r="G121" s="6">
        <f t="shared" si="48"/>
        <v>160</v>
      </c>
      <c r="H121" s="6">
        <f t="shared" si="49"/>
        <v>154</v>
      </c>
      <c r="I121" s="6">
        <f t="shared" si="50"/>
        <v>149</v>
      </c>
      <c r="J121" s="6">
        <f t="shared" si="44"/>
        <v>147</v>
      </c>
      <c r="K121" s="6">
        <f t="shared" si="51"/>
        <v>141</v>
      </c>
      <c r="L121" s="6">
        <f t="shared" si="43"/>
        <v>136</v>
      </c>
      <c r="M121" s="7">
        <v>132</v>
      </c>
    </row>
    <row r="122" spans="1:13" s="2" customFormat="1" ht="27" customHeight="1">
      <c r="A122" s="3">
        <f t="shared" si="45"/>
        <v>81</v>
      </c>
      <c r="B122" s="11" t="s">
        <v>13</v>
      </c>
      <c r="C122" s="5" t="s">
        <v>561</v>
      </c>
      <c r="D122" s="5" t="s">
        <v>545</v>
      </c>
      <c r="E122" s="6">
        <f t="shared" si="46"/>
        <v>425</v>
      </c>
      <c r="F122" s="6">
        <f t="shared" si="47"/>
        <v>313</v>
      </c>
      <c r="G122" s="6">
        <f t="shared" si="48"/>
        <v>303</v>
      </c>
      <c r="H122" s="6">
        <f t="shared" si="49"/>
        <v>293</v>
      </c>
      <c r="I122" s="6">
        <f t="shared" si="50"/>
        <v>283</v>
      </c>
      <c r="J122" s="6">
        <f t="shared" si="44"/>
        <v>278</v>
      </c>
      <c r="K122" s="6">
        <f t="shared" si="51"/>
        <v>268</v>
      </c>
      <c r="L122" s="6">
        <f t="shared" si="43"/>
        <v>258</v>
      </c>
      <c r="M122" s="7">
        <v>250</v>
      </c>
    </row>
    <row r="123" spans="1:13" s="2" customFormat="1" ht="20.25" customHeight="1">
      <c r="A123" s="93" t="s">
        <v>566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7"/>
    </row>
    <row r="124" spans="1:13" s="2" customFormat="1" ht="27" customHeight="1">
      <c r="A124" s="3">
        <f>A122+1</f>
        <v>82</v>
      </c>
      <c r="B124" s="11" t="s">
        <v>567</v>
      </c>
      <c r="C124" s="5" t="s">
        <v>568</v>
      </c>
      <c r="D124" s="5" t="s">
        <v>172</v>
      </c>
      <c r="E124" s="6">
        <f>ROUND(M124*1.7,0)</f>
        <v>250</v>
      </c>
      <c r="F124" s="6">
        <f>ROUND(M124*1.25,0)</f>
        <v>184</v>
      </c>
      <c r="G124" s="6">
        <f>ROUND(M124*1.21,0)</f>
        <v>178</v>
      </c>
      <c r="H124" s="6">
        <f>ROUND(M124*1.17,0)</f>
        <v>172</v>
      </c>
      <c r="I124" s="6">
        <f>ROUND(M124*1.13,0)</f>
        <v>166</v>
      </c>
      <c r="J124" s="6">
        <f aca="true" t="shared" si="52" ref="J124:J139">ROUND(M124*1.11,0)</f>
        <v>163</v>
      </c>
      <c r="K124" s="6">
        <f>ROUND(M124*1.07,0)</f>
        <v>157</v>
      </c>
      <c r="L124" s="6">
        <f t="shared" si="43"/>
        <v>151</v>
      </c>
      <c r="M124" s="7">
        <v>147</v>
      </c>
    </row>
    <row r="125" spans="1:13" s="2" customFormat="1" ht="27" customHeight="1">
      <c r="A125" s="3">
        <f>A124+1</f>
        <v>83</v>
      </c>
      <c r="B125" s="11" t="s">
        <v>569</v>
      </c>
      <c r="C125" s="5" t="s">
        <v>570</v>
      </c>
      <c r="D125" s="5" t="s">
        <v>173</v>
      </c>
      <c r="E125" s="6">
        <f aca="true" t="shared" si="53" ref="E125:E139">ROUND(M125*1.7,0)</f>
        <v>296</v>
      </c>
      <c r="F125" s="6">
        <f aca="true" t="shared" si="54" ref="F125:F139">ROUND(M125*1.25,0)</f>
        <v>218</v>
      </c>
      <c r="G125" s="6">
        <f aca="true" t="shared" si="55" ref="G125:G139">ROUND(M125*1.21,0)</f>
        <v>211</v>
      </c>
      <c r="H125" s="6">
        <f aca="true" t="shared" si="56" ref="H125:H139">ROUND(M125*1.17,0)</f>
        <v>204</v>
      </c>
      <c r="I125" s="6">
        <f aca="true" t="shared" si="57" ref="I125:I139">ROUND(M125*1.13,0)</f>
        <v>197</v>
      </c>
      <c r="J125" s="6">
        <f t="shared" si="52"/>
        <v>193</v>
      </c>
      <c r="K125" s="6">
        <f aca="true" t="shared" si="58" ref="K125:K139">ROUND(M125*1.07,0)</f>
        <v>186</v>
      </c>
      <c r="L125" s="6">
        <f t="shared" si="43"/>
        <v>179</v>
      </c>
      <c r="M125" s="7">
        <v>174</v>
      </c>
    </row>
    <row r="126" spans="1:13" s="2" customFormat="1" ht="25.5" customHeight="1">
      <c r="A126" s="3">
        <f aca="true" t="shared" si="59" ref="A126:A139">A125+1</f>
        <v>84</v>
      </c>
      <c r="B126" s="11" t="s">
        <v>114</v>
      </c>
      <c r="C126" s="5" t="s">
        <v>571</v>
      </c>
      <c r="D126" s="5" t="s">
        <v>549</v>
      </c>
      <c r="E126" s="6">
        <f t="shared" si="53"/>
        <v>471</v>
      </c>
      <c r="F126" s="6">
        <f t="shared" si="54"/>
        <v>346</v>
      </c>
      <c r="G126" s="6">
        <f t="shared" si="55"/>
        <v>335</v>
      </c>
      <c r="H126" s="6">
        <f t="shared" si="56"/>
        <v>324</v>
      </c>
      <c r="I126" s="6">
        <f t="shared" si="57"/>
        <v>313</v>
      </c>
      <c r="J126" s="6">
        <f t="shared" si="52"/>
        <v>307</v>
      </c>
      <c r="K126" s="6">
        <f t="shared" si="58"/>
        <v>296</v>
      </c>
      <c r="L126" s="6">
        <f t="shared" si="43"/>
        <v>285</v>
      </c>
      <c r="M126" s="7">
        <v>277</v>
      </c>
    </row>
    <row r="127" spans="1:13" s="2" customFormat="1" ht="25.5" customHeight="1">
      <c r="A127" s="3">
        <f t="shared" si="59"/>
        <v>85</v>
      </c>
      <c r="B127" s="11" t="s">
        <v>115</v>
      </c>
      <c r="C127" s="5" t="s">
        <v>572</v>
      </c>
      <c r="D127" s="5" t="s">
        <v>535</v>
      </c>
      <c r="E127" s="6">
        <f t="shared" si="53"/>
        <v>571</v>
      </c>
      <c r="F127" s="6">
        <f t="shared" si="54"/>
        <v>420</v>
      </c>
      <c r="G127" s="6">
        <f t="shared" si="55"/>
        <v>407</v>
      </c>
      <c r="H127" s="6">
        <f t="shared" si="56"/>
        <v>393</v>
      </c>
      <c r="I127" s="6">
        <f t="shared" si="57"/>
        <v>380</v>
      </c>
      <c r="J127" s="6">
        <f t="shared" si="52"/>
        <v>373</v>
      </c>
      <c r="K127" s="6">
        <f t="shared" si="58"/>
        <v>360</v>
      </c>
      <c r="L127" s="6">
        <f t="shared" si="43"/>
        <v>346</v>
      </c>
      <c r="M127" s="7">
        <v>336</v>
      </c>
    </row>
    <row r="128" spans="1:13" s="2" customFormat="1" ht="25.5" customHeight="1">
      <c r="A128" s="3">
        <f t="shared" si="59"/>
        <v>86</v>
      </c>
      <c r="B128" s="4" t="s">
        <v>574</v>
      </c>
      <c r="C128" s="5" t="s">
        <v>575</v>
      </c>
      <c r="D128" s="5" t="s">
        <v>549</v>
      </c>
      <c r="E128" s="6">
        <f t="shared" si="53"/>
        <v>605</v>
      </c>
      <c r="F128" s="6">
        <f t="shared" si="54"/>
        <v>445</v>
      </c>
      <c r="G128" s="6">
        <f t="shared" si="55"/>
        <v>431</v>
      </c>
      <c r="H128" s="6">
        <f t="shared" si="56"/>
        <v>417</v>
      </c>
      <c r="I128" s="6">
        <f t="shared" si="57"/>
        <v>402</v>
      </c>
      <c r="J128" s="6">
        <f t="shared" si="52"/>
        <v>395</v>
      </c>
      <c r="K128" s="6">
        <f t="shared" si="58"/>
        <v>381</v>
      </c>
      <c r="L128" s="6">
        <f t="shared" si="43"/>
        <v>367</v>
      </c>
      <c r="M128" s="7">
        <v>356</v>
      </c>
    </row>
    <row r="129" spans="1:13" s="2" customFormat="1" ht="25.5" customHeight="1">
      <c r="A129" s="3">
        <f t="shared" si="59"/>
        <v>87</v>
      </c>
      <c r="B129" s="4" t="s">
        <v>576</v>
      </c>
      <c r="C129" s="5" t="s">
        <v>579</v>
      </c>
      <c r="D129" s="5" t="s">
        <v>535</v>
      </c>
      <c r="E129" s="6">
        <f t="shared" si="53"/>
        <v>734</v>
      </c>
      <c r="F129" s="6">
        <f t="shared" si="54"/>
        <v>540</v>
      </c>
      <c r="G129" s="6">
        <f t="shared" si="55"/>
        <v>523</v>
      </c>
      <c r="H129" s="6">
        <f t="shared" si="56"/>
        <v>505</v>
      </c>
      <c r="I129" s="6">
        <f t="shared" si="57"/>
        <v>488</v>
      </c>
      <c r="J129" s="6">
        <f t="shared" si="52"/>
        <v>480</v>
      </c>
      <c r="K129" s="6">
        <f t="shared" si="58"/>
        <v>462</v>
      </c>
      <c r="L129" s="6">
        <f t="shared" si="43"/>
        <v>445</v>
      </c>
      <c r="M129" s="7">
        <v>432</v>
      </c>
    </row>
    <row r="130" spans="1:13" s="2" customFormat="1" ht="25.5" customHeight="1">
      <c r="A130" s="3">
        <f t="shared" si="59"/>
        <v>88</v>
      </c>
      <c r="B130" s="11" t="s">
        <v>580</v>
      </c>
      <c r="C130" s="5" t="s">
        <v>581</v>
      </c>
      <c r="D130" s="5" t="s">
        <v>573</v>
      </c>
      <c r="E130" s="6">
        <f t="shared" si="53"/>
        <v>357</v>
      </c>
      <c r="F130" s="6">
        <f t="shared" si="54"/>
        <v>263</v>
      </c>
      <c r="G130" s="6">
        <f t="shared" si="55"/>
        <v>254</v>
      </c>
      <c r="H130" s="6">
        <f t="shared" si="56"/>
        <v>246</v>
      </c>
      <c r="I130" s="6">
        <f t="shared" si="57"/>
        <v>237</v>
      </c>
      <c r="J130" s="6">
        <f t="shared" si="52"/>
        <v>233</v>
      </c>
      <c r="K130" s="6">
        <f t="shared" si="58"/>
        <v>225</v>
      </c>
      <c r="L130" s="6">
        <f t="shared" si="43"/>
        <v>216</v>
      </c>
      <c r="M130" s="7">
        <v>210</v>
      </c>
    </row>
    <row r="131" spans="1:13" s="2" customFormat="1" ht="25.5" customHeight="1">
      <c r="A131" s="3">
        <f t="shared" si="59"/>
        <v>89</v>
      </c>
      <c r="B131" s="11" t="s">
        <v>582</v>
      </c>
      <c r="C131" s="5" t="s">
        <v>583</v>
      </c>
      <c r="D131" s="5" t="s">
        <v>573</v>
      </c>
      <c r="E131" s="6">
        <f t="shared" si="53"/>
        <v>432</v>
      </c>
      <c r="F131" s="6">
        <f t="shared" si="54"/>
        <v>318</v>
      </c>
      <c r="G131" s="6">
        <f t="shared" si="55"/>
        <v>307</v>
      </c>
      <c r="H131" s="6">
        <f t="shared" si="56"/>
        <v>297</v>
      </c>
      <c r="I131" s="6">
        <f t="shared" si="57"/>
        <v>287</v>
      </c>
      <c r="J131" s="6">
        <f t="shared" si="52"/>
        <v>282</v>
      </c>
      <c r="K131" s="6">
        <f t="shared" si="58"/>
        <v>272</v>
      </c>
      <c r="L131" s="6">
        <f t="shared" si="43"/>
        <v>262</v>
      </c>
      <c r="M131" s="7">
        <v>254</v>
      </c>
    </row>
    <row r="132" spans="1:13" s="2" customFormat="1" ht="25.5" customHeight="1">
      <c r="A132" s="3">
        <f t="shared" si="59"/>
        <v>90</v>
      </c>
      <c r="B132" s="4" t="s">
        <v>584</v>
      </c>
      <c r="C132" s="5" t="s">
        <v>585</v>
      </c>
      <c r="D132" s="5" t="s">
        <v>549</v>
      </c>
      <c r="E132" s="6">
        <f t="shared" si="53"/>
        <v>434</v>
      </c>
      <c r="F132" s="6">
        <f t="shared" si="54"/>
        <v>319</v>
      </c>
      <c r="G132" s="6">
        <f t="shared" si="55"/>
        <v>309</v>
      </c>
      <c r="H132" s="6">
        <f t="shared" si="56"/>
        <v>298</v>
      </c>
      <c r="I132" s="6">
        <f t="shared" si="57"/>
        <v>288</v>
      </c>
      <c r="J132" s="6">
        <f t="shared" si="52"/>
        <v>283</v>
      </c>
      <c r="K132" s="6">
        <f t="shared" si="58"/>
        <v>273</v>
      </c>
      <c r="L132" s="6">
        <f t="shared" si="43"/>
        <v>263</v>
      </c>
      <c r="M132" s="7">
        <v>255</v>
      </c>
    </row>
    <row r="133" spans="1:13" s="2" customFormat="1" ht="25.5" customHeight="1">
      <c r="A133" s="3">
        <f t="shared" si="59"/>
        <v>91</v>
      </c>
      <c r="B133" s="4" t="s">
        <v>610</v>
      </c>
      <c r="C133" s="5" t="s">
        <v>611</v>
      </c>
      <c r="D133" s="5" t="s">
        <v>535</v>
      </c>
      <c r="E133" s="6">
        <f t="shared" si="53"/>
        <v>519</v>
      </c>
      <c r="F133" s="6">
        <f t="shared" si="54"/>
        <v>381</v>
      </c>
      <c r="G133" s="6">
        <f t="shared" si="55"/>
        <v>369</v>
      </c>
      <c r="H133" s="6">
        <f t="shared" si="56"/>
        <v>357</v>
      </c>
      <c r="I133" s="6">
        <f t="shared" si="57"/>
        <v>345</v>
      </c>
      <c r="J133" s="6">
        <f t="shared" si="52"/>
        <v>339</v>
      </c>
      <c r="K133" s="6">
        <f t="shared" si="58"/>
        <v>326</v>
      </c>
      <c r="L133" s="6">
        <f t="shared" si="43"/>
        <v>314</v>
      </c>
      <c r="M133" s="7">
        <v>305</v>
      </c>
    </row>
    <row r="134" spans="1:13" s="2" customFormat="1" ht="25.5" customHeight="1">
      <c r="A134" s="3">
        <f t="shared" si="59"/>
        <v>92</v>
      </c>
      <c r="B134" s="11" t="s">
        <v>565</v>
      </c>
      <c r="C134" s="5" t="s">
        <v>612</v>
      </c>
      <c r="D134" s="5" t="s">
        <v>562</v>
      </c>
      <c r="E134" s="6">
        <f t="shared" si="53"/>
        <v>153</v>
      </c>
      <c r="F134" s="6">
        <f t="shared" si="54"/>
        <v>113</v>
      </c>
      <c r="G134" s="6">
        <f t="shared" si="55"/>
        <v>109</v>
      </c>
      <c r="H134" s="6">
        <f t="shared" si="56"/>
        <v>105</v>
      </c>
      <c r="I134" s="6">
        <f t="shared" si="57"/>
        <v>102</v>
      </c>
      <c r="J134" s="6">
        <f t="shared" si="52"/>
        <v>100</v>
      </c>
      <c r="K134" s="6">
        <f t="shared" si="58"/>
        <v>96</v>
      </c>
      <c r="L134" s="6">
        <f t="shared" si="43"/>
        <v>93</v>
      </c>
      <c r="M134" s="7">
        <v>90</v>
      </c>
    </row>
    <row r="135" spans="1:13" s="2" customFormat="1" ht="25.5" customHeight="1">
      <c r="A135" s="3">
        <f t="shared" si="59"/>
        <v>93</v>
      </c>
      <c r="B135" s="11" t="s">
        <v>563</v>
      </c>
      <c r="C135" s="5" t="s">
        <v>613</v>
      </c>
      <c r="D135" s="5" t="s">
        <v>175</v>
      </c>
      <c r="E135" s="6">
        <f t="shared" si="53"/>
        <v>194</v>
      </c>
      <c r="F135" s="6">
        <f t="shared" si="54"/>
        <v>143</v>
      </c>
      <c r="G135" s="6">
        <f t="shared" si="55"/>
        <v>138</v>
      </c>
      <c r="H135" s="6">
        <f t="shared" si="56"/>
        <v>133</v>
      </c>
      <c r="I135" s="6">
        <f t="shared" si="57"/>
        <v>129</v>
      </c>
      <c r="J135" s="6">
        <f t="shared" si="52"/>
        <v>127</v>
      </c>
      <c r="K135" s="6">
        <f t="shared" si="58"/>
        <v>122</v>
      </c>
      <c r="L135" s="6">
        <f t="shared" si="43"/>
        <v>117</v>
      </c>
      <c r="M135" s="7">
        <v>114</v>
      </c>
    </row>
    <row r="136" spans="1:13" s="2" customFormat="1" ht="25.5" customHeight="1">
      <c r="A136" s="3">
        <f t="shared" si="59"/>
        <v>94</v>
      </c>
      <c r="B136" s="11" t="s">
        <v>564</v>
      </c>
      <c r="C136" s="5" t="s">
        <v>614</v>
      </c>
      <c r="D136" s="5" t="s">
        <v>562</v>
      </c>
      <c r="E136" s="6">
        <f t="shared" si="53"/>
        <v>172</v>
      </c>
      <c r="F136" s="6">
        <f t="shared" si="54"/>
        <v>126</v>
      </c>
      <c r="G136" s="6">
        <f t="shared" si="55"/>
        <v>122</v>
      </c>
      <c r="H136" s="6">
        <f t="shared" si="56"/>
        <v>118</v>
      </c>
      <c r="I136" s="6">
        <f t="shared" si="57"/>
        <v>114</v>
      </c>
      <c r="J136" s="6">
        <f t="shared" si="52"/>
        <v>112</v>
      </c>
      <c r="K136" s="6">
        <f t="shared" si="58"/>
        <v>108</v>
      </c>
      <c r="L136" s="6">
        <f t="shared" si="43"/>
        <v>104</v>
      </c>
      <c r="M136" s="7">
        <v>101</v>
      </c>
    </row>
    <row r="137" spans="1:13" s="2" customFormat="1" ht="25.5" customHeight="1">
      <c r="A137" s="3">
        <f t="shared" si="59"/>
        <v>95</v>
      </c>
      <c r="B137" s="11" t="s">
        <v>615</v>
      </c>
      <c r="C137" s="5" t="s">
        <v>616</v>
      </c>
      <c r="D137" s="5" t="s">
        <v>562</v>
      </c>
      <c r="E137" s="6">
        <f t="shared" si="53"/>
        <v>119</v>
      </c>
      <c r="F137" s="6">
        <f t="shared" si="54"/>
        <v>88</v>
      </c>
      <c r="G137" s="6">
        <f t="shared" si="55"/>
        <v>85</v>
      </c>
      <c r="H137" s="6">
        <f t="shared" si="56"/>
        <v>82</v>
      </c>
      <c r="I137" s="6">
        <f t="shared" si="57"/>
        <v>79</v>
      </c>
      <c r="J137" s="6">
        <f t="shared" si="52"/>
        <v>78</v>
      </c>
      <c r="K137" s="6">
        <f t="shared" si="58"/>
        <v>75</v>
      </c>
      <c r="L137" s="6">
        <f t="shared" si="43"/>
        <v>72</v>
      </c>
      <c r="M137" s="7">
        <v>70</v>
      </c>
    </row>
    <row r="138" spans="1:13" s="2" customFormat="1" ht="25.5" customHeight="1">
      <c r="A138" s="3">
        <f t="shared" si="59"/>
        <v>96</v>
      </c>
      <c r="B138" s="11" t="s">
        <v>617</v>
      </c>
      <c r="C138" s="5" t="s">
        <v>618</v>
      </c>
      <c r="D138" s="5" t="s">
        <v>573</v>
      </c>
      <c r="E138" s="6">
        <f t="shared" si="53"/>
        <v>394</v>
      </c>
      <c r="F138" s="6">
        <f t="shared" si="54"/>
        <v>290</v>
      </c>
      <c r="G138" s="6">
        <f t="shared" si="55"/>
        <v>281</v>
      </c>
      <c r="H138" s="6">
        <f t="shared" si="56"/>
        <v>271</v>
      </c>
      <c r="I138" s="6">
        <f t="shared" si="57"/>
        <v>262</v>
      </c>
      <c r="J138" s="6">
        <f t="shared" si="52"/>
        <v>258</v>
      </c>
      <c r="K138" s="6">
        <f t="shared" si="58"/>
        <v>248</v>
      </c>
      <c r="L138" s="6">
        <f t="shared" si="43"/>
        <v>239</v>
      </c>
      <c r="M138" s="7">
        <v>232</v>
      </c>
    </row>
    <row r="139" spans="1:13" s="2" customFormat="1" ht="25.5" customHeight="1">
      <c r="A139" s="3">
        <f t="shared" si="59"/>
        <v>97</v>
      </c>
      <c r="B139" s="11" t="s">
        <v>619</v>
      </c>
      <c r="C139" s="5" t="s">
        <v>620</v>
      </c>
      <c r="D139" s="5" t="s">
        <v>174</v>
      </c>
      <c r="E139" s="6">
        <f t="shared" si="53"/>
        <v>668</v>
      </c>
      <c r="F139" s="6">
        <f t="shared" si="54"/>
        <v>491</v>
      </c>
      <c r="G139" s="6">
        <f t="shared" si="55"/>
        <v>476</v>
      </c>
      <c r="H139" s="6">
        <f t="shared" si="56"/>
        <v>460</v>
      </c>
      <c r="I139" s="6">
        <f t="shared" si="57"/>
        <v>444</v>
      </c>
      <c r="J139" s="6">
        <f t="shared" si="52"/>
        <v>436</v>
      </c>
      <c r="K139" s="6">
        <f t="shared" si="58"/>
        <v>421</v>
      </c>
      <c r="L139" s="6">
        <f t="shared" si="43"/>
        <v>405</v>
      </c>
      <c r="M139" s="7">
        <v>393</v>
      </c>
    </row>
    <row r="140" spans="1:13" s="2" customFormat="1" ht="20.25" customHeight="1">
      <c r="A140" s="93" t="s">
        <v>826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7"/>
    </row>
    <row r="141" spans="1:13" s="2" customFormat="1" ht="41.25" customHeight="1">
      <c r="A141" s="93" t="s">
        <v>639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7"/>
    </row>
    <row r="142" spans="1:13" s="2" customFormat="1" ht="25.5" customHeight="1">
      <c r="A142" s="9">
        <f>1+A139</f>
        <v>98</v>
      </c>
      <c r="B142" s="49" t="s">
        <v>800</v>
      </c>
      <c r="C142" s="47">
        <v>830</v>
      </c>
      <c r="D142" s="12">
        <v>6</v>
      </c>
      <c r="E142" s="6">
        <f>ROUND(M142*1.7,0)</f>
        <v>1467</v>
      </c>
      <c r="F142" s="6">
        <f>ROUND(M142*1.25,0)</f>
        <v>1079</v>
      </c>
      <c r="G142" s="6">
        <f>ROUND(M142*1.21,0)</f>
        <v>1044</v>
      </c>
      <c r="H142" s="6">
        <f>ROUND(M142*1.17,0)</f>
        <v>1010</v>
      </c>
      <c r="I142" s="6">
        <f>ROUND(M142*1.13,0)</f>
        <v>975</v>
      </c>
      <c r="J142" s="6">
        <f>ROUND(M142*1.11,0)</f>
        <v>958</v>
      </c>
      <c r="K142" s="6">
        <f>ROUND(M142*1.07,0)</f>
        <v>923</v>
      </c>
      <c r="L142" s="6">
        <f aca="true" t="shared" si="60" ref="L142:L148">ROUND(M142*1.03,0)</f>
        <v>889</v>
      </c>
      <c r="M142" s="7">
        <v>863</v>
      </c>
    </row>
    <row r="143" spans="1:13" s="2" customFormat="1" ht="25.5" customHeight="1">
      <c r="A143" s="9">
        <f>1+A142</f>
        <v>99</v>
      </c>
      <c r="B143" s="49" t="s">
        <v>823</v>
      </c>
      <c r="C143" s="47">
        <v>831</v>
      </c>
      <c r="D143" s="12">
        <v>6</v>
      </c>
      <c r="E143" s="6">
        <f>ROUND(M143*1.7,0)</f>
        <v>1737</v>
      </c>
      <c r="F143" s="6">
        <f>ROUND(M143*1.25,0)</f>
        <v>1278</v>
      </c>
      <c r="G143" s="6">
        <f>ROUND(M143*1.21,0)</f>
        <v>1237</v>
      </c>
      <c r="H143" s="6">
        <f>ROUND(M143*1.17,0)</f>
        <v>1196</v>
      </c>
      <c r="I143" s="6">
        <f>ROUND(M143*1.13,0)</f>
        <v>1155</v>
      </c>
      <c r="J143" s="6">
        <f>ROUND(M143*1.11,0)</f>
        <v>1134</v>
      </c>
      <c r="K143" s="6">
        <f>ROUND(M143*1.07,0)</f>
        <v>1094</v>
      </c>
      <c r="L143" s="6">
        <f t="shared" si="60"/>
        <v>1053</v>
      </c>
      <c r="M143" s="7">
        <v>1022</v>
      </c>
    </row>
    <row r="144" spans="1:13" s="2" customFormat="1" ht="25.5" customHeight="1">
      <c r="A144" s="9">
        <f>1+A143</f>
        <v>100</v>
      </c>
      <c r="B144" s="4" t="s">
        <v>873</v>
      </c>
      <c r="C144" s="9">
        <v>832</v>
      </c>
      <c r="D144" s="12">
        <v>6</v>
      </c>
      <c r="E144" s="6">
        <f>ROUND(M144*1.7,0)</f>
        <v>2190</v>
      </c>
      <c r="F144" s="6">
        <f>ROUND(M144*1.25,0)</f>
        <v>1610</v>
      </c>
      <c r="G144" s="6">
        <f>ROUND(M144*1.21,0)</f>
        <v>1558</v>
      </c>
      <c r="H144" s="6">
        <f>ROUND(M144*1.17,0)</f>
        <v>1507</v>
      </c>
      <c r="I144" s="6">
        <f>ROUND(M144*1.13,0)</f>
        <v>1455</v>
      </c>
      <c r="J144" s="6">
        <f>ROUND(M144*1.11,0)</f>
        <v>1430</v>
      </c>
      <c r="K144" s="6">
        <f>ROUND(M144*1.07,0)</f>
        <v>1378</v>
      </c>
      <c r="L144" s="6">
        <f t="shared" si="60"/>
        <v>1327</v>
      </c>
      <c r="M144" s="7">
        <v>1288</v>
      </c>
    </row>
    <row r="145" spans="1:13" s="2" customFormat="1" ht="18.75" customHeight="1">
      <c r="A145" s="93" t="s">
        <v>760</v>
      </c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7"/>
    </row>
    <row r="146" spans="1:13" s="2" customFormat="1" ht="24.75" customHeight="1">
      <c r="A146" s="9">
        <f>1+A144</f>
        <v>101</v>
      </c>
      <c r="B146" s="4" t="s">
        <v>621</v>
      </c>
      <c r="C146" s="5">
        <v>801</v>
      </c>
      <c r="D146" s="50">
        <v>5</v>
      </c>
      <c r="E146" s="6">
        <f>ROUND(M146*1.7,0)</f>
        <v>585</v>
      </c>
      <c r="F146" s="6">
        <f>ROUND(M146*1.25,0)</f>
        <v>430</v>
      </c>
      <c r="G146" s="6">
        <f>ROUND(M146*1.21,0)</f>
        <v>416</v>
      </c>
      <c r="H146" s="6">
        <f>ROUND(M146*1.17,0)</f>
        <v>402</v>
      </c>
      <c r="I146" s="6">
        <f>ROUND(M146*1.13,0)</f>
        <v>389</v>
      </c>
      <c r="J146" s="6">
        <f>ROUND(M146*1.11,0)</f>
        <v>382</v>
      </c>
      <c r="K146" s="6">
        <f>ROUND(M146*1.07,0)</f>
        <v>368</v>
      </c>
      <c r="L146" s="6">
        <f t="shared" si="60"/>
        <v>354</v>
      </c>
      <c r="M146" s="7">
        <v>344</v>
      </c>
    </row>
    <row r="147" spans="1:13" s="2" customFormat="1" ht="24.75" customHeight="1">
      <c r="A147" s="9">
        <f>A146+1</f>
        <v>102</v>
      </c>
      <c r="B147" s="4" t="s">
        <v>622</v>
      </c>
      <c r="C147" s="5">
        <v>802</v>
      </c>
      <c r="D147" s="50">
        <v>4</v>
      </c>
      <c r="E147" s="6">
        <f>ROUND(M147*1.7,0)</f>
        <v>680</v>
      </c>
      <c r="F147" s="6">
        <f>ROUND(M147*1.25,0)</f>
        <v>500</v>
      </c>
      <c r="G147" s="6">
        <f>ROUND(M147*1.21,0)</f>
        <v>484</v>
      </c>
      <c r="H147" s="6">
        <f>ROUND(M147*1.17,0)</f>
        <v>468</v>
      </c>
      <c r="I147" s="6">
        <f>ROUND(M147*1.13,0)</f>
        <v>452</v>
      </c>
      <c r="J147" s="6">
        <f>ROUND(M147*1.11,0)</f>
        <v>444</v>
      </c>
      <c r="K147" s="6">
        <f>ROUND(M147*1.07,0)</f>
        <v>428</v>
      </c>
      <c r="L147" s="6">
        <f t="shared" si="60"/>
        <v>412</v>
      </c>
      <c r="M147" s="7">
        <v>400</v>
      </c>
    </row>
    <row r="148" spans="1:13" s="2" customFormat="1" ht="25.5" customHeight="1">
      <c r="A148" s="9">
        <f>A147+1</f>
        <v>103</v>
      </c>
      <c r="B148" s="4" t="s">
        <v>623</v>
      </c>
      <c r="C148" s="5">
        <v>803</v>
      </c>
      <c r="D148" s="50">
        <v>4</v>
      </c>
      <c r="E148" s="6">
        <f>ROUND(M148*1.7,0)</f>
        <v>845</v>
      </c>
      <c r="F148" s="6">
        <f>ROUND(M148*1.25,0)</f>
        <v>621</v>
      </c>
      <c r="G148" s="6">
        <f>ROUND(M148*1.21,0)</f>
        <v>601</v>
      </c>
      <c r="H148" s="6">
        <f>ROUND(M148*1.17,0)</f>
        <v>581</v>
      </c>
      <c r="I148" s="6">
        <f>ROUND(M148*1.13,0)</f>
        <v>562</v>
      </c>
      <c r="J148" s="6">
        <f>ROUND(M148*1.11,0)</f>
        <v>552</v>
      </c>
      <c r="K148" s="6">
        <f>ROUND(M148*1.07,0)</f>
        <v>532</v>
      </c>
      <c r="L148" s="6">
        <f t="shared" si="60"/>
        <v>512</v>
      </c>
      <c r="M148" s="7">
        <v>497</v>
      </c>
    </row>
    <row r="149" spans="1:13" s="2" customFormat="1" ht="25.5" customHeight="1">
      <c r="A149" s="93" t="s">
        <v>161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7"/>
    </row>
    <row r="150" spans="1:13" s="2" customFormat="1" ht="61.5" customHeight="1">
      <c r="A150" s="93" t="s">
        <v>271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7"/>
    </row>
    <row r="151" spans="1:13" s="44" customFormat="1" ht="41.25" customHeight="1">
      <c r="A151" s="3">
        <f>A148+1</f>
        <v>104</v>
      </c>
      <c r="B151" s="4" t="s">
        <v>272</v>
      </c>
      <c r="C151" s="5" t="s">
        <v>247</v>
      </c>
      <c r="D151" s="3" t="s">
        <v>794</v>
      </c>
      <c r="E151" s="6">
        <f>ROUND(M151*1.7,0)</f>
        <v>468</v>
      </c>
      <c r="F151" s="6">
        <f>ROUND(M151*1.25,0)</f>
        <v>344</v>
      </c>
      <c r="G151" s="6">
        <f>ROUND(M151*1.21,0)</f>
        <v>333</v>
      </c>
      <c r="H151" s="6">
        <f>ROUND(M151*1.17,0)</f>
        <v>322</v>
      </c>
      <c r="I151" s="6">
        <f>ROUND(M151*1.13,0)</f>
        <v>311</v>
      </c>
      <c r="J151" s="6">
        <f>ROUND(M151*1.11,0)</f>
        <v>305</v>
      </c>
      <c r="K151" s="6">
        <f>ROUND(M151*1.07,0)</f>
        <v>294</v>
      </c>
      <c r="L151" s="6">
        <f>ROUND(M151*1.03,0)</f>
        <v>283</v>
      </c>
      <c r="M151" s="7">
        <v>275</v>
      </c>
    </row>
    <row r="152" spans="1:13" s="44" customFormat="1" ht="50.25" customHeight="1">
      <c r="A152" s="3">
        <f>A151+1</f>
        <v>105</v>
      </c>
      <c r="B152" s="4" t="s">
        <v>273</v>
      </c>
      <c r="C152" s="5" t="s">
        <v>248</v>
      </c>
      <c r="D152" s="3" t="s">
        <v>176</v>
      </c>
      <c r="E152" s="6">
        <f>ROUND(M152*1.7,0)</f>
        <v>366</v>
      </c>
      <c r="F152" s="6">
        <f>ROUND(M152*1.25,0)</f>
        <v>269</v>
      </c>
      <c r="G152" s="6">
        <f>ROUND(M152*1.21,0)</f>
        <v>260</v>
      </c>
      <c r="H152" s="6">
        <f>ROUND(M152*1.17,0)</f>
        <v>252</v>
      </c>
      <c r="I152" s="6">
        <f>ROUND(M152*1.13,0)</f>
        <v>243</v>
      </c>
      <c r="J152" s="6">
        <f>ROUND(M152*1.11,0)</f>
        <v>239</v>
      </c>
      <c r="K152" s="6">
        <f>ROUND(M152*1.07,0)</f>
        <v>230</v>
      </c>
      <c r="L152" s="6">
        <f>ROUND(M152*1.03,0)</f>
        <v>221</v>
      </c>
      <c r="M152" s="7">
        <v>215</v>
      </c>
    </row>
    <row r="153" spans="1:13" s="2" customFormat="1" ht="61.5" customHeight="1">
      <c r="A153" s="93" t="s">
        <v>457</v>
      </c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7"/>
    </row>
    <row r="154" spans="1:13" ht="42.75" customHeight="1">
      <c r="A154" s="3">
        <f>A152+1</f>
        <v>106</v>
      </c>
      <c r="B154" s="4" t="s">
        <v>340</v>
      </c>
      <c r="C154" s="5" t="s">
        <v>341</v>
      </c>
      <c r="D154" s="3" t="s">
        <v>794</v>
      </c>
      <c r="E154" s="6">
        <f>ROUND(M154*1.7,0)</f>
        <v>544</v>
      </c>
      <c r="F154" s="6">
        <f>ROUND(M154*1.25,0)</f>
        <v>400</v>
      </c>
      <c r="G154" s="6">
        <f>ROUND(M154*1.21,0)</f>
        <v>387</v>
      </c>
      <c r="H154" s="6">
        <f>ROUND(M154*1.17,0)</f>
        <v>374</v>
      </c>
      <c r="I154" s="6">
        <f>ROUND(M154*1.13,0)</f>
        <v>362</v>
      </c>
      <c r="J154" s="6">
        <f>ROUND(M154*1.11,0)</f>
        <v>355</v>
      </c>
      <c r="K154" s="6">
        <f>ROUND(M154*1.07,0)</f>
        <v>342</v>
      </c>
      <c r="L154" s="6">
        <f>ROUND(M154*1.03,0)</f>
        <v>330</v>
      </c>
      <c r="M154" s="7">
        <v>320</v>
      </c>
    </row>
    <row r="155" spans="1:13" ht="44.25" customHeight="1">
      <c r="A155" s="3">
        <f>A154+1</f>
        <v>107</v>
      </c>
      <c r="B155" s="4" t="s">
        <v>344</v>
      </c>
      <c r="C155" s="5" t="s">
        <v>342</v>
      </c>
      <c r="D155" s="3" t="s">
        <v>176</v>
      </c>
      <c r="E155" s="6">
        <f>ROUND(M155*1.7,0)</f>
        <v>425</v>
      </c>
      <c r="F155" s="6">
        <f>ROUND(M155*1.25,0)</f>
        <v>313</v>
      </c>
      <c r="G155" s="6">
        <f>ROUND(M155*1.21,0)</f>
        <v>303</v>
      </c>
      <c r="H155" s="6">
        <f>ROUND(M155*1.17,0)</f>
        <v>293</v>
      </c>
      <c r="I155" s="6">
        <f>ROUND(M155*1.13,0)</f>
        <v>283</v>
      </c>
      <c r="J155" s="6">
        <f>ROUND(M155*1.11,0)</f>
        <v>278</v>
      </c>
      <c r="K155" s="6">
        <f>ROUND(M155*1.07,0)</f>
        <v>268</v>
      </c>
      <c r="L155" s="6">
        <f>ROUND(M155*1.03,0)</f>
        <v>258</v>
      </c>
      <c r="M155" s="7">
        <v>250</v>
      </c>
    </row>
    <row r="156" spans="1:13" s="2" customFormat="1" ht="64.5" customHeight="1">
      <c r="A156" s="93" t="s">
        <v>336</v>
      </c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7"/>
    </row>
    <row r="157" spans="1:13" ht="33" customHeight="1">
      <c r="A157" s="3">
        <f>A155+1</f>
        <v>108</v>
      </c>
      <c r="B157" s="4" t="s">
        <v>131</v>
      </c>
      <c r="C157" s="5" t="s">
        <v>150</v>
      </c>
      <c r="D157" s="3" t="s">
        <v>794</v>
      </c>
      <c r="E157" s="6">
        <f>ROUND(M157*1.7,0)</f>
        <v>476</v>
      </c>
      <c r="F157" s="6">
        <f>ROUND(M157*1.25,0)</f>
        <v>350</v>
      </c>
      <c r="G157" s="6">
        <f>ROUND(M157*1.21,0)</f>
        <v>339</v>
      </c>
      <c r="H157" s="6">
        <f>ROUND(M157*1.17,0)</f>
        <v>328</v>
      </c>
      <c r="I157" s="6">
        <f>ROUND(M157*1.13,0)</f>
        <v>316</v>
      </c>
      <c r="J157" s="6">
        <f>ROUND(M157*1.11,0)</f>
        <v>311</v>
      </c>
      <c r="K157" s="6">
        <f>ROUND(M157*1.07,0)</f>
        <v>300</v>
      </c>
      <c r="L157" s="6">
        <f>ROUND(M157*1.03,0)</f>
        <v>288</v>
      </c>
      <c r="M157" s="7">
        <v>280</v>
      </c>
    </row>
    <row r="158" spans="1:13" ht="33.75" customHeight="1">
      <c r="A158" s="3">
        <f>A157+1</f>
        <v>109</v>
      </c>
      <c r="B158" s="4" t="s">
        <v>149</v>
      </c>
      <c r="C158" s="5" t="s">
        <v>151</v>
      </c>
      <c r="D158" s="3" t="s">
        <v>176</v>
      </c>
      <c r="E158" s="6">
        <f>ROUND(M158*1.7,0)</f>
        <v>400</v>
      </c>
      <c r="F158" s="6">
        <f>ROUND(M158*1.25,0)</f>
        <v>294</v>
      </c>
      <c r="G158" s="6">
        <f>ROUND(M158*1.21,0)</f>
        <v>284</v>
      </c>
      <c r="H158" s="6">
        <f>ROUND(M158*1.17,0)</f>
        <v>275</v>
      </c>
      <c r="I158" s="6">
        <f>ROUND(M158*1.13,0)</f>
        <v>266</v>
      </c>
      <c r="J158" s="6">
        <f>ROUND(M158*1.11,0)</f>
        <v>261</v>
      </c>
      <c r="K158" s="6">
        <f>ROUND(M158*1.07,0)</f>
        <v>251</v>
      </c>
      <c r="L158" s="6">
        <f>ROUND(M158*1.03,0)</f>
        <v>242</v>
      </c>
      <c r="M158" s="7">
        <v>235</v>
      </c>
    </row>
    <row r="159" spans="1:13" s="2" customFormat="1" ht="46.5" customHeight="1">
      <c r="A159" s="93" t="s">
        <v>274</v>
      </c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7"/>
    </row>
    <row r="160" spans="1:13" s="2" customFormat="1" ht="34.5" customHeight="1">
      <c r="A160" s="3">
        <f>A158+1</f>
        <v>110</v>
      </c>
      <c r="B160" s="4" t="s">
        <v>125</v>
      </c>
      <c r="C160" s="5" t="s">
        <v>790</v>
      </c>
      <c r="D160" s="12">
        <v>10</v>
      </c>
      <c r="E160" s="6">
        <f>ROUND(M160*1.7,0)</f>
        <v>459</v>
      </c>
      <c r="F160" s="6">
        <f>ROUND(M160*1.25,0)</f>
        <v>338</v>
      </c>
      <c r="G160" s="6">
        <f>ROUND(M160*1.21,0)</f>
        <v>327</v>
      </c>
      <c r="H160" s="6">
        <f>ROUND(M160*1.17,0)</f>
        <v>316</v>
      </c>
      <c r="I160" s="6">
        <f>ROUND(M160*1.13,0)</f>
        <v>305</v>
      </c>
      <c r="J160" s="6">
        <f>ROUND(M160*1.11,0)</f>
        <v>300</v>
      </c>
      <c r="K160" s="6">
        <f>ROUND(M160*1.07,0)</f>
        <v>289</v>
      </c>
      <c r="L160" s="6">
        <f>ROUND(M160*1.03,0)</f>
        <v>278</v>
      </c>
      <c r="M160" s="7">
        <v>270</v>
      </c>
    </row>
    <row r="161" spans="1:13" s="2" customFormat="1" ht="36.75" customHeight="1">
      <c r="A161" s="9">
        <f>1+A160</f>
        <v>111</v>
      </c>
      <c r="B161" s="4" t="s">
        <v>130</v>
      </c>
      <c r="C161" s="5" t="s">
        <v>791</v>
      </c>
      <c r="D161" s="12">
        <v>10</v>
      </c>
      <c r="E161" s="6">
        <f>ROUND(M161*1.7,0)</f>
        <v>391</v>
      </c>
      <c r="F161" s="6">
        <f>ROUND(M161*1.25,0)</f>
        <v>288</v>
      </c>
      <c r="G161" s="6">
        <f>ROUND(M161*1.21,0)</f>
        <v>278</v>
      </c>
      <c r="H161" s="6">
        <f>ROUND(M161*1.17,0)</f>
        <v>269</v>
      </c>
      <c r="I161" s="6">
        <f>ROUND(M161*1.13,0)</f>
        <v>260</v>
      </c>
      <c r="J161" s="6">
        <f>ROUND(M161*1.11,0)</f>
        <v>255</v>
      </c>
      <c r="K161" s="6">
        <f>ROUND(M161*1.07,0)</f>
        <v>246</v>
      </c>
      <c r="L161" s="6">
        <f>ROUND(M161*1.03,0)</f>
        <v>237</v>
      </c>
      <c r="M161" s="7">
        <v>230</v>
      </c>
    </row>
    <row r="162" spans="1:13" s="2" customFormat="1" ht="43.5" customHeight="1">
      <c r="A162" s="93" t="s">
        <v>855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103"/>
    </row>
    <row r="163" spans="1:13" s="2" customFormat="1" ht="22.5" customHeight="1">
      <c r="A163" s="3">
        <f>1+A161</f>
        <v>112</v>
      </c>
      <c r="B163" s="11" t="s">
        <v>7</v>
      </c>
      <c r="C163" s="5" t="s">
        <v>624</v>
      </c>
      <c r="D163" s="13" t="s">
        <v>543</v>
      </c>
      <c r="E163" s="6">
        <f>ROUND(M163*1.7,0)</f>
        <v>432</v>
      </c>
      <c r="F163" s="6">
        <f>ROUND(M163*1.25,0)</f>
        <v>318</v>
      </c>
      <c r="G163" s="6">
        <f>ROUND(M163*1.21,0)</f>
        <v>307</v>
      </c>
      <c r="H163" s="6">
        <f>ROUND(M163*1.17,0)</f>
        <v>297</v>
      </c>
      <c r="I163" s="6">
        <f>ROUND(M163*1.13,0)</f>
        <v>287</v>
      </c>
      <c r="J163" s="6">
        <f>ROUND(M163*1.11,0)</f>
        <v>282</v>
      </c>
      <c r="K163" s="6">
        <f>ROUND(M163*1.07,0)</f>
        <v>272</v>
      </c>
      <c r="L163" s="6">
        <f>ROUND(M163*1.03,0)</f>
        <v>262</v>
      </c>
      <c r="M163" s="7">
        <v>254</v>
      </c>
    </row>
    <row r="164" spans="1:13" s="2" customFormat="1" ht="22.5" customHeight="1">
      <c r="A164" s="3">
        <f>A163+1</f>
        <v>113</v>
      </c>
      <c r="B164" s="14" t="s">
        <v>660</v>
      </c>
      <c r="C164" s="5" t="s">
        <v>625</v>
      </c>
      <c r="D164" s="13" t="s">
        <v>543</v>
      </c>
      <c r="E164" s="6">
        <f>ROUND(M164*1.7,0)</f>
        <v>359</v>
      </c>
      <c r="F164" s="6">
        <f>ROUND(M164*1.25,0)</f>
        <v>264</v>
      </c>
      <c r="G164" s="6">
        <f>ROUND(M164*1.21,0)</f>
        <v>255</v>
      </c>
      <c r="H164" s="6">
        <f>ROUND(M164*1.17,0)</f>
        <v>247</v>
      </c>
      <c r="I164" s="6">
        <f>ROUND(M164*1.13,0)</f>
        <v>238</v>
      </c>
      <c r="J164" s="6">
        <f>ROUND(M164*1.11,0)</f>
        <v>234</v>
      </c>
      <c r="K164" s="6">
        <f>ROUND(M164*1.07,0)</f>
        <v>226</v>
      </c>
      <c r="L164" s="6">
        <f>ROUND(M164*1.03,0)</f>
        <v>217</v>
      </c>
      <c r="M164" s="7">
        <v>211</v>
      </c>
    </row>
    <row r="165" spans="1:13" s="2" customFormat="1" ht="24" customHeight="1">
      <c r="A165" s="3">
        <f>A164+1</f>
        <v>114</v>
      </c>
      <c r="B165" s="14" t="s">
        <v>626</v>
      </c>
      <c r="C165" s="5">
        <v>212</v>
      </c>
      <c r="D165" s="12">
        <v>8</v>
      </c>
      <c r="E165" s="6">
        <f>ROUND(M165*1.7,0)</f>
        <v>352</v>
      </c>
      <c r="F165" s="6">
        <f>ROUND(M165*1.25,0)</f>
        <v>259</v>
      </c>
      <c r="G165" s="6">
        <f>ROUND(M165*1.21,0)</f>
        <v>250</v>
      </c>
      <c r="H165" s="6">
        <f>ROUND(M165*1.17,0)</f>
        <v>242</v>
      </c>
      <c r="I165" s="6">
        <f>ROUND(M165*1.13,0)</f>
        <v>234</v>
      </c>
      <c r="J165" s="6">
        <f>ROUND(M165*1.11,0)</f>
        <v>230</v>
      </c>
      <c r="K165" s="6">
        <f>ROUND(M165*1.07,0)</f>
        <v>221</v>
      </c>
      <c r="L165" s="6">
        <f>ROUND(M165*1.03,0)</f>
        <v>213</v>
      </c>
      <c r="M165" s="7">
        <v>207</v>
      </c>
    </row>
    <row r="166" spans="1:13" s="2" customFormat="1" ht="17.25" customHeight="1">
      <c r="A166" s="3">
        <f>A165+1</f>
        <v>115</v>
      </c>
      <c r="B166" s="14" t="s">
        <v>627</v>
      </c>
      <c r="C166" s="5">
        <v>216</v>
      </c>
      <c r="D166" s="12">
        <v>10</v>
      </c>
      <c r="E166" s="6">
        <f>ROUND(M166*1.7,0)</f>
        <v>211</v>
      </c>
      <c r="F166" s="6">
        <f>ROUND(M166*1.25,0)</f>
        <v>155</v>
      </c>
      <c r="G166" s="6">
        <f>ROUND(M166*1.21,0)</f>
        <v>150</v>
      </c>
      <c r="H166" s="6">
        <f>ROUND(M166*1.17,0)</f>
        <v>145</v>
      </c>
      <c r="I166" s="6">
        <f>ROUND(M166*1.13,0)</f>
        <v>140</v>
      </c>
      <c r="J166" s="6">
        <f>ROUND(M166*1.11,0)</f>
        <v>138</v>
      </c>
      <c r="K166" s="6">
        <f>ROUND(M166*1.07,0)</f>
        <v>133</v>
      </c>
      <c r="L166" s="6">
        <f>ROUND(M166*1.03,0)</f>
        <v>128</v>
      </c>
      <c r="M166" s="7">
        <v>124</v>
      </c>
    </row>
    <row r="167" spans="1:13" s="2" customFormat="1" ht="19.5" customHeight="1">
      <c r="A167" s="3">
        <f>A166+1</f>
        <v>116</v>
      </c>
      <c r="B167" s="14" t="s">
        <v>628</v>
      </c>
      <c r="C167" s="5">
        <v>217</v>
      </c>
      <c r="D167" s="12">
        <v>10</v>
      </c>
      <c r="E167" s="6">
        <f>ROUND(M167*1.7,0)</f>
        <v>275</v>
      </c>
      <c r="F167" s="6">
        <f>ROUND(M167*1.25,0)</f>
        <v>203</v>
      </c>
      <c r="G167" s="6">
        <f>ROUND(M167*1.21,0)</f>
        <v>196</v>
      </c>
      <c r="H167" s="6">
        <f>ROUND(M167*1.17,0)</f>
        <v>190</v>
      </c>
      <c r="I167" s="6">
        <f>ROUND(M167*1.13,0)</f>
        <v>183</v>
      </c>
      <c r="J167" s="6">
        <f>ROUND(M167*1.11,0)</f>
        <v>180</v>
      </c>
      <c r="K167" s="6">
        <f>ROUND(M167*1.07,0)</f>
        <v>173</v>
      </c>
      <c r="L167" s="6">
        <f>ROUND(M167*1.03,0)</f>
        <v>167</v>
      </c>
      <c r="M167" s="7">
        <v>162</v>
      </c>
    </row>
    <row r="168" spans="1:13" s="2" customFormat="1" ht="21" customHeight="1">
      <c r="A168" s="93" t="s">
        <v>228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7"/>
    </row>
    <row r="169" spans="1:13" s="2" customFormat="1" ht="24" customHeight="1">
      <c r="A169" s="9">
        <f>A167+1</f>
        <v>117</v>
      </c>
      <c r="B169" s="4" t="s">
        <v>629</v>
      </c>
      <c r="C169" s="5">
        <v>264</v>
      </c>
      <c r="D169" s="50">
        <v>12</v>
      </c>
      <c r="E169" s="6">
        <f>ROUND(M169*1.7,0)</f>
        <v>238</v>
      </c>
      <c r="F169" s="6">
        <f>ROUND(M169*1.25,0)</f>
        <v>175</v>
      </c>
      <c r="G169" s="6">
        <f>ROUND(M169*1.21,0)</f>
        <v>169</v>
      </c>
      <c r="H169" s="6">
        <f>ROUND(M169*1.17,0)</f>
        <v>164</v>
      </c>
      <c r="I169" s="6">
        <f>ROUND(M169*1.13,0)</f>
        <v>158</v>
      </c>
      <c r="J169" s="6">
        <f>ROUND(M169*1.11,0)</f>
        <v>155</v>
      </c>
      <c r="K169" s="6">
        <f>ROUND(M169*1.07,0)</f>
        <v>150</v>
      </c>
      <c r="L169" s="6">
        <f>ROUND(M169*1.03,0)</f>
        <v>144</v>
      </c>
      <c r="M169" s="7">
        <v>140</v>
      </c>
    </row>
    <row r="170" spans="1:13" s="15" customFormat="1" ht="51.75" customHeight="1">
      <c r="A170" s="93" t="s">
        <v>856</v>
      </c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7"/>
    </row>
    <row r="171" spans="1:13" s="2" customFormat="1" ht="25.5" customHeight="1">
      <c r="A171" s="9">
        <f>A169+1</f>
        <v>118</v>
      </c>
      <c r="B171" s="11" t="s">
        <v>559</v>
      </c>
      <c r="C171" s="5" t="s">
        <v>560</v>
      </c>
      <c r="D171" s="5" t="s">
        <v>552</v>
      </c>
      <c r="E171" s="6">
        <f aca="true" t="shared" si="61" ref="E171:E176">ROUND(M171*1.7,0)</f>
        <v>224</v>
      </c>
      <c r="F171" s="6">
        <f aca="true" t="shared" si="62" ref="F171:F176">ROUND(M171*1.25,0)</f>
        <v>165</v>
      </c>
      <c r="G171" s="6">
        <f aca="true" t="shared" si="63" ref="G171:G176">ROUND(M171*1.21,0)</f>
        <v>160</v>
      </c>
      <c r="H171" s="6">
        <f aca="true" t="shared" si="64" ref="H171:H176">ROUND(M171*1.17,0)</f>
        <v>154</v>
      </c>
      <c r="I171" s="6">
        <f aca="true" t="shared" si="65" ref="I171:I176">ROUND(M171*1.13,0)</f>
        <v>149</v>
      </c>
      <c r="J171" s="6">
        <f aca="true" t="shared" si="66" ref="J171:J176">ROUND(M171*1.11,0)</f>
        <v>147</v>
      </c>
      <c r="K171" s="6">
        <f aca="true" t="shared" si="67" ref="K171:K176">ROUND(M171*1.07,0)</f>
        <v>141</v>
      </c>
      <c r="L171" s="6">
        <f aca="true" t="shared" si="68" ref="L171:L176">ROUND(M171*1.03,0)</f>
        <v>136</v>
      </c>
      <c r="M171" s="7">
        <v>132</v>
      </c>
    </row>
    <row r="172" spans="1:13" s="15" customFormat="1" ht="21" customHeight="1">
      <c r="A172" s="9">
        <f>A171+1</f>
        <v>119</v>
      </c>
      <c r="B172" s="11" t="s">
        <v>658</v>
      </c>
      <c r="C172" s="5" t="s">
        <v>659</v>
      </c>
      <c r="D172" s="13" t="s">
        <v>547</v>
      </c>
      <c r="E172" s="6">
        <f t="shared" si="61"/>
        <v>343</v>
      </c>
      <c r="F172" s="6">
        <f t="shared" si="62"/>
        <v>253</v>
      </c>
      <c r="G172" s="6">
        <f t="shared" si="63"/>
        <v>244</v>
      </c>
      <c r="H172" s="6">
        <f t="shared" si="64"/>
        <v>236</v>
      </c>
      <c r="I172" s="6">
        <f t="shared" si="65"/>
        <v>228</v>
      </c>
      <c r="J172" s="6">
        <f t="shared" si="66"/>
        <v>224</v>
      </c>
      <c r="K172" s="6">
        <f t="shared" si="67"/>
        <v>216</v>
      </c>
      <c r="L172" s="6">
        <f t="shared" si="68"/>
        <v>208</v>
      </c>
      <c r="M172" s="7">
        <v>202</v>
      </c>
    </row>
    <row r="173" spans="1:13" s="15" customFormat="1" ht="17.25" customHeight="1">
      <c r="A173" s="9">
        <f>A172+1</f>
        <v>120</v>
      </c>
      <c r="B173" s="11" t="s">
        <v>660</v>
      </c>
      <c r="C173" s="5" t="s">
        <v>661</v>
      </c>
      <c r="D173" s="13" t="s">
        <v>535</v>
      </c>
      <c r="E173" s="6">
        <f t="shared" si="61"/>
        <v>281</v>
      </c>
      <c r="F173" s="6">
        <f t="shared" si="62"/>
        <v>206</v>
      </c>
      <c r="G173" s="6">
        <f t="shared" si="63"/>
        <v>200</v>
      </c>
      <c r="H173" s="6">
        <f t="shared" si="64"/>
        <v>193</v>
      </c>
      <c r="I173" s="6">
        <f t="shared" si="65"/>
        <v>186</v>
      </c>
      <c r="J173" s="6">
        <f t="shared" si="66"/>
        <v>183</v>
      </c>
      <c r="K173" s="6">
        <f t="shared" si="67"/>
        <v>177</v>
      </c>
      <c r="L173" s="6">
        <f t="shared" si="68"/>
        <v>170</v>
      </c>
      <c r="M173" s="7">
        <v>165</v>
      </c>
    </row>
    <row r="174" spans="1:13" s="15" customFormat="1" ht="25.5" customHeight="1">
      <c r="A174" s="9">
        <f>A173+1</f>
        <v>121</v>
      </c>
      <c r="B174" s="11" t="s">
        <v>626</v>
      </c>
      <c r="C174" s="5" t="s">
        <v>662</v>
      </c>
      <c r="D174" s="13" t="s">
        <v>535</v>
      </c>
      <c r="E174" s="6">
        <f t="shared" si="61"/>
        <v>281</v>
      </c>
      <c r="F174" s="6">
        <f t="shared" si="62"/>
        <v>206</v>
      </c>
      <c r="G174" s="6">
        <f t="shared" si="63"/>
        <v>200</v>
      </c>
      <c r="H174" s="6">
        <f t="shared" si="64"/>
        <v>193</v>
      </c>
      <c r="I174" s="6">
        <f t="shared" si="65"/>
        <v>186</v>
      </c>
      <c r="J174" s="6">
        <f t="shared" si="66"/>
        <v>183</v>
      </c>
      <c r="K174" s="6">
        <f t="shared" si="67"/>
        <v>177</v>
      </c>
      <c r="L174" s="6">
        <f t="shared" si="68"/>
        <v>170</v>
      </c>
      <c r="M174" s="7">
        <v>165</v>
      </c>
    </row>
    <row r="175" spans="1:13" s="16" customFormat="1" ht="25.5" customHeight="1">
      <c r="A175" s="9">
        <f>A174+1</f>
        <v>122</v>
      </c>
      <c r="B175" s="4" t="s">
        <v>663</v>
      </c>
      <c r="C175" s="5" t="s">
        <v>664</v>
      </c>
      <c r="D175" s="13" t="s">
        <v>535</v>
      </c>
      <c r="E175" s="6">
        <f t="shared" si="61"/>
        <v>204</v>
      </c>
      <c r="F175" s="6">
        <f t="shared" si="62"/>
        <v>150</v>
      </c>
      <c r="G175" s="6">
        <f t="shared" si="63"/>
        <v>145</v>
      </c>
      <c r="H175" s="6">
        <f t="shared" si="64"/>
        <v>140</v>
      </c>
      <c r="I175" s="6">
        <f t="shared" si="65"/>
        <v>136</v>
      </c>
      <c r="J175" s="6">
        <f t="shared" si="66"/>
        <v>133</v>
      </c>
      <c r="K175" s="6">
        <f t="shared" si="67"/>
        <v>128</v>
      </c>
      <c r="L175" s="6">
        <f t="shared" si="68"/>
        <v>124</v>
      </c>
      <c r="M175" s="7">
        <v>120</v>
      </c>
    </row>
    <row r="176" spans="1:13" s="15" customFormat="1" ht="25.5" customHeight="1" thickBot="1">
      <c r="A176" s="9">
        <f>A175+1</f>
        <v>123</v>
      </c>
      <c r="B176" s="11" t="s">
        <v>665</v>
      </c>
      <c r="C176" s="5" t="s">
        <v>666</v>
      </c>
      <c r="D176" s="13" t="s">
        <v>552</v>
      </c>
      <c r="E176" s="6">
        <f t="shared" si="61"/>
        <v>194</v>
      </c>
      <c r="F176" s="6">
        <f t="shared" si="62"/>
        <v>143</v>
      </c>
      <c r="G176" s="6">
        <f t="shared" si="63"/>
        <v>138</v>
      </c>
      <c r="H176" s="6">
        <f t="shared" si="64"/>
        <v>133</v>
      </c>
      <c r="I176" s="6">
        <f t="shared" si="65"/>
        <v>129</v>
      </c>
      <c r="J176" s="6">
        <f t="shared" si="66"/>
        <v>127</v>
      </c>
      <c r="K176" s="6">
        <f t="shared" si="67"/>
        <v>122</v>
      </c>
      <c r="L176" s="6">
        <f t="shared" si="68"/>
        <v>117</v>
      </c>
      <c r="M176" s="7">
        <v>114</v>
      </c>
    </row>
    <row r="177" spans="1:13" s="2" customFormat="1" ht="24" customHeight="1" thickBot="1">
      <c r="A177" s="100" t="s">
        <v>84</v>
      </c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2"/>
    </row>
    <row r="178" spans="1:13" s="2" customFormat="1" ht="42" customHeight="1">
      <c r="A178" s="93" t="s">
        <v>275</v>
      </c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7"/>
    </row>
    <row r="179" spans="1:13" s="2" customFormat="1" ht="24.75" customHeight="1">
      <c r="A179" s="3">
        <f>A176+1</f>
        <v>124</v>
      </c>
      <c r="B179" s="11" t="s">
        <v>25</v>
      </c>
      <c r="C179" s="3" t="s">
        <v>18</v>
      </c>
      <c r="D179" s="3">
        <v>12</v>
      </c>
      <c r="E179" s="6">
        <f>ROUND(M179*1.7,0)</f>
        <v>228</v>
      </c>
      <c r="F179" s="6">
        <f>ROUND(M179*1.25,0)</f>
        <v>168</v>
      </c>
      <c r="G179" s="6">
        <f>ROUND(M179*1.21,0)</f>
        <v>162</v>
      </c>
      <c r="H179" s="6">
        <f>ROUND(M179*1.17,0)</f>
        <v>157</v>
      </c>
      <c r="I179" s="6">
        <f>ROUND(M179*1.13,0)</f>
        <v>151</v>
      </c>
      <c r="J179" s="6">
        <f>ROUND(M179*1.11,0)</f>
        <v>149</v>
      </c>
      <c r="K179" s="6">
        <f>ROUND(M179*1.07,0)</f>
        <v>143</v>
      </c>
      <c r="L179" s="6">
        <f>ROUND(M179*1.03,0)</f>
        <v>138</v>
      </c>
      <c r="M179" s="7">
        <v>134</v>
      </c>
    </row>
    <row r="180" spans="1:13" s="2" customFormat="1" ht="24.75" customHeight="1">
      <c r="A180" s="9">
        <f>1+A179</f>
        <v>125</v>
      </c>
      <c r="B180" s="11" t="s">
        <v>27</v>
      </c>
      <c r="C180" s="5" t="s">
        <v>19</v>
      </c>
      <c r="D180" s="3">
        <v>15</v>
      </c>
      <c r="E180" s="6">
        <f>ROUND(M180*1.7,0)</f>
        <v>182</v>
      </c>
      <c r="F180" s="6">
        <f>ROUND(M180*1.25,0)</f>
        <v>134</v>
      </c>
      <c r="G180" s="6">
        <f>ROUND(M180*1.21,0)</f>
        <v>129</v>
      </c>
      <c r="H180" s="6">
        <f>ROUND(M180*1.17,0)</f>
        <v>125</v>
      </c>
      <c r="I180" s="6">
        <f>ROUND(M180*1.13,0)</f>
        <v>121</v>
      </c>
      <c r="J180" s="6">
        <f>ROUND(M180*1.11,0)</f>
        <v>119</v>
      </c>
      <c r="K180" s="6">
        <f>ROUND(M180*1.07,0)</f>
        <v>114</v>
      </c>
      <c r="L180" s="6">
        <f>ROUND(M180*1.03,0)</f>
        <v>110</v>
      </c>
      <c r="M180" s="7">
        <v>107</v>
      </c>
    </row>
    <row r="181" spans="1:13" s="2" customFormat="1" ht="24.75" customHeight="1">
      <c r="A181" s="9">
        <f>1+A180</f>
        <v>126</v>
      </c>
      <c r="B181" s="11" t="s">
        <v>26</v>
      </c>
      <c r="C181" s="5" t="s">
        <v>20</v>
      </c>
      <c r="D181" s="3">
        <v>15</v>
      </c>
      <c r="E181" s="6">
        <f>ROUND(M181*1.7,0)</f>
        <v>199</v>
      </c>
      <c r="F181" s="6">
        <f>ROUND(M181*1.25,0)</f>
        <v>146</v>
      </c>
      <c r="G181" s="6">
        <f>ROUND(M181*1.21,0)</f>
        <v>142</v>
      </c>
      <c r="H181" s="6">
        <f>ROUND(M181*1.17,0)</f>
        <v>137</v>
      </c>
      <c r="I181" s="6">
        <f>ROUND(M181*1.13,0)</f>
        <v>132</v>
      </c>
      <c r="J181" s="6">
        <f>ROUND(M181*1.11,0)</f>
        <v>130</v>
      </c>
      <c r="K181" s="6">
        <f>ROUND(M181*1.07,0)</f>
        <v>125</v>
      </c>
      <c r="L181" s="6">
        <f>ROUND(M181*1.03,0)</f>
        <v>121</v>
      </c>
      <c r="M181" s="7">
        <v>117</v>
      </c>
    </row>
    <row r="182" spans="1:13" s="2" customFormat="1" ht="27.75" customHeight="1">
      <c r="A182" s="9">
        <f>1+A181</f>
        <v>127</v>
      </c>
      <c r="B182" s="4" t="s">
        <v>132</v>
      </c>
      <c r="C182" s="5" t="s">
        <v>21</v>
      </c>
      <c r="D182" s="3">
        <v>10</v>
      </c>
      <c r="E182" s="6">
        <f>ROUND(M182*1.7,0)</f>
        <v>116</v>
      </c>
      <c r="F182" s="6">
        <f>ROUND(M182*1.25,0)</f>
        <v>85</v>
      </c>
      <c r="G182" s="6">
        <f>ROUND(M182*1.21,0)</f>
        <v>82</v>
      </c>
      <c r="H182" s="6">
        <f>ROUND(M182*1.17,0)</f>
        <v>80</v>
      </c>
      <c r="I182" s="6">
        <f>ROUND(M182*1.13,0)</f>
        <v>77</v>
      </c>
      <c r="J182" s="6">
        <f>ROUND(M182*1.11,0)</f>
        <v>75</v>
      </c>
      <c r="K182" s="6">
        <f>ROUND(M182*1.07,0)</f>
        <v>73</v>
      </c>
      <c r="L182" s="6">
        <f>ROUND(M182*1.03,0)</f>
        <v>70</v>
      </c>
      <c r="M182" s="7">
        <v>68</v>
      </c>
    </row>
    <row r="183" spans="1:13" s="2" customFormat="1" ht="24.75" customHeight="1">
      <c r="A183" s="9">
        <f>1+A182</f>
        <v>128</v>
      </c>
      <c r="B183" s="11" t="s">
        <v>15</v>
      </c>
      <c r="C183" s="5" t="s">
        <v>22</v>
      </c>
      <c r="D183" s="3">
        <v>10</v>
      </c>
      <c r="E183" s="6">
        <f>ROUND(M183*1.7,0)</f>
        <v>136</v>
      </c>
      <c r="F183" s="6">
        <f>ROUND(M183*1.25,0)</f>
        <v>100</v>
      </c>
      <c r="G183" s="6">
        <f>ROUND(M183*1.21,0)</f>
        <v>97</v>
      </c>
      <c r="H183" s="6">
        <f>ROUND(M183*1.17,0)</f>
        <v>94</v>
      </c>
      <c r="I183" s="6">
        <f>ROUND(M183*1.13,0)</f>
        <v>90</v>
      </c>
      <c r="J183" s="6">
        <f>ROUND(M183*1.11,0)</f>
        <v>89</v>
      </c>
      <c r="K183" s="6">
        <f>ROUND(M183*1.07,0)</f>
        <v>86</v>
      </c>
      <c r="L183" s="6">
        <f>ROUND(M183*1.03,0)</f>
        <v>82</v>
      </c>
      <c r="M183" s="7">
        <v>80</v>
      </c>
    </row>
    <row r="184" spans="1:13" s="51" customFormat="1" ht="24" customHeight="1">
      <c r="A184" s="98" t="s">
        <v>589</v>
      </c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5"/>
    </row>
    <row r="185" spans="1:13" s="85" customFormat="1" ht="33" customHeight="1">
      <c r="A185" s="3">
        <f>1+A183</f>
        <v>129</v>
      </c>
      <c r="B185" s="4" t="s">
        <v>219</v>
      </c>
      <c r="C185" s="5" t="s">
        <v>210</v>
      </c>
      <c r="D185" s="9">
        <v>10</v>
      </c>
      <c r="E185" s="6">
        <f>ROUND(M185*1.7,0)</f>
        <v>417</v>
      </c>
      <c r="F185" s="6">
        <f>ROUND(M185*1.25,0)</f>
        <v>306</v>
      </c>
      <c r="G185" s="6">
        <f>ROUND(M185*1.21,0)</f>
        <v>296</v>
      </c>
      <c r="H185" s="6">
        <f>ROUND(M185*1.17,0)</f>
        <v>287</v>
      </c>
      <c r="I185" s="6">
        <f>ROUND(M185*1.13,0)</f>
        <v>277</v>
      </c>
      <c r="J185" s="6">
        <f aca="true" t="shared" si="69" ref="J185:J193">ROUND(M185*1.11,0)</f>
        <v>272</v>
      </c>
      <c r="K185" s="6">
        <f>ROUND(M185*1.07,0)</f>
        <v>262</v>
      </c>
      <c r="L185" s="6">
        <f aca="true" t="shared" si="70" ref="L185:L193">ROUND(M185*1.03,0)</f>
        <v>252</v>
      </c>
      <c r="M185" s="7">
        <v>245</v>
      </c>
    </row>
    <row r="186" spans="1:13" s="85" customFormat="1" ht="33" customHeight="1">
      <c r="A186" s="9">
        <f aca="true" t="shared" si="71" ref="A186:A192">A185+1</f>
        <v>130</v>
      </c>
      <c r="B186" s="4" t="s">
        <v>220</v>
      </c>
      <c r="C186" s="5" t="s">
        <v>211</v>
      </c>
      <c r="D186" s="9">
        <v>10</v>
      </c>
      <c r="E186" s="6">
        <f aca="true" t="shared" si="72" ref="E186:E193">ROUND(M186*1.7,0)</f>
        <v>383</v>
      </c>
      <c r="F186" s="6">
        <f aca="true" t="shared" si="73" ref="F186:F193">ROUND(M186*1.25,0)</f>
        <v>281</v>
      </c>
      <c r="G186" s="6">
        <f aca="true" t="shared" si="74" ref="G186:G193">ROUND(M186*1.21,0)</f>
        <v>272</v>
      </c>
      <c r="H186" s="6">
        <f aca="true" t="shared" si="75" ref="H186:H193">ROUND(M186*1.17,0)</f>
        <v>263</v>
      </c>
      <c r="I186" s="6">
        <f aca="true" t="shared" si="76" ref="I186:I193">ROUND(M186*1.13,0)</f>
        <v>254</v>
      </c>
      <c r="J186" s="6">
        <f t="shared" si="69"/>
        <v>250</v>
      </c>
      <c r="K186" s="6">
        <f aca="true" t="shared" si="77" ref="K186:K193">ROUND(M186*1.07,0)</f>
        <v>241</v>
      </c>
      <c r="L186" s="6">
        <f t="shared" si="70"/>
        <v>232</v>
      </c>
      <c r="M186" s="7">
        <v>225</v>
      </c>
    </row>
    <row r="187" spans="1:13" s="51" customFormat="1" ht="33" customHeight="1">
      <c r="A187" s="9">
        <f t="shared" si="71"/>
        <v>131</v>
      </c>
      <c r="B187" s="4" t="s">
        <v>214</v>
      </c>
      <c r="C187" s="5" t="s">
        <v>215</v>
      </c>
      <c r="D187" s="9">
        <v>10</v>
      </c>
      <c r="E187" s="6">
        <f t="shared" si="72"/>
        <v>660</v>
      </c>
      <c r="F187" s="6">
        <f t="shared" si="73"/>
        <v>485</v>
      </c>
      <c r="G187" s="6">
        <f t="shared" si="74"/>
        <v>469</v>
      </c>
      <c r="H187" s="6">
        <f t="shared" si="75"/>
        <v>454</v>
      </c>
      <c r="I187" s="6">
        <f t="shared" si="76"/>
        <v>438</v>
      </c>
      <c r="J187" s="6">
        <f t="shared" si="69"/>
        <v>431</v>
      </c>
      <c r="K187" s="6">
        <f t="shared" si="77"/>
        <v>415</v>
      </c>
      <c r="L187" s="6">
        <f t="shared" si="70"/>
        <v>400</v>
      </c>
      <c r="M187" s="7">
        <v>388</v>
      </c>
    </row>
    <row r="188" spans="1:13" s="51" customFormat="1" ht="33" customHeight="1">
      <c r="A188" s="9">
        <f t="shared" si="71"/>
        <v>132</v>
      </c>
      <c r="B188" s="4" t="s">
        <v>216</v>
      </c>
      <c r="C188" s="5" t="s">
        <v>217</v>
      </c>
      <c r="D188" s="9">
        <v>10</v>
      </c>
      <c r="E188" s="6">
        <f t="shared" si="72"/>
        <v>573</v>
      </c>
      <c r="F188" s="6">
        <f t="shared" si="73"/>
        <v>421</v>
      </c>
      <c r="G188" s="6">
        <f t="shared" si="74"/>
        <v>408</v>
      </c>
      <c r="H188" s="6">
        <f t="shared" si="75"/>
        <v>394</v>
      </c>
      <c r="I188" s="6">
        <f t="shared" si="76"/>
        <v>381</v>
      </c>
      <c r="J188" s="6">
        <f t="shared" si="69"/>
        <v>374</v>
      </c>
      <c r="K188" s="6">
        <f t="shared" si="77"/>
        <v>361</v>
      </c>
      <c r="L188" s="6">
        <f t="shared" si="70"/>
        <v>347</v>
      </c>
      <c r="M188" s="7">
        <v>337</v>
      </c>
    </row>
    <row r="189" spans="1:13" s="51" customFormat="1" ht="33" customHeight="1">
      <c r="A189" s="9">
        <f t="shared" si="71"/>
        <v>133</v>
      </c>
      <c r="B189" s="4" t="s">
        <v>218</v>
      </c>
      <c r="C189" s="5" t="s">
        <v>221</v>
      </c>
      <c r="D189" s="9">
        <v>10</v>
      </c>
      <c r="E189" s="6">
        <f t="shared" si="72"/>
        <v>978</v>
      </c>
      <c r="F189" s="6">
        <f t="shared" si="73"/>
        <v>719</v>
      </c>
      <c r="G189" s="6">
        <f t="shared" si="74"/>
        <v>696</v>
      </c>
      <c r="H189" s="6">
        <f t="shared" si="75"/>
        <v>673</v>
      </c>
      <c r="I189" s="6">
        <f t="shared" si="76"/>
        <v>650</v>
      </c>
      <c r="J189" s="6">
        <f t="shared" si="69"/>
        <v>638</v>
      </c>
      <c r="K189" s="6">
        <f t="shared" si="77"/>
        <v>615</v>
      </c>
      <c r="L189" s="6">
        <f t="shared" si="70"/>
        <v>592</v>
      </c>
      <c r="M189" s="7">
        <v>575</v>
      </c>
    </row>
    <row r="190" spans="1:13" s="51" customFormat="1" ht="30" customHeight="1">
      <c r="A190" s="9">
        <f t="shared" si="71"/>
        <v>134</v>
      </c>
      <c r="B190" s="4" t="s">
        <v>222</v>
      </c>
      <c r="C190" s="5" t="s">
        <v>223</v>
      </c>
      <c r="D190" s="9">
        <v>10</v>
      </c>
      <c r="E190" s="6">
        <f t="shared" si="72"/>
        <v>881</v>
      </c>
      <c r="F190" s="6">
        <f t="shared" si="73"/>
        <v>648</v>
      </c>
      <c r="G190" s="6">
        <f t="shared" si="74"/>
        <v>627</v>
      </c>
      <c r="H190" s="6">
        <f t="shared" si="75"/>
        <v>606</v>
      </c>
      <c r="I190" s="6">
        <f t="shared" si="76"/>
        <v>585</v>
      </c>
      <c r="J190" s="6">
        <f t="shared" si="69"/>
        <v>575</v>
      </c>
      <c r="K190" s="6">
        <f t="shared" si="77"/>
        <v>554</v>
      </c>
      <c r="L190" s="6">
        <f t="shared" si="70"/>
        <v>534</v>
      </c>
      <c r="M190" s="7">
        <v>518</v>
      </c>
    </row>
    <row r="191" spans="1:13" s="51" customFormat="1" ht="30" customHeight="1">
      <c r="A191" s="9">
        <f t="shared" si="71"/>
        <v>135</v>
      </c>
      <c r="B191" s="4" t="s">
        <v>224</v>
      </c>
      <c r="C191" s="5" t="s">
        <v>225</v>
      </c>
      <c r="D191" s="9">
        <v>10</v>
      </c>
      <c r="E191" s="6">
        <f t="shared" si="72"/>
        <v>1166</v>
      </c>
      <c r="F191" s="6">
        <f t="shared" si="73"/>
        <v>858</v>
      </c>
      <c r="G191" s="6">
        <f t="shared" si="74"/>
        <v>830</v>
      </c>
      <c r="H191" s="6">
        <f t="shared" si="75"/>
        <v>803</v>
      </c>
      <c r="I191" s="6">
        <f t="shared" si="76"/>
        <v>775</v>
      </c>
      <c r="J191" s="6">
        <f t="shared" si="69"/>
        <v>761</v>
      </c>
      <c r="K191" s="6">
        <f t="shared" si="77"/>
        <v>734</v>
      </c>
      <c r="L191" s="6">
        <f t="shared" si="70"/>
        <v>707</v>
      </c>
      <c r="M191" s="7">
        <v>686</v>
      </c>
    </row>
    <row r="192" spans="1:13" s="51" customFormat="1" ht="30" customHeight="1">
      <c r="A192" s="9">
        <f t="shared" si="71"/>
        <v>136</v>
      </c>
      <c r="B192" s="4" t="s">
        <v>226</v>
      </c>
      <c r="C192" s="5" t="s">
        <v>227</v>
      </c>
      <c r="D192" s="9">
        <v>10</v>
      </c>
      <c r="E192" s="6">
        <f t="shared" si="72"/>
        <v>947</v>
      </c>
      <c r="F192" s="6">
        <f t="shared" si="73"/>
        <v>696</v>
      </c>
      <c r="G192" s="6">
        <f t="shared" si="74"/>
        <v>674</v>
      </c>
      <c r="H192" s="6">
        <f t="shared" si="75"/>
        <v>652</v>
      </c>
      <c r="I192" s="6">
        <f t="shared" si="76"/>
        <v>629</v>
      </c>
      <c r="J192" s="6">
        <f t="shared" si="69"/>
        <v>618</v>
      </c>
      <c r="K192" s="6">
        <f t="shared" si="77"/>
        <v>596</v>
      </c>
      <c r="L192" s="6">
        <f t="shared" si="70"/>
        <v>574</v>
      </c>
      <c r="M192" s="7">
        <v>557</v>
      </c>
    </row>
    <row r="193" spans="1:13" s="51" customFormat="1" ht="24.75" customHeight="1">
      <c r="A193" s="9">
        <f>A192+1</f>
        <v>137</v>
      </c>
      <c r="B193" s="4" t="s">
        <v>591</v>
      </c>
      <c r="C193" s="5" t="s">
        <v>592</v>
      </c>
      <c r="D193" s="9">
        <v>10</v>
      </c>
      <c r="E193" s="6">
        <f t="shared" si="72"/>
        <v>1370</v>
      </c>
      <c r="F193" s="6">
        <f t="shared" si="73"/>
        <v>1008</v>
      </c>
      <c r="G193" s="6">
        <f t="shared" si="74"/>
        <v>975</v>
      </c>
      <c r="H193" s="6">
        <f t="shared" si="75"/>
        <v>943</v>
      </c>
      <c r="I193" s="6">
        <f t="shared" si="76"/>
        <v>911</v>
      </c>
      <c r="J193" s="6">
        <f t="shared" si="69"/>
        <v>895</v>
      </c>
      <c r="K193" s="6">
        <f t="shared" si="77"/>
        <v>862</v>
      </c>
      <c r="L193" s="6">
        <f t="shared" si="70"/>
        <v>830</v>
      </c>
      <c r="M193" s="7">
        <v>806</v>
      </c>
    </row>
    <row r="194" spans="1:13" s="51" customFormat="1" ht="44.25" customHeight="1">
      <c r="A194" s="9">
        <f>A193+1</f>
        <v>138</v>
      </c>
      <c r="B194" s="4" t="s">
        <v>202</v>
      </c>
      <c r="C194" s="5" t="s">
        <v>203</v>
      </c>
      <c r="D194" s="9">
        <v>10</v>
      </c>
      <c r="E194" s="6">
        <f>ROUND(M194*1.7,0)</f>
        <v>1584</v>
      </c>
      <c r="F194" s="6">
        <f>ROUND(M194*1.25,0)</f>
        <v>1165</v>
      </c>
      <c r="G194" s="6">
        <f>ROUND(M194*1.21,0)</f>
        <v>1128</v>
      </c>
      <c r="H194" s="6">
        <f>ROUND(M194*1.17,0)</f>
        <v>1090</v>
      </c>
      <c r="I194" s="6">
        <f>ROUND(M194*1.13,0)</f>
        <v>1053</v>
      </c>
      <c r="J194" s="6">
        <f>ROUND(M194*1.11,0)</f>
        <v>1035</v>
      </c>
      <c r="K194" s="6">
        <f>ROUND(M194*1.07,0)</f>
        <v>997</v>
      </c>
      <c r="L194" s="6">
        <f>ROUND(M194*1.03,0)</f>
        <v>960</v>
      </c>
      <c r="M194" s="7">
        <v>932</v>
      </c>
    </row>
    <row r="195" spans="1:13" s="51" customFormat="1" ht="45.75" customHeight="1">
      <c r="A195" s="9">
        <f>A194+1</f>
        <v>139</v>
      </c>
      <c r="B195" s="4" t="s">
        <v>205</v>
      </c>
      <c r="C195" s="5" t="s">
        <v>204</v>
      </c>
      <c r="D195" s="9">
        <v>10</v>
      </c>
      <c r="E195" s="6">
        <f>ROUND(M195*1.7,0)</f>
        <v>1408</v>
      </c>
      <c r="F195" s="6">
        <f>ROUND(M195*1.25,0)</f>
        <v>1035</v>
      </c>
      <c r="G195" s="6">
        <f>ROUND(M195*1.21,0)</f>
        <v>1002</v>
      </c>
      <c r="H195" s="6">
        <f>ROUND(M195*1.17,0)</f>
        <v>969</v>
      </c>
      <c r="I195" s="6">
        <f>ROUND(M195*1.13,0)</f>
        <v>936</v>
      </c>
      <c r="J195" s="6">
        <f>ROUND(M195*1.11,0)</f>
        <v>919</v>
      </c>
      <c r="K195" s="6">
        <f>ROUND(M195*1.07,0)</f>
        <v>886</v>
      </c>
      <c r="L195" s="6">
        <f>ROUND(M195*1.03,0)</f>
        <v>853</v>
      </c>
      <c r="M195" s="7">
        <v>828</v>
      </c>
    </row>
    <row r="196" spans="1:13" s="17" customFormat="1" ht="25.5" customHeight="1">
      <c r="A196" s="93" t="s">
        <v>827</v>
      </c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7"/>
    </row>
    <row r="197" spans="1:13" s="17" customFormat="1" ht="25.5" customHeight="1">
      <c r="A197" s="3">
        <f>1+A193</f>
        <v>138</v>
      </c>
      <c r="B197" s="4" t="s">
        <v>630</v>
      </c>
      <c r="C197" s="5" t="s">
        <v>180</v>
      </c>
      <c r="D197" s="13" t="s">
        <v>535</v>
      </c>
      <c r="E197" s="6">
        <f aca="true" t="shared" si="78" ref="E197:E204">ROUND(M197*1.7,0)</f>
        <v>544</v>
      </c>
      <c r="F197" s="6">
        <f aca="true" t="shared" si="79" ref="F197:F204">ROUND(M197*1.25,0)</f>
        <v>400</v>
      </c>
      <c r="G197" s="6">
        <f aca="true" t="shared" si="80" ref="G197:G204">ROUND(M197*1.21,0)</f>
        <v>387</v>
      </c>
      <c r="H197" s="6">
        <f aca="true" t="shared" si="81" ref="H197:H204">ROUND(M197*1.17,0)</f>
        <v>374</v>
      </c>
      <c r="I197" s="6">
        <f aca="true" t="shared" si="82" ref="I197:I204">ROUND(M197*1.13,0)</f>
        <v>362</v>
      </c>
      <c r="J197" s="6">
        <f aca="true" t="shared" si="83" ref="J197:J204">ROUND(M197*1.11,0)</f>
        <v>355</v>
      </c>
      <c r="K197" s="6">
        <f aca="true" t="shared" si="84" ref="K197:K204">ROUND(M197*1.07,0)</f>
        <v>342</v>
      </c>
      <c r="L197" s="6">
        <f aca="true" t="shared" si="85" ref="L197:L204">ROUND(M197*1.03,0)</f>
        <v>330</v>
      </c>
      <c r="M197" s="7">
        <v>320</v>
      </c>
    </row>
    <row r="198" spans="1:13" s="17" customFormat="1" ht="25.5" customHeight="1">
      <c r="A198" s="3">
        <f aca="true" t="shared" si="86" ref="A198:A204">1+A197</f>
        <v>139</v>
      </c>
      <c r="B198" s="4" t="s">
        <v>631</v>
      </c>
      <c r="C198" s="5" t="s">
        <v>181</v>
      </c>
      <c r="D198" s="13" t="s">
        <v>552</v>
      </c>
      <c r="E198" s="6">
        <f t="shared" si="78"/>
        <v>714</v>
      </c>
      <c r="F198" s="6">
        <f t="shared" si="79"/>
        <v>525</v>
      </c>
      <c r="G198" s="6">
        <f t="shared" si="80"/>
        <v>508</v>
      </c>
      <c r="H198" s="6">
        <f t="shared" si="81"/>
        <v>491</v>
      </c>
      <c r="I198" s="6">
        <f t="shared" si="82"/>
        <v>475</v>
      </c>
      <c r="J198" s="6">
        <f t="shared" si="83"/>
        <v>466</v>
      </c>
      <c r="K198" s="6">
        <f t="shared" si="84"/>
        <v>449</v>
      </c>
      <c r="L198" s="6">
        <f t="shared" si="85"/>
        <v>433</v>
      </c>
      <c r="M198" s="7">
        <v>420</v>
      </c>
    </row>
    <row r="199" spans="1:13" s="17" customFormat="1" ht="25.5" customHeight="1">
      <c r="A199" s="3">
        <f t="shared" si="86"/>
        <v>140</v>
      </c>
      <c r="B199" s="4" t="s">
        <v>632</v>
      </c>
      <c r="C199" s="5" t="s">
        <v>182</v>
      </c>
      <c r="D199" s="13" t="s">
        <v>535</v>
      </c>
      <c r="E199" s="6">
        <f t="shared" si="78"/>
        <v>374</v>
      </c>
      <c r="F199" s="6">
        <f t="shared" si="79"/>
        <v>275</v>
      </c>
      <c r="G199" s="6">
        <f t="shared" si="80"/>
        <v>266</v>
      </c>
      <c r="H199" s="6">
        <f t="shared" si="81"/>
        <v>257</v>
      </c>
      <c r="I199" s="6">
        <f t="shared" si="82"/>
        <v>249</v>
      </c>
      <c r="J199" s="6">
        <f t="shared" si="83"/>
        <v>244</v>
      </c>
      <c r="K199" s="6">
        <f t="shared" si="84"/>
        <v>235</v>
      </c>
      <c r="L199" s="6">
        <f t="shared" si="85"/>
        <v>227</v>
      </c>
      <c r="M199" s="7">
        <v>220</v>
      </c>
    </row>
    <row r="200" spans="1:13" s="17" customFormat="1" ht="25.5" customHeight="1">
      <c r="A200" s="3">
        <f t="shared" si="86"/>
        <v>141</v>
      </c>
      <c r="B200" s="4" t="s">
        <v>633</v>
      </c>
      <c r="C200" s="5" t="s">
        <v>183</v>
      </c>
      <c r="D200" s="13" t="s">
        <v>552</v>
      </c>
      <c r="E200" s="6">
        <f t="shared" si="78"/>
        <v>476</v>
      </c>
      <c r="F200" s="6">
        <f t="shared" si="79"/>
        <v>350</v>
      </c>
      <c r="G200" s="6">
        <f t="shared" si="80"/>
        <v>339</v>
      </c>
      <c r="H200" s="6">
        <f t="shared" si="81"/>
        <v>328</v>
      </c>
      <c r="I200" s="6">
        <f t="shared" si="82"/>
        <v>316</v>
      </c>
      <c r="J200" s="6">
        <f t="shared" si="83"/>
        <v>311</v>
      </c>
      <c r="K200" s="6">
        <f t="shared" si="84"/>
        <v>300</v>
      </c>
      <c r="L200" s="6">
        <f t="shared" si="85"/>
        <v>288</v>
      </c>
      <c r="M200" s="7">
        <v>280</v>
      </c>
    </row>
    <row r="201" spans="1:13" s="17" customFormat="1" ht="25.5" customHeight="1">
      <c r="A201" s="3">
        <f t="shared" si="86"/>
        <v>142</v>
      </c>
      <c r="B201" s="4" t="s">
        <v>634</v>
      </c>
      <c r="C201" s="5" t="s">
        <v>184</v>
      </c>
      <c r="D201" s="13" t="s">
        <v>535</v>
      </c>
      <c r="E201" s="6">
        <f t="shared" si="78"/>
        <v>689</v>
      </c>
      <c r="F201" s="6">
        <f t="shared" si="79"/>
        <v>506</v>
      </c>
      <c r="G201" s="6">
        <f t="shared" si="80"/>
        <v>490</v>
      </c>
      <c r="H201" s="6">
        <f t="shared" si="81"/>
        <v>474</v>
      </c>
      <c r="I201" s="6">
        <f t="shared" si="82"/>
        <v>458</v>
      </c>
      <c r="J201" s="6">
        <f t="shared" si="83"/>
        <v>450</v>
      </c>
      <c r="K201" s="6">
        <f t="shared" si="84"/>
        <v>433</v>
      </c>
      <c r="L201" s="6">
        <f t="shared" si="85"/>
        <v>417</v>
      </c>
      <c r="M201" s="7">
        <v>405</v>
      </c>
    </row>
    <row r="202" spans="1:13" s="17" customFormat="1" ht="25.5" customHeight="1">
      <c r="A202" s="3">
        <f t="shared" si="86"/>
        <v>143</v>
      </c>
      <c r="B202" s="4" t="s">
        <v>655</v>
      </c>
      <c r="C202" s="5" t="s">
        <v>185</v>
      </c>
      <c r="D202" s="13" t="s">
        <v>552</v>
      </c>
      <c r="E202" s="6">
        <f t="shared" si="78"/>
        <v>935</v>
      </c>
      <c r="F202" s="6">
        <f t="shared" si="79"/>
        <v>688</v>
      </c>
      <c r="G202" s="6">
        <f t="shared" si="80"/>
        <v>666</v>
      </c>
      <c r="H202" s="6">
        <f t="shared" si="81"/>
        <v>644</v>
      </c>
      <c r="I202" s="6">
        <f t="shared" si="82"/>
        <v>622</v>
      </c>
      <c r="J202" s="6">
        <f t="shared" si="83"/>
        <v>611</v>
      </c>
      <c r="K202" s="6">
        <f t="shared" si="84"/>
        <v>589</v>
      </c>
      <c r="L202" s="6">
        <f t="shared" si="85"/>
        <v>567</v>
      </c>
      <c r="M202" s="7">
        <v>550</v>
      </c>
    </row>
    <row r="203" spans="1:13" s="17" customFormat="1" ht="25.5" customHeight="1">
      <c r="A203" s="3">
        <f t="shared" si="86"/>
        <v>144</v>
      </c>
      <c r="B203" s="4" t="s">
        <v>656</v>
      </c>
      <c r="C203" s="5" t="s">
        <v>186</v>
      </c>
      <c r="D203" s="3">
        <v>15</v>
      </c>
      <c r="E203" s="6">
        <f t="shared" si="78"/>
        <v>893</v>
      </c>
      <c r="F203" s="6">
        <f t="shared" si="79"/>
        <v>656</v>
      </c>
      <c r="G203" s="6">
        <f t="shared" si="80"/>
        <v>635</v>
      </c>
      <c r="H203" s="6">
        <f t="shared" si="81"/>
        <v>614</v>
      </c>
      <c r="I203" s="6">
        <f t="shared" si="82"/>
        <v>593</v>
      </c>
      <c r="J203" s="6">
        <f t="shared" si="83"/>
        <v>583</v>
      </c>
      <c r="K203" s="6">
        <f t="shared" si="84"/>
        <v>562</v>
      </c>
      <c r="L203" s="6">
        <f t="shared" si="85"/>
        <v>541</v>
      </c>
      <c r="M203" s="7">
        <v>525</v>
      </c>
    </row>
    <row r="204" spans="1:13" s="17" customFormat="1" ht="25.5" customHeight="1">
      <c r="A204" s="3">
        <f t="shared" si="86"/>
        <v>145</v>
      </c>
      <c r="B204" s="4" t="s">
        <v>657</v>
      </c>
      <c r="C204" s="5" t="s">
        <v>187</v>
      </c>
      <c r="D204" s="3">
        <v>10</v>
      </c>
      <c r="E204" s="6">
        <f t="shared" si="78"/>
        <v>1309</v>
      </c>
      <c r="F204" s="6">
        <f t="shared" si="79"/>
        <v>963</v>
      </c>
      <c r="G204" s="6">
        <f t="shared" si="80"/>
        <v>932</v>
      </c>
      <c r="H204" s="6">
        <f t="shared" si="81"/>
        <v>901</v>
      </c>
      <c r="I204" s="6">
        <f t="shared" si="82"/>
        <v>870</v>
      </c>
      <c r="J204" s="6">
        <f t="shared" si="83"/>
        <v>855</v>
      </c>
      <c r="K204" s="6">
        <f t="shared" si="84"/>
        <v>824</v>
      </c>
      <c r="L204" s="6">
        <f t="shared" si="85"/>
        <v>793</v>
      </c>
      <c r="M204" s="7">
        <v>770</v>
      </c>
    </row>
    <row r="205" spans="1:13" s="17" customFormat="1" ht="21" customHeight="1">
      <c r="A205" s="93" t="s">
        <v>162</v>
      </c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7"/>
    </row>
    <row r="206" spans="1:13" s="2" customFormat="1" ht="45" customHeight="1">
      <c r="A206" s="9"/>
      <c r="B206" s="93" t="s">
        <v>497</v>
      </c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</row>
    <row r="207" spans="1:13" s="2" customFormat="1" ht="33" customHeight="1">
      <c r="A207" s="9">
        <f>A204+1</f>
        <v>146</v>
      </c>
      <c r="B207" s="4" t="s">
        <v>640</v>
      </c>
      <c r="C207" s="9">
        <v>557</v>
      </c>
      <c r="D207" s="3">
        <v>6</v>
      </c>
      <c r="E207" s="6">
        <f>ROUND(M207*1.7,0)</f>
        <v>1384</v>
      </c>
      <c r="F207" s="6">
        <f>ROUND(M207*1.25,0)</f>
        <v>1018</v>
      </c>
      <c r="G207" s="6">
        <f>ROUND(M207*1.21,0)</f>
        <v>985</v>
      </c>
      <c r="H207" s="6">
        <f>ROUND(M207*1.17,0)</f>
        <v>952</v>
      </c>
      <c r="I207" s="6">
        <f>ROUND(M207*1.13,0)</f>
        <v>920</v>
      </c>
      <c r="J207" s="6">
        <f>ROUND(M207*1.11,0)</f>
        <v>904</v>
      </c>
      <c r="K207" s="6">
        <f>ROUND(M207*1.07,0)</f>
        <v>871</v>
      </c>
      <c r="L207" s="6">
        <f>ROUND(M207*1.03,0)</f>
        <v>838</v>
      </c>
      <c r="M207" s="7">
        <v>814</v>
      </c>
    </row>
    <row r="208" spans="1:13" s="2" customFormat="1" ht="30" customHeight="1">
      <c r="A208" s="9">
        <f>A207+1</f>
        <v>147</v>
      </c>
      <c r="B208" s="4" t="s">
        <v>643</v>
      </c>
      <c r="C208" s="9">
        <v>558</v>
      </c>
      <c r="D208" s="3">
        <v>6</v>
      </c>
      <c r="E208" s="6">
        <f>ROUND(M208*1.7,0)</f>
        <v>1627</v>
      </c>
      <c r="F208" s="6">
        <f>ROUND(M208*1.25,0)</f>
        <v>1196</v>
      </c>
      <c r="G208" s="6">
        <f>ROUND(M208*1.21,0)</f>
        <v>1158</v>
      </c>
      <c r="H208" s="6">
        <f>ROUND(M208*1.17,0)</f>
        <v>1120</v>
      </c>
      <c r="I208" s="6">
        <f>ROUND(M208*1.13,0)</f>
        <v>1081</v>
      </c>
      <c r="J208" s="6">
        <f>ROUND(M208*1.11,0)</f>
        <v>1062</v>
      </c>
      <c r="K208" s="6">
        <f>ROUND(M208*1.07,0)</f>
        <v>1024</v>
      </c>
      <c r="L208" s="6">
        <f>ROUND(M208*1.03,0)</f>
        <v>986</v>
      </c>
      <c r="M208" s="7">
        <v>957</v>
      </c>
    </row>
    <row r="209" spans="1:13" s="2" customFormat="1" ht="36" customHeight="1">
      <c r="A209" s="9">
        <f>A208+1</f>
        <v>148</v>
      </c>
      <c r="B209" s="4" t="s">
        <v>644</v>
      </c>
      <c r="C209" s="9">
        <v>559</v>
      </c>
      <c r="D209" s="3">
        <v>4</v>
      </c>
      <c r="E209" s="6">
        <f>ROUND(M209*1.7,0)</f>
        <v>2066</v>
      </c>
      <c r="F209" s="6">
        <f>ROUND(M209*1.25,0)</f>
        <v>1519</v>
      </c>
      <c r="G209" s="6">
        <f>ROUND(M209*1.21,0)</f>
        <v>1470</v>
      </c>
      <c r="H209" s="6">
        <f>ROUND(M209*1.17,0)</f>
        <v>1422</v>
      </c>
      <c r="I209" s="6">
        <f>ROUND(M209*1.13,0)</f>
        <v>1373</v>
      </c>
      <c r="J209" s="6">
        <f>ROUND(M209*1.11,0)</f>
        <v>1349</v>
      </c>
      <c r="K209" s="6">
        <f>ROUND(M209*1.07,0)</f>
        <v>1300</v>
      </c>
      <c r="L209" s="6">
        <f>ROUND(M209*1.03,0)</f>
        <v>1251</v>
      </c>
      <c r="M209" s="7">
        <v>1215</v>
      </c>
    </row>
    <row r="210" spans="1:13" s="2" customFormat="1" ht="43.5" customHeight="1">
      <c r="A210" s="93" t="s">
        <v>588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103"/>
    </row>
    <row r="211" spans="1:13" s="2" customFormat="1" ht="28.5" customHeight="1" hidden="1">
      <c r="A211" s="9" t="e">
        <f>#REF!+1</f>
        <v>#REF!</v>
      </c>
      <c r="B211" s="4" t="s">
        <v>452</v>
      </c>
      <c r="C211" s="63">
        <v>486</v>
      </c>
      <c r="D211" s="3" t="s">
        <v>886</v>
      </c>
      <c r="E211" s="6">
        <f>ROUND(M211*1.7,0)</f>
        <v>561</v>
      </c>
      <c r="F211" s="6">
        <f>ROUND(M211*1.25,0)</f>
        <v>413</v>
      </c>
      <c r="G211" s="6">
        <f>ROUND(M211*1.21,0)</f>
        <v>399</v>
      </c>
      <c r="H211" s="6">
        <f>ROUND(M211*1.17,0)</f>
        <v>386</v>
      </c>
      <c r="I211" s="6">
        <f>ROUND(M211*1.13,0)</f>
        <v>373</v>
      </c>
      <c r="J211" s="6">
        <f>ROUND(M211*1.09,0)</f>
        <v>360</v>
      </c>
      <c r="K211" s="6">
        <f>ROUND(M211*1.05,0)</f>
        <v>347</v>
      </c>
      <c r="L211" s="6">
        <f>ROUND(M211*1.03,0)</f>
        <v>340</v>
      </c>
      <c r="M211" s="7">
        <v>330</v>
      </c>
    </row>
    <row r="212" spans="1:13" s="51" customFormat="1" ht="29.25" customHeight="1">
      <c r="A212" s="9">
        <f>A209+1</f>
        <v>149</v>
      </c>
      <c r="B212" s="4" t="s">
        <v>595</v>
      </c>
      <c r="C212" s="5" t="s">
        <v>596</v>
      </c>
      <c r="D212" s="9" t="s">
        <v>886</v>
      </c>
      <c r="E212" s="6">
        <f>ROUND(M212*1.7,0)</f>
        <v>935</v>
      </c>
      <c r="F212" s="6">
        <f>ROUND(M212*1.25,0)</f>
        <v>688</v>
      </c>
      <c r="G212" s="6">
        <f>ROUND(M212*1.21,0)</f>
        <v>666</v>
      </c>
      <c r="H212" s="6">
        <f>ROUND(M212*1.17,0)</f>
        <v>644</v>
      </c>
      <c r="I212" s="6">
        <f>ROUND(M212*1.13,0)</f>
        <v>622</v>
      </c>
      <c r="J212" s="6">
        <f>ROUND(M212*1.11,0)</f>
        <v>611</v>
      </c>
      <c r="K212" s="6">
        <f>ROUND(M212*1.07,0)</f>
        <v>589</v>
      </c>
      <c r="L212" s="6">
        <f>ROUND(M212*1.03,0)</f>
        <v>567</v>
      </c>
      <c r="M212" s="7">
        <v>550</v>
      </c>
    </row>
    <row r="213" spans="1:13" s="51" customFormat="1" ht="30" customHeight="1">
      <c r="A213" s="9">
        <f>A212+1</f>
        <v>150</v>
      </c>
      <c r="B213" s="4" t="s">
        <v>599</v>
      </c>
      <c r="C213" s="5" t="s">
        <v>597</v>
      </c>
      <c r="D213" s="9" t="s">
        <v>886</v>
      </c>
      <c r="E213" s="6">
        <f>ROUND(M213*1.7,0)</f>
        <v>1105</v>
      </c>
      <c r="F213" s="6">
        <f>ROUND(M213*1.25,0)</f>
        <v>813</v>
      </c>
      <c r="G213" s="6">
        <f>ROUND(M213*1.21,0)</f>
        <v>787</v>
      </c>
      <c r="H213" s="6">
        <f>ROUND(M213*1.17,0)</f>
        <v>761</v>
      </c>
      <c r="I213" s="6">
        <f>ROUND(M213*1.13,0)</f>
        <v>735</v>
      </c>
      <c r="J213" s="6">
        <f>ROUND(M213*1.11,0)</f>
        <v>722</v>
      </c>
      <c r="K213" s="6">
        <f>ROUND(M213*1.07,0)</f>
        <v>696</v>
      </c>
      <c r="L213" s="6">
        <f>ROUND(M213*1.03,0)</f>
        <v>670</v>
      </c>
      <c r="M213" s="7">
        <v>650</v>
      </c>
    </row>
    <row r="214" spans="1:13" s="51" customFormat="1" ht="33.75" customHeight="1">
      <c r="A214" s="9">
        <f>A213+1</f>
        <v>151</v>
      </c>
      <c r="B214" s="4" t="s">
        <v>600</v>
      </c>
      <c r="C214" s="5" t="s">
        <v>598</v>
      </c>
      <c r="D214" s="9" t="s">
        <v>886</v>
      </c>
      <c r="E214" s="6">
        <f>ROUND(M214*1.7,0)</f>
        <v>1386</v>
      </c>
      <c r="F214" s="6">
        <f>ROUND(M214*1.25,0)</f>
        <v>1019</v>
      </c>
      <c r="G214" s="6">
        <f>ROUND(M214*1.21,0)</f>
        <v>986</v>
      </c>
      <c r="H214" s="6">
        <f>ROUND(M214*1.17,0)</f>
        <v>954</v>
      </c>
      <c r="I214" s="6">
        <f>ROUND(M214*1.13,0)</f>
        <v>921</v>
      </c>
      <c r="J214" s="6">
        <f>ROUND(M214*1.11,0)</f>
        <v>905</v>
      </c>
      <c r="K214" s="6">
        <f>ROUND(M214*1.07,0)</f>
        <v>872</v>
      </c>
      <c r="L214" s="6">
        <f>ROUND(M214*1.03,0)</f>
        <v>839</v>
      </c>
      <c r="M214" s="7">
        <v>815</v>
      </c>
    </row>
    <row r="215" spans="1:13" s="2" customFormat="1" ht="33" customHeight="1">
      <c r="A215" s="125" t="s">
        <v>91</v>
      </c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4"/>
      <c r="M215" s="124"/>
    </row>
    <row r="216" spans="1:11" s="2" customFormat="1" ht="28.5" customHeight="1" hidden="1">
      <c r="A216" s="9" t="e">
        <f>#REF!+1</f>
        <v>#REF!</v>
      </c>
      <c r="B216" s="4" t="s">
        <v>452</v>
      </c>
      <c r="C216" s="63">
        <v>486</v>
      </c>
      <c r="D216" s="3" t="s">
        <v>886</v>
      </c>
      <c r="E216" s="6">
        <f>ROUND(K216*1.7,0)</f>
        <v>561</v>
      </c>
      <c r="F216" s="6">
        <f>ROUND(K216*1.21,0)</f>
        <v>399</v>
      </c>
      <c r="G216" s="6">
        <f>ROUND(K216*1.17,0)</f>
        <v>386</v>
      </c>
      <c r="H216" s="6">
        <f>ROUND(K216*1.13,0)</f>
        <v>373</v>
      </c>
      <c r="I216" s="6">
        <f>ROUND(K216*1.09,0)</f>
        <v>360</v>
      </c>
      <c r="J216" s="6">
        <f>ROUND(K216*1.05,0)</f>
        <v>347</v>
      </c>
      <c r="K216" s="7">
        <v>330</v>
      </c>
    </row>
    <row r="217" spans="1:13" s="51" customFormat="1" ht="31.5" customHeight="1">
      <c r="A217" s="3">
        <f>A214+1</f>
        <v>152</v>
      </c>
      <c r="B217" s="4" t="s">
        <v>362</v>
      </c>
      <c r="C217" s="5" t="s">
        <v>363</v>
      </c>
      <c r="D217" s="9">
        <v>6</v>
      </c>
      <c r="E217" s="6">
        <f>ROUND(M217*1.7,0)</f>
        <v>711</v>
      </c>
      <c r="F217" s="6">
        <f>ROUND(M217*1.25,0)</f>
        <v>523</v>
      </c>
      <c r="G217" s="6">
        <f>ROUND(M217*1.21,0)</f>
        <v>506</v>
      </c>
      <c r="H217" s="6">
        <f>ROUND(M217*1.17,0)</f>
        <v>489</v>
      </c>
      <c r="I217" s="6">
        <f>ROUND(M217*1.13,0)</f>
        <v>472</v>
      </c>
      <c r="J217" s="6">
        <f>ROUND(M217*1.11,0)</f>
        <v>464</v>
      </c>
      <c r="K217" s="6">
        <f>ROUND(M217*1.07,0)</f>
        <v>447</v>
      </c>
      <c r="L217" s="6">
        <f>ROUND(M217*1.03,0)</f>
        <v>431</v>
      </c>
      <c r="M217" s="7">
        <v>418</v>
      </c>
    </row>
    <row r="218" spans="1:13" s="51" customFormat="1" ht="31.5" customHeight="1">
      <c r="A218" s="9">
        <f>A217+1</f>
        <v>153</v>
      </c>
      <c r="B218" s="4" t="s">
        <v>364</v>
      </c>
      <c r="C218" s="5" t="s">
        <v>365</v>
      </c>
      <c r="D218" s="9">
        <v>6</v>
      </c>
      <c r="E218" s="6">
        <f>ROUND(M218*1.7,0)</f>
        <v>823</v>
      </c>
      <c r="F218" s="6">
        <f>ROUND(M218*1.25,0)</f>
        <v>605</v>
      </c>
      <c r="G218" s="6">
        <f>ROUND(M218*1.21,0)</f>
        <v>586</v>
      </c>
      <c r="H218" s="6">
        <f>ROUND(M218*1.17,0)</f>
        <v>566</v>
      </c>
      <c r="I218" s="6">
        <f>ROUND(M218*1.13,0)</f>
        <v>547</v>
      </c>
      <c r="J218" s="6">
        <f>ROUND(M218*1.11,0)</f>
        <v>537</v>
      </c>
      <c r="K218" s="6">
        <f>ROUND(M218*1.07,0)</f>
        <v>518</v>
      </c>
      <c r="L218" s="6">
        <f>ROUND(M218*1.03,0)</f>
        <v>499</v>
      </c>
      <c r="M218" s="7">
        <v>484</v>
      </c>
    </row>
    <row r="219" spans="1:13" s="51" customFormat="1" ht="31.5" customHeight="1">
      <c r="A219" s="9">
        <f>A218+1</f>
        <v>154</v>
      </c>
      <c r="B219" s="4" t="s">
        <v>366</v>
      </c>
      <c r="C219" s="5" t="s">
        <v>367</v>
      </c>
      <c r="D219" s="9">
        <v>6</v>
      </c>
      <c r="E219" s="6">
        <f>ROUND(M219*1.7,0)</f>
        <v>983</v>
      </c>
      <c r="F219" s="6">
        <f>ROUND(M219*1.25,0)</f>
        <v>723</v>
      </c>
      <c r="G219" s="6">
        <f>ROUND(M219*1.21,0)</f>
        <v>699</v>
      </c>
      <c r="H219" s="6">
        <f>ROUND(M219*1.17,0)</f>
        <v>676</v>
      </c>
      <c r="I219" s="6">
        <f>ROUND(M219*1.13,0)</f>
        <v>653</v>
      </c>
      <c r="J219" s="6">
        <f>ROUND(M219*1.11,0)</f>
        <v>642</v>
      </c>
      <c r="K219" s="6">
        <f>ROUND(M219*1.07,0)</f>
        <v>618</v>
      </c>
      <c r="L219" s="6">
        <f>ROUND(M219*1.03,0)</f>
        <v>595</v>
      </c>
      <c r="M219" s="7">
        <v>578</v>
      </c>
    </row>
    <row r="220" spans="1:13" s="2" customFormat="1" ht="33.75" customHeight="1">
      <c r="A220" s="93" t="s">
        <v>312</v>
      </c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7"/>
    </row>
    <row r="221" spans="1:13" ht="31.5" customHeight="1">
      <c r="A221" s="3">
        <f>A219+1</f>
        <v>155</v>
      </c>
      <c r="B221" s="4" t="s">
        <v>135</v>
      </c>
      <c r="C221" s="5" t="s">
        <v>244</v>
      </c>
      <c r="D221" s="3">
        <v>6</v>
      </c>
      <c r="E221" s="6">
        <f>ROUND(M221*1.7,0)</f>
        <v>1336</v>
      </c>
      <c r="F221" s="6">
        <f>ROUND(M221*1.25,0)</f>
        <v>983</v>
      </c>
      <c r="G221" s="6">
        <f>ROUND(M221*1.21,0)</f>
        <v>951</v>
      </c>
      <c r="H221" s="6">
        <f>ROUND(M221*1.17,0)</f>
        <v>920</v>
      </c>
      <c r="I221" s="6">
        <f>ROUND(M221*1.13,0)</f>
        <v>888</v>
      </c>
      <c r="J221" s="6">
        <f>ROUND(M221*1.11,0)</f>
        <v>872</v>
      </c>
      <c r="K221" s="6">
        <f>ROUND(M221*1.07,0)</f>
        <v>841</v>
      </c>
      <c r="L221" s="6">
        <f>ROUND(M221*1.03,0)</f>
        <v>810</v>
      </c>
      <c r="M221" s="7">
        <v>786</v>
      </c>
    </row>
    <row r="222" spans="1:13" ht="27" customHeight="1">
      <c r="A222" s="3">
        <f>A221+1</f>
        <v>156</v>
      </c>
      <c r="B222" s="4" t="s">
        <v>136</v>
      </c>
      <c r="C222" s="5" t="s">
        <v>245</v>
      </c>
      <c r="D222" s="3">
        <v>6</v>
      </c>
      <c r="E222" s="6">
        <f>ROUND(M222*1.7,0)</f>
        <v>1600</v>
      </c>
      <c r="F222" s="6">
        <f>ROUND(M222*1.25,0)</f>
        <v>1176</v>
      </c>
      <c r="G222" s="6">
        <f>ROUND(M222*1.21,0)</f>
        <v>1139</v>
      </c>
      <c r="H222" s="6">
        <f>ROUND(M222*1.17,0)</f>
        <v>1101</v>
      </c>
      <c r="I222" s="6">
        <f>ROUND(M222*1.13,0)</f>
        <v>1063</v>
      </c>
      <c r="J222" s="6">
        <f>ROUND(M222*1.11,0)</f>
        <v>1045</v>
      </c>
      <c r="K222" s="6">
        <f>ROUND(M222*1.07,0)</f>
        <v>1007</v>
      </c>
      <c r="L222" s="6">
        <f>ROUND(M222*1.03,0)</f>
        <v>969</v>
      </c>
      <c r="M222" s="7">
        <v>941</v>
      </c>
    </row>
    <row r="223" spans="1:13" ht="25.5" customHeight="1">
      <c r="A223" s="3">
        <f>A222+1</f>
        <v>157</v>
      </c>
      <c r="B223" s="4" t="s">
        <v>139</v>
      </c>
      <c r="C223" s="5" t="s">
        <v>246</v>
      </c>
      <c r="D223" s="3">
        <v>4</v>
      </c>
      <c r="E223" s="6">
        <f>ROUND(M223*1.7,0)</f>
        <v>2074</v>
      </c>
      <c r="F223" s="6">
        <f>ROUND(M223*1.25,0)</f>
        <v>1525</v>
      </c>
      <c r="G223" s="6">
        <f>ROUND(M223*1.21,0)</f>
        <v>1476</v>
      </c>
      <c r="H223" s="6">
        <f>ROUND(M223*1.17,0)</f>
        <v>1427</v>
      </c>
      <c r="I223" s="6">
        <f>ROUND(M223*1.13,0)</f>
        <v>1379</v>
      </c>
      <c r="J223" s="6">
        <f>ROUND(M223*1.11,0)</f>
        <v>1354</v>
      </c>
      <c r="K223" s="6">
        <f>ROUND(M223*1.07,0)</f>
        <v>1305</v>
      </c>
      <c r="L223" s="6">
        <f>ROUND(M223*1.03,0)</f>
        <v>1257</v>
      </c>
      <c r="M223" s="7">
        <v>1220</v>
      </c>
    </row>
    <row r="224" spans="1:13" s="2" customFormat="1" ht="38.25" customHeight="1">
      <c r="A224" s="125" t="s">
        <v>90</v>
      </c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4"/>
      <c r="M224" s="124"/>
    </row>
    <row r="225" spans="1:11" s="2" customFormat="1" ht="28.5" customHeight="1" hidden="1">
      <c r="A225" s="9" t="e">
        <f>#REF!+1</f>
        <v>#REF!</v>
      </c>
      <c r="B225" s="4" t="s">
        <v>452</v>
      </c>
      <c r="C225" s="63">
        <v>486</v>
      </c>
      <c r="D225" s="3" t="s">
        <v>886</v>
      </c>
      <c r="E225" s="6">
        <f>ROUND(K225*1.7,0)</f>
        <v>561</v>
      </c>
      <c r="F225" s="6">
        <f>ROUND(K225*1.21,0)</f>
        <v>399</v>
      </c>
      <c r="G225" s="6">
        <f>ROUND(K225*1.17,0)</f>
        <v>386</v>
      </c>
      <c r="H225" s="6">
        <f>ROUND(K225*1.13,0)</f>
        <v>373</v>
      </c>
      <c r="I225" s="6">
        <f>ROUND(K225*1.09,0)</f>
        <v>360</v>
      </c>
      <c r="J225" s="6">
        <f>ROUND(K225*1.05,0)</f>
        <v>347</v>
      </c>
      <c r="K225" s="7">
        <v>330</v>
      </c>
    </row>
    <row r="226" spans="1:13" s="51" customFormat="1" ht="28.5" customHeight="1">
      <c r="A226" s="9">
        <f>A223+1</f>
        <v>158</v>
      </c>
      <c r="B226" s="4" t="s">
        <v>268</v>
      </c>
      <c r="C226" s="5" t="s">
        <v>860</v>
      </c>
      <c r="D226" s="9">
        <v>6</v>
      </c>
      <c r="E226" s="6">
        <f>ROUND(M226*1.7,0)</f>
        <v>621</v>
      </c>
      <c r="F226" s="6">
        <f>ROUND(M226*1.25,0)</f>
        <v>456</v>
      </c>
      <c r="G226" s="6">
        <f>ROUND(M226*1.21,0)</f>
        <v>442</v>
      </c>
      <c r="H226" s="6">
        <f>ROUND(M226*1.17,0)</f>
        <v>427</v>
      </c>
      <c r="I226" s="6">
        <f>ROUND(M226*1.13,0)</f>
        <v>412</v>
      </c>
      <c r="J226" s="6">
        <f>ROUND(M226*1.11,0)</f>
        <v>405</v>
      </c>
      <c r="K226" s="6">
        <f>ROUND(M226*1.07,0)</f>
        <v>391</v>
      </c>
      <c r="L226" s="6">
        <f>ROUND(M226*1.03,0)</f>
        <v>376</v>
      </c>
      <c r="M226" s="7">
        <v>365</v>
      </c>
    </row>
    <row r="227" spans="1:13" s="51" customFormat="1" ht="30" customHeight="1">
      <c r="A227" s="9">
        <f>A226+1</f>
        <v>159</v>
      </c>
      <c r="B227" s="4" t="s">
        <v>269</v>
      </c>
      <c r="C227" s="5" t="s">
        <v>861</v>
      </c>
      <c r="D227" s="9">
        <v>6</v>
      </c>
      <c r="E227" s="6">
        <f>ROUND(M227*1.7,0)</f>
        <v>711</v>
      </c>
      <c r="F227" s="6">
        <f>ROUND(M227*1.25,0)</f>
        <v>523</v>
      </c>
      <c r="G227" s="6">
        <f>ROUND(M227*1.21,0)</f>
        <v>506</v>
      </c>
      <c r="H227" s="6">
        <f>ROUND(M227*1.17,0)</f>
        <v>489</v>
      </c>
      <c r="I227" s="6">
        <f>ROUND(M227*1.13,0)</f>
        <v>472</v>
      </c>
      <c r="J227" s="6">
        <f>ROUND(M227*1.11,0)</f>
        <v>464</v>
      </c>
      <c r="K227" s="6">
        <f>ROUND(M227*1.07,0)</f>
        <v>447</v>
      </c>
      <c r="L227" s="6">
        <f>ROUND(M227*1.03,0)</f>
        <v>431</v>
      </c>
      <c r="M227" s="7">
        <v>418</v>
      </c>
    </row>
    <row r="228" spans="1:13" s="51" customFormat="1" ht="28.5" customHeight="1">
      <c r="A228" s="9">
        <f>A227+1</f>
        <v>160</v>
      </c>
      <c r="B228" s="4" t="s">
        <v>270</v>
      </c>
      <c r="C228" s="5" t="s">
        <v>862</v>
      </c>
      <c r="D228" s="9">
        <v>6</v>
      </c>
      <c r="E228" s="6">
        <f>ROUND(M228*1.7,0)</f>
        <v>842</v>
      </c>
      <c r="F228" s="6">
        <f>ROUND(M228*1.25,0)</f>
        <v>619</v>
      </c>
      <c r="G228" s="6">
        <f>ROUND(M228*1.21,0)</f>
        <v>599</v>
      </c>
      <c r="H228" s="6">
        <f>ROUND(M228*1.17,0)</f>
        <v>579</v>
      </c>
      <c r="I228" s="6">
        <f>ROUND(M228*1.13,0)</f>
        <v>559</v>
      </c>
      <c r="J228" s="6">
        <f>ROUND(M228*1.11,0)</f>
        <v>549</v>
      </c>
      <c r="K228" s="6">
        <f>ROUND(M228*1.07,0)</f>
        <v>530</v>
      </c>
      <c r="L228" s="6">
        <f>ROUND(M228*1.03,0)</f>
        <v>510</v>
      </c>
      <c r="M228" s="7">
        <v>495</v>
      </c>
    </row>
    <row r="229" spans="1:13" s="15" customFormat="1" ht="42.75" customHeight="1">
      <c r="A229" s="93" t="s">
        <v>146</v>
      </c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7"/>
    </row>
    <row r="230" spans="1:13" s="15" customFormat="1" ht="24" customHeight="1">
      <c r="A230" s="3">
        <f>A228+1</f>
        <v>161</v>
      </c>
      <c r="B230" s="11" t="s">
        <v>681</v>
      </c>
      <c r="C230" s="5">
        <v>308</v>
      </c>
      <c r="D230" s="12">
        <v>4</v>
      </c>
      <c r="E230" s="6">
        <f aca="true" t="shared" si="87" ref="E230:E240">ROUND(M230*1.7,0)</f>
        <v>648</v>
      </c>
      <c r="F230" s="6">
        <f aca="true" t="shared" si="88" ref="F230:F240">ROUND(M230*1.25,0)</f>
        <v>476</v>
      </c>
      <c r="G230" s="6">
        <f aca="true" t="shared" si="89" ref="G230:G240">ROUND(M230*1.21,0)</f>
        <v>461</v>
      </c>
      <c r="H230" s="6">
        <f aca="true" t="shared" si="90" ref="H230:H240">ROUND(M230*1.17,0)</f>
        <v>446</v>
      </c>
      <c r="I230" s="6">
        <f aca="true" t="shared" si="91" ref="I230:I240">ROUND(M230*1.13,0)</f>
        <v>431</v>
      </c>
      <c r="J230" s="6">
        <f aca="true" t="shared" si="92" ref="J230:J240">ROUND(M230*1.11,0)</f>
        <v>423</v>
      </c>
      <c r="K230" s="6">
        <f aca="true" t="shared" si="93" ref="K230:K240">ROUND(M230*1.07,0)</f>
        <v>408</v>
      </c>
      <c r="L230" s="6">
        <f aca="true" t="shared" si="94" ref="L230:L240">ROUND(M230*1.03,0)</f>
        <v>392</v>
      </c>
      <c r="M230" s="7">
        <v>381</v>
      </c>
    </row>
    <row r="231" spans="1:13" ht="27" customHeight="1">
      <c r="A231" s="3">
        <f aca="true" t="shared" si="95" ref="A231:A240">A230+1</f>
        <v>162</v>
      </c>
      <c r="B231" s="4" t="s">
        <v>682</v>
      </c>
      <c r="C231" s="5" t="s">
        <v>683</v>
      </c>
      <c r="D231" s="12">
        <v>4</v>
      </c>
      <c r="E231" s="6">
        <f t="shared" si="87"/>
        <v>687</v>
      </c>
      <c r="F231" s="6">
        <f t="shared" si="88"/>
        <v>505</v>
      </c>
      <c r="G231" s="6">
        <f t="shared" si="89"/>
        <v>489</v>
      </c>
      <c r="H231" s="6">
        <f t="shared" si="90"/>
        <v>473</v>
      </c>
      <c r="I231" s="6">
        <f t="shared" si="91"/>
        <v>457</v>
      </c>
      <c r="J231" s="6">
        <f t="shared" si="92"/>
        <v>448</v>
      </c>
      <c r="K231" s="6">
        <f t="shared" si="93"/>
        <v>432</v>
      </c>
      <c r="L231" s="6">
        <f t="shared" si="94"/>
        <v>416</v>
      </c>
      <c r="M231" s="7">
        <v>404</v>
      </c>
    </row>
    <row r="232" spans="1:13" ht="21" customHeight="1">
      <c r="A232" s="3">
        <f t="shared" si="95"/>
        <v>163</v>
      </c>
      <c r="B232" s="11" t="s">
        <v>684</v>
      </c>
      <c r="C232" s="5">
        <v>309</v>
      </c>
      <c r="D232" s="12">
        <v>3</v>
      </c>
      <c r="E232" s="6">
        <f t="shared" si="87"/>
        <v>765</v>
      </c>
      <c r="F232" s="6">
        <f t="shared" si="88"/>
        <v>563</v>
      </c>
      <c r="G232" s="6">
        <f t="shared" si="89"/>
        <v>545</v>
      </c>
      <c r="H232" s="6">
        <f t="shared" si="90"/>
        <v>527</v>
      </c>
      <c r="I232" s="6">
        <f t="shared" si="91"/>
        <v>509</v>
      </c>
      <c r="J232" s="6">
        <f t="shared" si="92"/>
        <v>500</v>
      </c>
      <c r="K232" s="6">
        <f t="shared" si="93"/>
        <v>482</v>
      </c>
      <c r="L232" s="6">
        <f t="shared" si="94"/>
        <v>464</v>
      </c>
      <c r="M232" s="7">
        <v>450</v>
      </c>
    </row>
    <row r="233" spans="1:13" s="15" customFormat="1" ht="27.75" customHeight="1">
      <c r="A233" s="3">
        <f t="shared" si="95"/>
        <v>164</v>
      </c>
      <c r="B233" s="4" t="s">
        <v>685</v>
      </c>
      <c r="C233" s="5" t="s">
        <v>686</v>
      </c>
      <c r="D233" s="12">
        <v>3</v>
      </c>
      <c r="E233" s="6">
        <f t="shared" si="87"/>
        <v>802</v>
      </c>
      <c r="F233" s="6">
        <f t="shared" si="88"/>
        <v>590</v>
      </c>
      <c r="G233" s="6">
        <f t="shared" si="89"/>
        <v>571</v>
      </c>
      <c r="H233" s="6">
        <f t="shared" si="90"/>
        <v>552</v>
      </c>
      <c r="I233" s="6">
        <f t="shared" si="91"/>
        <v>533</v>
      </c>
      <c r="J233" s="6">
        <f t="shared" si="92"/>
        <v>524</v>
      </c>
      <c r="K233" s="6">
        <f t="shared" si="93"/>
        <v>505</v>
      </c>
      <c r="L233" s="6">
        <f t="shared" si="94"/>
        <v>486</v>
      </c>
      <c r="M233" s="7">
        <v>472</v>
      </c>
    </row>
    <row r="234" spans="1:13" ht="27" customHeight="1">
      <c r="A234" s="3">
        <f t="shared" si="95"/>
        <v>165</v>
      </c>
      <c r="B234" s="11" t="s">
        <v>715</v>
      </c>
      <c r="C234" s="5">
        <v>317</v>
      </c>
      <c r="D234" s="12">
        <v>3</v>
      </c>
      <c r="E234" s="6">
        <f t="shared" si="87"/>
        <v>945</v>
      </c>
      <c r="F234" s="6">
        <f t="shared" si="88"/>
        <v>695</v>
      </c>
      <c r="G234" s="6">
        <f t="shared" si="89"/>
        <v>673</v>
      </c>
      <c r="H234" s="6">
        <f t="shared" si="90"/>
        <v>651</v>
      </c>
      <c r="I234" s="6">
        <f t="shared" si="91"/>
        <v>628</v>
      </c>
      <c r="J234" s="6">
        <f t="shared" si="92"/>
        <v>617</v>
      </c>
      <c r="K234" s="6">
        <f t="shared" si="93"/>
        <v>595</v>
      </c>
      <c r="L234" s="6">
        <f t="shared" si="94"/>
        <v>573</v>
      </c>
      <c r="M234" s="7">
        <v>556</v>
      </c>
    </row>
    <row r="235" spans="1:13" ht="42.75" customHeight="1">
      <c r="A235" s="3">
        <f>A234+1</f>
        <v>166</v>
      </c>
      <c r="B235" s="4" t="s">
        <v>133</v>
      </c>
      <c r="C235" s="5" t="s">
        <v>348</v>
      </c>
      <c r="D235" s="3">
        <v>6</v>
      </c>
      <c r="E235" s="6">
        <f>ROUND(M235*1.7,0)</f>
        <v>600</v>
      </c>
      <c r="F235" s="6">
        <f>ROUND(M235*1.25,0)</f>
        <v>441</v>
      </c>
      <c r="G235" s="6">
        <f>ROUND(M235*1.21,0)</f>
        <v>427</v>
      </c>
      <c r="H235" s="6">
        <f>ROUND(M235*1.17,0)</f>
        <v>413</v>
      </c>
      <c r="I235" s="6">
        <f>ROUND(M235*1.13,0)</f>
        <v>399</v>
      </c>
      <c r="J235" s="6">
        <f>ROUND(M235*1.11,0)</f>
        <v>392</v>
      </c>
      <c r="K235" s="6">
        <f>ROUND(M235*1.07,0)</f>
        <v>378</v>
      </c>
      <c r="L235" s="6">
        <f>ROUND(M235*1.03,0)</f>
        <v>364</v>
      </c>
      <c r="M235" s="7">
        <v>353</v>
      </c>
    </row>
    <row r="236" spans="1:13" ht="42.75" customHeight="1">
      <c r="A236" s="3">
        <f>A235+1</f>
        <v>167</v>
      </c>
      <c r="B236" s="4" t="s">
        <v>134</v>
      </c>
      <c r="C236" s="5" t="s">
        <v>349</v>
      </c>
      <c r="D236" s="3">
        <v>6</v>
      </c>
      <c r="E236" s="6">
        <f>ROUND(M236*1.7,0)</f>
        <v>697</v>
      </c>
      <c r="F236" s="6">
        <f>ROUND(M236*1.25,0)</f>
        <v>513</v>
      </c>
      <c r="G236" s="6">
        <f>ROUND(M236*1.21,0)</f>
        <v>496</v>
      </c>
      <c r="H236" s="6">
        <f>ROUND(M236*1.17,0)</f>
        <v>480</v>
      </c>
      <c r="I236" s="6">
        <f>ROUND(M236*1.13,0)</f>
        <v>463</v>
      </c>
      <c r="J236" s="6">
        <f>ROUND(M236*1.11,0)</f>
        <v>455</v>
      </c>
      <c r="K236" s="6">
        <f>ROUND(M236*1.07,0)</f>
        <v>439</v>
      </c>
      <c r="L236" s="6">
        <f>ROUND(M236*1.03,0)</f>
        <v>422</v>
      </c>
      <c r="M236" s="7">
        <v>410</v>
      </c>
    </row>
    <row r="237" spans="1:13" ht="42.75" customHeight="1">
      <c r="A237" s="3">
        <f>A236+1</f>
        <v>168</v>
      </c>
      <c r="B237" s="4" t="s">
        <v>140</v>
      </c>
      <c r="C237" s="5" t="s">
        <v>350</v>
      </c>
      <c r="D237" s="3">
        <v>4</v>
      </c>
      <c r="E237" s="6">
        <f>ROUND(M237*1.7,0)</f>
        <v>913</v>
      </c>
      <c r="F237" s="6">
        <f>ROUND(M237*1.25,0)</f>
        <v>671</v>
      </c>
      <c r="G237" s="6">
        <f>ROUND(M237*1.21,0)</f>
        <v>650</v>
      </c>
      <c r="H237" s="6">
        <f>ROUND(M237*1.17,0)</f>
        <v>628</v>
      </c>
      <c r="I237" s="6">
        <f>ROUND(M237*1.13,0)</f>
        <v>607</v>
      </c>
      <c r="J237" s="6">
        <f>ROUND(M237*1.11,0)</f>
        <v>596</v>
      </c>
      <c r="K237" s="6">
        <f>ROUND(M237*1.07,0)</f>
        <v>575</v>
      </c>
      <c r="L237" s="6">
        <f>ROUND(M237*1.03,0)</f>
        <v>553</v>
      </c>
      <c r="M237" s="7">
        <v>537</v>
      </c>
    </row>
    <row r="238" spans="1:13" s="15" customFormat="1" ht="25.5" customHeight="1">
      <c r="A238" s="3">
        <f>A234+1</f>
        <v>166</v>
      </c>
      <c r="B238" s="4" t="s">
        <v>796</v>
      </c>
      <c r="C238" s="5" t="s">
        <v>716</v>
      </c>
      <c r="D238" s="13" t="s">
        <v>544</v>
      </c>
      <c r="E238" s="6">
        <f t="shared" si="87"/>
        <v>485</v>
      </c>
      <c r="F238" s="6">
        <f t="shared" si="88"/>
        <v>356</v>
      </c>
      <c r="G238" s="6">
        <f t="shared" si="89"/>
        <v>345</v>
      </c>
      <c r="H238" s="6">
        <f t="shared" si="90"/>
        <v>333</v>
      </c>
      <c r="I238" s="6">
        <f t="shared" si="91"/>
        <v>322</v>
      </c>
      <c r="J238" s="6">
        <f t="shared" si="92"/>
        <v>316</v>
      </c>
      <c r="K238" s="6">
        <f t="shared" si="93"/>
        <v>305</v>
      </c>
      <c r="L238" s="6">
        <f t="shared" si="94"/>
        <v>294</v>
      </c>
      <c r="M238" s="59">
        <v>285</v>
      </c>
    </row>
    <row r="239" spans="1:13" s="15" customFormat="1" ht="27.75" customHeight="1">
      <c r="A239" s="3">
        <f t="shared" si="95"/>
        <v>167</v>
      </c>
      <c r="B239" s="4" t="s">
        <v>797</v>
      </c>
      <c r="C239" s="5" t="s">
        <v>717</v>
      </c>
      <c r="D239" s="13" t="s">
        <v>544</v>
      </c>
      <c r="E239" s="6">
        <f t="shared" si="87"/>
        <v>553</v>
      </c>
      <c r="F239" s="6">
        <f t="shared" si="88"/>
        <v>406</v>
      </c>
      <c r="G239" s="6">
        <f t="shared" si="89"/>
        <v>393</v>
      </c>
      <c r="H239" s="6">
        <f t="shared" si="90"/>
        <v>380</v>
      </c>
      <c r="I239" s="6">
        <f t="shared" si="91"/>
        <v>367</v>
      </c>
      <c r="J239" s="6">
        <f t="shared" si="92"/>
        <v>361</v>
      </c>
      <c r="K239" s="6">
        <f t="shared" si="93"/>
        <v>348</v>
      </c>
      <c r="L239" s="6">
        <f t="shared" si="94"/>
        <v>335</v>
      </c>
      <c r="M239" s="59">
        <v>325</v>
      </c>
    </row>
    <row r="240" spans="1:13" s="16" customFormat="1" ht="31.5" customHeight="1">
      <c r="A240" s="3">
        <f t="shared" si="95"/>
        <v>168</v>
      </c>
      <c r="B240" s="4" t="s">
        <v>799</v>
      </c>
      <c r="C240" s="5">
        <v>330</v>
      </c>
      <c r="D240" s="12">
        <v>6</v>
      </c>
      <c r="E240" s="6">
        <f t="shared" si="87"/>
        <v>714</v>
      </c>
      <c r="F240" s="6">
        <f t="shared" si="88"/>
        <v>525</v>
      </c>
      <c r="G240" s="6">
        <f t="shared" si="89"/>
        <v>508</v>
      </c>
      <c r="H240" s="6">
        <f t="shared" si="90"/>
        <v>491</v>
      </c>
      <c r="I240" s="6">
        <f t="shared" si="91"/>
        <v>475</v>
      </c>
      <c r="J240" s="6">
        <f t="shared" si="92"/>
        <v>466</v>
      </c>
      <c r="K240" s="6">
        <f t="shared" si="93"/>
        <v>449</v>
      </c>
      <c r="L240" s="6">
        <f t="shared" si="94"/>
        <v>433</v>
      </c>
      <c r="M240" s="59">
        <v>420</v>
      </c>
    </row>
    <row r="241" spans="1:13" s="16" customFormat="1" ht="41.25" customHeight="1">
      <c r="A241" s="93" t="s">
        <v>851</v>
      </c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7"/>
    </row>
    <row r="242" spans="1:13" s="16" customFormat="1" ht="22.5" customHeight="1">
      <c r="A242" s="3">
        <f>A240+1</f>
        <v>169</v>
      </c>
      <c r="B242" s="11" t="s">
        <v>681</v>
      </c>
      <c r="C242" s="5" t="s">
        <v>743</v>
      </c>
      <c r="D242" s="12">
        <v>4</v>
      </c>
      <c r="E242" s="6">
        <f aca="true" t="shared" si="96" ref="E242:E252">ROUND(M242*1.7,0)</f>
        <v>847</v>
      </c>
      <c r="F242" s="6">
        <f aca="true" t="shared" si="97" ref="F242:F252">ROUND(M242*1.25,0)</f>
        <v>623</v>
      </c>
      <c r="G242" s="6">
        <f aca="true" t="shared" si="98" ref="G242:G252">ROUND(M242*1.21,0)</f>
        <v>603</v>
      </c>
      <c r="H242" s="6">
        <f aca="true" t="shared" si="99" ref="H242:H252">ROUND(M242*1.17,0)</f>
        <v>583</v>
      </c>
      <c r="I242" s="6">
        <f aca="true" t="shared" si="100" ref="I242:I252">ROUND(M242*1.13,0)</f>
        <v>563</v>
      </c>
      <c r="J242" s="6">
        <f aca="true" t="shared" si="101" ref="J242:J252">ROUND(M242*1.11,0)</f>
        <v>553</v>
      </c>
      <c r="K242" s="6">
        <f aca="true" t="shared" si="102" ref="K242:K252">ROUND(M242*1.07,0)</f>
        <v>533</v>
      </c>
      <c r="L242" s="6">
        <f aca="true" t="shared" si="103" ref="L242:L252">ROUND(M242*1.03,0)</f>
        <v>513</v>
      </c>
      <c r="M242" s="7">
        <v>498</v>
      </c>
    </row>
    <row r="243" spans="1:13" s="16" customFormat="1" ht="24.75" customHeight="1">
      <c r="A243" s="3">
        <f aca="true" t="shared" si="104" ref="A243:A252">A242+1</f>
        <v>170</v>
      </c>
      <c r="B243" s="4" t="s">
        <v>682</v>
      </c>
      <c r="C243" s="5" t="s">
        <v>744</v>
      </c>
      <c r="D243" s="12">
        <v>4</v>
      </c>
      <c r="E243" s="6">
        <f t="shared" si="96"/>
        <v>886</v>
      </c>
      <c r="F243" s="6">
        <f t="shared" si="97"/>
        <v>651</v>
      </c>
      <c r="G243" s="6">
        <f t="shared" si="98"/>
        <v>630</v>
      </c>
      <c r="H243" s="6">
        <f t="shared" si="99"/>
        <v>610</v>
      </c>
      <c r="I243" s="6">
        <f t="shared" si="100"/>
        <v>589</v>
      </c>
      <c r="J243" s="6">
        <f t="shared" si="101"/>
        <v>578</v>
      </c>
      <c r="K243" s="6">
        <f t="shared" si="102"/>
        <v>557</v>
      </c>
      <c r="L243" s="6">
        <f t="shared" si="103"/>
        <v>537</v>
      </c>
      <c r="M243" s="7">
        <v>521</v>
      </c>
    </row>
    <row r="244" spans="1:13" s="16" customFormat="1" ht="21" customHeight="1">
      <c r="A244" s="3">
        <f t="shared" si="104"/>
        <v>171</v>
      </c>
      <c r="B244" s="11" t="s">
        <v>684</v>
      </c>
      <c r="C244" s="5" t="s">
        <v>745</v>
      </c>
      <c r="D244" s="12">
        <v>3</v>
      </c>
      <c r="E244" s="6">
        <f t="shared" si="96"/>
        <v>1006</v>
      </c>
      <c r="F244" s="6">
        <f t="shared" si="97"/>
        <v>740</v>
      </c>
      <c r="G244" s="6">
        <f t="shared" si="98"/>
        <v>716</v>
      </c>
      <c r="H244" s="6">
        <f t="shared" si="99"/>
        <v>693</v>
      </c>
      <c r="I244" s="6">
        <f t="shared" si="100"/>
        <v>669</v>
      </c>
      <c r="J244" s="6">
        <f t="shared" si="101"/>
        <v>657</v>
      </c>
      <c r="K244" s="6">
        <f t="shared" si="102"/>
        <v>633</v>
      </c>
      <c r="L244" s="6">
        <f t="shared" si="103"/>
        <v>610</v>
      </c>
      <c r="M244" s="7">
        <v>592</v>
      </c>
    </row>
    <row r="245" spans="1:13" s="16" customFormat="1" ht="33.75" customHeight="1">
      <c r="A245" s="3">
        <f t="shared" si="104"/>
        <v>172</v>
      </c>
      <c r="B245" s="4" t="s">
        <v>685</v>
      </c>
      <c r="C245" s="5" t="s">
        <v>746</v>
      </c>
      <c r="D245" s="12">
        <v>3</v>
      </c>
      <c r="E245" s="6">
        <f t="shared" si="96"/>
        <v>1044</v>
      </c>
      <c r="F245" s="6">
        <f t="shared" si="97"/>
        <v>768</v>
      </c>
      <c r="G245" s="6">
        <f t="shared" si="98"/>
        <v>743</v>
      </c>
      <c r="H245" s="6">
        <f t="shared" si="99"/>
        <v>718</v>
      </c>
      <c r="I245" s="6">
        <f t="shared" si="100"/>
        <v>694</v>
      </c>
      <c r="J245" s="6">
        <f t="shared" si="101"/>
        <v>682</v>
      </c>
      <c r="K245" s="6">
        <f t="shared" si="102"/>
        <v>657</v>
      </c>
      <c r="L245" s="6">
        <f t="shared" si="103"/>
        <v>632</v>
      </c>
      <c r="M245" s="7">
        <v>614</v>
      </c>
    </row>
    <row r="246" spans="1:13" s="16" customFormat="1" ht="19.5" customHeight="1">
      <c r="A246" s="3">
        <f t="shared" si="104"/>
        <v>173</v>
      </c>
      <c r="B246" s="11" t="s">
        <v>715</v>
      </c>
      <c r="C246" s="5" t="s">
        <v>747</v>
      </c>
      <c r="D246" s="12">
        <v>3</v>
      </c>
      <c r="E246" s="6">
        <f t="shared" si="96"/>
        <v>1261</v>
      </c>
      <c r="F246" s="6">
        <f t="shared" si="97"/>
        <v>928</v>
      </c>
      <c r="G246" s="6">
        <f t="shared" si="98"/>
        <v>898</v>
      </c>
      <c r="H246" s="6">
        <f t="shared" si="99"/>
        <v>868</v>
      </c>
      <c r="I246" s="6">
        <f t="shared" si="100"/>
        <v>838</v>
      </c>
      <c r="J246" s="6">
        <f t="shared" si="101"/>
        <v>824</v>
      </c>
      <c r="K246" s="6">
        <f t="shared" si="102"/>
        <v>794</v>
      </c>
      <c r="L246" s="6">
        <f t="shared" si="103"/>
        <v>764</v>
      </c>
      <c r="M246" s="7">
        <v>742</v>
      </c>
    </row>
    <row r="247" spans="1:13" ht="42.75" customHeight="1">
      <c r="A247" s="3">
        <f t="shared" si="104"/>
        <v>174</v>
      </c>
      <c r="B247" s="4" t="s">
        <v>356</v>
      </c>
      <c r="C247" s="5" t="s">
        <v>345</v>
      </c>
      <c r="D247" s="3">
        <v>6</v>
      </c>
      <c r="E247" s="6">
        <f>ROUND(M247*1.7,0)</f>
        <v>813</v>
      </c>
      <c r="F247" s="6">
        <f>ROUND(M247*1.25,0)</f>
        <v>598</v>
      </c>
      <c r="G247" s="6">
        <f>ROUND(M247*1.21,0)</f>
        <v>578</v>
      </c>
      <c r="H247" s="6">
        <f>ROUND(M247*1.17,0)</f>
        <v>559</v>
      </c>
      <c r="I247" s="6">
        <f>ROUND(M247*1.13,0)</f>
        <v>540</v>
      </c>
      <c r="J247" s="6">
        <f>ROUND(M247*1.11,0)</f>
        <v>531</v>
      </c>
      <c r="K247" s="6">
        <f>ROUND(M247*1.07,0)</f>
        <v>511</v>
      </c>
      <c r="L247" s="6">
        <f>ROUND(M247*1.03,0)</f>
        <v>492</v>
      </c>
      <c r="M247" s="7">
        <v>478</v>
      </c>
    </row>
    <row r="248" spans="1:13" ht="42.75" customHeight="1">
      <c r="A248" s="3">
        <f t="shared" si="104"/>
        <v>175</v>
      </c>
      <c r="B248" s="4" t="s">
        <v>357</v>
      </c>
      <c r="C248" s="5" t="s">
        <v>346</v>
      </c>
      <c r="D248" s="3">
        <v>6</v>
      </c>
      <c r="E248" s="6">
        <f>ROUND(M248*1.7,0)</f>
        <v>952</v>
      </c>
      <c r="F248" s="6">
        <f>ROUND(M248*1.25,0)</f>
        <v>700</v>
      </c>
      <c r="G248" s="6">
        <f>ROUND(M248*1.21,0)</f>
        <v>678</v>
      </c>
      <c r="H248" s="6">
        <f>ROUND(M248*1.17,0)</f>
        <v>655</v>
      </c>
      <c r="I248" s="6">
        <f>ROUND(M248*1.13,0)</f>
        <v>633</v>
      </c>
      <c r="J248" s="6">
        <f>ROUND(M248*1.11,0)</f>
        <v>622</v>
      </c>
      <c r="K248" s="6">
        <f>ROUND(M248*1.07,0)</f>
        <v>599</v>
      </c>
      <c r="L248" s="6">
        <f>ROUND(M248*1.03,0)</f>
        <v>577</v>
      </c>
      <c r="M248" s="7">
        <v>560</v>
      </c>
    </row>
    <row r="249" spans="1:13" ht="42.75" customHeight="1">
      <c r="A249" s="3">
        <f t="shared" si="104"/>
        <v>176</v>
      </c>
      <c r="B249" s="4" t="s">
        <v>358</v>
      </c>
      <c r="C249" s="5" t="s">
        <v>347</v>
      </c>
      <c r="D249" s="3">
        <v>4</v>
      </c>
      <c r="E249" s="6">
        <f>ROUND(M249*1.7,0)</f>
        <v>1248</v>
      </c>
      <c r="F249" s="6">
        <f>ROUND(M249*1.25,0)</f>
        <v>918</v>
      </c>
      <c r="G249" s="6">
        <f>ROUND(M249*1.21,0)</f>
        <v>888</v>
      </c>
      <c r="H249" s="6">
        <f>ROUND(M249*1.17,0)</f>
        <v>859</v>
      </c>
      <c r="I249" s="6">
        <f>ROUND(M249*1.13,0)</f>
        <v>829</v>
      </c>
      <c r="J249" s="6">
        <f>ROUND(M249*1.11,0)</f>
        <v>815</v>
      </c>
      <c r="K249" s="6">
        <f>ROUND(M249*1.07,0)</f>
        <v>785</v>
      </c>
      <c r="L249" s="6">
        <f>ROUND(M249*1.03,0)</f>
        <v>756</v>
      </c>
      <c r="M249" s="7">
        <v>734</v>
      </c>
    </row>
    <row r="250" spans="1:13" s="16" customFormat="1" ht="32.25" customHeight="1">
      <c r="A250" s="3">
        <f t="shared" si="104"/>
        <v>177</v>
      </c>
      <c r="B250" s="4" t="s">
        <v>796</v>
      </c>
      <c r="C250" s="5" t="s">
        <v>751</v>
      </c>
      <c r="D250" s="13" t="s">
        <v>544</v>
      </c>
      <c r="E250" s="6">
        <f t="shared" si="96"/>
        <v>670</v>
      </c>
      <c r="F250" s="6">
        <f t="shared" si="97"/>
        <v>493</v>
      </c>
      <c r="G250" s="6">
        <f t="shared" si="98"/>
        <v>477</v>
      </c>
      <c r="H250" s="6">
        <f t="shared" si="99"/>
        <v>461</v>
      </c>
      <c r="I250" s="6">
        <f t="shared" si="100"/>
        <v>445</v>
      </c>
      <c r="J250" s="6">
        <f t="shared" si="101"/>
        <v>437</v>
      </c>
      <c r="K250" s="6">
        <f t="shared" si="102"/>
        <v>422</v>
      </c>
      <c r="L250" s="6">
        <f t="shared" si="103"/>
        <v>406</v>
      </c>
      <c r="M250" s="59">
        <v>394</v>
      </c>
    </row>
    <row r="251" spans="1:13" s="16" customFormat="1" ht="29.25" customHeight="1">
      <c r="A251" s="3">
        <f t="shared" si="104"/>
        <v>178</v>
      </c>
      <c r="B251" s="4" t="s">
        <v>797</v>
      </c>
      <c r="C251" s="5" t="s">
        <v>752</v>
      </c>
      <c r="D251" s="13" t="s">
        <v>544</v>
      </c>
      <c r="E251" s="6">
        <f t="shared" si="96"/>
        <v>780</v>
      </c>
      <c r="F251" s="6">
        <f t="shared" si="97"/>
        <v>574</v>
      </c>
      <c r="G251" s="6">
        <f t="shared" si="98"/>
        <v>555</v>
      </c>
      <c r="H251" s="6">
        <f t="shared" si="99"/>
        <v>537</v>
      </c>
      <c r="I251" s="6">
        <f t="shared" si="100"/>
        <v>519</v>
      </c>
      <c r="J251" s="6">
        <f t="shared" si="101"/>
        <v>509</v>
      </c>
      <c r="K251" s="6">
        <f t="shared" si="102"/>
        <v>491</v>
      </c>
      <c r="L251" s="6">
        <f t="shared" si="103"/>
        <v>473</v>
      </c>
      <c r="M251" s="59">
        <v>459</v>
      </c>
    </row>
    <row r="252" spans="1:13" s="16" customFormat="1" ht="30.75" customHeight="1">
      <c r="A252" s="3">
        <f t="shared" si="104"/>
        <v>179</v>
      </c>
      <c r="B252" s="60" t="s">
        <v>799</v>
      </c>
      <c r="C252" s="61" t="s">
        <v>753</v>
      </c>
      <c r="D252" s="72">
        <v>6</v>
      </c>
      <c r="E252" s="6">
        <f t="shared" si="96"/>
        <v>1018</v>
      </c>
      <c r="F252" s="6">
        <f t="shared" si="97"/>
        <v>749</v>
      </c>
      <c r="G252" s="6">
        <f t="shared" si="98"/>
        <v>725</v>
      </c>
      <c r="H252" s="6">
        <f t="shared" si="99"/>
        <v>701</v>
      </c>
      <c r="I252" s="6">
        <f t="shared" si="100"/>
        <v>677</v>
      </c>
      <c r="J252" s="6">
        <f t="shared" si="101"/>
        <v>665</v>
      </c>
      <c r="K252" s="6">
        <f t="shared" si="102"/>
        <v>641</v>
      </c>
      <c r="L252" s="6">
        <f t="shared" si="103"/>
        <v>617</v>
      </c>
      <c r="M252" s="73">
        <v>599</v>
      </c>
    </row>
    <row r="253" spans="1:13" ht="34.5" customHeight="1">
      <c r="A253" s="93" t="s">
        <v>824</v>
      </c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7"/>
    </row>
    <row r="254" spans="1:13" ht="30" customHeight="1">
      <c r="A254" s="3">
        <f>A252+1</f>
        <v>180</v>
      </c>
      <c r="B254" s="4" t="s">
        <v>154</v>
      </c>
      <c r="C254" s="5" t="s">
        <v>864</v>
      </c>
      <c r="D254" s="12">
        <v>4</v>
      </c>
      <c r="E254" s="6">
        <f>ROUND(M254*1.7,0)</f>
        <v>1173</v>
      </c>
      <c r="F254" s="6">
        <f>ROUND(M254*1.25,0)</f>
        <v>863</v>
      </c>
      <c r="G254" s="6">
        <f>ROUND(M254*1.21,0)</f>
        <v>835</v>
      </c>
      <c r="H254" s="6">
        <f>ROUND(M254*1.17,0)</f>
        <v>807</v>
      </c>
      <c r="I254" s="6">
        <f>ROUND(M254*1.13,0)</f>
        <v>780</v>
      </c>
      <c r="J254" s="6">
        <f>ROUND(M254*1.11,0)</f>
        <v>766</v>
      </c>
      <c r="K254" s="6">
        <f>ROUND(M254*1.07,0)</f>
        <v>738</v>
      </c>
      <c r="L254" s="6">
        <f>ROUND(M254*1.03,0)</f>
        <v>711</v>
      </c>
      <c r="M254" s="7">
        <v>690</v>
      </c>
    </row>
    <row r="255" spans="1:13" ht="28.5" customHeight="1">
      <c r="A255" s="3">
        <f>1+A254</f>
        <v>181</v>
      </c>
      <c r="B255" s="4" t="s">
        <v>155</v>
      </c>
      <c r="C255" s="5" t="s">
        <v>865</v>
      </c>
      <c r="D255" s="12">
        <v>4</v>
      </c>
      <c r="E255" s="6">
        <f>ROUND(M255*1.7,0)</f>
        <v>1369</v>
      </c>
      <c r="F255" s="6">
        <f>ROUND(M255*1.25,0)</f>
        <v>1006</v>
      </c>
      <c r="G255" s="6">
        <f>ROUND(M255*1.21,0)</f>
        <v>974</v>
      </c>
      <c r="H255" s="6">
        <f>ROUND(M255*1.17,0)</f>
        <v>942</v>
      </c>
      <c r="I255" s="6">
        <f>ROUND(M255*1.13,0)</f>
        <v>910</v>
      </c>
      <c r="J255" s="6">
        <f>ROUND(M255*1.11,0)</f>
        <v>894</v>
      </c>
      <c r="K255" s="6">
        <f>ROUND(M255*1.07,0)</f>
        <v>861</v>
      </c>
      <c r="L255" s="6">
        <f>ROUND(M255*1.03,0)</f>
        <v>829</v>
      </c>
      <c r="M255" s="7">
        <v>805</v>
      </c>
    </row>
    <row r="256" spans="1:13" ht="32.25" customHeight="1">
      <c r="A256" s="3">
        <f>1+A255</f>
        <v>182</v>
      </c>
      <c r="B256" s="4" t="s">
        <v>156</v>
      </c>
      <c r="C256" s="5" t="s">
        <v>866</v>
      </c>
      <c r="D256" s="12">
        <v>3</v>
      </c>
      <c r="E256" s="6">
        <f>ROUND(M256*1.7,0)</f>
        <v>1709</v>
      </c>
      <c r="F256" s="6">
        <f>ROUND(M256*1.25,0)</f>
        <v>1256</v>
      </c>
      <c r="G256" s="6">
        <f>ROUND(M256*1.21,0)</f>
        <v>1216</v>
      </c>
      <c r="H256" s="6">
        <f>ROUND(M256*1.17,0)</f>
        <v>1176</v>
      </c>
      <c r="I256" s="6">
        <f>ROUND(M256*1.13,0)</f>
        <v>1136</v>
      </c>
      <c r="J256" s="6">
        <f>ROUND(M256*1.11,0)</f>
        <v>1116</v>
      </c>
      <c r="K256" s="6">
        <f>ROUND(M256*1.07,0)</f>
        <v>1075</v>
      </c>
      <c r="L256" s="6">
        <f>ROUND(M256*1.03,0)</f>
        <v>1035</v>
      </c>
      <c r="M256" s="7">
        <v>1005</v>
      </c>
    </row>
    <row r="257" spans="1:13" s="15" customFormat="1" ht="34.5" customHeight="1">
      <c r="A257" s="93" t="s">
        <v>754</v>
      </c>
      <c r="B257" s="96"/>
      <c r="C257" s="96"/>
      <c r="D257" s="96"/>
      <c r="E257" s="96"/>
      <c r="F257" s="96"/>
      <c r="G257" s="96"/>
      <c r="H257" s="96"/>
      <c r="I257" s="96"/>
      <c r="J257" s="96"/>
      <c r="K257" s="97"/>
      <c r="L257" s="6"/>
      <c r="M257" s="8"/>
    </row>
    <row r="258" spans="1:13" s="15" customFormat="1" ht="16.5" customHeight="1">
      <c r="A258" s="9">
        <f>1+A256</f>
        <v>183</v>
      </c>
      <c r="B258" s="4" t="s">
        <v>667</v>
      </c>
      <c r="C258" s="5" t="s">
        <v>668</v>
      </c>
      <c r="D258" s="9">
        <v>12</v>
      </c>
      <c r="E258" s="6">
        <f>ROUND(M258*1.7,0)</f>
        <v>697</v>
      </c>
      <c r="F258" s="6">
        <f>ROUND(M258*1.25,0)</f>
        <v>513</v>
      </c>
      <c r="G258" s="6">
        <f>ROUND(M258*1.21,0)</f>
        <v>496</v>
      </c>
      <c r="H258" s="6">
        <f>ROUND(M258*1.17,0)</f>
        <v>480</v>
      </c>
      <c r="I258" s="6">
        <f>ROUND(M258*1.13,0)</f>
        <v>463</v>
      </c>
      <c r="J258" s="6">
        <f>ROUND(M258*1.11,0)</f>
        <v>455</v>
      </c>
      <c r="K258" s="6">
        <f>ROUND(M258*1.07,0)</f>
        <v>439</v>
      </c>
      <c r="L258" s="6">
        <f>ROUND(M258*1.03,0)</f>
        <v>422</v>
      </c>
      <c r="M258" s="7">
        <v>410</v>
      </c>
    </row>
    <row r="259" spans="1:13" s="15" customFormat="1" ht="16.5" customHeight="1">
      <c r="A259" s="9">
        <f>A258+1</f>
        <v>184</v>
      </c>
      <c r="B259" s="4" t="s">
        <v>669</v>
      </c>
      <c r="C259" s="5" t="s">
        <v>670</v>
      </c>
      <c r="D259" s="9">
        <v>12</v>
      </c>
      <c r="E259" s="6">
        <f>ROUND(M259*1.7,0)</f>
        <v>791</v>
      </c>
      <c r="F259" s="6">
        <f>ROUND(M259*1.25,0)</f>
        <v>581</v>
      </c>
      <c r="G259" s="6">
        <f>ROUND(M259*1.21,0)</f>
        <v>563</v>
      </c>
      <c r="H259" s="6">
        <f>ROUND(M259*1.17,0)</f>
        <v>544</v>
      </c>
      <c r="I259" s="6">
        <f>ROUND(M259*1.13,0)</f>
        <v>525</v>
      </c>
      <c r="J259" s="6">
        <f>ROUND(M259*1.11,0)</f>
        <v>516</v>
      </c>
      <c r="K259" s="6">
        <f>ROUND(M259*1.07,0)</f>
        <v>498</v>
      </c>
      <c r="L259" s="6">
        <f>ROUND(M259*1.03,0)</f>
        <v>479</v>
      </c>
      <c r="M259" s="7">
        <v>465</v>
      </c>
    </row>
    <row r="260" spans="1:13" s="15" customFormat="1" ht="16.5" customHeight="1">
      <c r="A260" s="9">
        <f>A259+1</f>
        <v>185</v>
      </c>
      <c r="B260" s="11" t="s">
        <v>671</v>
      </c>
      <c r="C260" s="5" t="s">
        <v>672</v>
      </c>
      <c r="D260" s="9">
        <v>10</v>
      </c>
      <c r="E260" s="6">
        <f>ROUND(M260*1.7,0)</f>
        <v>998</v>
      </c>
      <c r="F260" s="6">
        <f>ROUND(M260*1.25,0)</f>
        <v>734</v>
      </c>
      <c r="G260" s="6">
        <f>ROUND(M260*1.21,0)</f>
        <v>710</v>
      </c>
      <c r="H260" s="6">
        <f>ROUND(M260*1.17,0)</f>
        <v>687</v>
      </c>
      <c r="I260" s="6">
        <f>ROUND(M260*1.13,0)</f>
        <v>663</v>
      </c>
      <c r="J260" s="6">
        <f>ROUND(M260*1.11,0)</f>
        <v>652</v>
      </c>
      <c r="K260" s="6">
        <f>ROUND(M260*1.07,0)</f>
        <v>628</v>
      </c>
      <c r="L260" s="6">
        <f>ROUND(M260*1.03,0)</f>
        <v>605</v>
      </c>
      <c r="M260" s="7">
        <v>587</v>
      </c>
    </row>
    <row r="261" spans="1:13" s="15" customFormat="1" ht="35.25" customHeight="1">
      <c r="A261" s="93" t="s">
        <v>145</v>
      </c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7"/>
    </row>
    <row r="262" spans="1:13" s="15" customFormat="1" ht="23.25" customHeight="1">
      <c r="A262" s="3">
        <f>1+A260</f>
        <v>186</v>
      </c>
      <c r="B262" s="11" t="s">
        <v>673</v>
      </c>
      <c r="C262" s="5">
        <v>305</v>
      </c>
      <c r="D262" s="12" t="s">
        <v>674</v>
      </c>
      <c r="E262" s="6">
        <f aca="true" t="shared" si="105" ref="E262:E269">ROUND(M262*1.7,0)</f>
        <v>544</v>
      </c>
      <c r="F262" s="6">
        <f aca="true" t="shared" si="106" ref="F262:F269">ROUND(M262*1.25,0)</f>
        <v>400</v>
      </c>
      <c r="G262" s="6">
        <f aca="true" t="shared" si="107" ref="G262:G269">ROUND(M262*1.21,0)</f>
        <v>387</v>
      </c>
      <c r="H262" s="6">
        <f aca="true" t="shared" si="108" ref="H262:H269">ROUND(M262*1.17,0)</f>
        <v>374</v>
      </c>
      <c r="I262" s="6">
        <f aca="true" t="shared" si="109" ref="I262:I269">ROUND(M262*1.13,0)</f>
        <v>362</v>
      </c>
      <c r="J262" s="6">
        <f aca="true" t="shared" si="110" ref="J262:J269">ROUND(M262*1.11,0)</f>
        <v>355</v>
      </c>
      <c r="K262" s="6">
        <f aca="true" t="shared" si="111" ref="K262:K269">ROUND(M262*1.07,0)</f>
        <v>342</v>
      </c>
      <c r="L262" s="6">
        <f aca="true" t="shared" si="112" ref="L262:L269">ROUND(M262*1.03,0)</f>
        <v>330</v>
      </c>
      <c r="M262" s="7">
        <v>320</v>
      </c>
    </row>
    <row r="263" spans="1:13" s="15" customFormat="1" ht="24.75" customHeight="1">
      <c r="A263" s="3">
        <f aca="true" t="shared" si="113" ref="A263:A269">A262+1</f>
        <v>187</v>
      </c>
      <c r="B263" s="4" t="s">
        <v>675</v>
      </c>
      <c r="C263" s="5" t="s">
        <v>676</v>
      </c>
      <c r="D263" s="12">
        <v>5</v>
      </c>
      <c r="E263" s="6">
        <f t="shared" si="105"/>
        <v>578</v>
      </c>
      <c r="F263" s="6">
        <f t="shared" si="106"/>
        <v>425</v>
      </c>
      <c r="G263" s="6">
        <f t="shared" si="107"/>
        <v>411</v>
      </c>
      <c r="H263" s="6">
        <f t="shared" si="108"/>
        <v>398</v>
      </c>
      <c r="I263" s="6">
        <f t="shared" si="109"/>
        <v>384</v>
      </c>
      <c r="J263" s="6">
        <f t="shared" si="110"/>
        <v>377</v>
      </c>
      <c r="K263" s="6">
        <f t="shared" si="111"/>
        <v>364</v>
      </c>
      <c r="L263" s="6">
        <f t="shared" si="112"/>
        <v>350</v>
      </c>
      <c r="M263" s="7">
        <v>340</v>
      </c>
    </row>
    <row r="264" spans="1:13" s="15" customFormat="1" ht="22.5" customHeight="1">
      <c r="A264" s="3">
        <f t="shared" si="113"/>
        <v>188</v>
      </c>
      <c r="B264" s="11" t="s">
        <v>677</v>
      </c>
      <c r="C264" s="5">
        <v>306</v>
      </c>
      <c r="D264" s="12" t="s">
        <v>674</v>
      </c>
      <c r="E264" s="6">
        <f t="shared" si="105"/>
        <v>621</v>
      </c>
      <c r="F264" s="6">
        <f t="shared" si="106"/>
        <v>456</v>
      </c>
      <c r="G264" s="6">
        <f t="shared" si="107"/>
        <v>442</v>
      </c>
      <c r="H264" s="6">
        <f t="shared" si="108"/>
        <v>427</v>
      </c>
      <c r="I264" s="6">
        <f t="shared" si="109"/>
        <v>412</v>
      </c>
      <c r="J264" s="6">
        <f t="shared" si="110"/>
        <v>405</v>
      </c>
      <c r="K264" s="6">
        <f t="shared" si="111"/>
        <v>391</v>
      </c>
      <c r="L264" s="6">
        <f t="shared" si="112"/>
        <v>376</v>
      </c>
      <c r="M264" s="7">
        <v>365</v>
      </c>
    </row>
    <row r="265" spans="1:13" s="15" customFormat="1" ht="24.75" customHeight="1">
      <c r="A265" s="3">
        <f t="shared" si="113"/>
        <v>189</v>
      </c>
      <c r="B265" s="4" t="s">
        <v>678</v>
      </c>
      <c r="C265" s="5" t="s">
        <v>679</v>
      </c>
      <c r="D265" s="12">
        <v>4</v>
      </c>
      <c r="E265" s="6">
        <f t="shared" si="105"/>
        <v>663</v>
      </c>
      <c r="F265" s="6">
        <f t="shared" si="106"/>
        <v>488</v>
      </c>
      <c r="G265" s="6">
        <f t="shared" si="107"/>
        <v>472</v>
      </c>
      <c r="H265" s="6">
        <f t="shared" si="108"/>
        <v>456</v>
      </c>
      <c r="I265" s="6">
        <f t="shared" si="109"/>
        <v>441</v>
      </c>
      <c r="J265" s="6">
        <f t="shared" si="110"/>
        <v>433</v>
      </c>
      <c r="K265" s="6">
        <f t="shared" si="111"/>
        <v>417</v>
      </c>
      <c r="L265" s="6">
        <f t="shared" si="112"/>
        <v>402</v>
      </c>
      <c r="M265" s="7">
        <v>390</v>
      </c>
    </row>
    <row r="266" spans="1:13" s="15" customFormat="1" ht="23.25" customHeight="1">
      <c r="A266" s="3">
        <f t="shared" si="113"/>
        <v>190</v>
      </c>
      <c r="B266" s="11" t="s">
        <v>680</v>
      </c>
      <c r="C266" s="5">
        <v>307</v>
      </c>
      <c r="D266" s="12">
        <v>5</v>
      </c>
      <c r="E266" s="6">
        <f t="shared" si="105"/>
        <v>765</v>
      </c>
      <c r="F266" s="6">
        <f t="shared" si="106"/>
        <v>563</v>
      </c>
      <c r="G266" s="6">
        <f t="shared" si="107"/>
        <v>545</v>
      </c>
      <c r="H266" s="6">
        <f t="shared" si="108"/>
        <v>527</v>
      </c>
      <c r="I266" s="6">
        <f t="shared" si="109"/>
        <v>509</v>
      </c>
      <c r="J266" s="6">
        <f t="shared" si="110"/>
        <v>500</v>
      </c>
      <c r="K266" s="6">
        <f t="shared" si="111"/>
        <v>482</v>
      </c>
      <c r="L266" s="6">
        <f t="shared" si="112"/>
        <v>464</v>
      </c>
      <c r="M266" s="7">
        <v>450</v>
      </c>
    </row>
    <row r="267" spans="1:13" s="15" customFormat="1" ht="28.5" customHeight="1">
      <c r="A267" s="3">
        <f t="shared" si="113"/>
        <v>191</v>
      </c>
      <c r="B267" s="4" t="s">
        <v>792</v>
      </c>
      <c r="C267" s="5">
        <v>312</v>
      </c>
      <c r="D267" s="12">
        <v>6</v>
      </c>
      <c r="E267" s="6">
        <f t="shared" si="105"/>
        <v>485</v>
      </c>
      <c r="F267" s="6">
        <f t="shared" si="106"/>
        <v>356</v>
      </c>
      <c r="G267" s="6">
        <f t="shared" si="107"/>
        <v>345</v>
      </c>
      <c r="H267" s="6">
        <f t="shared" si="108"/>
        <v>333</v>
      </c>
      <c r="I267" s="6">
        <f t="shared" si="109"/>
        <v>322</v>
      </c>
      <c r="J267" s="6">
        <f t="shared" si="110"/>
        <v>316</v>
      </c>
      <c r="K267" s="6">
        <f t="shared" si="111"/>
        <v>305</v>
      </c>
      <c r="L267" s="6">
        <f t="shared" si="112"/>
        <v>294</v>
      </c>
      <c r="M267" s="7">
        <v>285</v>
      </c>
    </row>
    <row r="268" spans="1:13" s="15" customFormat="1" ht="28.5" customHeight="1">
      <c r="A268" s="3">
        <f t="shared" si="113"/>
        <v>192</v>
      </c>
      <c r="B268" s="4" t="s">
        <v>793</v>
      </c>
      <c r="C268" s="5">
        <v>313</v>
      </c>
      <c r="D268" s="12">
        <v>6</v>
      </c>
      <c r="E268" s="6">
        <f t="shared" si="105"/>
        <v>561</v>
      </c>
      <c r="F268" s="6">
        <f t="shared" si="106"/>
        <v>413</v>
      </c>
      <c r="G268" s="6">
        <f t="shared" si="107"/>
        <v>399</v>
      </c>
      <c r="H268" s="6">
        <f t="shared" si="108"/>
        <v>386</v>
      </c>
      <c r="I268" s="6">
        <f t="shared" si="109"/>
        <v>373</v>
      </c>
      <c r="J268" s="6">
        <f t="shared" si="110"/>
        <v>366</v>
      </c>
      <c r="K268" s="6">
        <f t="shared" si="111"/>
        <v>353</v>
      </c>
      <c r="L268" s="6">
        <f t="shared" si="112"/>
        <v>340</v>
      </c>
      <c r="M268" s="7">
        <v>330</v>
      </c>
    </row>
    <row r="269" spans="1:13" s="15" customFormat="1" ht="27.75" customHeight="1">
      <c r="A269" s="3">
        <f t="shared" si="113"/>
        <v>193</v>
      </c>
      <c r="B269" s="4" t="s">
        <v>795</v>
      </c>
      <c r="C269" s="5">
        <v>314</v>
      </c>
      <c r="D269" s="12">
        <v>6</v>
      </c>
      <c r="E269" s="6">
        <f t="shared" si="105"/>
        <v>723</v>
      </c>
      <c r="F269" s="6">
        <f t="shared" si="106"/>
        <v>531</v>
      </c>
      <c r="G269" s="6">
        <f t="shared" si="107"/>
        <v>514</v>
      </c>
      <c r="H269" s="6">
        <f t="shared" si="108"/>
        <v>497</v>
      </c>
      <c r="I269" s="6">
        <f t="shared" si="109"/>
        <v>480</v>
      </c>
      <c r="J269" s="6">
        <f t="shared" si="110"/>
        <v>472</v>
      </c>
      <c r="K269" s="6">
        <f t="shared" si="111"/>
        <v>455</v>
      </c>
      <c r="L269" s="6">
        <f t="shared" si="112"/>
        <v>438</v>
      </c>
      <c r="M269" s="7">
        <v>425</v>
      </c>
    </row>
    <row r="270" spans="1:13" s="16" customFormat="1" ht="38.25" customHeight="1">
      <c r="A270" s="93" t="s">
        <v>850</v>
      </c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7"/>
    </row>
    <row r="271" spans="1:13" s="16" customFormat="1" ht="24" customHeight="1">
      <c r="A271" s="3">
        <f>A269+1</f>
        <v>194</v>
      </c>
      <c r="B271" s="11" t="s">
        <v>673</v>
      </c>
      <c r="C271" s="5" t="s">
        <v>718</v>
      </c>
      <c r="D271" s="12" t="s">
        <v>674</v>
      </c>
      <c r="E271" s="6">
        <f aca="true" t="shared" si="114" ref="E271:E278">ROUND(M271*1.7,0)</f>
        <v>668</v>
      </c>
      <c r="F271" s="6">
        <f aca="true" t="shared" si="115" ref="F271:F278">ROUND(M271*1.25,0)</f>
        <v>491</v>
      </c>
      <c r="G271" s="6">
        <f aca="true" t="shared" si="116" ref="G271:G278">ROUND(M271*1.21,0)</f>
        <v>476</v>
      </c>
      <c r="H271" s="6">
        <f aca="true" t="shared" si="117" ref="H271:H278">ROUND(M271*1.17,0)</f>
        <v>460</v>
      </c>
      <c r="I271" s="6">
        <f aca="true" t="shared" si="118" ref="I271:I278">ROUND(M271*1.13,0)</f>
        <v>444</v>
      </c>
      <c r="J271" s="6">
        <f aca="true" t="shared" si="119" ref="J271:J278">ROUND(M271*1.11,0)</f>
        <v>436</v>
      </c>
      <c r="K271" s="6">
        <f aca="true" t="shared" si="120" ref="K271:K278">ROUND(M271*1.07,0)</f>
        <v>421</v>
      </c>
      <c r="L271" s="6">
        <f aca="true" t="shared" si="121" ref="L271:L278">ROUND(M271*1.03,0)</f>
        <v>405</v>
      </c>
      <c r="M271" s="7">
        <v>393</v>
      </c>
    </row>
    <row r="272" spans="1:13" s="16" customFormat="1" ht="28.5" customHeight="1">
      <c r="A272" s="3">
        <f aca="true" t="shared" si="122" ref="A272:A278">A271+1</f>
        <v>195</v>
      </c>
      <c r="B272" s="4" t="s">
        <v>675</v>
      </c>
      <c r="C272" s="5" t="s">
        <v>719</v>
      </c>
      <c r="D272" s="12">
        <v>5</v>
      </c>
      <c r="E272" s="6">
        <f t="shared" si="114"/>
        <v>712</v>
      </c>
      <c r="F272" s="6">
        <f t="shared" si="115"/>
        <v>524</v>
      </c>
      <c r="G272" s="6">
        <f t="shared" si="116"/>
        <v>507</v>
      </c>
      <c r="H272" s="6">
        <f t="shared" si="117"/>
        <v>490</v>
      </c>
      <c r="I272" s="6">
        <f t="shared" si="118"/>
        <v>473</v>
      </c>
      <c r="J272" s="6">
        <f t="shared" si="119"/>
        <v>465</v>
      </c>
      <c r="K272" s="6">
        <f t="shared" si="120"/>
        <v>448</v>
      </c>
      <c r="L272" s="6">
        <f t="shared" si="121"/>
        <v>432</v>
      </c>
      <c r="M272" s="7">
        <v>419</v>
      </c>
    </row>
    <row r="273" spans="1:13" s="16" customFormat="1" ht="16.5" customHeight="1">
      <c r="A273" s="3">
        <f t="shared" si="122"/>
        <v>196</v>
      </c>
      <c r="B273" s="11" t="s">
        <v>677</v>
      </c>
      <c r="C273" s="5" t="s">
        <v>720</v>
      </c>
      <c r="D273" s="12" t="s">
        <v>674</v>
      </c>
      <c r="E273" s="6">
        <f t="shared" si="114"/>
        <v>772</v>
      </c>
      <c r="F273" s="6">
        <f t="shared" si="115"/>
        <v>568</v>
      </c>
      <c r="G273" s="6">
        <f t="shared" si="116"/>
        <v>549</v>
      </c>
      <c r="H273" s="6">
        <f t="shared" si="117"/>
        <v>531</v>
      </c>
      <c r="I273" s="6">
        <f t="shared" si="118"/>
        <v>513</v>
      </c>
      <c r="J273" s="6">
        <f t="shared" si="119"/>
        <v>504</v>
      </c>
      <c r="K273" s="6">
        <f t="shared" si="120"/>
        <v>486</v>
      </c>
      <c r="L273" s="6">
        <f t="shared" si="121"/>
        <v>468</v>
      </c>
      <c r="M273" s="7">
        <v>454</v>
      </c>
    </row>
    <row r="274" spans="1:13" s="16" customFormat="1" ht="25.5" customHeight="1">
      <c r="A274" s="3">
        <f t="shared" si="122"/>
        <v>197</v>
      </c>
      <c r="B274" s="4" t="s">
        <v>678</v>
      </c>
      <c r="C274" s="5" t="s">
        <v>721</v>
      </c>
      <c r="D274" s="12">
        <v>4</v>
      </c>
      <c r="E274" s="6">
        <f t="shared" si="114"/>
        <v>811</v>
      </c>
      <c r="F274" s="6">
        <f t="shared" si="115"/>
        <v>596</v>
      </c>
      <c r="G274" s="6">
        <f t="shared" si="116"/>
        <v>577</v>
      </c>
      <c r="H274" s="6">
        <f t="shared" si="117"/>
        <v>558</v>
      </c>
      <c r="I274" s="6">
        <f t="shared" si="118"/>
        <v>539</v>
      </c>
      <c r="J274" s="6">
        <f t="shared" si="119"/>
        <v>529</v>
      </c>
      <c r="K274" s="6">
        <f t="shared" si="120"/>
        <v>510</v>
      </c>
      <c r="L274" s="6">
        <f t="shared" si="121"/>
        <v>491</v>
      </c>
      <c r="M274" s="7">
        <v>477</v>
      </c>
    </row>
    <row r="275" spans="1:13" s="16" customFormat="1" ht="21.75" customHeight="1">
      <c r="A275" s="3">
        <f t="shared" si="122"/>
        <v>198</v>
      </c>
      <c r="B275" s="11" t="s">
        <v>680</v>
      </c>
      <c r="C275" s="5" t="s">
        <v>742</v>
      </c>
      <c r="D275" s="12">
        <v>5</v>
      </c>
      <c r="E275" s="6">
        <f t="shared" si="114"/>
        <v>998</v>
      </c>
      <c r="F275" s="6">
        <f t="shared" si="115"/>
        <v>734</v>
      </c>
      <c r="G275" s="6">
        <f t="shared" si="116"/>
        <v>710</v>
      </c>
      <c r="H275" s="6">
        <f t="shared" si="117"/>
        <v>687</v>
      </c>
      <c r="I275" s="6">
        <f t="shared" si="118"/>
        <v>663</v>
      </c>
      <c r="J275" s="6">
        <f t="shared" si="119"/>
        <v>652</v>
      </c>
      <c r="K275" s="6">
        <f t="shared" si="120"/>
        <v>628</v>
      </c>
      <c r="L275" s="6">
        <f t="shared" si="121"/>
        <v>605</v>
      </c>
      <c r="M275" s="7">
        <v>587</v>
      </c>
    </row>
    <row r="276" spans="1:13" s="16" customFormat="1" ht="28.5" customHeight="1">
      <c r="A276" s="3">
        <f t="shared" si="122"/>
        <v>199</v>
      </c>
      <c r="B276" s="4" t="s">
        <v>792</v>
      </c>
      <c r="C276" s="5" t="s">
        <v>748</v>
      </c>
      <c r="D276" s="12">
        <v>6</v>
      </c>
      <c r="E276" s="6">
        <f t="shared" si="114"/>
        <v>680</v>
      </c>
      <c r="F276" s="6">
        <f t="shared" si="115"/>
        <v>500</v>
      </c>
      <c r="G276" s="6">
        <f t="shared" si="116"/>
        <v>484</v>
      </c>
      <c r="H276" s="6">
        <f t="shared" si="117"/>
        <v>468</v>
      </c>
      <c r="I276" s="6">
        <f t="shared" si="118"/>
        <v>452</v>
      </c>
      <c r="J276" s="6">
        <f t="shared" si="119"/>
        <v>444</v>
      </c>
      <c r="K276" s="6">
        <f t="shared" si="120"/>
        <v>428</v>
      </c>
      <c r="L276" s="6">
        <f t="shared" si="121"/>
        <v>412</v>
      </c>
      <c r="M276" s="7">
        <v>400</v>
      </c>
    </row>
    <row r="277" spans="1:13" s="16" customFormat="1" ht="33.75" customHeight="1">
      <c r="A277" s="3">
        <f t="shared" si="122"/>
        <v>200</v>
      </c>
      <c r="B277" s="4" t="s">
        <v>793</v>
      </c>
      <c r="C277" s="5" t="s">
        <v>749</v>
      </c>
      <c r="D277" s="12">
        <v>6</v>
      </c>
      <c r="E277" s="6">
        <f t="shared" si="114"/>
        <v>799</v>
      </c>
      <c r="F277" s="6">
        <f t="shared" si="115"/>
        <v>588</v>
      </c>
      <c r="G277" s="6">
        <f t="shared" si="116"/>
        <v>569</v>
      </c>
      <c r="H277" s="6">
        <f t="shared" si="117"/>
        <v>550</v>
      </c>
      <c r="I277" s="6">
        <f t="shared" si="118"/>
        <v>531</v>
      </c>
      <c r="J277" s="6">
        <f t="shared" si="119"/>
        <v>522</v>
      </c>
      <c r="K277" s="6">
        <f t="shared" si="120"/>
        <v>503</v>
      </c>
      <c r="L277" s="6">
        <f t="shared" si="121"/>
        <v>484</v>
      </c>
      <c r="M277" s="7">
        <v>470</v>
      </c>
    </row>
    <row r="278" spans="1:13" s="16" customFormat="1" ht="27.75" customHeight="1" thickBot="1">
      <c r="A278" s="3">
        <f t="shared" si="122"/>
        <v>201</v>
      </c>
      <c r="B278" s="4" t="s">
        <v>795</v>
      </c>
      <c r="C278" s="5" t="s">
        <v>750</v>
      </c>
      <c r="D278" s="12">
        <v>6</v>
      </c>
      <c r="E278" s="6">
        <f t="shared" si="114"/>
        <v>1027</v>
      </c>
      <c r="F278" s="6">
        <f t="shared" si="115"/>
        <v>755</v>
      </c>
      <c r="G278" s="6">
        <f t="shared" si="116"/>
        <v>731</v>
      </c>
      <c r="H278" s="6">
        <f t="shared" si="117"/>
        <v>707</v>
      </c>
      <c r="I278" s="6">
        <f t="shared" si="118"/>
        <v>683</v>
      </c>
      <c r="J278" s="6">
        <f t="shared" si="119"/>
        <v>670</v>
      </c>
      <c r="K278" s="6">
        <f t="shared" si="120"/>
        <v>646</v>
      </c>
      <c r="L278" s="6">
        <f t="shared" si="121"/>
        <v>622</v>
      </c>
      <c r="M278" s="7">
        <v>604</v>
      </c>
    </row>
    <row r="279" spans="1:13" s="2" customFormat="1" ht="30.75" customHeight="1" thickBot="1">
      <c r="A279" s="100" t="s">
        <v>84</v>
      </c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2"/>
    </row>
    <row r="280" spans="1:13" s="2" customFormat="1" ht="32.25" customHeight="1">
      <c r="A280" s="119" t="s">
        <v>147</v>
      </c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1"/>
    </row>
    <row r="281" spans="1:13" s="2" customFormat="1" ht="24.75" customHeight="1">
      <c r="A281" s="9">
        <f>1+A278</f>
        <v>202</v>
      </c>
      <c r="B281" s="11" t="s">
        <v>23</v>
      </c>
      <c r="C281" s="3" t="s">
        <v>16</v>
      </c>
      <c r="D281" s="3" t="s">
        <v>674</v>
      </c>
      <c r="E281" s="6">
        <f>ROUND(M281*1.7,0)</f>
        <v>510</v>
      </c>
      <c r="F281" s="6">
        <f>ROUND(M281*1.25,0)</f>
        <v>375</v>
      </c>
      <c r="G281" s="6">
        <f>ROUND(M281*1.21,0)</f>
        <v>363</v>
      </c>
      <c r="H281" s="6">
        <f>ROUND(M281*1.17,0)</f>
        <v>351</v>
      </c>
      <c r="I281" s="6">
        <f>ROUND(M281*1.13,0)</f>
        <v>339</v>
      </c>
      <c r="J281" s="6">
        <f>ROUND(M281*1.11,0)</f>
        <v>333</v>
      </c>
      <c r="K281" s="6">
        <f>ROUND(M281*1.07,0)</f>
        <v>321</v>
      </c>
      <c r="L281" s="6">
        <f>ROUND(M281*1.03,0)</f>
        <v>309</v>
      </c>
      <c r="M281" s="7">
        <v>300</v>
      </c>
    </row>
    <row r="282" spans="1:13" s="2" customFormat="1" ht="24.75" customHeight="1">
      <c r="A282" s="9">
        <f>1+A281</f>
        <v>203</v>
      </c>
      <c r="B282" s="11" t="s">
        <v>24</v>
      </c>
      <c r="C282" s="3" t="s">
        <v>17</v>
      </c>
      <c r="D282" s="3" t="s">
        <v>674</v>
      </c>
      <c r="E282" s="6">
        <f>ROUND(M282*1.7,0)</f>
        <v>578</v>
      </c>
      <c r="F282" s="6">
        <f>ROUND(M282*1.25,0)</f>
        <v>425</v>
      </c>
      <c r="G282" s="6">
        <f>ROUND(M282*1.21,0)</f>
        <v>411</v>
      </c>
      <c r="H282" s="6">
        <f>ROUND(M282*1.17,0)</f>
        <v>398</v>
      </c>
      <c r="I282" s="6">
        <f>ROUND(M282*1.13,0)</f>
        <v>384</v>
      </c>
      <c r="J282" s="6">
        <f>ROUND(M282*1.11,0)</f>
        <v>377</v>
      </c>
      <c r="K282" s="6">
        <f>ROUND(M282*1.07,0)</f>
        <v>364</v>
      </c>
      <c r="L282" s="6">
        <f>ROUND(M282*1.03,0)</f>
        <v>350</v>
      </c>
      <c r="M282" s="7">
        <v>340</v>
      </c>
    </row>
    <row r="283" spans="1:13" ht="30" customHeight="1">
      <c r="A283" s="93" t="s">
        <v>88</v>
      </c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7"/>
    </row>
    <row r="284" spans="1:13" ht="25.5" customHeight="1">
      <c r="A284" s="3">
        <f>1+A282</f>
        <v>204</v>
      </c>
      <c r="B284" s="4" t="s">
        <v>786</v>
      </c>
      <c r="C284" s="5" t="s">
        <v>787</v>
      </c>
      <c r="D284" s="12">
        <v>4</v>
      </c>
      <c r="E284" s="6">
        <f>ROUND(M284*1.7,0)</f>
        <v>340</v>
      </c>
      <c r="F284" s="6">
        <f>ROUND(M284*1.25,0)</f>
        <v>250</v>
      </c>
      <c r="G284" s="6">
        <f>ROUND(M284*1.21,0)</f>
        <v>242</v>
      </c>
      <c r="H284" s="6">
        <f>ROUND(M284*1.17,0)</f>
        <v>234</v>
      </c>
      <c r="I284" s="6">
        <f>ROUND(M284*1.13,0)</f>
        <v>226</v>
      </c>
      <c r="J284" s="6">
        <f>ROUND(M284*1.11,0)</f>
        <v>222</v>
      </c>
      <c r="K284" s="6">
        <f>ROUND(M284*1.07,0)</f>
        <v>214</v>
      </c>
      <c r="L284" s="6">
        <f>ROUND(M284*1.03,0)</f>
        <v>206</v>
      </c>
      <c r="M284" s="7">
        <v>200</v>
      </c>
    </row>
    <row r="285" spans="1:13" ht="26.25" customHeight="1">
      <c r="A285" s="3">
        <f>1+A284</f>
        <v>205</v>
      </c>
      <c r="B285" s="4" t="s">
        <v>789</v>
      </c>
      <c r="C285" s="5" t="s">
        <v>788</v>
      </c>
      <c r="D285" s="12">
        <v>4</v>
      </c>
      <c r="E285" s="6">
        <f>ROUND(M285*1.7,0)</f>
        <v>400</v>
      </c>
      <c r="F285" s="6">
        <f>ROUND(M285*1.25,0)</f>
        <v>294</v>
      </c>
      <c r="G285" s="6">
        <f>ROUND(M285*1.21,0)</f>
        <v>284</v>
      </c>
      <c r="H285" s="6">
        <f>ROUND(M285*1.17,0)</f>
        <v>275</v>
      </c>
      <c r="I285" s="6">
        <f>ROUND(M285*1.13,0)</f>
        <v>266</v>
      </c>
      <c r="J285" s="6">
        <f>ROUND(M285*1.11,0)</f>
        <v>261</v>
      </c>
      <c r="K285" s="6">
        <f>ROUND(M285*1.07,0)</f>
        <v>251</v>
      </c>
      <c r="L285" s="6">
        <f>ROUND(M285*1.03,0)</f>
        <v>242</v>
      </c>
      <c r="M285" s="7">
        <v>235</v>
      </c>
    </row>
    <row r="286" spans="1:13" s="15" customFormat="1" ht="45" customHeight="1">
      <c r="A286" s="93" t="s">
        <v>188</v>
      </c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7"/>
    </row>
    <row r="287" spans="1:13" s="15" customFormat="1" ht="23.25" customHeight="1">
      <c r="A287" s="55">
        <f>A285+1</f>
        <v>206</v>
      </c>
      <c r="B287" s="56" t="s">
        <v>527</v>
      </c>
      <c r="C287" s="57" t="s">
        <v>755</v>
      </c>
      <c r="D287" s="58">
        <v>5</v>
      </c>
      <c r="E287" s="6">
        <f>ROUND(M287*1.7,0)</f>
        <v>454</v>
      </c>
      <c r="F287" s="6">
        <f>ROUND(M287*1.25,0)</f>
        <v>334</v>
      </c>
      <c r="G287" s="6">
        <f>ROUND(M287*1.21,0)</f>
        <v>323</v>
      </c>
      <c r="H287" s="6">
        <f>ROUND(M287*1.17,0)</f>
        <v>312</v>
      </c>
      <c r="I287" s="6">
        <f>ROUND(M287*1.13,0)</f>
        <v>302</v>
      </c>
      <c r="J287" s="6">
        <f>ROUND(M287*1.11,0)</f>
        <v>296</v>
      </c>
      <c r="K287" s="6">
        <f>ROUND(M287*1.07,0)</f>
        <v>286</v>
      </c>
      <c r="L287" s="6">
        <f>ROUND(M287*1.03,0)</f>
        <v>275</v>
      </c>
      <c r="M287" s="7">
        <v>267</v>
      </c>
    </row>
    <row r="288" spans="1:13" s="15" customFormat="1" ht="23.25" customHeight="1">
      <c r="A288" s="74">
        <f>A287+1</f>
        <v>207</v>
      </c>
      <c r="B288" s="14" t="s">
        <v>530</v>
      </c>
      <c r="C288" s="5" t="s">
        <v>756</v>
      </c>
      <c r="D288" s="58">
        <v>5</v>
      </c>
      <c r="E288" s="6">
        <f>ROUND(M288*1.7,0)</f>
        <v>534</v>
      </c>
      <c r="F288" s="6">
        <f>ROUND(M288*1.25,0)</f>
        <v>393</v>
      </c>
      <c r="G288" s="6">
        <f>ROUND(M288*1.21,0)</f>
        <v>380</v>
      </c>
      <c r="H288" s="6">
        <f>ROUND(M288*1.17,0)</f>
        <v>367</v>
      </c>
      <c r="I288" s="6">
        <f>ROUND(M288*1.13,0)</f>
        <v>355</v>
      </c>
      <c r="J288" s="6">
        <f>ROUND(M288*1.11,0)</f>
        <v>349</v>
      </c>
      <c r="K288" s="6">
        <f>ROUND(M288*1.07,0)</f>
        <v>336</v>
      </c>
      <c r="L288" s="6">
        <f>ROUND(M288*1.03,0)</f>
        <v>323</v>
      </c>
      <c r="M288" s="7">
        <v>314</v>
      </c>
    </row>
    <row r="289" spans="1:13" s="15" customFormat="1" ht="23.25" customHeight="1">
      <c r="A289" s="74">
        <f>A288+1</f>
        <v>208</v>
      </c>
      <c r="B289" s="14" t="s">
        <v>531</v>
      </c>
      <c r="C289" s="5" t="s">
        <v>757</v>
      </c>
      <c r="D289" s="58">
        <v>5</v>
      </c>
      <c r="E289" s="6">
        <f>ROUND(M289*1.7,0)</f>
        <v>585</v>
      </c>
      <c r="F289" s="6">
        <f>ROUND(M289*1.25,0)</f>
        <v>430</v>
      </c>
      <c r="G289" s="6">
        <f>ROUND(M289*1.21,0)</f>
        <v>416</v>
      </c>
      <c r="H289" s="6">
        <f>ROUND(M289*1.17,0)</f>
        <v>402</v>
      </c>
      <c r="I289" s="6">
        <f>ROUND(M289*1.13,0)</f>
        <v>389</v>
      </c>
      <c r="J289" s="6">
        <f>ROUND(M289*1.11,0)</f>
        <v>382</v>
      </c>
      <c r="K289" s="6">
        <f>ROUND(M289*1.07,0)</f>
        <v>368</v>
      </c>
      <c r="L289" s="6">
        <f>ROUND(M289*1.03,0)</f>
        <v>354</v>
      </c>
      <c r="M289" s="7">
        <v>344</v>
      </c>
    </row>
    <row r="290" spans="1:13" s="15" customFormat="1" ht="23.25" customHeight="1">
      <c r="A290" s="74">
        <f>A289+1</f>
        <v>209</v>
      </c>
      <c r="B290" s="14" t="s">
        <v>532</v>
      </c>
      <c r="C290" s="5" t="s">
        <v>758</v>
      </c>
      <c r="D290" s="58">
        <v>5</v>
      </c>
      <c r="E290" s="6">
        <f>ROUND(M290*1.7,0)</f>
        <v>641</v>
      </c>
      <c r="F290" s="6">
        <f>ROUND(M290*1.25,0)</f>
        <v>471</v>
      </c>
      <c r="G290" s="6">
        <f>ROUND(M290*1.21,0)</f>
        <v>456</v>
      </c>
      <c r="H290" s="6">
        <f>ROUND(M290*1.17,0)</f>
        <v>441</v>
      </c>
      <c r="I290" s="6">
        <f>ROUND(M290*1.13,0)</f>
        <v>426</v>
      </c>
      <c r="J290" s="6">
        <f>ROUND(M290*1.11,0)</f>
        <v>418</v>
      </c>
      <c r="K290" s="6">
        <f>ROUND(M290*1.07,0)</f>
        <v>403</v>
      </c>
      <c r="L290" s="6">
        <f>ROUND(M290*1.03,0)</f>
        <v>388</v>
      </c>
      <c r="M290" s="7">
        <v>377</v>
      </c>
    </row>
    <row r="291" spans="1:13" s="15" customFormat="1" ht="26.25" customHeight="1">
      <c r="A291" s="93" t="s">
        <v>852</v>
      </c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7"/>
    </row>
    <row r="292" spans="1:13" s="15" customFormat="1" ht="18.75" customHeight="1">
      <c r="A292" s="93" t="s">
        <v>853</v>
      </c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7"/>
    </row>
    <row r="293" spans="1:13" s="16" customFormat="1" ht="18" customHeight="1">
      <c r="A293" s="3">
        <f>A290+1</f>
        <v>210</v>
      </c>
      <c r="B293" s="11" t="s">
        <v>8</v>
      </c>
      <c r="C293" s="5">
        <v>701</v>
      </c>
      <c r="D293" s="12">
        <v>1</v>
      </c>
      <c r="E293" s="6">
        <f>ROUND(M293*1.7,0)</f>
        <v>753</v>
      </c>
      <c r="F293" s="6">
        <f>M293*1.32</f>
        <v>584.76</v>
      </c>
      <c r="G293" s="6">
        <f>ROUND(M293*1.27,0)</f>
        <v>563</v>
      </c>
      <c r="H293" s="6">
        <f>ROUND(M293*1.22,0)</f>
        <v>540</v>
      </c>
      <c r="I293" s="6">
        <f>ROUND(M293*1.17,0)</f>
        <v>518</v>
      </c>
      <c r="J293" s="6">
        <f>ROUND(M293*1.14,0)</f>
        <v>505</v>
      </c>
      <c r="K293" s="6">
        <f>M293*1.1</f>
        <v>487.3</v>
      </c>
      <c r="L293" s="6">
        <f>M293*1.05</f>
        <v>465.15000000000003</v>
      </c>
      <c r="M293" s="7">
        <v>443</v>
      </c>
    </row>
    <row r="294" spans="1:13" s="15" customFormat="1" ht="19.5" customHeight="1">
      <c r="A294" s="3">
        <f>A293+1</f>
        <v>211</v>
      </c>
      <c r="B294" s="11" t="s">
        <v>9</v>
      </c>
      <c r="C294" s="5">
        <v>702</v>
      </c>
      <c r="D294" s="12">
        <v>1</v>
      </c>
      <c r="E294" s="6">
        <f>ROUND(M294*1.7,0)</f>
        <v>855</v>
      </c>
      <c r="F294" s="6">
        <f>M294*1.32</f>
        <v>663.96</v>
      </c>
      <c r="G294" s="6">
        <f>ROUND(M294*1.27,0)</f>
        <v>639</v>
      </c>
      <c r="H294" s="6">
        <f>ROUND(M294*1.22,0)</f>
        <v>614</v>
      </c>
      <c r="I294" s="6">
        <f>ROUND(M294*1.17,0)</f>
        <v>589</v>
      </c>
      <c r="J294" s="6">
        <f aca="true" t="shared" si="123" ref="J294:J303">ROUND(M294*1.14,0)</f>
        <v>573</v>
      </c>
      <c r="K294" s="6">
        <f>M294*1.1</f>
        <v>553.3000000000001</v>
      </c>
      <c r="L294" s="6">
        <f>M294*1.05</f>
        <v>528.15</v>
      </c>
      <c r="M294" s="7">
        <v>503</v>
      </c>
    </row>
    <row r="295" spans="1:13" s="15" customFormat="1" ht="17.25" customHeight="1">
      <c r="A295" s="3">
        <f>A294+1</f>
        <v>212</v>
      </c>
      <c r="B295" s="11" t="s">
        <v>10</v>
      </c>
      <c r="C295" s="5">
        <v>703</v>
      </c>
      <c r="D295" s="12">
        <v>1</v>
      </c>
      <c r="E295" s="6">
        <f>ROUND(M295*1.7,0)</f>
        <v>1098</v>
      </c>
      <c r="F295" s="6">
        <f>M295*1.32</f>
        <v>852.72</v>
      </c>
      <c r="G295" s="6">
        <f>ROUND(M295*1.27,0)</f>
        <v>820</v>
      </c>
      <c r="H295" s="6">
        <f>ROUND(M295*1.22,0)</f>
        <v>788</v>
      </c>
      <c r="I295" s="6">
        <f>ROUND(M295*1.17,0)</f>
        <v>756</v>
      </c>
      <c r="J295" s="6">
        <f t="shared" si="123"/>
        <v>736</v>
      </c>
      <c r="K295" s="6">
        <f>M295*1.1</f>
        <v>710.6</v>
      </c>
      <c r="L295" s="6">
        <f>M295*1.05</f>
        <v>678.3000000000001</v>
      </c>
      <c r="M295" s="7">
        <v>646</v>
      </c>
    </row>
    <row r="296" spans="1:13" s="16" customFormat="1" ht="18" customHeight="1">
      <c r="A296" s="3">
        <f>A295+1</f>
        <v>213</v>
      </c>
      <c r="B296" s="11" t="s">
        <v>11</v>
      </c>
      <c r="C296" s="5">
        <v>704</v>
      </c>
      <c r="D296" s="12">
        <v>1</v>
      </c>
      <c r="E296" s="6">
        <f>ROUND(M296*1.7,0)</f>
        <v>1212</v>
      </c>
      <c r="F296" s="6">
        <f>M296*1.32</f>
        <v>941.1600000000001</v>
      </c>
      <c r="G296" s="6">
        <f>ROUND(M296*1.27,0)</f>
        <v>906</v>
      </c>
      <c r="H296" s="6">
        <f>ROUND(M296*1.22,0)</f>
        <v>870</v>
      </c>
      <c r="I296" s="6">
        <f>ROUND(M296*1.17,0)</f>
        <v>834</v>
      </c>
      <c r="J296" s="6">
        <f t="shared" si="123"/>
        <v>813</v>
      </c>
      <c r="K296" s="6">
        <f>M296*1.1</f>
        <v>784.3000000000001</v>
      </c>
      <c r="L296" s="6">
        <f>M296*1.05</f>
        <v>748.65</v>
      </c>
      <c r="M296" s="7">
        <v>713</v>
      </c>
    </row>
    <row r="297" spans="1:13" s="15" customFormat="1" ht="18.75" customHeight="1">
      <c r="A297" s="3">
        <f>A296+1</f>
        <v>214</v>
      </c>
      <c r="B297" s="11" t="s">
        <v>12</v>
      </c>
      <c r="C297" s="5">
        <v>705</v>
      </c>
      <c r="D297" s="12">
        <v>1</v>
      </c>
      <c r="E297" s="6">
        <f>ROUND(M297*1.7,0)</f>
        <v>1413</v>
      </c>
      <c r="F297" s="6">
        <f>M297*1.32</f>
        <v>1096.92</v>
      </c>
      <c r="G297" s="6">
        <f>ROUND(M297*1.27,0)</f>
        <v>1055</v>
      </c>
      <c r="H297" s="6">
        <f>ROUND(M297*1.22,0)</f>
        <v>1014</v>
      </c>
      <c r="I297" s="6">
        <f>ROUND(M297*1.17,0)</f>
        <v>972</v>
      </c>
      <c r="J297" s="6">
        <f t="shared" si="123"/>
        <v>947</v>
      </c>
      <c r="K297" s="6">
        <f>M297*1.1</f>
        <v>914.1</v>
      </c>
      <c r="L297" s="6">
        <f>M297*1.05</f>
        <v>872.5500000000001</v>
      </c>
      <c r="M297" s="7">
        <v>831</v>
      </c>
    </row>
    <row r="298" spans="1:13" s="15" customFormat="1" ht="19.5" customHeight="1">
      <c r="A298" s="93" t="s">
        <v>148</v>
      </c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7"/>
    </row>
    <row r="299" spans="1:13" s="15" customFormat="1" ht="18" customHeight="1">
      <c r="A299" s="3">
        <f>A297+1</f>
        <v>215</v>
      </c>
      <c r="B299" s="14" t="s">
        <v>8</v>
      </c>
      <c r="C299" s="5">
        <v>706</v>
      </c>
      <c r="D299" s="12">
        <v>1</v>
      </c>
      <c r="E299" s="6">
        <f>ROUND(M299*1.7,0)</f>
        <v>663</v>
      </c>
      <c r="F299" s="6">
        <f>M299*1.32</f>
        <v>514.8000000000001</v>
      </c>
      <c r="G299" s="6">
        <f>ROUND(M299*1.27,0)</f>
        <v>495</v>
      </c>
      <c r="H299" s="6">
        <f>ROUND(M299*1.22,0)</f>
        <v>476</v>
      </c>
      <c r="I299" s="6">
        <f>ROUND(M299*1.17,0)</f>
        <v>456</v>
      </c>
      <c r="J299" s="6">
        <f t="shared" si="123"/>
        <v>445</v>
      </c>
      <c r="K299" s="6">
        <f>M299*1.1</f>
        <v>429.00000000000006</v>
      </c>
      <c r="L299" s="6">
        <f>M299*1.05</f>
        <v>409.5</v>
      </c>
      <c r="M299" s="7">
        <v>390</v>
      </c>
    </row>
    <row r="300" spans="1:13" s="15" customFormat="1" ht="18" customHeight="1">
      <c r="A300" s="3">
        <f>A299+1</f>
        <v>216</v>
      </c>
      <c r="B300" s="14" t="s">
        <v>9</v>
      </c>
      <c r="C300" s="5">
        <v>707</v>
      </c>
      <c r="D300" s="12">
        <v>1</v>
      </c>
      <c r="E300" s="6">
        <f>ROUND(M300*1.7,0)</f>
        <v>774</v>
      </c>
      <c r="F300" s="6">
        <f>M300*1.32</f>
        <v>600.6</v>
      </c>
      <c r="G300" s="6">
        <f>ROUND(M300*1.27,0)</f>
        <v>578</v>
      </c>
      <c r="H300" s="6">
        <f>ROUND(M300*1.22,0)</f>
        <v>555</v>
      </c>
      <c r="I300" s="6">
        <f>ROUND(M300*1.17,0)</f>
        <v>532</v>
      </c>
      <c r="J300" s="6">
        <f t="shared" si="123"/>
        <v>519</v>
      </c>
      <c r="K300" s="6">
        <f>M300*1.1</f>
        <v>500.50000000000006</v>
      </c>
      <c r="L300" s="6">
        <f>M300*1.05</f>
        <v>477.75</v>
      </c>
      <c r="M300" s="7">
        <v>455</v>
      </c>
    </row>
    <row r="301" spans="1:13" s="15" customFormat="1" ht="18" customHeight="1">
      <c r="A301" s="3">
        <f>A300+1</f>
        <v>217</v>
      </c>
      <c r="B301" s="14" t="s">
        <v>10</v>
      </c>
      <c r="C301" s="5">
        <v>708</v>
      </c>
      <c r="D301" s="12">
        <v>1</v>
      </c>
      <c r="E301" s="6">
        <f>ROUND(M301*1.7,0)</f>
        <v>978</v>
      </c>
      <c r="F301" s="6">
        <f>M301*1.32</f>
        <v>759</v>
      </c>
      <c r="G301" s="6">
        <f>ROUND(M301*1.27,0)</f>
        <v>730</v>
      </c>
      <c r="H301" s="6">
        <f>ROUND(M301*1.22,0)</f>
        <v>702</v>
      </c>
      <c r="I301" s="6">
        <f>ROUND(M301*1.17,0)</f>
        <v>673</v>
      </c>
      <c r="J301" s="6">
        <f t="shared" si="123"/>
        <v>656</v>
      </c>
      <c r="K301" s="6">
        <f>M301*1.1</f>
        <v>632.5</v>
      </c>
      <c r="L301" s="6">
        <f>M301*1.05</f>
        <v>603.75</v>
      </c>
      <c r="M301" s="7">
        <v>575</v>
      </c>
    </row>
    <row r="302" spans="1:13" s="15" customFormat="1" ht="21.75" customHeight="1">
      <c r="A302" s="3">
        <f>A301+1</f>
        <v>218</v>
      </c>
      <c r="B302" s="14" t="s">
        <v>11</v>
      </c>
      <c r="C302" s="5">
        <v>709</v>
      </c>
      <c r="D302" s="12">
        <v>1</v>
      </c>
      <c r="E302" s="6">
        <f>ROUND(M302*1.7,0)</f>
        <v>1088</v>
      </c>
      <c r="F302" s="6">
        <f>M302*1.32</f>
        <v>844.8000000000001</v>
      </c>
      <c r="G302" s="6">
        <f>ROUND(M302*1.27,0)</f>
        <v>813</v>
      </c>
      <c r="H302" s="6">
        <f>ROUND(M302*1.22,0)</f>
        <v>781</v>
      </c>
      <c r="I302" s="6">
        <f>ROUND(M302*1.17,0)</f>
        <v>749</v>
      </c>
      <c r="J302" s="6">
        <f t="shared" si="123"/>
        <v>730</v>
      </c>
      <c r="K302" s="6">
        <f>M302*1.1</f>
        <v>704</v>
      </c>
      <c r="L302" s="6">
        <f>M302*1.05</f>
        <v>672</v>
      </c>
      <c r="M302" s="7">
        <v>640</v>
      </c>
    </row>
    <row r="303" spans="1:13" s="15" customFormat="1" ht="24" customHeight="1">
      <c r="A303" s="3">
        <f>A302+1</f>
        <v>219</v>
      </c>
      <c r="B303" s="14" t="s">
        <v>12</v>
      </c>
      <c r="C303" s="5">
        <v>710</v>
      </c>
      <c r="D303" s="12">
        <v>1</v>
      </c>
      <c r="E303" s="6">
        <f>ROUND(M303*1.7,0)</f>
        <v>1267</v>
      </c>
      <c r="F303" s="6">
        <f>M303*1.32</f>
        <v>983.4000000000001</v>
      </c>
      <c r="G303" s="6">
        <f>ROUND(M303*1.27,0)</f>
        <v>946</v>
      </c>
      <c r="H303" s="6">
        <f>ROUND(M303*1.22,0)</f>
        <v>909</v>
      </c>
      <c r="I303" s="6">
        <f>ROUND(M303*1.17,0)</f>
        <v>872</v>
      </c>
      <c r="J303" s="6">
        <f t="shared" si="123"/>
        <v>849</v>
      </c>
      <c r="K303" s="6">
        <f>M303*1.1</f>
        <v>819.5000000000001</v>
      </c>
      <c r="L303" s="6">
        <f>M303*1.05</f>
        <v>782.25</v>
      </c>
      <c r="M303" s="7">
        <v>745</v>
      </c>
    </row>
    <row r="304" spans="1:13" s="15" customFormat="1" ht="18.75" customHeight="1">
      <c r="A304" s="93" t="s">
        <v>35</v>
      </c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7"/>
    </row>
    <row r="305" spans="1:13" s="2" customFormat="1" ht="25.5" customHeight="1">
      <c r="A305" s="139" t="s">
        <v>260</v>
      </c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7"/>
    </row>
    <row r="306" spans="1:13" s="75" customFormat="1" ht="17.25" customHeight="1">
      <c r="A306" s="3">
        <f>A303+1</f>
        <v>220</v>
      </c>
      <c r="B306" s="37" t="s">
        <v>261</v>
      </c>
      <c r="C306" s="38" t="s">
        <v>316</v>
      </c>
      <c r="D306" s="39" t="s">
        <v>34</v>
      </c>
      <c r="E306" s="6">
        <f aca="true" t="shared" si="124" ref="E306:E313">ROUND(M306*1.7,0)</f>
        <v>177</v>
      </c>
      <c r="F306" s="6">
        <f aca="true" t="shared" si="125" ref="F306:F313">ROUND(M306*1.25,0)</f>
        <v>130</v>
      </c>
      <c r="G306" s="6">
        <f aca="true" t="shared" si="126" ref="G306:G313">ROUND(M306*1.21,0)</f>
        <v>126</v>
      </c>
      <c r="H306" s="6">
        <f aca="true" t="shared" si="127" ref="H306:H313">ROUND(M306*1.17,0)</f>
        <v>122</v>
      </c>
      <c r="I306" s="6">
        <f aca="true" t="shared" si="128" ref="I306:I313">ROUND(M306*1.13,0)</f>
        <v>118</v>
      </c>
      <c r="J306" s="6">
        <f aca="true" t="shared" si="129" ref="J306:J313">ROUND(M306*1.11,0)</f>
        <v>115</v>
      </c>
      <c r="K306" s="6">
        <f aca="true" t="shared" si="130" ref="K306:K313">ROUND(M306*1.07,0)</f>
        <v>111</v>
      </c>
      <c r="L306" s="6">
        <f aca="true" t="shared" si="131" ref="L306:L313">ROUND(M306*1.03,0)</f>
        <v>107</v>
      </c>
      <c r="M306" s="7">
        <v>104</v>
      </c>
    </row>
    <row r="307" spans="1:13" ht="27" customHeight="1">
      <c r="A307" s="3">
        <f aca="true" t="shared" si="132" ref="A307:A313">A306+1</f>
        <v>221</v>
      </c>
      <c r="B307" s="4" t="s">
        <v>262</v>
      </c>
      <c r="C307" s="5" t="s">
        <v>253</v>
      </c>
      <c r="D307" s="3" t="s">
        <v>33</v>
      </c>
      <c r="E307" s="6">
        <f t="shared" si="124"/>
        <v>100</v>
      </c>
      <c r="F307" s="6">
        <f t="shared" si="125"/>
        <v>74</v>
      </c>
      <c r="G307" s="6">
        <f t="shared" si="126"/>
        <v>71</v>
      </c>
      <c r="H307" s="6">
        <f t="shared" si="127"/>
        <v>69</v>
      </c>
      <c r="I307" s="6">
        <f t="shared" si="128"/>
        <v>67</v>
      </c>
      <c r="J307" s="6">
        <f t="shared" si="129"/>
        <v>65</v>
      </c>
      <c r="K307" s="6">
        <f t="shared" si="130"/>
        <v>63</v>
      </c>
      <c r="L307" s="6">
        <f t="shared" si="131"/>
        <v>61</v>
      </c>
      <c r="M307" s="7">
        <v>59</v>
      </c>
    </row>
    <row r="308" spans="1:13" ht="25.5" customHeight="1">
      <c r="A308" s="3">
        <f t="shared" si="132"/>
        <v>222</v>
      </c>
      <c r="B308" s="4" t="s">
        <v>310</v>
      </c>
      <c r="C308" s="5" t="s">
        <v>309</v>
      </c>
      <c r="D308" s="3" t="s">
        <v>33</v>
      </c>
      <c r="E308" s="6">
        <f t="shared" si="124"/>
        <v>100</v>
      </c>
      <c r="F308" s="6">
        <f t="shared" si="125"/>
        <v>74</v>
      </c>
      <c r="G308" s="6">
        <f t="shared" si="126"/>
        <v>71</v>
      </c>
      <c r="H308" s="6">
        <f t="shared" si="127"/>
        <v>69</v>
      </c>
      <c r="I308" s="6">
        <f t="shared" si="128"/>
        <v>67</v>
      </c>
      <c r="J308" s="6">
        <f t="shared" si="129"/>
        <v>65</v>
      </c>
      <c r="K308" s="6">
        <f t="shared" si="130"/>
        <v>63</v>
      </c>
      <c r="L308" s="6">
        <f t="shared" si="131"/>
        <v>61</v>
      </c>
      <c r="M308" s="7">
        <v>59</v>
      </c>
    </row>
    <row r="309" spans="1:13" ht="27" customHeight="1">
      <c r="A309" s="3">
        <f t="shared" si="132"/>
        <v>223</v>
      </c>
      <c r="B309" s="4" t="s">
        <v>263</v>
      </c>
      <c r="C309" s="5" t="s">
        <v>313</v>
      </c>
      <c r="D309" s="3" t="s">
        <v>34</v>
      </c>
      <c r="E309" s="6">
        <f t="shared" si="124"/>
        <v>204</v>
      </c>
      <c r="F309" s="6">
        <f t="shared" si="125"/>
        <v>150</v>
      </c>
      <c r="G309" s="6">
        <f t="shared" si="126"/>
        <v>145</v>
      </c>
      <c r="H309" s="6">
        <f t="shared" si="127"/>
        <v>140</v>
      </c>
      <c r="I309" s="6">
        <f t="shared" si="128"/>
        <v>136</v>
      </c>
      <c r="J309" s="6">
        <f t="shared" si="129"/>
        <v>133</v>
      </c>
      <c r="K309" s="6">
        <f t="shared" si="130"/>
        <v>128</v>
      </c>
      <c r="L309" s="6">
        <f t="shared" si="131"/>
        <v>124</v>
      </c>
      <c r="M309" s="7">
        <v>120</v>
      </c>
    </row>
    <row r="310" spans="1:13" ht="33.75" customHeight="1">
      <c r="A310" s="3">
        <f t="shared" si="132"/>
        <v>224</v>
      </c>
      <c r="B310" s="4" t="s">
        <v>104</v>
      </c>
      <c r="C310" s="5" t="s">
        <v>311</v>
      </c>
      <c r="D310" s="3" t="s">
        <v>34</v>
      </c>
      <c r="E310" s="6">
        <f t="shared" si="124"/>
        <v>175</v>
      </c>
      <c r="F310" s="6">
        <f t="shared" si="125"/>
        <v>129</v>
      </c>
      <c r="G310" s="6">
        <f t="shared" si="126"/>
        <v>125</v>
      </c>
      <c r="H310" s="6">
        <f t="shared" si="127"/>
        <v>121</v>
      </c>
      <c r="I310" s="6">
        <f t="shared" si="128"/>
        <v>116</v>
      </c>
      <c r="J310" s="6">
        <f t="shared" si="129"/>
        <v>114</v>
      </c>
      <c r="K310" s="6">
        <f t="shared" si="130"/>
        <v>110</v>
      </c>
      <c r="L310" s="6">
        <f t="shared" si="131"/>
        <v>106</v>
      </c>
      <c r="M310" s="7">
        <v>103</v>
      </c>
    </row>
    <row r="311" spans="1:13" ht="33.75" customHeight="1">
      <c r="A311" s="3">
        <f t="shared" si="132"/>
        <v>225</v>
      </c>
      <c r="B311" s="4" t="s">
        <v>128</v>
      </c>
      <c r="C311" s="5" t="s">
        <v>127</v>
      </c>
      <c r="D311" s="3" t="s">
        <v>34</v>
      </c>
      <c r="E311" s="6">
        <f t="shared" si="124"/>
        <v>111</v>
      </c>
      <c r="F311" s="6">
        <f t="shared" si="125"/>
        <v>81</v>
      </c>
      <c r="G311" s="6">
        <f t="shared" si="126"/>
        <v>79</v>
      </c>
      <c r="H311" s="6">
        <f t="shared" si="127"/>
        <v>76</v>
      </c>
      <c r="I311" s="6">
        <f t="shared" si="128"/>
        <v>73</v>
      </c>
      <c r="J311" s="6">
        <f t="shared" si="129"/>
        <v>72</v>
      </c>
      <c r="K311" s="6">
        <f t="shared" si="130"/>
        <v>70</v>
      </c>
      <c r="L311" s="6">
        <f t="shared" si="131"/>
        <v>67</v>
      </c>
      <c r="M311" s="7">
        <v>65</v>
      </c>
    </row>
    <row r="312" spans="1:13" ht="27" customHeight="1">
      <c r="A312" s="3">
        <f t="shared" si="132"/>
        <v>226</v>
      </c>
      <c r="B312" s="4" t="s">
        <v>105</v>
      </c>
      <c r="C312" s="5" t="s">
        <v>443</v>
      </c>
      <c r="D312" s="3" t="s">
        <v>36</v>
      </c>
      <c r="E312" s="6">
        <f t="shared" si="124"/>
        <v>111</v>
      </c>
      <c r="F312" s="6">
        <f t="shared" si="125"/>
        <v>81</v>
      </c>
      <c r="G312" s="6">
        <f t="shared" si="126"/>
        <v>79</v>
      </c>
      <c r="H312" s="6">
        <f t="shared" si="127"/>
        <v>76</v>
      </c>
      <c r="I312" s="6">
        <f t="shared" si="128"/>
        <v>73</v>
      </c>
      <c r="J312" s="6">
        <f t="shared" si="129"/>
        <v>72</v>
      </c>
      <c r="K312" s="6">
        <f t="shared" si="130"/>
        <v>70</v>
      </c>
      <c r="L312" s="6">
        <f t="shared" si="131"/>
        <v>67</v>
      </c>
      <c r="M312" s="7">
        <v>65</v>
      </c>
    </row>
    <row r="313" spans="1:13" s="2" customFormat="1" ht="30" customHeight="1">
      <c r="A313" s="3">
        <f t="shared" si="132"/>
        <v>227</v>
      </c>
      <c r="B313" s="4" t="s">
        <v>264</v>
      </c>
      <c r="C313" s="5" t="s">
        <v>337</v>
      </c>
      <c r="D313" s="3" t="s">
        <v>36</v>
      </c>
      <c r="E313" s="6">
        <f t="shared" si="124"/>
        <v>97</v>
      </c>
      <c r="F313" s="6">
        <f t="shared" si="125"/>
        <v>71</v>
      </c>
      <c r="G313" s="6">
        <f t="shared" si="126"/>
        <v>69</v>
      </c>
      <c r="H313" s="6">
        <f t="shared" si="127"/>
        <v>67</v>
      </c>
      <c r="I313" s="6">
        <f t="shared" si="128"/>
        <v>64</v>
      </c>
      <c r="J313" s="6">
        <f t="shared" si="129"/>
        <v>63</v>
      </c>
      <c r="K313" s="6">
        <f t="shared" si="130"/>
        <v>61</v>
      </c>
      <c r="L313" s="6">
        <f t="shared" si="131"/>
        <v>59</v>
      </c>
      <c r="M313" s="7">
        <v>57</v>
      </c>
    </row>
    <row r="314" spans="1:13" s="2" customFormat="1" ht="18.75" customHeight="1">
      <c r="A314" s="93" t="s">
        <v>265</v>
      </c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7"/>
    </row>
    <row r="315" spans="1:13" s="2" customFormat="1" ht="24" customHeight="1">
      <c r="A315" s="3">
        <f>A313+1</f>
        <v>228</v>
      </c>
      <c r="B315" s="4" t="s">
        <v>124</v>
      </c>
      <c r="C315" s="5" t="s">
        <v>123</v>
      </c>
      <c r="D315" s="3" t="s">
        <v>37</v>
      </c>
      <c r="E315" s="6">
        <f>ROUND(M315*1.7,0)</f>
        <v>107</v>
      </c>
      <c r="F315" s="6">
        <f>ROUND(M315*1.25,0)</f>
        <v>79</v>
      </c>
      <c r="G315" s="6">
        <f>ROUND(M315*1.21,0)</f>
        <v>76</v>
      </c>
      <c r="H315" s="6">
        <f>ROUND(M315*1.17,0)</f>
        <v>74</v>
      </c>
      <c r="I315" s="6">
        <f>ROUND(M315*1.13,0)</f>
        <v>71</v>
      </c>
      <c r="J315" s="6">
        <f>ROUND(M315*1.11,0)</f>
        <v>70</v>
      </c>
      <c r="K315" s="6">
        <f>ROUND(M315*1.07,0)</f>
        <v>67</v>
      </c>
      <c r="L315" s="6">
        <f aca="true" t="shared" si="133" ref="L315:L321">ROUND(M315*1.03,0)</f>
        <v>65</v>
      </c>
      <c r="M315" s="7">
        <v>63</v>
      </c>
    </row>
    <row r="316" spans="1:13" s="15" customFormat="1" ht="22.5" customHeight="1">
      <c r="A316" s="93" t="s">
        <v>6</v>
      </c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7"/>
    </row>
    <row r="317" spans="1:13" s="15" customFormat="1" ht="21" customHeight="1">
      <c r="A317" s="3">
        <f>1+A315</f>
        <v>229</v>
      </c>
      <c r="B317" s="14" t="s">
        <v>0</v>
      </c>
      <c r="C317" s="48" t="s">
        <v>3</v>
      </c>
      <c r="D317" s="12" t="s">
        <v>37</v>
      </c>
      <c r="E317" s="6">
        <f>ROUND(M317*1.7,0)</f>
        <v>87</v>
      </c>
      <c r="F317" s="6">
        <f>ROUND(M317*1.25,0)</f>
        <v>64</v>
      </c>
      <c r="G317" s="6">
        <f>ROUND(M317*1.21,0)</f>
        <v>62</v>
      </c>
      <c r="H317" s="6">
        <f>ROUND(M317*1.17,0)</f>
        <v>60</v>
      </c>
      <c r="I317" s="6">
        <f>ROUND(M317*1.13,0)</f>
        <v>58</v>
      </c>
      <c r="J317" s="6">
        <f>ROUND(M317*1.11,0)</f>
        <v>57</v>
      </c>
      <c r="K317" s="6">
        <f>ROUND(M317*1.07,0)</f>
        <v>55</v>
      </c>
      <c r="L317" s="6">
        <f t="shared" si="133"/>
        <v>53</v>
      </c>
      <c r="M317" s="7">
        <v>51</v>
      </c>
    </row>
    <row r="318" spans="1:13" s="15" customFormat="1" ht="20.25" customHeight="1">
      <c r="A318" s="3">
        <f>1+A317</f>
        <v>230</v>
      </c>
      <c r="B318" s="14" t="s">
        <v>1</v>
      </c>
      <c r="C318" s="48" t="s">
        <v>4</v>
      </c>
      <c r="D318" s="12" t="s">
        <v>39</v>
      </c>
      <c r="E318" s="6">
        <f>ROUND(M318*1.7,0)</f>
        <v>146</v>
      </c>
      <c r="F318" s="6">
        <f>ROUND(M318*1.25,0)</f>
        <v>108</v>
      </c>
      <c r="G318" s="6">
        <f>ROUND(M318*1.21,0)</f>
        <v>104</v>
      </c>
      <c r="H318" s="6">
        <f>ROUND(M318*1.17,0)</f>
        <v>101</v>
      </c>
      <c r="I318" s="6">
        <f>ROUND(M318*1.13,0)</f>
        <v>97</v>
      </c>
      <c r="J318" s="6">
        <f>ROUND(M318*1.11,0)</f>
        <v>95</v>
      </c>
      <c r="K318" s="6">
        <f>ROUND(M318*1.07,0)</f>
        <v>92</v>
      </c>
      <c r="L318" s="6">
        <f t="shared" si="133"/>
        <v>89</v>
      </c>
      <c r="M318" s="7">
        <v>86</v>
      </c>
    </row>
    <row r="319" spans="1:17" s="15" customFormat="1" ht="22.5" customHeight="1">
      <c r="A319" s="3">
        <f>1+A318</f>
        <v>231</v>
      </c>
      <c r="B319" s="14" t="s">
        <v>2</v>
      </c>
      <c r="C319" s="48" t="s">
        <v>5</v>
      </c>
      <c r="D319" s="12" t="s">
        <v>38</v>
      </c>
      <c r="E319" s="6">
        <f>ROUND(M319*1.7,0)</f>
        <v>286</v>
      </c>
      <c r="F319" s="6">
        <f>ROUND(M319*1.25,0)</f>
        <v>210</v>
      </c>
      <c r="G319" s="6">
        <f>ROUND(M319*1.21,0)</f>
        <v>203</v>
      </c>
      <c r="H319" s="6">
        <f>ROUND(M319*1.17,0)</f>
        <v>197</v>
      </c>
      <c r="I319" s="6">
        <f>ROUND(M319*1.13,0)</f>
        <v>190</v>
      </c>
      <c r="J319" s="6">
        <f>ROUND(M319*1.11,0)</f>
        <v>186</v>
      </c>
      <c r="K319" s="6">
        <f>ROUND(M319*1.07,0)</f>
        <v>180</v>
      </c>
      <c r="L319" s="6">
        <f t="shared" si="133"/>
        <v>173</v>
      </c>
      <c r="M319" s="7">
        <v>168</v>
      </c>
      <c r="Q319" s="51"/>
    </row>
    <row r="320" spans="1:17" s="2" customFormat="1" ht="24" customHeight="1">
      <c r="A320" s="93" t="s">
        <v>266</v>
      </c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103"/>
      <c r="Q320" s="51"/>
    </row>
    <row r="321" spans="1:13" s="2" customFormat="1" ht="29.25" customHeight="1">
      <c r="A321" s="3">
        <f>1+A319</f>
        <v>232</v>
      </c>
      <c r="B321" s="4" t="s">
        <v>319</v>
      </c>
      <c r="C321" s="5" t="s">
        <v>157</v>
      </c>
      <c r="D321" s="3" t="s">
        <v>41</v>
      </c>
      <c r="E321" s="6">
        <f>ROUND(M321*1.7,0)</f>
        <v>116</v>
      </c>
      <c r="F321" s="6">
        <f>ROUND(M321*1.25,0)</f>
        <v>85</v>
      </c>
      <c r="G321" s="6">
        <f>ROUND(M321*1.21,0)</f>
        <v>82</v>
      </c>
      <c r="H321" s="6">
        <f>ROUND(M321*1.17,0)</f>
        <v>80</v>
      </c>
      <c r="I321" s="6">
        <f>ROUND(M321*1.13,0)</f>
        <v>77</v>
      </c>
      <c r="J321" s="6">
        <f>ROUND(M321*1.11,0)</f>
        <v>75</v>
      </c>
      <c r="K321" s="6">
        <f>ROUND(M321*1.07,0)</f>
        <v>73</v>
      </c>
      <c r="L321" s="6">
        <f t="shared" si="133"/>
        <v>70</v>
      </c>
      <c r="M321" s="7">
        <v>68</v>
      </c>
    </row>
    <row r="322" spans="1:13" s="2" customFormat="1" ht="18.75" customHeight="1">
      <c r="A322" s="93" t="s">
        <v>601</v>
      </c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7"/>
    </row>
    <row r="323" spans="1:17" s="51" customFormat="1" ht="42.75" customHeight="1">
      <c r="A323" s="9">
        <f>A321+1</f>
        <v>233</v>
      </c>
      <c r="B323" s="4" t="s">
        <v>899</v>
      </c>
      <c r="C323" s="5" t="s">
        <v>900</v>
      </c>
      <c r="D323" s="9" t="s">
        <v>46</v>
      </c>
      <c r="E323" s="6">
        <f aca="true" t="shared" si="134" ref="E323:E329">ROUND(M323*1.7,0)</f>
        <v>158</v>
      </c>
      <c r="F323" s="6">
        <f aca="true" t="shared" si="135" ref="F323:F329">ROUND(M323*1.25,0)</f>
        <v>116</v>
      </c>
      <c r="G323" s="6">
        <f aca="true" t="shared" si="136" ref="G323:G329">ROUND(M323*1.21,0)</f>
        <v>113</v>
      </c>
      <c r="H323" s="6">
        <f aca="true" t="shared" si="137" ref="H323:H329">ROUND(M323*1.17,0)</f>
        <v>109</v>
      </c>
      <c r="I323" s="6">
        <f aca="true" t="shared" si="138" ref="I323:I329">ROUND(M323*1.13,0)</f>
        <v>105</v>
      </c>
      <c r="J323" s="6">
        <f aca="true" t="shared" si="139" ref="J323:J329">ROUND(M323*1.11,0)</f>
        <v>103</v>
      </c>
      <c r="K323" s="6">
        <f aca="true" t="shared" si="140" ref="K323:K329">ROUND(M323*1.07,0)</f>
        <v>100</v>
      </c>
      <c r="L323" s="6">
        <f aca="true" t="shared" si="141" ref="L323:L329">ROUND(M323*1.03,0)</f>
        <v>96</v>
      </c>
      <c r="M323" s="7">
        <v>93</v>
      </c>
      <c r="Q323" s="18"/>
    </row>
    <row r="324" spans="1:13" s="51" customFormat="1" ht="41.25" customHeight="1">
      <c r="A324" s="9">
        <f aca="true" t="shared" si="142" ref="A324:A329">A323+1</f>
        <v>234</v>
      </c>
      <c r="B324" s="4" t="s">
        <v>901</v>
      </c>
      <c r="C324" s="5" t="s">
        <v>902</v>
      </c>
      <c r="D324" s="9" t="s">
        <v>41</v>
      </c>
      <c r="E324" s="6">
        <f t="shared" si="134"/>
        <v>311</v>
      </c>
      <c r="F324" s="6">
        <f t="shared" si="135"/>
        <v>229</v>
      </c>
      <c r="G324" s="6">
        <f t="shared" si="136"/>
        <v>221</v>
      </c>
      <c r="H324" s="6">
        <f t="shared" si="137"/>
        <v>214</v>
      </c>
      <c r="I324" s="6">
        <f t="shared" si="138"/>
        <v>207</v>
      </c>
      <c r="J324" s="6">
        <f t="shared" si="139"/>
        <v>203</v>
      </c>
      <c r="K324" s="6">
        <f t="shared" si="140"/>
        <v>196</v>
      </c>
      <c r="L324" s="6">
        <f t="shared" si="141"/>
        <v>188</v>
      </c>
      <c r="M324" s="7">
        <v>183</v>
      </c>
    </row>
    <row r="325" spans="1:17" s="2" customFormat="1" ht="27.75" customHeight="1">
      <c r="A325" s="3">
        <f t="shared" si="142"/>
        <v>235</v>
      </c>
      <c r="B325" s="4" t="s">
        <v>106</v>
      </c>
      <c r="C325" s="5" t="s">
        <v>121</v>
      </c>
      <c r="D325" s="3" t="s">
        <v>41</v>
      </c>
      <c r="E325" s="6">
        <f t="shared" si="134"/>
        <v>301</v>
      </c>
      <c r="F325" s="6">
        <f t="shared" si="135"/>
        <v>221</v>
      </c>
      <c r="G325" s="6">
        <f t="shared" si="136"/>
        <v>214</v>
      </c>
      <c r="H325" s="6">
        <f t="shared" si="137"/>
        <v>207</v>
      </c>
      <c r="I325" s="6">
        <f t="shared" si="138"/>
        <v>200</v>
      </c>
      <c r="J325" s="6">
        <f t="shared" si="139"/>
        <v>196</v>
      </c>
      <c r="K325" s="6">
        <f t="shared" si="140"/>
        <v>189</v>
      </c>
      <c r="L325" s="6">
        <f t="shared" si="141"/>
        <v>182</v>
      </c>
      <c r="M325" s="7">
        <v>177</v>
      </c>
      <c r="Q325" s="51"/>
    </row>
    <row r="326" spans="1:13" s="2" customFormat="1" ht="25.5" customHeight="1">
      <c r="A326" s="3">
        <f t="shared" si="142"/>
        <v>236</v>
      </c>
      <c r="B326" s="4" t="s">
        <v>107</v>
      </c>
      <c r="C326" s="5" t="s">
        <v>122</v>
      </c>
      <c r="D326" s="3" t="s">
        <v>40</v>
      </c>
      <c r="E326" s="6">
        <f t="shared" si="134"/>
        <v>165</v>
      </c>
      <c r="F326" s="6">
        <f t="shared" si="135"/>
        <v>121</v>
      </c>
      <c r="G326" s="6">
        <f t="shared" si="136"/>
        <v>117</v>
      </c>
      <c r="H326" s="6">
        <f t="shared" si="137"/>
        <v>113</v>
      </c>
      <c r="I326" s="6">
        <f t="shared" si="138"/>
        <v>110</v>
      </c>
      <c r="J326" s="6">
        <f t="shared" si="139"/>
        <v>108</v>
      </c>
      <c r="K326" s="6">
        <f t="shared" si="140"/>
        <v>104</v>
      </c>
      <c r="L326" s="6">
        <f t="shared" si="141"/>
        <v>100</v>
      </c>
      <c r="M326" s="7">
        <v>97</v>
      </c>
    </row>
    <row r="327" spans="1:13" ht="31.5" customHeight="1">
      <c r="A327" s="3">
        <f t="shared" si="142"/>
        <v>237</v>
      </c>
      <c r="B327" s="4" t="s">
        <v>267</v>
      </c>
      <c r="C327" s="5" t="s">
        <v>333</v>
      </c>
      <c r="D327" s="3" t="s">
        <v>42</v>
      </c>
      <c r="E327" s="6">
        <f t="shared" si="134"/>
        <v>97</v>
      </c>
      <c r="F327" s="6">
        <f t="shared" si="135"/>
        <v>71</v>
      </c>
      <c r="G327" s="6">
        <f t="shared" si="136"/>
        <v>69</v>
      </c>
      <c r="H327" s="6">
        <f t="shared" si="137"/>
        <v>67</v>
      </c>
      <c r="I327" s="6">
        <f t="shared" si="138"/>
        <v>64</v>
      </c>
      <c r="J327" s="6">
        <f t="shared" si="139"/>
        <v>63</v>
      </c>
      <c r="K327" s="6">
        <f t="shared" si="140"/>
        <v>61</v>
      </c>
      <c r="L327" s="6">
        <f t="shared" si="141"/>
        <v>59</v>
      </c>
      <c r="M327" s="7">
        <v>57</v>
      </c>
    </row>
    <row r="328" spans="1:17" s="51" customFormat="1" ht="23.25" customHeight="1">
      <c r="A328" s="3">
        <f t="shared" si="142"/>
        <v>238</v>
      </c>
      <c r="B328" s="4" t="s">
        <v>299</v>
      </c>
      <c r="C328" s="5" t="s">
        <v>635</v>
      </c>
      <c r="D328" s="9" t="s">
        <v>41</v>
      </c>
      <c r="E328" s="6">
        <f t="shared" si="134"/>
        <v>257</v>
      </c>
      <c r="F328" s="6">
        <f t="shared" si="135"/>
        <v>189</v>
      </c>
      <c r="G328" s="6">
        <f t="shared" si="136"/>
        <v>183</v>
      </c>
      <c r="H328" s="6">
        <f t="shared" si="137"/>
        <v>177</v>
      </c>
      <c r="I328" s="6">
        <f t="shared" si="138"/>
        <v>171</v>
      </c>
      <c r="J328" s="6">
        <f t="shared" si="139"/>
        <v>168</v>
      </c>
      <c r="K328" s="6">
        <f t="shared" si="140"/>
        <v>162</v>
      </c>
      <c r="L328" s="6">
        <f t="shared" si="141"/>
        <v>156</v>
      </c>
      <c r="M328" s="7">
        <v>151</v>
      </c>
      <c r="Q328" s="18"/>
    </row>
    <row r="329" spans="1:17" s="51" customFormat="1" ht="31.5" customHeight="1">
      <c r="A329" s="3">
        <f t="shared" si="142"/>
        <v>239</v>
      </c>
      <c r="B329" s="4" t="s">
        <v>300</v>
      </c>
      <c r="C329" s="5" t="s">
        <v>636</v>
      </c>
      <c r="D329" s="9" t="s">
        <v>43</v>
      </c>
      <c r="E329" s="6">
        <f t="shared" si="134"/>
        <v>131</v>
      </c>
      <c r="F329" s="6">
        <f t="shared" si="135"/>
        <v>96</v>
      </c>
      <c r="G329" s="6">
        <f t="shared" si="136"/>
        <v>93</v>
      </c>
      <c r="H329" s="6">
        <f t="shared" si="137"/>
        <v>90</v>
      </c>
      <c r="I329" s="6">
        <f t="shared" si="138"/>
        <v>87</v>
      </c>
      <c r="J329" s="6">
        <f t="shared" si="139"/>
        <v>85</v>
      </c>
      <c r="K329" s="6">
        <f t="shared" si="140"/>
        <v>82</v>
      </c>
      <c r="L329" s="6">
        <f t="shared" si="141"/>
        <v>79</v>
      </c>
      <c r="M329" s="7">
        <v>77</v>
      </c>
      <c r="Q329" s="18"/>
    </row>
    <row r="330" spans="1:17" s="2" customFormat="1" ht="18.75" customHeight="1">
      <c r="A330" s="93" t="s">
        <v>602</v>
      </c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7"/>
      <c r="Q330" s="18"/>
    </row>
    <row r="331" spans="1:13" ht="27" customHeight="1">
      <c r="A331" s="3">
        <f>A329+1</f>
        <v>240</v>
      </c>
      <c r="B331" s="4" t="s">
        <v>276</v>
      </c>
      <c r="C331" s="5" t="s">
        <v>252</v>
      </c>
      <c r="D331" s="3" t="s">
        <v>34</v>
      </c>
      <c r="E331" s="6">
        <f aca="true" t="shared" si="143" ref="E331:E347">ROUND(M331*1.7,0)</f>
        <v>281</v>
      </c>
      <c r="F331" s="6">
        <f aca="true" t="shared" si="144" ref="F331:F347">ROUND(M331*1.25,0)</f>
        <v>206</v>
      </c>
      <c r="G331" s="6">
        <f aca="true" t="shared" si="145" ref="G331:G347">ROUND(M331*1.21,0)</f>
        <v>200</v>
      </c>
      <c r="H331" s="6">
        <f aca="true" t="shared" si="146" ref="H331:H347">ROUND(M331*1.17,0)</f>
        <v>193</v>
      </c>
      <c r="I331" s="6">
        <f aca="true" t="shared" si="147" ref="I331:I347">ROUND(M331*1.13,0)</f>
        <v>186</v>
      </c>
      <c r="J331" s="6">
        <f aca="true" t="shared" si="148" ref="J331:J347">ROUND(M331*1.11,0)</f>
        <v>183</v>
      </c>
      <c r="K331" s="6">
        <f aca="true" t="shared" si="149" ref="K331:K347">ROUND(M331*1.07,0)</f>
        <v>177</v>
      </c>
      <c r="L331" s="6">
        <f aca="true" t="shared" si="150" ref="L331:L347">ROUND(M331*1.03,0)</f>
        <v>170</v>
      </c>
      <c r="M331" s="7">
        <v>165</v>
      </c>
    </row>
    <row r="332" spans="1:13" ht="34.5" customHeight="1">
      <c r="A332" s="3">
        <f>A331+1</f>
        <v>241</v>
      </c>
      <c r="B332" s="4" t="s">
        <v>297</v>
      </c>
      <c r="C332" s="5" t="s">
        <v>254</v>
      </c>
      <c r="D332" s="3" t="s">
        <v>34</v>
      </c>
      <c r="E332" s="6">
        <f t="shared" si="143"/>
        <v>292</v>
      </c>
      <c r="F332" s="6">
        <f t="shared" si="144"/>
        <v>215</v>
      </c>
      <c r="G332" s="6">
        <f t="shared" si="145"/>
        <v>208</v>
      </c>
      <c r="H332" s="6">
        <f t="shared" si="146"/>
        <v>201</v>
      </c>
      <c r="I332" s="6">
        <f t="shared" si="147"/>
        <v>194</v>
      </c>
      <c r="J332" s="6">
        <f t="shared" si="148"/>
        <v>191</v>
      </c>
      <c r="K332" s="6">
        <f t="shared" si="149"/>
        <v>184</v>
      </c>
      <c r="L332" s="6">
        <f t="shared" si="150"/>
        <v>177</v>
      </c>
      <c r="M332" s="7">
        <v>172</v>
      </c>
    </row>
    <row r="333" spans="1:13" ht="32.25" customHeight="1">
      <c r="A333" s="3">
        <f>A332+1</f>
        <v>242</v>
      </c>
      <c r="B333" s="4" t="s">
        <v>298</v>
      </c>
      <c r="C333" s="5" t="s">
        <v>255</v>
      </c>
      <c r="D333" s="3" t="s">
        <v>33</v>
      </c>
      <c r="E333" s="6">
        <f t="shared" si="143"/>
        <v>136</v>
      </c>
      <c r="F333" s="6">
        <f t="shared" si="144"/>
        <v>100</v>
      </c>
      <c r="G333" s="6">
        <f t="shared" si="145"/>
        <v>97</v>
      </c>
      <c r="H333" s="6">
        <f t="shared" si="146"/>
        <v>94</v>
      </c>
      <c r="I333" s="6">
        <f t="shared" si="147"/>
        <v>90</v>
      </c>
      <c r="J333" s="6">
        <f t="shared" si="148"/>
        <v>89</v>
      </c>
      <c r="K333" s="6">
        <f t="shared" si="149"/>
        <v>86</v>
      </c>
      <c r="L333" s="6">
        <f t="shared" si="150"/>
        <v>82</v>
      </c>
      <c r="M333" s="7">
        <v>80</v>
      </c>
    </row>
    <row r="334" spans="1:17" ht="29.25" customHeight="1">
      <c r="A334" s="3">
        <f>A333+1</f>
        <v>243</v>
      </c>
      <c r="B334" s="4" t="s">
        <v>108</v>
      </c>
      <c r="C334" s="5" t="s">
        <v>444</v>
      </c>
      <c r="D334" s="3" t="s">
        <v>36</v>
      </c>
      <c r="E334" s="6">
        <f t="shared" si="143"/>
        <v>138</v>
      </c>
      <c r="F334" s="6">
        <f t="shared" si="144"/>
        <v>101</v>
      </c>
      <c r="G334" s="6">
        <f t="shared" si="145"/>
        <v>98</v>
      </c>
      <c r="H334" s="6">
        <f t="shared" si="146"/>
        <v>95</v>
      </c>
      <c r="I334" s="6">
        <f t="shared" si="147"/>
        <v>92</v>
      </c>
      <c r="J334" s="6">
        <f t="shared" si="148"/>
        <v>90</v>
      </c>
      <c r="K334" s="6">
        <f t="shared" si="149"/>
        <v>87</v>
      </c>
      <c r="L334" s="6">
        <f t="shared" si="150"/>
        <v>83</v>
      </c>
      <c r="M334" s="7">
        <v>81</v>
      </c>
      <c r="Q334" s="15"/>
    </row>
    <row r="335" spans="1:17" ht="27" customHeight="1">
      <c r="A335" s="3">
        <f>A334+1</f>
        <v>244</v>
      </c>
      <c r="B335" s="4" t="s">
        <v>109</v>
      </c>
      <c r="C335" s="5" t="s">
        <v>445</v>
      </c>
      <c r="D335" s="3" t="s">
        <v>44</v>
      </c>
      <c r="E335" s="6">
        <f t="shared" si="143"/>
        <v>292</v>
      </c>
      <c r="F335" s="6">
        <f t="shared" si="144"/>
        <v>215</v>
      </c>
      <c r="G335" s="6">
        <f t="shared" si="145"/>
        <v>208</v>
      </c>
      <c r="H335" s="6">
        <f t="shared" si="146"/>
        <v>201</v>
      </c>
      <c r="I335" s="6">
        <f t="shared" si="147"/>
        <v>194</v>
      </c>
      <c r="J335" s="6">
        <f t="shared" si="148"/>
        <v>191</v>
      </c>
      <c r="K335" s="6">
        <f t="shared" si="149"/>
        <v>184</v>
      </c>
      <c r="L335" s="6">
        <f t="shared" si="150"/>
        <v>177</v>
      </c>
      <c r="M335" s="7">
        <v>172</v>
      </c>
      <c r="Q335" s="16"/>
    </row>
    <row r="336" spans="1:17" ht="27" customHeight="1">
      <c r="A336" s="3">
        <f>A333+1</f>
        <v>243</v>
      </c>
      <c r="B336" s="4" t="s">
        <v>277</v>
      </c>
      <c r="C336" s="5" t="s">
        <v>446</v>
      </c>
      <c r="D336" s="3" t="s">
        <v>36</v>
      </c>
      <c r="E336" s="6">
        <f t="shared" si="143"/>
        <v>148</v>
      </c>
      <c r="F336" s="6">
        <f t="shared" si="144"/>
        <v>109</v>
      </c>
      <c r="G336" s="6">
        <f t="shared" si="145"/>
        <v>105</v>
      </c>
      <c r="H336" s="6">
        <f t="shared" si="146"/>
        <v>102</v>
      </c>
      <c r="I336" s="6">
        <f t="shared" si="147"/>
        <v>98</v>
      </c>
      <c r="J336" s="6">
        <f t="shared" si="148"/>
        <v>97</v>
      </c>
      <c r="K336" s="6">
        <f t="shared" si="149"/>
        <v>93</v>
      </c>
      <c r="L336" s="6">
        <f t="shared" si="150"/>
        <v>90</v>
      </c>
      <c r="M336" s="7">
        <v>87</v>
      </c>
      <c r="Q336" s="2"/>
    </row>
    <row r="337" spans="1:17" ht="29.25" customHeight="1">
      <c r="A337" s="3">
        <f aca="true" t="shared" si="151" ref="A337:A347">A336+1</f>
        <v>244</v>
      </c>
      <c r="B337" s="4" t="s">
        <v>278</v>
      </c>
      <c r="C337" s="5" t="s">
        <v>447</v>
      </c>
      <c r="D337" s="3" t="s">
        <v>44</v>
      </c>
      <c r="E337" s="6">
        <f t="shared" si="143"/>
        <v>345</v>
      </c>
      <c r="F337" s="6">
        <f t="shared" si="144"/>
        <v>254</v>
      </c>
      <c r="G337" s="6">
        <f t="shared" si="145"/>
        <v>246</v>
      </c>
      <c r="H337" s="6">
        <f t="shared" si="146"/>
        <v>238</v>
      </c>
      <c r="I337" s="6">
        <f t="shared" si="147"/>
        <v>229</v>
      </c>
      <c r="J337" s="6">
        <f t="shared" si="148"/>
        <v>225</v>
      </c>
      <c r="K337" s="6">
        <f t="shared" si="149"/>
        <v>217</v>
      </c>
      <c r="L337" s="6">
        <f t="shared" si="150"/>
        <v>209</v>
      </c>
      <c r="M337" s="7">
        <v>203</v>
      </c>
      <c r="Q337" s="2"/>
    </row>
    <row r="338" spans="1:17" s="15" customFormat="1" ht="24.75" customHeight="1">
      <c r="A338" s="3">
        <f t="shared" si="151"/>
        <v>245</v>
      </c>
      <c r="B338" s="4" t="s">
        <v>577</v>
      </c>
      <c r="C338" s="5" t="s">
        <v>448</v>
      </c>
      <c r="D338" s="3" t="s">
        <v>36</v>
      </c>
      <c r="E338" s="6">
        <f t="shared" si="143"/>
        <v>139</v>
      </c>
      <c r="F338" s="6">
        <f t="shared" si="144"/>
        <v>103</v>
      </c>
      <c r="G338" s="6">
        <f t="shared" si="145"/>
        <v>99</v>
      </c>
      <c r="H338" s="6">
        <f t="shared" si="146"/>
        <v>96</v>
      </c>
      <c r="I338" s="6">
        <f t="shared" si="147"/>
        <v>93</v>
      </c>
      <c r="J338" s="6">
        <f t="shared" si="148"/>
        <v>91</v>
      </c>
      <c r="K338" s="6">
        <f t="shared" si="149"/>
        <v>88</v>
      </c>
      <c r="L338" s="6">
        <f t="shared" si="150"/>
        <v>84</v>
      </c>
      <c r="M338" s="7">
        <v>82</v>
      </c>
      <c r="Q338" s="2"/>
    </row>
    <row r="339" spans="1:17" s="16" customFormat="1" ht="27" customHeight="1">
      <c r="A339" s="3">
        <f t="shared" si="151"/>
        <v>246</v>
      </c>
      <c r="B339" s="4" t="s">
        <v>578</v>
      </c>
      <c r="C339" s="5" t="s">
        <v>798</v>
      </c>
      <c r="D339" s="3" t="s">
        <v>44</v>
      </c>
      <c r="E339" s="6">
        <f t="shared" si="143"/>
        <v>292</v>
      </c>
      <c r="F339" s="6">
        <f t="shared" si="144"/>
        <v>215</v>
      </c>
      <c r="G339" s="6">
        <f t="shared" si="145"/>
        <v>208</v>
      </c>
      <c r="H339" s="6">
        <f t="shared" si="146"/>
        <v>201</v>
      </c>
      <c r="I339" s="6">
        <f t="shared" si="147"/>
        <v>194</v>
      </c>
      <c r="J339" s="6">
        <f t="shared" si="148"/>
        <v>191</v>
      </c>
      <c r="K339" s="6">
        <f t="shared" si="149"/>
        <v>184</v>
      </c>
      <c r="L339" s="6">
        <f t="shared" si="150"/>
        <v>177</v>
      </c>
      <c r="M339" s="7">
        <v>172</v>
      </c>
      <c r="Q339" s="2"/>
    </row>
    <row r="340" spans="1:13" s="2" customFormat="1" ht="33" customHeight="1">
      <c r="A340" s="3">
        <f t="shared" si="151"/>
        <v>247</v>
      </c>
      <c r="B340" s="4" t="s">
        <v>283</v>
      </c>
      <c r="C340" s="9">
        <v>976</v>
      </c>
      <c r="D340" s="3" t="s">
        <v>34</v>
      </c>
      <c r="E340" s="6">
        <f t="shared" si="143"/>
        <v>301</v>
      </c>
      <c r="F340" s="6">
        <f t="shared" si="144"/>
        <v>221</v>
      </c>
      <c r="G340" s="6">
        <f t="shared" si="145"/>
        <v>214</v>
      </c>
      <c r="H340" s="6">
        <f t="shared" si="146"/>
        <v>207</v>
      </c>
      <c r="I340" s="6">
        <f t="shared" si="147"/>
        <v>200</v>
      </c>
      <c r="J340" s="6">
        <f t="shared" si="148"/>
        <v>196</v>
      </c>
      <c r="K340" s="6">
        <f t="shared" si="149"/>
        <v>189</v>
      </c>
      <c r="L340" s="6">
        <f t="shared" si="150"/>
        <v>182</v>
      </c>
      <c r="M340" s="7">
        <v>177</v>
      </c>
    </row>
    <row r="341" spans="1:13" s="2" customFormat="1" ht="30" customHeight="1">
      <c r="A341" s="3">
        <f t="shared" si="151"/>
        <v>248</v>
      </c>
      <c r="B341" s="4" t="s">
        <v>284</v>
      </c>
      <c r="C341" s="5" t="s">
        <v>118</v>
      </c>
      <c r="D341" s="9" t="s">
        <v>40</v>
      </c>
      <c r="E341" s="6">
        <f t="shared" si="143"/>
        <v>165</v>
      </c>
      <c r="F341" s="6">
        <f t="shared" si="144"/>
        <v>121</v>
      </c>
      <c r="G341" s="6">
        <f t="shared" si="145"/>
        <v>117</v>
      </c>
      <c r="H341" s="6">
        <f t="shared" si="146"/>
        <v>113</v>
      </c>
      <c r="I341" s="6">
        <f t="shared" si="147"/>
        <v>110</v>
      </c>
      <c r="J341" s="6">
        <f t="shared" si="148"/>
        <v>108</v>
      </c>
      <c r="K341" s="6">
        <f t="shared" si="149"/>
        <v>104</v>
      </c>
      <c r="L341" s="6">
        <f t="shared" si="150"/>
        <v>100</v>
      </c>
      <c r="M341" s="7">
        <v>97</v>
      </c>
    </row>
    <row r="342" spans="1:17" s="2" customFormat="1" ht="28.5" customHeight="1">
      <c r="A342" s="3">
        <f t="shared" si="151"/>
        <v>249</v>
      </c>
      <c r="B342" s="4" t="s">
        <v>285</v>
      </c>
      <c r="C342" s="5" t="s">
        <v>119</v>
      </c>
      <c r="D342" s="9" t="s">
        <v>41</v>
      </c>
      <c r="E342" s="6">
        <f t="shared" si="143"/>
        <v>301</v>
      </c>
      <c r="F342" s="6">
        <f t="shared" si="144"/>
        <v>221</v>
      </c>
      <c r="G342" s="6">
        <f t="shared" si="145"/>
        <v>214</v>
      </c>
      <c r="H342" s="6">
        <f t="shared" si="146"/>
        <v>207</v>
      </c>
      <c r="I342" s="6">
        <f t="shared" si="147"/>
        <v>200</v>
      </c>
      <c r="J342" s="6">
        <f t="shared" si="148"/>
        <v>196</v>
      </c>
      <c r="K342" s="6">
        <f t="shared" si="149"/>
        <v>189</v>
      </c>
      <c r="L342" s="6">
        <f t="shared" si="150"/>
        <v>182</v>
      </c>
      <c r="M342" s="7">
        <v>177</v>
      </c>
      <c r="Q342" s="51"/>
    </row>
    <row r="343" spans="1:17" s="2" customFormat="1" ht="30.75" customHeight="1">
      <c r="A343" s="3">
        <f t="shared" si="151"/>
        <v>250</v>
      </c>
      <c r="B343" s="4" t="s">
        <v>286</v>
      </c>
      <c r="C343" s="5" t="s">
        <v>120</v>
      </c>
      <c r="D343" s="3" t="s">
        <v>40</v>
      </c>
      <c r="E343" s="6">
        <f t="shared" si="143"/>
        <v>165</v>
      </c>
      <c r="F343" s="6">
        <f t="shared" si="144"/>
        <v>121</v>
      </c>
      <c r="G343" s="6">
        <f t="shared" si="145"/>
        <v>117</v>
      </c>
      <c r="H343" s="6">
        <f t="shared" si="146"/>
        <v>113</v>
      </c>
      <c r="I343" s="6">
        <f t="shared" si="147"/>
        <v>110</v>
      </c>
      <c r="J343" s="6">
        <f t="shared" si="148"/>
        <v>108</v>
      </c>
      <c r="K343" s="6">
        <f t="shared" si="149"/>
        <v>104</v>
      </c>
      <c r="L343" s="6">
        <f t="shared" si="150"/>
        <v>100</v>
      </c>
      <c r="M343" s="7">
        <v>97</v>
      </c>
      <c r="Q343" s="51"/>
    </row>
    <row r="344" spans="1:13" s="2" customFormat="1" ht="33" customHeight="1">
      <c r="A344" s="3">
        <f t="shared" si="151"/>
        <v>251</v>
      </c>
      <c r="B344" s="4" t="s">
        <v>801</v>
      </c>
      <c r="C344" s="9">
        <v>980</v>
      </c>
      <c r="D344" s="3" t="s">
        <v>34</v>
      </c>
      <c r="E344" s="6">
        <f t="shared" si="143"/>
        <v>301</v>
      </c>
      <c r="F344" s="6">
        <f t="shared" si="144"/>
        <v>221</v>
      </c>
      <c r="G344" s="6">
        <f t="shared" si="145"/>
        <v>214</v>
      </c>
      <c r="H344" s="6">
        <f t="shared" si="146"/>
        <v>207</v>
      </c>
      <c r="I344" s="6">
        <f t="shared" si="147"/>
        <v>200</v>
      </c>
      <c r="J344" s="6">
        <f t="shared" si="148"/>
        <v>196</v>
      </c>
      <c r="K344" s="6">
        <f t="shared" si="149"/>
        <v>189</v>
      </c>
      <c r="L344" s="6">
        <f t="shared" si="150"/>
        <v>182</v>
      </c>
      <c r="M344" s="7">
        <v>177</v>
      </c>
    </row>
    <row r="345" spans="1:17" s="2" customFormat="1" ht="33" customHeight="1">
      <c r="A345" s="3">
        <f t="shared" si="151"/>
        <v>252</v>
      </c>
      <c r="B345" s="4" t="s">
        <v>802</v>
      </c>
      <c r="C345" s="9">
        <v>981</v>
      </c>
      <c r="D345" s="3" t="s">
        <v>33</v>
      </c>
      <c r="E345" s="6">
        <f t="shared" si="143"/>
        <v>165</v>
      </c>
      <c r="F345" s="6">
        <f t="shared" si="144"/>
        <v>121</v>
      </c>
      <c r="G345" s="6">
        <f t="shared" si="145"/>
        <v>117</v>
      </c>
      <c r="H345" s="6">
        <f t="shared" si="146"/>
        <v>113</v>
      </c>
      <c r="I345" s="6">
        <f t="shared" si="147"/>
        <v>110</v>
      </c>
      <c r="J345" s="6">
        <f t="shared" si="148"/>
        <v>108</v>
      </c>
      <c r="K345" s="6">
        <f t="shared" si="149"/>
        <v>104</v>
      </c>
      <c r="L345" s="6">
        <f t="shared" si="150"/>
        <v>100</v>
      </c>
      <c r="M345" s="7">
        <v>97</v>
      </c>
      <c r="Q345" s="51"/>
    </row>
    <row r="346" spans="1:13" s="51" customFormat="1" ht="25.5" customHeight="1">
      <c r="A346" s="3">
        <f t="shared" si="151"/>
        <v>253</v>
      </c>
      <c r="B346" s="4" t="s">
        <v>805</v>
      </c>
      <c r="C346" s="5" t="s">
        <v>637</v>
      </c>
      <c r="D346" s="9" t="s">
        <v>45</v>
      </c>
      <c r="E346" s="6">
        <f t="shared" si="143"/>
        <v>345</v>
      </c>
      <c r="F346" s="6">
        <f t="shared" si="144"/>
        <v>254</v>
      </c>
      <c r="G346" s="6">
        <f t="shared" si="145"/>
        <v>246</v>
      </c>
      <c r="H346" s="6">
        <f t="shared" si="146"/>
        <v>238</v>
      </c>
      <c r="I346" s="6">
        <f t="shared" si="147"/>
        <v>229</v>
      </c>
      <c r="J346" s="6">
        <f t="shared" si="148"/>
        <v>225</v>
      </c>
      <c r="K346" s="6">
        <f t="shared" si="149"/>
        <v>217</v>
      </c>
      <c r="L346" s="6">
        <f t="shared" si="150"/>
        <v>209</v>
      </c>
      <c r="M346" s="7">
        <v>203</v>
      </c>
    </row>
    <row r="347" spans="1:13" s="51" customFormat="1" ht="22.5" customHeight="1">
      <c r="A347" s="3">
        <f t="shared" si="151"/>
        <v>254</v>
      </c>
      <c r="B347" s="4" t="s">
        <v>806</v>
      </c>
      <c r="C347" s="5" t="s">
        <v>638</v>
      </c>
      <c r="D347" s="9" t="s">
        <v>46</v>
      </c>
      <c r="E347" s="6">
        <f t="shared" si="143"/>
        <v>177</v>
      </c>
      <c r="F347" s="6">
        <f t="shared" si="144"/>
        <v>130</v>
      </c>
      <c r="G347" s="6">
        <f t="shared" si="145"/>
        <v>126</v>
      </c>
      <c r="H347" s="6">
        <f t="shared" si="146"/>
        <v>122</v>
      </c>
      <c r="I347" s="6">
        <f t="shared" si="147"/>
        <v>118</v>
      </c>
      <c r="J347" s="6">
        <f t="shared" si="148"/>
        <v>115</v>
      </c>
      <c r="K347" s="6">
        <f t="shared" si="149"/>
        <v>111</v>
      </c>
      <c r="L347" s="6">
        <f t="shared" si="150"/>
        <v>107</v>
      </c>
      <c r="M347" s="7">
        <v>104</v>
      </c>
    </row>
    <row r="348" spans="1:17" s="2" customFormat="1" ht="18.75" customHeight="1">
      <c r="A348" s="93" t="s">
        <v>603</v>
      </c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7"/>
      <c r="Q348" s="51"/>
    </row>
    <row r="349" spans="1:17" s="51" customFormat="1" ht="37.5" customHeight="1">
      <c r="A349" s="9">
        <f>1+A347</f>
        <v>255</v>
      </c>
      <c r="B349" s="4" t="s">
        <v>807</v>
      </c>
      <c r="C349" s="5" t="s">
        <v>453</v>
      </c>
      <c r="D349" s="9" t="s">
        <v>46</v>
      </c>
      <c r="E349" s="6">
        <f>ROUND(M349*1.7,0)</f>
        <v>173</v>
      </c>
      <c r="F349" s="6">
        <f>ROUND(M349*1.25,0)</f>
        <v>128</v>
      </c>
      <c r="G349" s="6">
        <f>ROUND(M349*1.21,0)</f>
        <v>123</v>
      </c>
      <c r="H349" s="6">
        <f>ROUND(M349*1.17,0)</f>
        <v>119</v>
      </c>
      <c r="I349" s="6">
        <f>ROUND(M349*1.13,0)</f>
        <v>115</v>
      </c>
      <c r="J349" s="6">
        <f>ROUND(M349*1.11,0)</f>
        <v>113</v>
      </c>
      <c r="K349" s="6">
        <f>ROUND(M349*1.07,0)</f>
        <v>109</v>
      </c>
      <c r="L349" s="6">
        <f>ROUND(M349*1.03,0)</f>
        <v>105</v>
      </c>
      <c r="M349" s="79">
        <v>102</v>
      </c>
      <c r="Q349" s="2"/>
    </row>
    <row r="350" spans="1:17" s="51" customFormat="1" ht="38.25" customHeight="1">
      <c r="A350" s="9">
        <f>A349+1</f>
        <v>256</v>
      </c>
      <c r="B350" s="4" t="s">
        <v>808</v>
      </c>
      <c r="C350" s="5" t="s">
        <v>454</v>
      </c>
      <c r="D350" s="9" t="s">
        <v>41</v>
      </c>
      <c r="E350" s="6">
        <f>ROUND(M350*1.7,0)</f>
        <v>340</v>
      </c>
      <c r="F350" s="6">
        <f>ROUND(M350*1.25,0)</f>
        <v>250</v>
      </c>
      <c r="G350" s="6">
        <f>ROUND(M350*1.21,0)</f>
        <v>242</v>
      </c>
      <c r="H350" s="6">
        <f>ROUND(M350*1.17,0)</f>
        <v>234</v>
      </c>
      <c r="I350" s="6">
        <f>ROUND(M350*1.13,0)</f>
        <v>226</v>
      </c>
      <c r="J350" s="6">
        <f>ROUND(M350*1.11,0)</f>
        <v>222</v>
      </c>
      <c r="K350" s="6">
        <f>ROUND(M350*1.07,0)</f>
        <v>214</v>
      </c>
      <c r="L350" s="6">
        <f>ROUND(M350*1.03,0)</f>
        <v>206</v>
      </c>
      <c r="M350" s="79">
        <v>200</v>
      </c>
      <c r="Q350" s="18"/>
    </row>
    <row r="351" spans="1:17" s="51" customFormat="1" ht="39" customHeight="1">
      <c r="A351" s="9">
        <f>A350+1</f>
        <v>257</v>
      </c>
      <c r="B351" s="4" t="s">
        <v>111</v>
      </c>
      <c r="C351" s="5" t="s">
        <v>455</v>
      </c>
      <c r="D351" s="9" t="s">
        <v>46</v>
      </c>
      <c r="E351" s="6">
        <f>ROUND(M351*1.7,0)</f>
        <v>140</v>
      </c>
      <c r="F351" s="6">
        <f>ROUND(M351*1.25,0)</f>
        <v>103</v>
      </c>
      <c r="G351" s="6">
        <f>ROUND(M351*1.21,0)</f>
        <v>100</v>
      </c>
      <c r="H351" s="6">
        <f>ROUND(M351*1.17,0)</f>
        <v>97</v>
      </c>
      <c r="I351" s="6">
        <f>ROUND(M351*1.13,0)</f>
        <v>93</v>
      </c>
      <c r="J351" s="6">
        <f>ROUND(M351*1.11,0)</f>
        <v>92</v>
      </c>
      <c r="K351" s="6">
        <f>ROUND(M351*1.07,0)</f>
        <v>88</v>
      </c>
      <c r="L351" s="6">
        <f>ROUND(M351*1.03,0)</f>
        <v>85</v>
      </c>
      <c r="M351" s="79">
        <v>82.5</v>
      </c>
      <c r="Q351" s="18"/>
    </row>
    <row r="352" spans="1:17" s="51" customFormat="1" ht="37.5" customHeight="1">
      <c r="A352" s="9">
        <f>A351+1</f>
        <v>258</v>
      </c>
      <c r="B352" s="4" t="s">
        <v>112</v>
      </c>
      <c r="C352" s="5" t="s">
        <v>456</v>
      </c>
      <c r="D352" s="9" t="s">
        <v>41</v>
      </c>
      <c r="E352" s="6">
        <f>ROUND(M352*1.7,0)</f>
        <v>272</v>
      </c>
      <c r="F352" s="6">
        <f>ROUND(M352*1.25,0)</f>
        <v>200</v>
      </c>
      <c r="G352" s="6">
        <f>ROUND(M352*1.21,0)</f>
        <v>194</v>
      </c>
      <c r="H352" s="6">
        <f>ROUND(M352*1.17,0)</f>
        <v>187</v>
      </c>
      <c r="I352" s="6">
        <f>ROUND(M352*1.13,0)</f>
        <v>181</v>
      </c>
      <c r="J352" s="6">
        <f>ROUND(M352*1.11,0)</f>
        <v>178</v>
      </c>
      <c r="K352" s="6">
        <f>ROUND(M352*1.07,0)</f>
        <v>171</v>
      </c>
      <c r="L352" s="6">
        <f>ROUND(M352*1.03,0)</f>
        <v>165</v>
      </c>
      <c r="M352" s="79">
        <v>160</v>
      </c>
      <c r="Q352" s="18"/>
    </row>
    <row r="353" spans="1:17" s="2" customFormat="1" ht="30" customHeight="1">
      <c r="A353" s="9">
        <f aca="true" t="shared" si="152" ref="A353:A358">A352+1</f>
        <v>259</v>
      </c>
      <c r="B353" s="4" t="s">
        <v>287</v>
      </c>
      <c r="C353" s="5" t="s">
        <v>158</v>
      </c>
      <c r="D353" s="9" t="s">
        <v>34</v>
      </c>
      <c r="E353" s="6">
        <f aca="true" t="shared" si="153" ref="E353:E358">ROUND(M353*1.7,0)</f>
        <v>228</v>
      </c>
      <c r="F353" s="6">
        <f aca="true" t="shared" si="154" ref="F353:F358">ROUND(M353*1.25,0)</f>
        <v>168</v>
      </c>
      <c r="G353" s="6">
        <f aca="true" t="shared" si="155" ref="G353:G358">ROUND(M353*1.21,0)</f>
        <v>162</v>
      </c>
      <c r="H353" s="6">
        <f aca="true" t="shared" si="156" ref="H353:H358">ROUND(M353*1.17,0)</f>
        <v>157</v>
      </c>
      <c r="I353" s="6">
        <f aca="true" t="shared" si="157" ref="I353:I358">ROUND(M353*1.13,0)</f>
        <v>151</v>
      </c>
      <c r="J353" s="6">
        <f aca="true" t="shared" si="158" ref="J353:J358">ROUND(M353*1.11,0)</f>
        <v>149</v>
      </c>
      <c r="K353" s="6">
        <f aca="true" t="shared" si="159" ref="K353:K358">ROUND(M353*1.07,0)</f>
        <v>143</v>
      </c>
      <c r="L353" s="6">
        <f aca="true" t="shared" si="160" ref="L353:L358">ROUND(M353*1.03,0)</f>
        <v>138</v>
      </c>
      <c r="M353" s="7">
        <v>134</v>
      </c>
      <c r="Q353" s="51"/>
    </row>
    <row r="354" spans="1:17" ht="24" customHeight="1">
      <c r="A354" s="9">
        <f t="shared" si="152"/>
        <v>260</v>
      </c>
      <c r="B354" s="4" t="s">
        <v>810</v>
      </c>
      <c r="C354" s="5" t="s">
        <v>249</v>
      </c>
      <c r="D354" s="3" t="s">
        <v>47</v>
      </c>
      <c r="E354" s="6">
        <f t="shared" si="153"/>
        <v>160</v>
      </c>
      <c r="F354" s="6">
        <f t="shared" si="154"/>
        <v>118</v>
      </c>
      <c r="G354" s="6">
        <f t="shared" si="155"/>
        <v>114</v>
      </c>
      <c r="H354" s="6">
        <f t="shared" si="156"/>
        <v>110</v>
      </c>
      <c r="I354" s="6">
        <f t="shared" si="157"/>
        <v>106</v>
      </c>
      <c r="J354" s="6">
        <f t="shared" si="158"/>
        <v>104</v>
      </c>
      <c r="K354" s="6">
        <f t="shared" si="159"/>
        <v>101</v>
      </c>
      <c r="L354" s="6">
        <f t="shared" si="160"/>
        <v>97</v>
      </c>
      <c r="M354" s="7">
        <v>94</v>
      </c>
      <c r="Q354" s="51"/>
    </row>
    <row r="355" spans="1:17" ht="24.75" customHeight="1">
      <c r="A355" s="9">
        <f t="shared" si="152"/>
        <v>261</v>
      </c>
      <c r="B355" s="4" t="s">
        <v>811</v>
      </c>
      <c r="C355" s="5" t="s">
        <v>250</v>
      </c>
      <c r="D355" s="3" t="s">
        <v>48</v>
      </c>
      <c r="E355" s="6">
        <f t="shared" si="153"/>
        <v>78</v>
      </c>
      <c r="F355" s="6">
        <f t="shared" si="154"/>
        <v>58</v>
      </c>
      <c r="G355" s="6">
        <f t="shared" si="155"/>
        <v>56</v>
      </c>
      <c r="H355" s="6">
        <f t="shared" si="156"/>
        <v>54</v>
      </c>
      <c r="I355" s="6">
        <f t="shared" si="157"/>
        <v>52</v>
      </c>
      <c r="J355" s="6">
        <f t="shared" si="158"/>
        <v>51</v>
      </c>
      <c r="K355" s="6">
        <f t="shared" si="159"/>
        <v>49</v>
      </c>
      <c r="L355" s="6">
        <f t="shared" si="160"/>
        <v>47</v>
      </c>
      <c r="M355" s="7">
        <v>46</v>
      </c>
      <c r="Q355" s="2"/>
    </row>
    <row r="356" spans="1:17" ht="26.25" customHeight="1">
      <c r="A356" s="9">
        <f t="shared" si="152"/>
        <v>262</v>
      </c>
      <c r="B356" s="4" t="s">
        <v>812</v>
      </c>
      <c r="C356" s="5" t="s">
        <v>251</v>
      </c>
      <c r="D356" s="3" t="s">
        <v>49</v>
      </c>
      <c r="E356" s="6">
        <f t="shared" si="153"/>
        <v>32</v>
      </c>
      <c r="F356" s="6">
        <v>29</v>
      </c>
      <c r="G356" s="6">
        <v>28</v>
      </c>
      <c r="H356" s="6">
        <v>27</v>
      </c>
      <c r="I356" s="6">
        <v>26</v>
      </c>
      <c r="J356" s="6">
        <v>25</v>
      </c>
      <c r="K356" s="6">
        <v>21</v>
      </c>
      <c r="L356" s="6">
        <f t="shared" si="160"/>
        <v>20</v>
      </c>
      <c r="M356" s="7">
        <v>19</v>
      </c>
      <c r="Q356" s="2"/>
    </row>
    <row r="357" spans="1:17" s="51" customFormat="1" ht="27.75" customHeight="1">
      <c r="A357" s="9">
        <f t="shared" si="152"/>
        <v>263</v>
      </c>
      <c r="B357" s="4" t="s">
        <v>813</v>
      </c>
      <c r="C357" s="5" t="s">
        <v>279</v>
      </c>
      <c r="D357" s="9" t="s">
        <v>41</v>
      </c>
      <c r="E357" s="6">
        <f t="shared" si="153"/>
        <v>264</v>
      </c>
      <c r="F357" s="6">
        <f t="shared" si="154"/>
        <v>194</v>
      </c>
      <c r="G357" s="6">
        <f t="shared" si="155"/>
        <v>188</v>
      </c>
      <c r="H357" s="6">
        <f t="shared" si="156"/>
        <v>181</v>
      </c>
      <c r="I357" s="6">
        <f t="shared" si="157"/>
        <v>175</v>
      </c>
      <c r="J357" s="6">
        <f t="shared" si="158"/>
        <v>172</v>
      </c>
      <c r="K357" s="6">
        <f t="shared" si="159"/>
        <v>166</v>
      </c>
      <c r="L357" s="6">
        <f t="shared" si="160"/>
        <v>160</v>
      </c>
      <c r="M357" s="7">
        <v>155</v>
      </c>
      <c r="Q357" s="18"/>
    </row>
    <row r="358" spans="1:17" s="51" customFormat="1" ht="31.5" customHeight="1">
      <c r="A358" s="9">
        <f t="shared" si="152"/>
        <v>264</v>
      </c>
      <c r="B358" s="4" t="s">
        <v>814</v>
      </c>
      <c r="C358" s="5" t="s">
        <v>280</v>
      </c>
      <c r="D358" s="9" t="s">
        <v>46</v>
      </c>
      <c r="E358" s="6">
        <f t="shared" si="153"/>
        <v>136</v>
      </c>
      <c r="F358" s="6">
        <f t="shared" si="154"/>
        <v>100</v>
      </c>
      <c r="G358" s="6">
        <f t="shared" si="155"/>
        <v>97</v>
      </c>
      <c r="H358" s="6">
        <f t="shared" si="156"/>
        <v>94</v>
      </c>
      <c r="I358" s="6">
        <f t="shared" si="157"/>
        <v>90</v>
      </c>
      <c r="J358" s="6">
        <f t="shared" si="158"/>
        <v>89</v>
      </c>
      <c r="K358" s="6">
        <f t="shared" si="159"/>
        <v>86</v>
      </c>
      <c r="L358" s="6">
        <f t="shared" si="160"/>
        <v>82</v>
      </c>
      <c r="M358" s="7">
        <v>80</v>
      </c>
      <c r="Q358" s="18"/>
    </row>
    <row r="359" spans="1:13" s="2" customFormat="1" ht="18.75" customHeight="1">
      <c r="A359" s="93" t="s">
        <v>604</v>
      </c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7"/>
    </row>
    <row r="360" spans="1:13" s="2" customFormat="1" ht="30.75" customHeight="1">
      <c r="A360" s="9">
        <f>1+A358</f>
        <v>265</v>
      </c>
      <c r="B360" s="80" t="s">
        <v>492</v>
      </c>
      <c r="C360" s="5" t="s">
        <v>815</v>
      </c>
      <c r="D360" s="3" t="s">
        <v>32</v>
      </c>
      <c r="E360" s="6">
        <f aca="true" t="shared" si="161" ref="E360:E367">ROUND(M360*1.7,0)</f>
        <v>92</v>
      </c>
      <c r="F360" s="6">
        <f aca="true" t="shared" si="162" ref="F360:F367">ROUND(M360*1.25,0)</f>
        <v>68</v>
      </c>
      <c r="G360" s="6">
        <f aca="true" t="shared" si="163" ref="G360:G367">ROUND(M360*1.21,0)</f>
        <v>65</v>
      </c>
      <c r="H360" s="6">
        <f aca="true" t="shared" si="164" ref="H360:H367">ROUND(M360*1.17,0)</f>
        <v>63</v>
      </c>
      <c r="I360" s="6">
        <f aca="true" t="shared" si="165" ref="I360:I367">ROUND(M360*1.13,0)</f>
        <v>61</v>
      </c>
      <c r="J360" s="6">
        <f aca="true" t="shared" si="166" ref="J360:J367">ROUND(M360*1.11,0)</f>
        <v>60</v>
      </c>
      <c r="K360" s="6">
        <f aca="true" t="shared" si="167" ref="K360:K367">ROUND(M360*1.07,0)</f>
        <v>58</v>
      </c>
      <c r="L360" s="6">
        <f aca="true" t="shared" si="168" ref="L360:L367">ROUND(M360*1.03,0)</f>
        <v>56</v>
      </c>
      <c r="M360" s="7">
        <v>54</v>
      </c>
    </row>
    <row r="361" spans="1:17" ht="30.75" customHeight="1">
      <c r="A361" s="3">
        <f aca="true" t="shared" si="169" ref="A361:A388">A360+1</f>
        <v>266</v>
      </c>
      <c r="B361" s="80" t="s">
        <v>493</v>
      </c>
      <c r="C361" s="5" t="s">
        <v>816</v>
      </c>
      <c r="D361" s="3" t="s">
        <v>33</v>
      </c>
      <c r="E361" s="6">
        <f t="shared" si="161"/>
        <v>148</v>
      </c>
      <c r="F361" s="6">
        <f t="shared" si="162"/>
        <v>109</v>
      </c>
      <c r="G361" s="6">
        <f t="shared" si="163"/>
        <v>105</v>
      </c>
      <c r="H361" s="6">
        <f t="shared" si="164"/>
        <v>102</v>
      </c>
      <c r="I361" s="6">
        <f t="shared" si="165"/>
        <v>98</v>
      </c>
      <c r="J361" s="6">
        <f t="shared" si="166"/>
        <v>97</v>
      </c>
      <c r="K361" s="6">
        <f t="shared" si="167"/>
        <v>93</v>
      </c>
      <c r="L361" s="6">
        <f t="shared" si="168"/>
        <v>90</v>
      </c>
      <c r="M361" s="7">
        <v>87</v>
      </c>
      <c r="Q361" s="75"/>
    </row>
    <row r="362" spans="1:13" ht="30.75" customHeight="1">
      <c r="A362" s="3">
        <f t="shared" si="169"/>
        <v>267</v>
      </c>
      <c r="B362" s="80" t="s">
        <v>494</v>
      </c>
      <c r="C362" s="5" t="s">
        <v>817</v>
      </c>
      <c r="D362" s="3" t="s">
        <v>34</v>
      </c>
      <c r="E362" s="6">
        <f t="shared" si="161"/>
        <v>284</v>
      </c>
      <c r="F362" s="6">
        <f t="shared" si="162"/>
        <v>209</v>
      </c>
      <c r="G362" s="6">
        <f t="shared" si="163"/>
        <v>202</v>
      </c>
      <c r="H362" s="6">
        <f t="shared" si="164"/>
        <v>195</v>
      </c>
      <c r="I362" s="6">
        <f t="shared" si="165"/>
        <v>189</v>
      </c>
      <c r="J362" s="6">
        <f t="shared" si="166"/>
        <v>185</v>
      </c>
      <c r="K362" s="6">
        <f t="shared" si="167"/>
        <v>179</v>
      </c>
      <c r="L362" s="6">
        <f t="shared" si="168"/>
        <v>172</v>
      </c>
      <c r="M362" s="7">
        <v>167</v>
      </c>
    </row>
    <row r="363" spans="1:13" s="51" customFormat="1" ht="33" customHeight="1">
      <c r="A363" s="3">
        <f t="shared" si="169"/>
        <v>268</v>
      </c>
      <c r="B363" s="80" t="s">
        <v>392</v>
      </c>
      <c r="C363" s="5" t="s">
        <v>818</v>
      </c>
      <c r="D363" s="3" t="s">
        <v>32</v>
      </c>
      <c r="E363" s="6">
        <f t="shared" si="161"/>
        <v>83</v>
      </c>
      <c r="F363" s="6">
        <f t="shared" si="162"/>
        <v>61</v>
      </c>
      <c r="G363" s="6">
        <f t="shared" si="163"/>
        <v>59</v>
      </c>
      <c r="H363" s="6">
        <f t="shared" si="164"/>
        <v>57</v>
      </c>
      <c r="I363" s="6">
        <f t="shared" si="165"/>
        <v>55</v>
      </c>
      <c r="J363" s="6">
        <f t="shared" si="166"/>
        <v>54</v>
      </c>
      <c r="K363" s="6">
        <f t="shared" si="167"/>
        <v>52</v>
      </c>
      <c r="L363" s="6">
        <f t="shared" si="168"/>
        <v>50</v>
      </c>
      <c r="M363" s="7">
        <v>49</v>
      </c>
    </row>
    <row r="364" spans="1:17" s="2" customFormat="1" ht="30" customHeight="1">
      <c r="A364" s="3">
        <f t="shared" si="169"/>
        <v>269</v>
      </c>
      <c r="B364" s="80" t="s">
        <v>495</v>
      </c>
      <c r="C364" s="5" t="s">
        <v>819</v>
      </c>
      <c r="D364" s="3" t="s">
        <v>33</v>
      </c>
      <c r="E364" s="6">
        <f t="shared" si="161"/>
        <v>151</v>
      </c>
      <c r="F364" s="6">
        <f t="shared" si="162"/>
        <v>111</v>
      </c>
      <c r="G364" s="6">
        <f t="shared" si="163"/>
        <v>108</v>
      </c>
      <c r="H364" s="6">
        <f t="shared" si="164"/>
        <v>104</v>
      </c>
      <c r="I364" s="6">
        <f t="shared" si="165"/>
        <v>101</v>
      </c>
      <c r="J364" s="6">
        <f t="shared" si="166"/>
        <v>99</v>
      </c>
      <c r="K364" s="6">
        <f t="shared" si="167"/>
        <v>95</v>
      </c>
      <c r="L364" s="6">
        <f t="shared" si="168"/>
        <v>92</v>
      </c>
      <c r="M364" s="7">
        <v>89</v>
      </c>
      <c r="Q364" s="75"/>
    </row>
    <row r="365" spans="1:17" s="75" customFormat="1" ht="28.5" customHeight="1">
      <c r="A365" s="3">
        <f t="shared" si="169"/>
        <v>270</v>
      </c>
      <c r="B365" s="80" t="s">
        <v>496</v>
      </c>
      <c r="C365" s="38" t="s">
        <v>820</v>
      </c>
      <c r="D365" s="39" t="s">
        <v>34</v>
      </c>
      <c r="E365" s="6">
        <f t="shared" si="161"/>
        <v>291</v>
      </c>
      <c r="F365" s="6">
        <f t="shared" si="162"/>
        <v>214</v>
      </c>
      <c r="G365" s="6">
        <f t="shared" si="163"/>
        <v>207</v>
      </c>
      <c r="H365" s="6">
        <f t="shared" si="164"/>
        <v>200</v>
      </c>
      <c r="I365" s="6">
        <f t="shared" si="165"/>
        <v>193</v>
      </c>
      <c r="J365" s="6">
        <f t="shared" si="166"/>
        <v>190</v>
      </c>
      <c r="K365" s="6">
        <f t="shared" si="167"/>
        <v>183</v>
      </c>
      <c r="L365" s="6">
        <f t="shared" si="168"/>
        <v>176</v>
      </c>
      <c r="M365" s="7">
        <v>171</v>
      </c>
      <c r="Q365" s="18"/>
    </row>
    <row r="366" spans="1:17" ht="39" customHeight="1">
      <c r="A366" s="3">
        <f t="shared" si="169"/>
        <v>271</v>
      </c>
      <c r="B366" s="80" t="s">
        <v>137</v>
      </c>
      <c r="C366" s="5" t="s">
        <v>821</v>
      </c>
      <c r="D366" s="3" t="s">
        <v>32</v>
      </c>
      <c r="E366" s="6">
        <f t="shared" si="161"/>
        <v>119</v>
      </c>
      <c r="F366" s="6">
        <f t="shared" si="162"/>
        <v>88</v>
      </c>
      <c r="G366" s="6">
        <f t="shared" si="163"/>
        <v>85</v>
      </c>
      <c r="H366" s="6">
        <f t="shared" si="164"/>
        <v>82</v>
      </c>
      <c r="I366" s="6">
        <f t="shared" si="165"/>
        <v>79</v>
      </c>
      <c r="J366" s="6">
        <f t="shared" si="166"/>
        <v>78</v>
      </c>
      <c r="K366" s="6">
        <f t="shared" si="167"/>
        <v>75</v>
      </c>
      <c r="L366" s="6">
        <f t="shared" si="168"/>
        <v>72</v>
      </c>
      <c r="M366" s="7">
        <v>70</v>
      </c>
      <c r="Q366" s="51"/>
    </row>
    <row r="367" spans="1:17" s="51" customFormat="1" ht="39" customHeight="1">
      <c r="A367" s="3">
        <f t="shared" si="169"/>
        <v>272</v>
      </c>
      <c r="B367" s="80" t="s">
        <v>138</v>
      </c>
      <c r="C367" s="5" t="s">
        <v>822</v>
      </c>
      <c r="D367" s="9" t="s">
        <v>33</v>
      </c>
      <c r="E367" s="6">
        <f t="shared" si="161"/>
        <v>190</v>
      </c>
      <c r="F367" s="6">
        <f t="shared" si="162"/>
        <v>140</v>
      </c>
      <c r="G367" s="6">
        <f t="shared" si="163"/>
        <v>136</v>
      </c>
      <c r="H367" s="6">
        <f t="shared" si="164"/>
        <v>131</v>
      </c>
      <c r="I367" s="6">
        <f t="shared" si="165"/>
        <v>127</v>
      </c>
      <c r="J367" s="6">
        <f t="shared" si="166"/>
        <v>124</v>
      </c>
      <c r="K367" s="6">
        <f t="shared" si="167"/>
        <v>120</v>
      </c>
      <c r="L367" s="6">
        <f t="shared" si="168"/>
        <v>115</v>
      </c>
      <c r="M367" s="7">
        <v>112</v>
      </c>
      <c r="Q367" s="18"/>
    </row>
    <row r="368" spans="1:17" s="75" customFormat="1" ht="27.75" customHeight="1">
      <c r="A368" s="3">
        <f>A367+1</f>
        <v>273</v>
      </c>
      <c r="B368" s="80" t="s">
        <v>894</v>
      </c>
      <c r="C368" s="38" t="s">
        <v>327</v>
      </c>
      <c r="D368" s="3" t="s">
        <v>886</v>
      </c>
      <c r="E368" s="6">
        <f>ROUND(M368*1.7,0)</f>
        <v>112</v>
      </c>
      <c r="F368" s="6">
        <f>ROUND(M368*1.25,0)</f>
        <v>83</v>
      </c>
      <c r="G368" s="6">
        <f>ROUND(M368*1.21,0)</f>
        <v>80</v>
      </c>
      <c r="H368" s="6">
        <f>ROUND(M368*1.17,0)</f>
        <v>77</v>
      </c>
      <c r="I368" s="6">
        <f>ROUND(M368*1.13,0)</f>
        <v>75</v>
      </c>
      <c r="J368" s="6">
        <f>ROUND(M368*1.11,0)</f>
        <v>73</v>
      </c>
      <c r="K368" s="6">
        <f>ROUND(M368*1.07,0)</f>
        <v>71</v>
      </c>
      <c r="L368" s="6">
        <f>ROUND(M368*1.03,0)</f>
        <v>68</v>
      </c>
      <c r="M368" s="7">
        <v>66</v>
      </c>
      <c r="Q368" s="18"/>
    </row>
    <row r="369" spans="1:13" ht="27.75" customHeight="1">
      <c r="A369" s="3">
        <f>A368+1</f>
        <v>274</v>
      </c>
      <c r="B369" s="80" t="s">
        <v>895</v>
      </c>
      <c r="C369" s="5" t="s">
        <v>328</v>
      </c>
      <c r="D369" s="3" t="s">
        <v>886</v>
      </c>
      <c r="E369" s="6">
        <f>ROUND(M369*1.7,0)</f>
        <v>163</v>
      </c>
      <c r="F369" s="6">
        <f>ROUND(M369*1.25,0)</f>
        <v>120</v>
      </c>
      <c r="G369" s="6">
        <f>ROUND(M369*1.21,0)</f>
        <v>116</v>
      </c>
      <c r="H369" s="6">
        <f>ROUND(M369*1.17,0)</f>
        <v>112</v>
      </c>
      <c r="I369" s="6">
        <f>ROUND(M369*1.13,0)</f>
        <v>108</v>
      </c>
      <c r="J369" s="6">
        <f>ROUND(M369*1.11,0)</f>
        <v>107</v>
      </c>
      <c r="K369" s="6">
        <f>ROUND(M369*1.07,0)</f>
        <v>103</v>
      </c>
      <c r="L369" s="6">
        <f>ROUND(M369*1.03,0)</f>
        <v>99</v>
      </c>
      <c r="M369" s="7">
        <v>96</v>
      </c>
    </row>
    <row r="370" spans="1:13" s="51" customFormat="1" ht="29.25" customHeight="1">
      <c r="A370" s="3">
        <f>A369+1</f>
        <v>275</v>
      </c>
      <c r="B370" s="80" t="s">
        <v>896</v>
      </c>
      <c r="C370" s="5" t="s">
        <v>329</v>
      </c>
      <c r="D370" s="3" t="s">
        <v>886</v>
      </c>
      <c r="E370" s="6">
        <f>ROUND(M370*1.7,0)</f>
        <v>335</v>
      </c>
      <c r="F370" s="6">
        <f>ROUND(M370*1.25,0)</f>
        <v>246</v>
      </c>
      <c r="G370" s="6">
        <f>ROUND(M370*1.21,0)</f>
        <v>238</v>
      </c>
      <c r="H370" s="6">
        <f>ROUND(M370*1.17,0)</f>
        <v>230</v>
      </c>
      <c r="I370" s="6">
        <f>ROUND(M370*1.13,0)</f>
        <v>223</v>
      </c>
      <c r="J370" s="6">
        <f>ROUND(M370*1.11,0)</f>
        <v>219</v>
      </c>
      <c r="K370" s="6">
        <f>ROUND(M370*1.07,0)</f>
        <v>211</v>
      </c>
      <c r="L370" s="6">
        <f>ROUND(M370*1.03,0)</f>
        <v>203</v>
      </c>
      <c r="M370" s="7">
        <v>197</v>
      </c>
    </row>
    <row r="371" spans="1:17" ht="27" customHeight="1">
      <c r="A371" s="3">
        <f aca="true" t="shared" si="170" ref="A371:A376">A370+1</f>
        <v>276</v>
      </c>
      <c r="B371" s="4" t="s">
        <v>295</v>
      </c>
      <c r="C371" s="5" t="s">
        <v>306</v>
      </c>
      <c r="D371" s="3" t="s">
        <v>45</v>
      </c>
      <c r="E371" s="6">
        <f aca="true" t="shared" si="171" ref="E371:E388">ROUND(M371*1.7,0)</f>
        <v>337</v>
      </c>
      <c r="F371" s="6">
        <f aca="true" t="shared" si="172" ref="F371:F388">ROUND(M371*1.25,0)</f>
        <v>248</v>
      </c>
      <c r="G371" s="6">
        <f aca="true" t="shared" si="173" ref="G371:G388">ROUND(M371*1.21,0)</f>
        <v>240</v>
      </c>
      <c r="H371" s="6">
        <f aca="true" t="shared" si="174" ref="H371:H388">ROUND(M371*1.17,0)</f>
        <v>232</v>
      </c>
      <c r="I371" s="6">
        <f aca="true" t="shared" si="175" ref="I371:I388">ROUND(M371*1.13,0)</f>
        <v>224</v>
      </c>
      <c r="J371" s="6">
        <f aca="true" t="shared" si="176" ref="J371:J388">ROUND(M371*1.11,0)</f>
        <v>220</v>
      </c>
      <c r="K371" s="6">
        <f aca="true" t="shared" si="177" ref="K371:K388">ROUND(M371*1.07,0)</f>
        <v>212</v>
      </c>
      <c r="L371" s="6">
        <f aca="true" t="shared" si="178" ref="L371:L388">ROUND(M371*1.03,0)</f>
        <v>204</v>
      </c>
      <c r="M371" s="7">
        <v>198</v>
      </c>
      <c r="Q371" s="2"/>
    </row>
    <row r="372" spans="1:17" ht="26.25" customHeight="1">
      <c r="A372" s="3">
        <f t="shared" si="170"/>
        <v>277</v>
      </c>
      <c r="B372" s="4" t="s">
        <v>296</v>
      </c>
      <c r="C372" s="5" t="s">
        <v>307</v>
      </c>
      <c r="D372" s="3" t="s">
        <v>33</v>
      </c>
      <c r="E372" s="6">
        <f t="shared" si="171"/>
        <v>194</v>
      </c>
      <c r="F372" s="6">
        <f t="shared" si="172"/>
        <v>143</v>
      </c>
      <c r="G372" s="6">
        <f t="shared" si="173"/>
        <v>138</v>
      </c>
      <c r="H372" s="6">
        <f t="shared" si="174"/>
        <v>133</v>
      </c>
      <c r="I372" s="6">
        <f t="shared" si="175"/>
        <v>129</v>
      </c>
      <c r="J372" s="6">
        <f t="shared" si="176"/>
        <v>127</v>
      </c>
      <c r="K372" s="6">
        <f t="shared" si="177"/>
        <v>122</v>
      </c>
      <c r="L372" s="6">
        <f t="shared" si="178"/>
        <v>117</v>
      </c>
      <c r="M372" s="7">
        <v>114</v>
      </c>
      <c r="Q372" s="2"/>
    </row>
    <row r="373" spans="1:13" s="75" customFormat="1" ht="33" customHeight="1">
      <c r="A373" s="3">
        <f t="shared" si="170"/>
        <v>278</v>
      </c>
      <c r="B373" s="80" t="s">
        <v>395</v>
      </c>
      <c r="C373" s="38" t="s">
        <v>390</v>
      </c>
      <c r="D373" s="3" t="s">
        <v>46</v>
      </c>
      <c r="E373" s="6">
        <f t="shared" si="171"/>
        <v>128</v>
      </c>
      <c r="F373" s="6">
        <f t="shared" si="172"/>
        <v>94</v>
      </c>
      <c r="G373" s="6">
        <f t="shared" si="173"/>
        <v>91</v>
      </c>
      <c r="H373" s="6">
        <f t="shared" si="174"/>
        <v>88</v>
      </c>
      <c r="I373" s="6">
        <f t="shared" si="175"/>
        <v>85</v>
      </c>
      <c r="J373" s="6">
        <f t="shared" si="176"/>
        <v>83</v>
      </c>
      <c r="K373" s="6">
        <f t="shared" si="177"/>
        <v>80</v>
      </c>
      <c r="L373" s="6">
        <f t="shared" si="178"/>
        <v>77</v>
      </c>
      <c r="M373" s="7">
        <v>75</v>
      </c>
    </row>
    <row r="374" spans="1:13" ht="33" customHeight="1">
      <c r="A374" s="3">
        <f t="shared" si="170"/>
        <v>279</v>
      </c>
      <c r="B374" s="80" t="s">
        <v>396</v>
      </c>
      <c r="C374" s="5" t="s">
        <v>391</v>
      </c>
      <c r="D374" s="3" t="s">
        <v>45</v>
      </c>
      <c r="E374" s="6">
        <f t="shared" si="171"/>
        <v>248</v>
      </c>
      <c r="F374" s="6">
        <f t="shared" si="172"/>
        <v>183</v>
      </c>
      <c r="G374" s="6">
        <f t="shared" si="173"/>
        <v>177</v>
      </c>
      <c r="H374" s="6">
        <f t="shared" si="174"/>
        <v>171</v>
      </c>
      <c r="I374" s="6">
        <f t="shared" si="175"/>
        <v>165</v>
      </c>
      <c r="J374" s="6">
        <f t="shared" si="176"/>
        <v>162</v>
      </c>
      <c r="K374" s="6">
        <f t="shared" si="177"/>
        <v>156</v>
      </c>
      <c r="L374" s="6">
        <f t="shared" si="178"/>
        <v>150</v>
      </c>
      <c r="M374" s="7">
        <v>146</v>
      </c>
    </row>
    <row r="375" spans="1:13" ht="30" customHeight="1">
      <c r="A375" s="3">
        <f t="shared" si="170"/>
        <v>280</v>
      </c>
      <c r="B375" s="80" t="s">
        <v>458</v>
      </c>
      <c r="C375" s="5" t="s">
        <v>387</v>
      </c>
      <c r="D375" s="3" t="s">
        <v>33</v>
      </c>
      <c r="E375" s="6">
        <f t="shared" si="171"/>
        <v>94</v>
      </c>
      <c r="F375" s="6">
        <f t="shared" si="172"/>
        <v>69</v>
      </c>
      <c r="G375" s="6">
        <f t="shared" si="173"/>
        <v>67</v>
      </c>
      <c r="H375" s="6">
        <f t="shared" si="174"/>
        <v>64</v>
      </c>
      <c r="I375" s="6">
        <f t="shared" si="175"/>
        <v>62</v>
      </c>
      <c r="J375" s="6">
        <f t="shared" si="176"/>
        <v>61</v>
      </c>
      <c r="K375" s="6">
        <f t="shared" si="177"/>
        <v>59</v>
      </c>
      <c r="L375" s="6">
        <f t="shared" si="178"/>
        <v>57</v>
      </c>
      <c r="M375" s="7">
        <v>55</v>
      </c>
    </row>
    <row r="376" spans="1:13" s="51" customFormat="1" ht="30" customHeight="1">
      <c r="A376" s="3">
        <f t="shared" si="170"/>
        <v>281</v>
      </c>
      <c r="B376" s="80" t="s">
        <v>393</v>
      </c>
      <c r="C376" s="5" t="s">
        <v>388</v>
      </c>
      <c r="D376" s="3" t="s">
        <v>46</v>
      </c>
      <c r="E376" s="6">
        <f t="shared" si="171"/>
        <v>148</v>
      </c>
      <c r="F376" s="6">
        <f t="shared" si="172"/>
        <v>109</v>
      </c>
      <c r="G376" s="6">
        <f t="shared" si="173"/>
        <v>105</v>
      </c>
      <c r="H376" s="6">
        <f t="shared" si="174"/>
        <v>102</v>
      </c>
      <c r="I376" s="6">
        <f t="shared" si="175"/>
        <v>98</v>
      </c>
      <c r="J376" s="6">
        <f t="shared" si="176"/>
        <v>97</v>
      </c>
      <c r="K376" s="6">
        <f t="shared" si="177"/>
        <v>93</v>
      </c>
      <c r="L376" s="6">
        <f t="shared" si="178"/>
        <v>90</v>
      </c>
      <c r="M376" s="7">
        <v>87</v>
      </c>
    </row>
    <row r="377" spans="1:13" s="2" customFormat="1" ht="30" customHeight="1">
      <c r="A377" s="3">
        <f>A376+1</f>
        <v>282</v>
      </c>
      <c r="B377" s="80" t="s">
        <v>394</v>
      </c>
      <c r="C377" s="5" t="s">
        <v>389</v>
      </c>
      <c r="D377" s="3" t="s">
        <v>45</v>
      </c>
      <c r="E377" s="6">
        <f t="shared" si="171"/>
        <v>291</v>
      </c>
      <c r="F377" s="6">
        <f t="shared" si="172"/>
        <v>214</v>
      </c>
      <c r="G377" s="6">
        <f t="shared" si="173"/>
        <v>207</v>
      </c>
      <c r="H377" s="6">
        <f t="shared" si="174"/>
        <v>200</v>
      </c>
      <c r="I377" s="6">
        <f t="shared" si="175"/>
        <v>193</v>
      </c>
      <c r="J377" s="6">
        <f t="shared" si="176"/>
        <v>190</v>
      </c>
      <c r="K377" s="6">
        <f t="shared" si="177"/>
        <v>183</v>
      </c>
      <c r="L377" s="6">
        <f t="shared" si="178"/>
        <v>176</v>
      </c>
      <c r="M377" s="7">
        <v>171</v>
      </c>
    </row>
    <row r="378" spans="1:13" ht="17.25" customHeight="1">
      <c r="A378" s="3">
        <f>A377+1</f>
        <v>283</v>
      </c>
      <c r="B378" s="80" t="s">
        <v>891</v>
      </c>
      <c r="C378" s="5" t="s">
        <v>326</v>
      </c>
      <c r="D378" s="3" t="s">
        <v>886</v>
      </c>
      <c r="E378" s="6">
        <f t="shared" si="171"/>
        <v>107</v>
      </c>
      <c r="F378" s="6">
        <f t="shared" si="172"/>
        <v>79</v>
      </c>
      <c r="G378" s="6">
        <f t="shared" si="173"/>
        <v>76</v>
      </c>
      <c r="H378" s="6">
        <f t="shared" si="174"/>
        <v>74</v>
      </c>
      <c r="I378" s="6">
        <f t="shared" si="175"/>
        <v>71</v>
      </c>
      <c r="J378" s="6">
        <f t="shared" si="176"/>
        <v>70</v>
      </c>
      <c r="K378" s="6">
        <f t="shared" si="177"/>
        <v>67</v>
      </c>
      <c r="L378" s="6">
        <f t="shared" si="178"/>
        <v>65</v>
      </c>
      <c r="M378" s="7">
        <v>63</v>
      </c>
    </row>
    <row r="379" spans="1:17" s="51" customFormat="1" ht="18" customHeight="1">
      <c r="A379" s="3">
        <f>A378+1</f>
        <v>284</v>
      </c>
      <c r="B379" s="80" t="s">
        <v>892</v>
      </c>
      <c r="C379" s="5" t="s">
        <v>488</v>
      </c>
      <c r="D379" s="3" t="s">
        <v>44</v>
      </c>
      <c r="E379" s="6">
        <f t="shared" si="171"/>
        <v>287</v>
      </c>
      <c r="F379" s="6">
        <f t="shared" si="172"/>
        <v>211</v>
      </c>
      <c r="G379" s="6">
        <f t="shared" si="173"/>
        <v>204</v>
      </c>
      <c r="H379" s="6">
        <f t="shared" si="174"/>
        <v>198</v>
      </c>
      <c r="I379" s="6">
        <f t="shared" si="175"/>
        <v>191</v>
      </c>
      <c r="J379" s="6">
        <f t="shared" si="176"/>
        <v>188</v>
      </c>
      <c r="K379" s="6">
        <f t="shared" si="177"/>
        <v>181</v>
      </c>
      <c r="L379" s="6">
        <f t="shared" si="178"/>
        <v>174</v>
      </c>
      <c r="M379" s="7">
        <v>169</v>
      </c>
      <c r="Q379" s="18"/>
    </row>
    <row r="380" spans="1:13" s="2" customFormat="1" ht="17.25" customHeight="1">
      <c r="A380" s="3">
        <f>A379+1</f>
        <v>285</v>
      </c>
      <c r="B380" s="80" t="s">
        <v>893</v>
      </c>
      <c r="C380" s="5" t="s">
        <v>489</v>
      </c>
      <c r="D380" s="3" t="s">
        <v>36</v>
      </c>
      <c r="E380" s="6">
        <f>ROUND(M380*1.7,0)</f>
        <v>116</v>
      </c>
      <c r="F380" s="6">
        <f>ROUND(M380*1.25,0)</f>
        <v>85</v>
      </c>
      <c r="G380" s="6">
        <f>ROUND(M380*1.21,0)</f>
        <v>82</v>
      </c>
      <c r="H380" s="6">
        <f>ROUND(M380*1.17,0)</f>
        <v>80</v>
      </c>
      <c r="I380" s="6">
        <f>ROUND(M380*1.13,0)</f>
        <v>77</v>
      </c>
      <c r="J380" s="6">
        <f>ROUND(M380*1.11,0)</f>
        <v>75</v>
      </c>
      <c r="K380" s="6">
        <f>ROUND(M380*1.07,0)</f>
        <v>73</v>
      </c>
      <c r="L380" s="6">
        <f>ROUND(M380*1.03,0)</f>
        <v>70</v>
      </c>
      <c r="M380" s="7">
        <v>68</v>
      </c>
    </row>
    <row r="381" spans="1:17" s="2" customFormat="1" ht="27.75" customHeight="1">
      <c r="A381" s="3">
        <f t="shared" si="169"/>
        <v>286</v>
      </c>
      <c r="B381" s="80" t="s">
        <v>888</v>
      </c>
      <c r="C381" s="5" t="s">
        <v>324</v>
      </c>
      <c r="D381" s="3" t="s">
        <v>886</v>
      </c>
      <c r="E381" s="6">
        <f t="shared" si="171"/>
        <v>112</v>
      </c>
      <c r="F381" s="6">
        <f t="shared" si="172"/>
        <v>83</v>
      </c>
      <c r="G381" s="6">
        <f t="shared" si="173"/>
        <v>80</v>
      </c>
      <c r="H381" s="6">
        <f t="shared" si="174"/>
        <v>77</v>
      </c>
      <c r="I381" s="6">
        <f t="shared" si="175"/>
        <v>75</v>
      </c>
      <c r="J381" s="6">
        <f t="shared" si="176"/>
        <v>73</v>
      </c>
      <c r="K381" s="6">
        <f t="shared" si="177"/>
        <v>71</v>
      </c>
      <c r="L381" s="6">
        <f t="shared" si="178"/>
        <v>68</v>
      </c>
      <c r="M381" s="7">
        <v>66</v>
      </c>
      <c r="Q381" s="75"/>
    </row>
    <row r="382" spans="1:13" ht="27" customHeight="1">
      <c r="A382" s="3">
        <f t="shared" si="169"/>
        <v>287</v>
      </c>
      <c r="B382" s="80" t="s">
        <v>889</v>
      </c>
      <c r="C382" s="5" t="s">
        <v>338</v>
      </c>
      <c r="D382" s="3" t="s">
        <v>36</v>
      </c>
      <c r="E382" s="6">
        <f t="shared" si="171"/>
        <v>128</v>
      </c>
      <c r="F382" s="6">
        <f t="shared" si="172"/>
        <v>94</v>
      </c>
      <c r="G382" s="6">
        <f t="shared" si="173"/>
        <v>91</v>
      </c>
      <c r="H382" s="6">
        <f t="shared" si="174"/>
        <v>88</v>
      </c>
      <c r="I382" s="6">
        <f t="shared" si="175"/>
        <v>85</v>
      </c>
      <c r="J382" s="6">
        <f t="shared" si="176"/>
        <v>83</v>
      </c>
      <c r="K382" s="6">
        <f t="shared" si="177"/>
        <v>80</v>
      </c>
      <c r="L382" s="6">
        <f t="shared" si="178"/>
        <v>77</v>
      </c>
      <c r="M382" s="7">
        <v>75</v>
      </c>
    </row>
    <row r="383" spans="1:17" ht="27.75" customHeight="1">
      <c r="A383" s="3">
        <f t="shared" si="169"/>
        <v>288</v>
      </c>
      <c r="B383" s="80" t="s">
        <v>890</v>
      </c>
      <c r="C383" s="5" t="s">
        <v>487</v>
      </c>
      <c r="D383" s="3" t="s">
        <v>44</v>
      </c>
      <c r="E383" s="6">
        <f t="shared" si="171"/>
        <v>262</v>
      </c>
      <c r="F383" s="6">
        <f t="shared" si="172"/>
        <v>193</v>
      </c>
      <c r="G383" s="6">
        <f t="shared" si="173"/>
        <v>186</v>
      </c>
      <c r="H383" s="6">
        <f t="shared" si="174"/>
        <v>180</v>
      </c>
      <c r="I383" s="6">
        <f t="shared" si="175"/>
        <v>174</v>
      </c>
      <c r="J383" s="6">
        <f t="shared" si="176"/>
        <v>171</v>
      </c>
      <c r="K383" s="6">
        <f t="shared" si="177"/>
        <v>165</v>
      </c>
      <c r="L383" s="6">
        <f t="shared" si="178"/>
        <v>159</v>
      </c>
      <c r="M383" s="7">
        <v>154</v>
      </c>
      <c r="Q383" s="51"/>
    </row>
    <row r="384" spans="1:17" s="2" customFormat="1" ht="25.5" customHeight="1">
      <c r="A384" s="3">
        <f t="shared" si="169"/>
        <v>289</v>
      </c>
      <c r="B384" s="80" t="s">
        <v>887</v>
      </c>
      <c r="C384" s="5" t="s">
        <v>325</v>
      </c>
      <c r="D384" s="9" t="s">
        <v>886</v>
      </c>
      <c r="E384" s="6">
        <f t="shared" si="171"/>
        <v>102</v>
      </c>
      <c r="F384" s="6">
        <f t="shared" si="172"/>
        <v>75</v>
      </c>
      <c r="G384" s="6">
        <f t="shared" si="173"/>
        <v>73</v>
      </c>
      <c r="H384" s="6">
        <f t="shared" si="174"/>
        <v>70</v>
      </c>
      <c r="I384" s="6">
        <f t="shared" si="175"/>
        <v>68</v>
      </c>
      <c r="J384" s="6">
        <f t="shared" si="176"/>
        <v>67</v>
      </c>
      <c r="K384" s="6">
        <f t="shared" si="177"/>
        <v>64</v>
      </c>
      <c r="L384" s="6">
        <f t="shared" si="178"/>
        <v>62</v>
      </c>
      <c r="M384" s="7">
        <v>60</v>
      </c>
      <c r="Q384" s="51"/>
    </row>
    <row r="385" spans="1:17" s="75" customFormat="1" ht="39" customHeight="1">
      <c r="A385" s="3">
        <f t="shared" si="169"/>
        <v>290</v>
      </c>
      <c r="B385" s="37" t="s">
        <v>898</v>
      </c>
      <c r="C385" s="38" t="s">
        <v>288</v>
      </c>
      <c r="D385" s="39" t="s">
        <v>36</v>
      </c>
      <c r="E385" s="6">
        <f t="shared" si="171"/>
        <v>126</v>
      </c>
      <c r="F385" s="6">
        <f t="shared" si="172"/>
        <v>93</v>
      </c>
      <c r="G385" s="6">
        <f t="shared" si="173"/>
        <v>90</v>
      </c>
      <c r="H385" s="6">
        <f t="shared" si="174"/>
        <v>87</v>
      </c>
      <c r="I385" s="6">
        <f t="shared" si="175"/>
        <v>84</v>
      </c>
      <c r="J385" s="6">
        <f t="shared" si="176"/>
        <v>82</v>
      </c>
      <c r="K385" s="6">
        <f t="shared" si="177"/>
        <v>79</v>
      </c>
      <c r="L385" s="6">
        <f t="shared" si="178"/>
        <v>76</v>
      </c>
      <c r="M385" s="7">
        <v>74</v>
      </c>
      <c r="Q385" s="2"/>
    </row>
    <row r="386" spans="1:13" ht="39" customHeight="1">
      <c r="A386" s="3">
        <f t="shared" si="169"/>
        <v>291</v>
      </c>
      <c r="B386" s="4" t="s">
        <v>897</v>
      </c>
      <c r="C386" s="5" t="s">
        <v>289</v>
      </c>
      <c r="D386" s="3" t="s">
        <v>44</v>
      </c>
      <c r="E386" s="6">
        <f t="shared" si="171"/>
        <v>248</v>
      </c>
      <c r="F386" s="6">
        <f t="shared" si="172"/>
        <v>183</v>
      </c>
      <c r="G386" s="6">
        <f t="shared" si="173"/>
        <v>177</v>
      </c>
      <c r="H386" s="6">
        <f t="shared" si="174"/>
        <v>171</v>
      </c>
      <c r="I386" s="6">
        <f t="shared" si="175"/>
        <v>165</v>
      </c>
      <c r="J386" s="6">
        <f t="shared" si="176"/>
        <v>162</v>
      </c>
      <c r="K386" s="6">
        <f t="shared" si="177"/>
        <v>156</v>
      </c>
      <c r="L386" s="6">
        <f t="shared" si="178"/>
        <v>150</v>
      </c>
      <c r="M386" s="7">
        <v>146</v>
      </c>
    </row>
    <row r="387" spans="1:17" s="51" customFormat="1" ht="39" customHeight="1">
      <c r="A387" s="3">
        <f t="shared" si="169"/>
        <v>292</v>
      </c>
      <c r="B387" s="4" t="s">
        <v>461</v>
      </c>
      <c r="C387" s="5" t="s">
        <v>281</v>
      </c>
      <c r="D387" s="9" t="s">
        <v>34</v>
      </c>
      <c r="E387" s="6">
        <f t="shared" si="171"/>
        <v>309</v>
      </c>
      <c r="F387" s="6">
        <f t="shared" si="172"/>
        <v>228</v>
      </c>
      <c r="G387" s="6">
        <f t="shared" si="173"/>
        <v>220</v>
      </c>
      <c r="H387" s="6">
        <f t="shared" si="174"/>
        <v>213</v>
      </c>
      <c r="I387" s="6">
        <f t="shared" si="175"/>
        <v>206</v>
      </c>
      <c r="J387" s="6">
        <f t="shared" si="176"/>
        <v>202</v>
      </c>
      <c r="K387" s="6">
        <f t="shared" si="177"/>
        <v>195</v>
      </c>
      <c r="L387" s="6">
        <f t="shared" si="178"/>
        <v>187</v>
      </c>
      <c r="M387" s="7">
        <v>182</v>
      </c>
      <c r="Q387" s="18"/>
    </row>
    <row r="388" spans="1:17" s="51" customFormat="1" ht="39" customHeight="1">
      <c r="A388" s="3">
        <f t="shared" si="169"/>
        <v>293</v>
      </c>
      <c r="B388" s="4" t="s">
        <v>462</v>
      </c>
      <c r="C388" s="5" t="s">
        <v>282</v>
      </c>
      <c r="D388" s="9" t="s">
        <v>33</v>
      </c>
      <c r="E388" s="6">
        <f t="shared" si="171"/>
        <v>165</v>
      </c>
      <c r="F388" s="6">
        <f t="shared" si="172"/>
        <v>121</v>
      </c>
      <c r="G388" s="6">
        <f t="shared" si="173"/>
        <v>117</v>
      </c>
      <c r="H388" s="6">
        <f t="shared" si="174"/>
        <v>113</v>
      </c>
      <c r="I388" s="6">
        <f t="shared" si="175"/>
        <v>110</v>
      </c>
      <c r="J388" s="6">
        <f t="shared" si="176"/>
        <v>108</v>
      </c>
      <c r="K388" s="6">
        <f t="shared" si="177"/>
        <v>104</v>
      </c>
      <c r="L388" s="6">
        <f t="shared" si="178"/>
        <v>100</v>
      </c>
      <c r="M388" s="7">
        <v>97</v>
      </c>
      <c r="Q388" s="15"/>
    </row>
    <row r="389" spans="1:17" s="2" customFormat="1" ht="18.75" customHeight="1">
      <c r="A389" s="93" t="s">
        <v>803</v>
      </c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7"/>
      <c r="Q389" s="15"/>
    </row>
    <row r="390" spans="1:17" ht="21.75" customHeight="1">
      <c r="A390" s="3">
        <f>A388+1</f>
        <v>294</v>
      </c>
      <c r="B390" s="4" t="s">
        <v>804</v>
      </c>
      <c r="C390" s="5" t="s">
        <v>290</v>
      </c>
      <c r="D390" s="3" t="s">
        <v>36</v>
      </c>
      <c r="E390" s="6">
        <f>ROUND(M390*1.7,0)</f>
        <v>131</v>
      </c>
      <c r="F390" s="6">
        <f>ROUND(M390*1.25,0)</f>
        <v>96</v>
      </c>
      <c r="G390" s="6">
        <f>ROUND(M390*1.21,0)</f>
        <v>93</v>
      </c>
      <c r="H390" s="6">
        <f>ROUND(M390*1.17,0)</f>
        <v>90</v>
      </c>
      <c r="I390" s="6">
        <f>ROUND(M390*1.13,0)</f>
        <v>87</v>
      </c>
      <c r="J390" s="6">
        <f>ROUND(M390*1.11,0)</f>
        <v>85</v>
      </c>
      <c r="K390" s="6">
        <f>ROUND(M390*1.07,0)</f>
        <v>82</v>
      </c>
      <c r="L390" s="6">
        <f>ROUND(M390*1.03,0)</f>
        <v>79</v>
      </c>
      <c r="M390" s="7">
        <v>77</v>
      </c>
      <c r="Q390" s="2"/>
    </row>
    <row r="391" spans="1:17" ht="18.75" customHeight="1">
      <c r="A391" s="3">
        <f>A390+1</f>
        <v>295</v>
      </c>
      <c r="B391" s="4" t="s">
        <v>809</v>
      </c>
      <c r="C391" s="5" t="s">
        <v>291</v>
      </c>
      <c r="D391" s="3" t="s">
        <v>44</v>
      </c>
      <c r="E391" s="6">
        <f>ROUND(M391*1.7,0)</f>
        <v>223</v>
      </c>
      <c r="F391" s="6">
        <f>ROUND(M391*1.25,0)</f>
        <v>164</v>
      </c>
      <c r="G391" s="6">
        <f>ROUND(M391*1.21,0)</f>
        <v>159</v>
      </c>
      <c r="H391" s="6">
        <f>ROUND(M391*1.17,0)</f>
        <v>153</v>
      </c>
      <c r="I391" s="6">
        <f>ROUND(M391*1.13,0)</f>
        <v>148</v>
      </c>
      <c r="J391" s="6">
        <f>ROUND(M391*1.11,0)</f>
        <v>145</v>
      </c>
      <c r="K391" s="6">
        <f>ROUND(M391*1.07,0)</f>
        <v>140</v>
      </c>
      <c r="L391" s="6">
        <f>ROUND(M391*1.03,0)</f>
        <v>135</v>
      </c>
      <c r="M391" s="7">
        <v>131</v>
      </c>
      <c r="Q391" s="2"/>
    </row>
    <row r="392" spans="1:17" s="15" customFormat="1" ht="21" customHeight="1">
      <c r="A392" s="93" t="s">
        <v>292</v>
      </c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7"/>
      <c r="Q392" s="2"/>
    </row>
    <row r="393" spans="1:17" s="15" customFormat="1" ht="21.75" customHeight="1">
      <c r="A393" s="3">
        <f>A391+1</f>
        <v>296</v>
      </c>
      <c r="B393" s="14" t="s">
        <v>293</v>
      </c>
      <c r="C393" s="5">
        <v>402</v>
      </c>
      <c r="D393" s="12">
        <v>250</v>
      </c>
      <c r="E393" s="6">
        <f>ROUND(M393*1.7,0)</f>
        <v>29</v>
      </c>
      <c r="F393" s="6">
        <v>24</v>
      </c>
      <c r="G393" s="6">
        <v>23</v>
      </c>
      <c r="H393" s="6">
        <v>22</v>
      </c>
      <c r="I393" s="6">
        <v>21</v>
      </c>
      <c r="J393" s="6">
        <v>20</v>
      </c>
      <c r="K393" s="6">
        <v>19</v>
      </c>
      <c r="L393" s="6">
        <f>ROUND(M393*1.03,0)</f>
        <v>18</v>
      </c>
      <c r="M393" s="7">
        <v>17</v>
      </c>
      <c r="Q393" s="2"/>
    </row>
    <row r="394" spans="1:13" s="2" customFormat="1" ht="15.75" customHeight="1">
      <c r="A394" s="3">
        <f>A393+1</f>
        <v>297</v>
      </c>
      <c r="B394" s="45" t="s">
        <v>294</v>
      </c>
      <c r="C394" s="5" t="s">
        <v>315</v>
      </c>
      <c r="D394" s="12">
        <v>100</v>
      </c>
      <c r="E394" s="6">
        <f>ROUND(M394*1.7,0)</f>
        <v>94</v>
      </c>
      <c r="F394" s="6">
        <f>ROUND(M394*1.25,0)</f>
        <v>69</v>
      </c>
      <c r="G394" s="6">
        <f>ROUND(M394*1.21,0)</f>
        <v>67</v>
      </c>
      <c r="H394" s="6">
        <f>ROUND(M394*1.17,0)</f>
        <v>64</v>
      </c>
      <c r="I394" s="6">
        <f>ROUND(M394*1.13,0)</f>
        <v>62</v>
      </c>
      <c r="J394" s="6">
        <f>ROUND(M394*1.11,0)</f>
        <v>61</v>
      </c>
      <c r="K394" s="6">
        <f>ROUND(M394*1.07,0)</f>
        <v>59</v>
      </c>
      <c r="L394" s="6">
        <f>ROUND(M394*1.03,0)</f>
        <v>57</v>
      </c>
      <c r="M394" s="7">
        <v>55</v>
      </c>
    </row>
    <row r="395" spans="1:13" s="2" customFormat="1" ht="30.75" customHeight="1">
      <c r="A395" s="141" t="s">
        <v>463</v>
      </c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3"/>
    </row>
    <row r="396" spans="1:13" s="2" customFormat="1" ht="28.5" customHeight="1" hidden="1">
      <c r="A396" s="9" t="e">
        <f>#REF!+1</f>
        <v>#REF!</v>
      </c>
      <c r="B396" s="4" t="s">
        <v>452</v>
      </c>
      <c r="C396" s="63">
        <v>486</v>
      </c>
      <c r="D396" s="3" t="s">
        <v>886</v>
      </c>
      <c r="E396" s="6">
        <f>ROUND(M396*1.7,0)</f>
        <v>561</v>
      </c>
      <c r="F396" s="43"/>
      <c r="G396" s="6">
        <f>ROUND(M396*1.21,0)</f>
        <v>399</v>
      </c>
      <c r="H396" s="6">
        <f>ROUND(M396*1.17,0)</f>
        <v>386</v>
      </c>
      <c r="I396" s="6">
        <f>ROUND(M396*1.13,0)</f>
        <v>373</v>
      </c>
      <c r="J396" s="6">
        <f>ROUND(M396*1.09,0)</f>
        <v>360</v>
      </c>
      <c r="K396" s="6">
        <f>ROUND(M396*1.05,0)</f>
        <v>347</v>
      </c>
      <c r="L396" s="25"/>
      <c r="M396" s="7">
        <v>330</v>
      </c>
    </row>
    <row r="397" spans="1:13" s="2" customFormat="1" ht="24.75" customHeight="1">
      <c r="A397" s="131" t="s">
        <v>464</v>
      </c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40"/>
    </row>
    <row r="398" spans="1:13" s="2" customFormat="1" ht="24" customHeight="1">
      <c r="A398" s="93" t="s">
        <v>465</v>
      </c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103"/>
    </row>
    <row r="399" spans="1:13" s="2" customFormat="1" ht="39.75" customHeight="1">
      <c r="A399" s="9">
        <f>1+A394</f>
        <v>298</v>
      </c>
      <c r="B399" s="4" t="s">
        <v>466</v>
      </c>
      <c r="C399" s="5" t="s">
        <v>72</v>
      </c>
      <c r="D399" s="9">
        <v>20</v>
      </c>
      <c r="E399" s="6">
        <f aca="true" t="shared" si="179" ref="E399:E419">ROUND(M399*1.7,0)</f>
        <v>292</v>
      </c>
      <c r="F399" s="6">
        <f aca="true" t="shared" si="180" ref="F399:F419">ROUND(M399*1.25,0)</f>
        <v>215</v>
      </c>
      <c r="G399" s="6">
        <f aca="true" t="shared" si="181" ref="G399:G419">ROUND(M399*1.21,0)</f>
        <v>208</v>
      </c>
      <c r="H399" s="6">
        <f aca="true" t="shared" si="182" ref="H399:H419">ROUND(M399*1.17,0)</f>
        <v>201</v>
      </c>
      <c r="I399" s="6">
        <f aca="true" t="shared" si="183" ref="I399:I419">ROUND(M399*1.13,0)</f>
        <v>194</v>
      </c>
      <c r="J399" s="6">
        <f aca="true" t="shared" si="184" ref="J399:J419">ROUND(M399*1.11,0)</f>
        <v>191</v>
      </c>
      <c r="K399" s="6">
        <f aca="true" t="shared" si="185" ref="K399:K419">ROUND(M399*1.07,0)</f>
        <v>184</v>
      </c>
      <c r="L399" s="6">
        <f aca="true" t="shared" si="186" ref="L399:L419">ROUND(M399*1.03,0)</f>
        <v>177</v>
      </c>
      <c r="M399" s="7">
        <v>172</v>
      </c>
    </row>
    <row r="400" spans="1:13" s="2" customFormat="1" ht="41.25" customHeight="1">
      <c r="A400" s="9">
        <f aca="true" t="shared" si="187" ref="A400:A407">1+A399</f>
        <v>299</v>
      </c>
      <c r="B400" s="4" t="s">
        <v>467</v>
      </c>
      <c r="C400" s="5" t="s">
        <v>73</v>
      </c>
      <c r="D400" s="9">
        <v>20</v>
      </c>
      <c r="E400" s="6">
        <f t="shared" si="179"/>
        <v>269</v>
      </c>
      <c r="F400" s="6">
        <f t="shared" si="180"/>
        <v>198</v>
      </c>
      <c r="G400" s="6">
        <f t="shared" si="181"/>
        <v>191</v>
      </c>
      <c r="H400" s="6">
        <f t="shared" si="182"/>
        <v>185</v>
      </c>
      <c r="I400" s="6">
        <f t="shared" si="183"/>
        <v>179</v>
      </c>
      <c r="J400" s="6">
        <f t="shared" si="184"/>
        <v>175</v>
      </c>
      <c r="K400" s="6">
        <f t="shared" si="185"/>
        <v>169</v>
      </c>
      <c r="L400" s="6">
        <f t="shared" si="186"/>
        <v>163</v>
      </c>
      <c r="M400" s="7">
        <v>158</v>
      </c>
    </row>
    <row r="401" spans="1:13" s="2" customFormat="1" ht="51.75" customHeight="1">
      <c r="A401" s="9">
        <f t="shared" si="187"/>
        <v>300</v>
      </c>
      <c r="B401" s="4" t="s">
        <v>468</v>
      </c>
      <c r="C401" s="5" t="s">
        <v>74</v>
      </c>
      <c r="D401" s="9">
        <v>20</v>
      </c>
      <c r="E401" s="6">
        <f t="shared" si="179"/>
        <v>299</v>
      </c>
      <c r="F401" s="6">
        <f t="shared" si="180"/>
        <v>220</v>
      </c>
      <c r="G401" s="6">
        <f t="shared" si="181"/>
        <v>213</v>
      </c>
      <c r="H401" s="6">
        <f t="shared" si="182"/>
        <v>206</v>
      </c>
      <c r="I401" s="6">
        <f t="shared" si="183"/>
        <v>199</v>
      </c>
      <c r="J401" s="6">
        <f t="shared" si="184"/>
        <v>195</v>
      </c>
      <c r="K401" s="6">
        <f t="shared" si="185"/>
        <v>188</v>
      </c>
      <c r="L401" s="6">
        <f t="shared" si="186"/>
        <v>181</v>
      </c>
      <c r="M401" s="7">
        <v>176</v>
      </c>
    </row>
    <row r="402" spans="1:13" s="2" customFormat="1" ht="52.5" customHeight="1">
      <c r="A402" s="9">
        <f>1+A401</f>
        <v>301</v>
      </c>
      <c r="B402" s="4" t="s">
        <v>469</v>
      </c>
      <c r="C402" s="5" t="s">
        <v>75</v>
      </c>
      <c r="D402" s="9">
        <v>20</v>
      </c>
      <c r="E402" s="6">
        <f t="shared" si="179"/>
        <v>241</v>
      </c>
      <c r="F402" s="6">
        <f t="shared" si="180"/>
        <v>178</v>
      </c>
      <c r="G402" s="6">
        <f t="shared" si="181"/>
        <v>172</v>
      </c>
      <c r="H402" s="6">
        <f t="shared" si="182"/>
        <v>166</v>
      </c>
      <c r="I402" s="6">
        <f t="shared" si="183"/>
        <v>160</v>
      </c>
      <c r="J402" s="6">
        <f t="shared" si="184"/>
        <v>158</v>
      </c>
      <c r="K402" s="6">
        <f t="shared" si="185"/>
        <v>152</v>
      </c>
      <c r="L402" s="6">
        <f t="shared" si="186"/>
        <v>146</v>
      </c>
      <c r="M402" s="7">
        <v>142</v>
      </c>
    </row>
    <row r="403" spans="1:13" s="2" customFormat="1" ht="45.75" customHeight="1">
      <c r="A403" s="9">
        <f>1+A402</f>
        <v>302</v>
      </c>
      <c r="B403" s="4" t="s">
        <v>483</v>
      </c>
      <c r="C403" s="5" t="s">
        <v>76</v>
      </c>
      <c r="D403" s="9">
        <v>20</v>
      </c>
      <c r="E403" s="6">
        <f t="shared" si="179"/>
        <v>264</v>
      </c>
      <c r="F403" s="6">
        <f t="shared" si="180"/>
        <v>194</v>
      </c>
      <c r="G403" s="6">
        <f t="shared" si="181"/>
        <v>188</v>
      </c>
      <c r="H403" s="6">
        <f t="shared" si="182"/>
        <v>181</v>
      </c>
      <c r="I403" s="6">
        <f t="shared" si="183"/>
        <v>175</v>
      </c>
      <c r="J403" s="6">
        <f t="shared" si="184"/>
        <v>172</v>
      </c>
      <c r="K403" s="6">
        <f t="shared" si="185"/>
        <v>166</v>
      </c>
      <c r="L403" s="6">
        <f t="shared" si="186"/>
        <v>160</v>
      </c>
      <c r="M403" s="7">
        <v>155</v>
      </c>
    </row>
    <row r="404" spans="1:17" s="2" customFormat="1" ht="56.25" customHeight="1">
      <c r="A404" s="9">
        <f>1+A403</f>
        <v>303</v>
      </c>
      <c r="B404" s="4" t="s">
        <v>484</v>
      </c>
      <c r="C404" s="5" t="s">
        <v>77</v>
      </c>
      <c r="D404" s="9">
        <v>20</v>
      </c>
      <c r="E404" s="6">
        <f t="shared" si="179"/>
        <v>216</v>
      </c>
      <c r="F404" s="6">
        <f t="shared" si="180"/>
        <v>159</v>
      </c>
      <c r="G404" s="6">
        <f t="shared" si="181"/>
        <v>154</v>
      </c>
      <c r="H404" s="6">
        <f t="shared" si="182"/>
        <v>149</v>
      </c>
      <c r="I404" s="6">
        <f t="shared" si="183"/>
        <v>144</v>
      </c>
      <c r="J404" s="6">
        <f t="shared" si="184"/>
        <v>141</v>
      </c>
      <c r="K404" s="6">
        <f t="shared" si="185"/>
        <v>136</v>
      </c>
      <c r="L404" s="6">
        <f t="shared" si="186"/>
        <v>131</v>
      </c>
      <c r="M404" s="7">
        <v>127</v>
      </c>
      <c r="Q404" s="15"/>
    </row>
    <row r="405" spans="1:17" s="2" customFormat="1" ht="51.75" customHeight="1">
      <c r="A405" s="9">
        <f>1+A404</f>
        <v>304</v>
      </c>
      <c r="B405" s="4" t="s">
        <v>485</v>
      </c>
      <c r="C405" s="5" t="s">
        <v>78</v>
      </c>
      <c r="D405" s="9">
        <v>20</v>
      </c>
      <c r="E405" s="6">
        <f t="shared" si="179"/>
        <v>231</v>
      </c>
      <c r="F405" s="6">
        <f t="shared" si="180"/>
        <v>170</v>
      </c>
      <c r="G405" s="6">
        <f t="shared" si="181"/>
        <v>165</v>
      </c>
      <c r="H405" s="6">
        <f t="shared" si="182"/>
        <v>159</v>
      </c>
      <c r="I405" s="6">
        <f t="shared" si="183"/>
        <v>154</v>
      </c>
      <c r="J405" s="6">
        <f t="shared" si="184"/>
        <v>151</v>
      </c>
      <c r="K405" s="6">
        <f t="shared" si="185"/>
        <v>146</v>
      </c>
      <c r="L405" s="6">
        <f t="shared" si="186"/>
        <v>140</v>
      </c>
      <c r="M405" s="7">
        <v>136</v>
      </c>
      <c r="Q405" s="15"/>
    </row>
    <row r="406" spans="1:17" s="2" customFormat="1" ht="52.5" customHeight="1">
      <c r="A406" s="9">
        <f t="shared" si="187"/>
        <v>305</v>
      </c>
      <c r="B406" s="4" t="s">
        <v>486</v>
      </c>
      <c r="C406" s="5" t="s">
        <v>79</v>
      </c>
      <c r="D406" s="9">
        <v>20</v>
      </c>
      <c r="E406" s="6">
        <f t="shared" si="179"/>
        <v>177</v>
      </c>
      <c r="F406" s="6">
        <f t="shared" si="180"/>
        <v>130</v>
      </c>
      <c r="G406" s="6">
        <f t="shared" si="181"/>
        <v>126</v>
      </c>
      <c r="H406" s="6">
        <f t="shared" si="182"/>
        <v>122</v>
      </c>
      <c r="I406" s="6">
        <f t="shared" si="183"/>
        <v>118</v>
      </c>
      <c r="J406" s="6">
        <f t="shared" si="184"/>
        <v>115</v>
      </c>
      <c r="K406" s="6">
        <f t="shared" si="185"/>
        <v>111</v>
      </c>
      <c r="L406" s="6">
        <f t="shared" si="186"/>
        <v>107</v>
      </c>
      <c r="M406" s="7">
        <v>104</v>
      </c>
      <c r="Q406" s="15"/>
    </row>
    <row r="407" spans="1:17" s="2" customFormat="1" ht="46.5" customHeight="1">
      <c r="A407" s="9">
        <f t="shared" si="187"/>
        <v>306</v>
      </c>
      <c r="B407" s="4" t="s">
        <v>439</v>
      </c>
      <c r="C407" s="5" t="s">
        <v>440</v>
      </c>
      <c r="D407" s="3" t="s">
        <v>886</v>
      </c>
      <c r="E407" s="6">
        <f t="shared" si="179"/>
        <v>398</v>
      </c>
      <c r="F407" s="6">
        <f t="shared" si="180"/>
        <v>293</v>
      </c>
      <c r="G407" s="6">
        <f t="shared" si="181"/>
        <v>283</v>
      </c>
      <c r="H407" s="6">
        <f t="shared" si="182"/>
        <v>274</v>
      </c>
      <c r="I407" s="6">
        <f t="shared" si="183"/>
        <v>264</v>
      </c>
      <c r="J407" s="6">
        <f t="shared" si="184"/>
        <v>260</v>
      </c>
      <c r="K407" s="6">
        <f t="shared" si="185"/>
        <v>250</v>
      </c>
      <c r="L407" s="6">
        <f t="shared" si="186"/>
        <v>241</v>
      </c>
      <c r="M407" s="7">
        <v>234</v>
      </c>
      <c r="Q407" s="51"/>
    </row>
    <row r="408" spans="1:17" s="15" customFormat="1" ht="51.75" customHeight="1">
      <c r="A408" s="9">
        <f>1+A407</f>
        <v>307</v>
      </c>
      <c r="B408" s="4" t="s">
        <v>142</v>
      </c>
      <c r="C408" s="9">
        <v>571</v>
      </c>
      <c r="D408" s="3" t="s">
        <v>886</v>
      </c>
      <c r="E408" s="6">
        <f t="shared" si="179"/>
        <v>330</v>
      </c>
      <c r="F408" s="6">
        <f t="shared" si="180"/>
        <v>243</v>
      </c>
      <c r="G408" s="6">
        <f t="shared" si="181"/>
        <v>235</v>
      </c>
      <c r="H408" s="6">
        <f t="shared" si="182"/>
        <v>227</v>
      </c>
      <c r="I408" s="6">
        <f t="shared" si="183"/>
        <v>219</v>
      </c>
      <c r="J408" s="6">
        <f t="shared" si="184"/>
        <v>215</v>
      </c>
      <c r="K408" s="6">
        <f t="shared" si="185"/>
        <v>208</v>
      </c>
      <c r="L408" s="6">
        <f t="shared" si="186"/>
        <v>200</v>
      </c>
      <c r="M408" s="7">
        <v>194</v>
      </c>
      <c r="Q408" s="51"/>
    </row>
    <row r="409" spans="1:17" s="15" customFormat="1" ht="57" customHeight="1">
      <c r="A409" s="9">
        <f>1+A408</f>
        <v>308</v>
      </c>
      <c r="B409" s="4" t="s">
        <v>875</v>
      </c>
      <c r="C409" s="9">
        <v>572</v>
      </c>
      <c r="D409" s="3" t="s">
        <v>886</v>
      </c>
      <c r="E409" s="6">
        <f t="shared" si="179"/>
        <v>347</v>
      </c>
      <c r="F409" s="6">
        <f t="shared" si="180"/>
        <v>255</v>
      </c>
      <c r="G409" s="6">
        <f t="shared" si="181"/>
        <v>247</v>
      </c>
      <c r="H409" s="6">
        <f t="shared" si="182"/>
        <v>239</v>
      </c>
      <c r="I409" s="6">
        <f t="shared" si="183"/>
        <v>231</v>
      </c>
      <c r="J409" s="6">
        <f t="shared" si="184"/>
        <v>226</v>
      </c>
      <c r="K409" s="6">
        <f t="shared" si="185"/>
        <v>218</v>
      </c>
      <c r="L409" s="6">
        <f t="shared" si="186"/>
        <v>210</v>
      </c>
      <c r="M409" s="7">
        <v>204</v>
      </c>
      <c r="Q409" s="2"/>
    </row>
    <row r="410" spans="1:17" s="15" customFormat="1" ht="33.75" customHeight="1">
      <c r="A410" s="9">
        <f>1+A409</f>
        <v>309</v>
      </c>
      <c r="B410" s="4" t="s">
        <v>490</v>
      </c>
      <c r="C410" s="5" t="s">
        <v>858</v>
      </c>
      <c r="D410" s="9" t="s">
        <v>886</v>
      </c>
      <c r="E410" s="6">
        <f t="shared" si="179"/>
        <v>316</v>
      </c>
      <c r="F410" s="6">
        <f t="shared" si="180"/>
        <v>233</v>
      </c>
      <c r="G410" s="6">
        <f t="shared" si="181"/>
        <v>225</v>
      </c>
      <c r="H410" s="6">
        <f t="shared" si="182"/>
        <v>218</v>
      </c>
      <c r="I410" s="6">
        <f t="shared" si="183"/>
        <v>210</v>
      </c>
      <c r="J410" s="6">
        <f t="shared" si="184"/>
        <v>206</v>
      </c>
      <c r="K410" s="6">
        <f t="shared" si="185"/>
        <v>199</v>
      </c>
      <c r="L410" s="6">
        <f t="shared" si="186"/>
        <v>192</v>
      </c>
      <c r="M410" s="7">
        <v>186</v>
      </c>
      <c r="Q410" s="2"/>
    </row>
    <row r="411" spans="1:13" s="51" customFormat="1" ht="55.5" customHeight="1">
      <c r="A411" s="9">
        <f>A410+1</f>
        <v>310</v>
      </c>
      <c r="B411" s="4" t="s">
        <v>57</v>
      </c>
      <c r="C411" s="5" t="s">
        <v>60</v>
      </c>
      <c r="D411" s="9">
        <v>20</v>
      </c>
      <c r="E411" s="6">
        <f t="shared" si="179"/>
        <v>299</v>
      </c>
      <c r="F411" s="6">
        <f t="shared" si="180"/>
        <v>220</v>
      </c>
      <c r="G411" s="6">
        <f t="shared" si="181"/>
        <v>213</v>
      </c>
      <c r="H411" s="6">
        <f t="shared" si="182"/>
        <v>206</v>
      </c>
      <c r="I411" s="6">
        <f t="shared" si="183"/>
        <v>199</v>
      </c>
      <c r="J411" s="6">
        <f t="shared" si="184"/>
        <v>195</v>
      </c>
      <c r="K411" s="6">
        <f t="shared" si="185"/>
        <v>188</v>
      </c>
      <c r="L411" s="6">
        <f t="shared" si="186"/>
        <v>181</v>
      </c>
      <c r="M411" s="7">
        <v>176</v>
      </c>
    </row>
    <row r="412" spans="1:13" s="51" customFormat="1" ht="62.25" customHeight="1">
      <c r="A412" s="9">
        <f>A411+1</f>
        <v>311</v>
      </c>
      <c r="B412" s="4" t="s">
        <v>58</v>
      </c>
      <c r="C412" s="5" t="s">
        <v>61</v>
      </c>
      <c r="D412" s="9">
        <v>20</v>
      </c>
      <c r="E412" s="6">
        <f t="shared" si="179"/>
        <v>240</v>
      </c>
      <c r="F412" s="6">
        <f t="shared" si="180"/>
        <v>176</v>
      </c>
      <c r="G412" s="6">
        <f t="shared" si="181"/>
        <v>171</v>
      </c>
      <c r="H412" s="6">
        <f t="shared" si="182"/>
        <v>165</v>
      </c>
      <c r="I412" s="6">
        <f t="shared" si="183"/>
        <v>159</v>
      </c>
      <c r="J412" s="6">
        <f t="shared" si="184"/>
        <v>157</v>
      </c>
      <c r="K412" s="6">
        <f t="shared" si="185"/>
        <v>151</v>
      </c>
      <c r="L412" s="6">
        <f t="shared" si="186"/>
        <v>145</v>
      </c>
      <c r="M412" s="7">
        <v>141</v>
      </c>
    </row>
    <row r="413" spans="1:17" s="2" customFormat="1" ht="63.75" customHeight="1">
      <c r="A413" s="9">
        <f>A412+1</f>
        <v>312</v>
      </c>
      <c r="B413" s="4" t="s">
        <v>59</v>
      </c>
      <c r="C413" s="5" t="s">
        <v>62</v>
      </c>
      <c r="D413" s="9">
        <v>20</v>
      </c>
      <c r="E413" s="6">
        <f t="shared" si="179"/>
        <v>185</v>
      </c>
      <c r="F413" s="6">
        <f t="shared" si="180"/>
        <v>136</v>
      </c>
      <c r="G413" s="6">
        <f t="shared" si="181"/>
        <v>132</v>
      </c>
      <c r="H413" s="6">
        <f t="shared" si="182"/>
        <v>128</v>
      </c>
      <c r="I413" s="6">
        <f t="shared" si="183"/>
        <v>123</v>
      </c>
      <c r="J413" s="6">
        <f t="shared" si="184"/>
        <v>121</v>
      </c>
      <c r="K413" s="6">
        <f t="shared" si="185"/>
        <v>117</v>
      </c>
      <c r="L413" s="6">
        <f t="shared" si="186"/>
        <v>112</v>
      </c>
      <c r="M413" s="7">
        <v>109</v>
      </c>
      <c r="Q413" s="51"/>
    </row>
    <row r="414" spans="1:13" s="2" customFormat="1" ht="54" customHeight="1">
      <c r="A414" s="9">
        <f aca="true" t="shared" si="188" ref="A414:A419">A413+1</f>
        <v>313</v>
      </c>
      <c r="B414" s="4" t="s">
        <v>491</v>
      </c>
      <c r="C414" s="5" t="s">
        <v>164</v>
      </c>
      <c r="D414" s="9" t="s">
        <v>886</v>
      </c>
      <c r="E414" s="6">
        <f t="shared" si="179"/>
        <v>357</v>
      </c>
      <c r="F414" s="6">
        <f t="shared" si="180"/>
        <v>263</v>
      </c>
      <c r="G414" s="6">
        <f t="shared" si="181"/>
        <v>254</v>
      </c>
      <c r="H414" s="6">
        <f t="shared" si="182"/>
        <v>246</v>
      </c>
      <c r="I414" s="6">
        <f t="shared" si="183"/>
        <v>237</v>
      </c>
      <c r="J414" s="6">
        <f t="shared" si="184"/>
        <v>233</v>
      </c>
      <c r="K414" s="6">
        <f t="shared" si="185"/>
        <v>225</v>
      </c>
      <c r="L414" s="6">
        <f t="shared" si="186"/>
        <v>216</v>
      </c>
      <c r="M414" s="7">
        <v>210</v>
      </c>
    </row>
    <row r="415" spans="1:17" s="51" customFormat="1" ht="49.5" customHeight="1">
      <c r="A415" s="9">
        <f t="shared" si="188"/>
        <v>314</v>
      </c>
      <c r="B415" s="4" t="s">
        <v>498</v>
      </c>
      <c r="C415" s="5" t="s">
        <v>163</v>
      </c>
      <c r="D415" s="9" t="s">
        <v>886</v>
      </c>
      <c r="E415" s="6">
        <f t="shared" si="179"/>
        <v>357</v>
      </c>
      <c r="F415" s="6">
        <f t="shared" si="180"/>
        <v>263</v>
      </c>
      <c r="G415" s="6">
        <f t="shared" si="181"/>
        <v>254</v>
      </c>
      <c r="H415" s="6">
        <f t="shared" si="182"/>
        <v>246</v>
      </c>
      <c r="I415" s="6">
        <f t="shared" si="183"/>
        <v>237</v>
      </c>
      <c r="J415" s="6">
        <f t="shared" si="184"/>
        <v>233</v>
      </c>
      <c r="K415" s="6">
        <f t="shared" si="185"/>
        <v>225</v>
      </c>
      <c r="L415" s="6">
        <f t="shared" si="186"/>
        <v>216</v>
      </c>
      <c r="M415" s="7">
        <v>210</v>
      </c>
      <c r="Q415" s="2"/>
    </row>
    <row r="416" spans="1:17" s="51" customFormat="1" ht="66" customHeight="1">
      <c r="A416" s="9">
        <f t="shared" si="188"/>
        <v>315</v>
      </c>
      <c r="B416" s="4" t="s">
        <v>143</v>
      </c>
      <c r="C416" s="9" t="s">
        <v>144</v>
      </c>
      <c r="D416" s="3" t="s">
        <v>886</v>
      </c>
      <c r="E416" s="6">
        <f t="shared" si="179"/>
        <v>332</v>
      </c>
      <c r="F416" s="6">
        <f t="shared" si="180"/>
        <v>244</v>
      </c>
      <c r="G416" s="6">
        <f t="shared" si="181"/>
        <v>236</v>
      </c>
      <c r="H416" s="6">
        <f t="shared" si="182"/>
        <v>228</v>
      </c>
      <c r="I416" s="6">
        <f t="shared" si="183"/>
        <v>220</v>
      </c>
      <c r="J416" s="6">
        <f t="shared" si="184"/>
        <v>216</v>
      </c>
      <c r="K416" s="6">
        <f t="shared" si="185"/>
        <v>209</v>
      </c>
      <c r="L416" s="6">
        <f t="shared" si="186"/>
        <v>201</v>
      </c>
      <c r="M416" s="7">
        <v>195</v>
      </c>
      <c r="Q416" s="15"/>
    </row>
    <row r="417" spans="1:17" s="51" customFormat="1" ht="66.75" customHeight="1">
      <c r="A417" s="9">
        <f t="shared" si="188"/>
        <v>316</v>
      </c>
      <c r="B417" s="4" t="s">
        <v>500</v>
      </c>
      <c r="C417" s="9" t="s">
        <v>874</v>
      </c>
      <c r="D417" s="3" t="s">
        <v>886</v>
      </c>
      <c r="E417" s="6">
        <f t="shared" si="179"/>
        <v>425</v>
      </c>
      <c r="F417" s="6">
        <f t="shared" si="180"/>
        <v>313</v>
      </c>
      <c r="G417" s="6">
        <f t="shared" si="181"/>
        <v>303</v>
      </c>
      <c r="H417" s="6">
        <f t="shared" si="182"/>
        <v>293</v>
      </c>
      <c r="I417" s="6">
        <f t="shared" si="183"/>
        <v>283</v>
      </c>
      <c r="J417" s="6">
        <f t="shared" si="184"/>
        <v>278</v>
      </c>
      <c r="K417" s="6">
        <f t="shared" si="185"/>
        <v>268</v>
      </c>
      <c r="L417" s="6">
        <f t="shared" si="186"/>
        <v>258</v>
      </c>
      <c r="M417" s="7">
        <v>250</v>
      </c>
      <c r="Q417" s="15"/>
    </row>
    <row r="418" spans="1:17" s="2" customFormat="1" ht="69.75" customHeight="1">
      <c r="A418" s="9">
        <f t="shared" si="188"/>
        <v>317</v>
      </c>
      <c r="B418" s="4" t="s">
        <v>501</v>
      </c>
      <c r="C418" s="9" t="s">
        <v>876</v>
      </c>
      <c r="D418" s="3" t="s">
        <v>886</v>
      </c>
      <c r="E418" s="6">
        <f t="shared" si="179"/>
        <v>316</v>
      </c>
      <c r="F418" s="6">
        <f t="shared" si="180"/>
        <v>233</v>
      </c>
      <c r="G418" s="6">
        <f t="shared" si="181"/>
        <v>225</v>
      </c>
      <c r="H418" s="6">
        <f t="shared" si="182"/>
        <v>218</v>
      </c>
      <c r="I418" s="6">
        <f t="shared" si="183"/>
        <v>210</v>
      </c>
      <c r="J418" s="6">
        <f t="shared" si="184"/>
        <v>206</v>
      </c>
      <c r="K418" s="6">
        <f t="shared" si="185"/>
        <v>199</v>
      </c>
      <c r="L418" s="6">
        <f t="shared" si="186"/>
        <v>192</v>
      </c>
      <c r="M418" s="7">
        <v>186</v>
      </c>
      <c r="Q418" s="15"/>
    </row>
    <row r="419" spans="1:17" s="2" customFormat="1" ht="73.5" customHeight="1">
      <c r="A419" s="9">
        <f t="shared" si="188"/>
        <v>318</v>
      </c>
      <c r="B419" s="4" t="s">
        <v>502</v>
      </c>
      <c r="C419" s="9" t="s">
        <v>878</v>
      </c>
      <c r="D419" s="3" t="s">
        <v>886</v>
      </c>
      <c r="E419" s="6">
        <f t="shared" si="179"/>
        <v>566</v>
      </c>
      <c r="F419" s="6">
        <f t="shared" si="180"/>
        <v>416</v>
      </c>
      <c r="G419" s="6">
        <f t="shared" si="181"/>
        <v>403</v>
      </c>
      <c r="H419" s="6">
        <f t="shared" si="182"/>
        <v>390</v>
      </c>
      <c r="I419" s="6">
        <f t="shared" si="183"/>
        <v>376</v>
      </c>
      <c r="J419" s="6">
        <f t="shared" si="184"/>
        <v>370</v>
      </c>
      <c r="K419" s="6">
        <f t="shared" si="185"/>
        <v>356</v>
      </c>
      <c r="L419" s="6">
        <f t="shared" si="186"/>
        <v>343</v>
      </c>
      <c r="M419" s="7">
        <v>333</v>
      </c>
      <c r="Q419" s="15"/>
    </row>
    <row r="420" spans="1:13" ht="44.25" customHeight="1">
      <c r="A420" s="3">
        <f>A419+1</f>
        <v>319</v>
      </c>
      <c r="B420" s="80" t="s">
        <v>200</v>
      </c>
      <c r="C420" s="5" t="s">
        <v>201</v>
      </c>
      <c r="D420" s="3" t="s">
        <v>886</v>
      </c>
      <c r="E420" s="6">
        <f>ROUND(M420*1.7,0)</f>
        <v>292</v>
      </c>
      <c r="F420" s="6">
        <f>ROUND(M420*1.25,0)</f>
        <v>215</v>
      </c>
      <c r="G420" s="6">
        <f>ROUND(M420*1.21,0)</f>
        <v>208</v>
      </c>
      <c r="H420" s="6">
        <f>ROUND(M420*1.17,0)</f>
        <v>201</v>
      </c>
      <c r="I420" s="6">
        <f>ROUND(M420*1.13,0)</f>
        <v>194</v>
      </c>
      <c r="J420" s="6">
        <f>ROUND(M420*1.11,0)</f>
        <v>191</v>
      </c>
      <c r="K420" s="6">
        <f>ROUND(M420*1.07,0)</f>
        <v>184</v>
      </c>
      <c r="L420" s="6">
        <f>ROUND(M420*1.03,0)</f>
        <v>177</v>
      </c>
      <c r="M420" s="7">
        <v>172</v>
      </c>
    </row>
    <row r="421" spans="1:13" ht="53.25" customHeight="1">
      <c r="A421" s="3">
        <f>A420+1</f>
        <v>320</v>
      </c>
      <c r="B421" s="81" t="s">
        <v>432</v>
      </c>
      <c r="C421" s="5" t="s">
        <v>475</v>
      </c>
      <c r="D421" s="3" t="s">
        <v>886</v>
      </c>
      <c r="E421" s="6">
        <f>ROUND(M421*1.7,0)</f>
        <v>235</v>
      </c>
      <c r="F421" s="6">
        <f>ROUND(M421*1.25,0)</f>
        <v>173</v>
      </c>
      <c r="G421" s="6">
        <f>ROUND(M421*1.21,0)</f>
        <v>167</v>
      </c>
      <c r="H421" s="6">
        <f>ROUND(M421*1.17,0)</f>
        <v>161</v>
      </c>
      <c r="I421" s="6">
        <f>ROUND(M421*1.13,0)</f>
        <v>156</v>
      </c>
      <c r="J421" s="6">
        <f>ROUND(M421*1.11,0)</f>
        <v>153</v>
      </c>
      <c r="K421" s="6">
        <f>ROUND(M421*1.07,0)</f>
        <v>148</v>
      </c>
      <c r="L421" s="6">
        <f>ROUND(M421*1.03,0)</f>
        <v>142</v>
      </c>
      <c r="M421" s="7">
        <v>138</v>
      </c>
    </row>
    <row r="422" spans="1:13" ht="44.25" customHeight="1">
      <c r="A422" s="3">
        <f>A421+1</f>
        <v>321</v>
      </c>
      <c r="B422" s="81" t="s">
        <v>479</v>
      </c>
      <c r="C422" s="5" t="s">
        <v>476</v>
      </c>
      <c r="D422" s="3" t="s">
        <v>886</v>
      </c>
      <c r="E422" s="6">
        <f>ROUND(M422*1.7,0)</f>
        <v>224</v>
      </c>
      <c r="F422" s="6">
        <f>ROUND(M422*1.25,0)</f>
        <v>165</v>
      </c>
      <c r="G422" s="6">
        <f>ROUND(M422*1.21,0)</f>
        <v>160</v>
      </c>
      <c r="H422" s="6">
        <f>ROUND(M422*1.17,0)</f>
        <v>154</v>
      </c>
      <c r="I422" s="6">
        <f>ROUND(M422*1.13,0)</f>
        <v>149</v>
      </c>
      <c r="J422" s="6">
        <f>ROUND(M422*1.11,0)</f>
        <v>147</v>
      </c>
      <c r="K422" s="6">
        <f>ROUND(M422*1.07,0)</f>
        <v>141</v>
      </c>
      <c r="L422" s="6">
        <f>ROUND(M422*1.03,0)</f>
        <v>136</v>
      </c>
      <c r="M422" s="7">
        <v>132</v>
      </c>
    </row>
    <row r="423" spans="1:13" ht="55.5" customHeight="1">
      <c r="A423" s="3">
        <f>A422+1</f>
        <v>322</v>
      </c>
      <c r="B423" s="81" t="s">
        <v>499</v>
      </c>
      <c r="C423" s="5" t="s">
        <v>480</v>
      </c>
      <c r="D423" s="3" t="s">
        <v>886</v>
      </c>
      <c r="E423" s="6">
        <f>ROUND(M423*1.7,0)</f>
        <v>230</v>
      </c>
      <c r="F423" s="6">
        <f>ROUND(M423*1.25,0)</f>
        <v>169</v>
      </c>
      <c r="G423" s="6">
        <f>ROUND(M423*1.21,0)</f>
        <v>163</v>
      </c>
      <c r="H423" s="6">
        <f>ROUND(M423*1.17,0)</f>
        <v>158</v>
      </c>
      <c r="I423" s="6">
        <f>ROUND(M423*1.13,0)</f>
        <v>153</v>
      </c>
      <c r="J423" s="6">
        <f>ROUND(M423*1.11,0)</f>
        <v>150</v>
      </c>
      <c r="K423" s="6">
        <f>ROUND(M423*1.07,0)</f>
        <v>144</v>
      </c>
      <c r="L423" s="6">
        <f>ROUND(M423*1.03,0)</f>
        <v>139</v>
      </c>
      <c r="M423" s="7">
        <v>135</v>
      </c>
    </row>
    <row r="424" spans="1:13" s="15" customFormat="1" ht="35.25" customHeight="1">
      <c r="A424" s="93" t="s">
        <v>503</v>
      </c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103"/>
    </row>
    <row r="425" spans="1:17" s="15" customFormat="1" ht="48" customHeight="1">
      <c r="A425" s="9">
        <f>1+A423</f>
        <v>323</v>
      </c>
      <c r="B425" s="4" t="s">
        <v>504</v>
      </c>
      <c r="C425" s="5" t="s">
        <v>80</v>
      </c>
      <c r="D425" s="3">
        <v>20</v>
      </c>
      <c r="E425" s="6">
        <f aca="true" t="shared" si="189" ref="E425:E437">ROUND(M425*1.7,0)</f>
        <v>359</v>
      </c>
      <c r="F425" s="6">
        <f aca="true" t="shared" si="190" ref="F425:F437">ROUND(M425*1.25,0)</f>
        <v>264</v>
      </c>
      <c r="G425" s="6">
        <f aca="true" t="shared" si="191" ref="G425:G437">ROUND(M425*1.21,0)</f>
        <v>255</v>
      </c>
      <c r="H425" s="6">
        <f aca="true" t="shared" si="192" ref="H425:H437">ROUND(M425*1.17,0)</f>
        <v>247</v>
      </c>
      <c r="I425" s="6">
        <f aca="true" t="shared" si="193" ref="I425:I437">ROUND(M425*1.13,0)</f>
        <v>238</v>
      </c>
      <c r="J425" s="6">
        <f aca="true" t="shared" si="194" ref="J425:J436">ROUND(M425*1.11,0)</f>
        <v>234</v>
      </c>
      <c r="K425" s="6">
        <f aca="true" t="shared" si="195" ref="K425:K437">ROUND(M425*1.07,0)</f>
        <v>226</v>
      </c>
      <c r="L425" s="6">
        <f aca="true" t="shared" si="196" ref="L425:L437">ROUND(M425*1.03,0)</f>
        <v>217</v>
      </c>
      <c r="M425" s="7">
        <v>211</v>
      </c>
      <c r="Q425" s="2"/>
    </row>
    <row r="426" spans="1:17" s="15" customFormat="1" ht="58.5" customHeight="1">
      <c r="A426" s="9">
        <f aca="true" t="shared" si="197" ref="A426:A440">1+A425</f>
        <v>324</v>
      </c>
      <c r="B426" s="4" t="s">
        <v>190</v>
      </c>
      <c r="C426" s="5" t="s">
        <v>81</v>
      </c>
      <c r="D426" s="3">
        <v>20</v>
      </c>
      <c r="E426" s="6">
        <f t="shared" si="189"/>
        <v>350</v>
      </c>
      <c r="F426" s="6">
        <f t="shared" si="190"/>
        <v>258</v>
      </c>
      <c r="G426" s="6">
        <f t="shared" si="191"/>
        <v>249</v>
      </c>
      <c r="H426" s="6">
        <f t="shared" si="192"/>
        <v>241</v>
      </c>
      <c r="I426" s="6">
        <f t="shared" si="193"/>
        <v>233</v>
      </c>
      <c r="J426" s="6">
        <f t="shared" si="194"/>
        <v>229</v>
      </c>
      <c r="K426" s="6">
        <f t="shared" si="195"/>
        <v>220</v>
      </c>
      <c r="L426" s="6">
        <f t="shared" si="196"/>
        <v>212</v>
      </c>
      <c r="M426" s="7">
        <v>206</v>
      </c>
      <c r="Q426" s="2"/>
    </row>
    <row r="427" spans="1:17" s="15" customFormat="1" ht="62.25" customHeight="1">
      <c r="A427" s="9">
        <f t="shared" si="197"/>
        <v>325</v>
      </c>
      <c r="B427" s="4" t="s">
        <v>505</v>
      </c>
      <c r="C427" s="5" t="s">
        <v>82</v>
      </c>
      <c r="D427" s="3">
        <v>20</v>
      </c>
      <c r="E427" s="6">
        <f t="shared" si="189"/>
        <v>248</v>
      </c>
      <c r="F427" s="6">
        <f t="shared" si="190"/>
        <v>183</v>
      </c>
      <c r="G427" s="6">
        <f t="shared" si="191"/>
        <v>177</v>
      </c>
      <c r="H427" s="6">
        <f t="shared" si="192"/>
        <v>171</v>
      </c>
      <c r="I427" s="6">
        <f t="shared" si="193"/>
        <v>165</v>
      </c>
      <c r="J427" s="6">
        <f t="shared" si="194"/>
        <v>162</v>
      </c>
      <c r="K427" s="6">
        <f t="shared" si="195"/>
        <v>156</v>
      </c>
      <c r="L427" s="6">
        <f t="shared" si="196"/>
        <v>150</v>
      </c>
      <c r="M427" s="7">
        <v>146</v>
      </c>
      <c r="Q427" s="2"/>
    </row>
    <row r="428" spans="1:17" s="15" customFormat="1" ht="49.5" customHeight="1">
      <c r="A428" s="9">
        <f t="shared" si="197"/>
        <v>326</v>
      </c>
      <c r="B428" s="4" t="s">
        <v>191</v>
      </c>
      <c r="C428" s="5" t="s">
        <v>83</v>
      </c>
      <c r="D428" s="3">
        <v>20</v>
      </c>
      <c r="E428" s="6">
        <f t="shared" si="189"/>
        <v>235</v>
      </c>
      <c r="F428" s="6">
        <f t="shared" si="190"/>
        <v>173</v>
      </c>
      <c r="G428" s="6">
        <f t="shared" si="191"/>
        <v>167</v>
      </c>
      <c r="H428" s="6">
        <f t="shared" si="192"/>
        <v>161</v>
      </c>
      <c r="I428" s="6">
        <f t="shared" si="193"/>
        <v>156</v>
      </c>
      <c r="J428" s="6">
        <f t="shared" si="194"/>
        <v>153</v>
      </c>
      <c r="K428" s="6">
        <f t="shared" si="195"/>
        <v>148</v>
      </c>
      <c r="L428" s="6">
        <f t="shared" si="196"/>
        <v>142</v>
      </c>
      <c r="M428" s="7">
        <v>138</v>
      </c>
      <c r="Q428" s="2"/>
    </row>
    <row r="429" spans="1:13" s="2" customFormat="1" ht="66.75" customHeight="1">
      <c r="A429" s="9">
        <f t="shared" si="197"/>
        <v>327</v>
      </c>
      <c r="B429" s="4" t="s">
        <v>314</v>
      </c>
      <c r="C429" s="5" t="s">
        <v>441</v>
      </c>
      <c r="D429" s="3" t="s">
        <v>886</v>
      </c>
      <c r="E429" s="6">
        <f t="shared" si="189"/>
        <v>607</v>
      </c>
      <c r="F429" s="6">
        <f t="shared" si="190"/>
        <v>446</v>
      </c>
      <c r="G429" s="6">
        <f t="shared" si="191"/>
        <v>432</v>
      </c>
      <c r="H429" s="6">
        <f t="shared" si="192"/>
        <v>418</v>
      </c>
      <c r="I429" s="6">
        <f t="shared" si="193"/>
        <v>403</v>
      </c>
      <c r="J429" s="6">
        <f t="shared" si="194"/>
        <v>396</v>
      </c>
      <c r="K429" s="6">
        <f t="shared" si="195"/>
        <v>382</v>
      </c>
      <c r="L429" s="6">
        <f t="shared" si="196"/>
        <v>368</v>
      </c>
      <c r="M429" s="7">
        <v>357</v>
      </c>
    </row>
    <row r="430" spans="1:13" s="2" customFormat="1" ht="75.75" customHeight="1">
      <c r="A430" s="9">
        <f t="shared" si="197"/>
        <v>328</v>
      </c>
      <c r="B430" s="4" t="s">
        <v>593</v>
      </c>
      <c r="C430" s="9">
        <v>561</v>
      </c>
      <c r="D430" s="3" t="s">
        <v>886</v>
      </c>
      <c r="E430" s="6">
        <f t="shared" si="189"/>
        <v>638</v>
      </c>
      <c r="F430" s="6">
        <f t="shared" si="190"/>
        <v>469</v>
      </c>
      <c r="G430" s="6">
        <f t="shared" si="191"/>
        <v>454</v>
      </c>
      <c r="H430" s="6">
        <f t="shared" si="192"/>
        <v>439</v>
      </c>
      <c r="I430" s="6">
        <f t="shared" si="193"/>
        <v>424</v>
      </c>
      <c r="J430" s="6">
        <f t="shared" si="194"/>
        <v>416</v>
      </c>
      <c r="K430" s="6">
        <f t="shared" si="195"/>
        <v>401</v>
      </c>
      <c r="L430" s="6">
        <f t="shared" si="196"/>
        <v>386</v>
      </c>
      <c r="M430" s="7">
        <v>375</v>
      </c>
    </row>
    <row r="431" spans="1:13" s="2" customFormat="1" ht="70.5" customHeight="1">
      <c r="A431" s="9">
        <f t="shared" si="197"/>
        <v>329</v>
      </c>
      <c r="B431" s="4" t="s">
        <v>828</v>
      </c>
      <c r="C431" s="5" t="s">
        <v>63</v>
      </c>
      <c r="D431" s="3">
        <v>20</v>
      </c>
      <c r="E431" s="6">
        <f t="shared" si="189"/>
        <v>359</v>
      </c>
      <c r="F431" s="6">
        <f t="shared" si="190"/>
        <v>264</v>
      </c>
      <c r="G431" s="6">
        <f t="shared" si="191"/>
        <v>255</v>
      </c>
      <c r="H431" s="6">
        <f t="shared" si="192"/>
        <v>247</v>
      </c>
      <c r="I431" s="6">
        <f t="shared" si="193"/>
        <v>238</v>
      </c>
      <c r="J431" s="6">
        <f t="shared" si="194"/>
        <v>234</v>
      </c>
      <c r="K431" s="6">
        <f t="shared" si="195"/>
        <v>226</v>
      </c>
      <c r="L431" s="6">
        <f t="shared" si="196"/>
        <v>217</v>
      </c>
      <c r="M431" s="7">
        <v>211</v>
      </c>
    </row>
    <row r="432" spans="1:17" s="2" customFormat="1" ht="70.5" customHeight="1">
      <c r="A432" s="9">
        <f t="shared" si="197"/>
        <v>330</v>
      </c>
      <c r="B432" s="4" t="s">
        <v>831</v>
      </c>
      <c r="C432" s="5" t="s">
        <v>64</v>
      </c>
      <c r="D432" s="3">
        <v>20</v>
      </c>
      <c r="E432" s="6">
        <f t="shared" si="189"/>
        <v>350</v>
      </c>
      <c r="F432" s="6">
        <f t="shared" si="190"/>
        <v>258</v>
      </c>
      <c r="G432" s="6">
        <f t="shared" si="191"/>
        <v>249</v>
      </c>
      <c r="H432" s="6">
        <f t="shared" si="192"/>
        <v>241</v>
      </c>
      <c r="I432" s="6">
        <f t="shared" si="193"/>
        <v>233</v>
      </c>
      <c r="J432" s="6">
        <f t="shared" si="194"/>
        <v>229</v>
      </c>
      <c r="K432" s="6">
        <f t="shared" si="195"/>
        <v>220</v>
      </c>
      <c r="L432" s="6">
        <f t="shared" si="196"/>
        <v>212</v>
      </c>
      <c r="M432" s="7">
        <v>206</v>
      </c>
      <c r="Q432" s="51"/>
    </row>
    <row r="433" spans="1:17" s="2" customFormat="1" ht="70.5" customHeight="1">
      <c r="A433" s="9">
        <f t="shared" si="197"/>
        <v>331</v>
      </c>
      <c r="B433" s="4" t="s">
        <v>848</v>
      </c>
      <c r="C433" s="5" t="s">
        <v>65</v>
      </c>
      <c r="D433" s="3">
        <v>20</v>
      </c>
      <c r="E433" s="6">
        <f t="shared" si="189"/>
        <v>247</v>
      </c>
      <c r="F433" s="6">
        <f t="shared" si="190"/>
        <v>181</v>
      </c>
      <c r="G433" s="6">
        <f t="shared" si="191"/>
        <v>175</v>
      </c>
      <c r="H433" s="6">
        <f t="shared" si="192"/>
        <v>170</v>
      </c>
      <c r="I433" s="6">
        <f t="shared" si="193"/>
        <v>164</v>
      </c>
      <c r="J433" s="6">
        <f t="shared" si="194"/>
        <v>161</v>
      </c>
      <c r="K433" s="6">
        <f t="shared" si="195"/>
        <v>155</v>
      </c>
      <c r="L433" s="6">
        <f t="shared" si="196"/>
        <v>149</v>
      </c>
      <c r="M433" s="7">
        <v>145</v>
      </c>
      <c r="Q433" s="18"/>
    </row>
    <row r="434" spans="1:17" s="2" customFormat="1" ht="70.5" customHeight="1">
      <c r="A434" s="9">
        <f t="shared" si="197"/>
        <v>332</v>
      </c>
      <c r="B434" s="4" t="s">
        <v>849</v>
      </c>
      <c r="C434" s="5" t="s">
        <v>66</v>
      </c>
      <c r="D434" s="3">
        <v>20</v>
      </c>
      <c r="E434" s="6">
        <f t="shared" si="189"/>
        <v>235</v>
      </c>
      <c r="F434" s="6">
        <f t="shared" si="190"/>
        <v>173</v>
      </c>
      <c r="G434" s="6">
        <f t="shared" si="191"/>
        <v>167</v>
      </c>
      <c r="H434" s="6">
        <f t="shared" si="192"/>
        <v>161</v>
      </c>
      <c r="I434" s="6">
        <f t="shared" si="193"/>
        <v>156</v>
      </c>
      <c r="J434" s="6">
        <f t="shared" si="194"/>
        <v>153</v>
      </c>
      <c r="K434" s="6">
        <f t="shared" si="195"/>
        <v>148</v>
      </c>
      <c r="L434" s="6">
        <f t="shared" si="196"/>
        <v>142</v>
      </c>
      <c r="M434" s="7">
        <v>138</v>
      </c>
      <c r="Q434" s="18"/>
    </row>
    <row r="435" spans="1:13" ht="47.25" customHeight="1">
      <c r="A435" s="9">
        <f t="shared" si="197"/>
        <v>333</v>
      </c>
      <c r="B435" s="81" t="s">
        <v>472</v>
      </c>
      <c r="C435" s="5" t="s">
        <v>471</v>
      </c>
      <c r="D435" s="3" t="s">
        <v>886</v>
      </c>
      <c r="E435" s="6">
        <f t="shared" si="189"/>
        <v>230</v>
      </c>
      <c r="F435" s="6">
        <f t="shared" si="190"/>
        <v>169</v>
      </c>
      <c r="G435" s="6">
        <f t="shared" si="191"/>
        <v>163</v>
      </c>
      <c r="H435" s="6">
        <f t="shared" si="192"/>
        <v>158</v>
      </c>
      <c r="I435" s="6">
        <f t="shared" si="193"/>
        <v>153</v>
      </c>
      <c r="J435" s="6">
        <f t="shared" si="194"/>
        <v>150</v>
      </c>
      <c r="K435" s="6">
        <f t="shared" si="195"/>
        <v>144</v>
      </c>
      <c r="L435" s="6">
        <f t="shared" si="196"/>
        <v>139</v>
      </c>
      <c r="M435" s="7">
        <v>135</v>
      </c>
    </row>
    <row r="436" spans="1:13" ht="57" customHeight="1">
      <c r="A436" s="9">
        <f t="shared" si="197"/>
        <v>334</v>
      </c>
      <c r="B436" s="81" t="s">
        <v>474</v>
      </c>
      <c r="C436" s="5" t="s">
        <v>473</v>
      </c>
      <c r="D436" s="3" t="s">
        <v>886</v>
      </c>
      <c r="E436" s="6">
        <f t="shared" si="189"/>
        <v>411</v>
      </c>
      <c r="F436" s="6">
        <f t="shared" si="190"/>
        <v>303</v>
      </c>
      <c r="G436" s="6">
        <f t="shared" si="191"/>
        <v>293</v>
      </c>
      <c r="H436" s="6">
        <f t="shared" si="192"/>
        <v>283</v>
      </c>
      <c r="I436" s="6">
        <f t="shared" si="193"/>
        <v>273</v>
      </c>
      <c r="J436" s="6">
        <f t="shared" si="194"/>
        <v>269</v>
      </c>
      <c r="K436" s="6">
        <f t="shared" si="195"/>
        <v>259</v>
      </c>
      <c r="L436" s="6">
        <f t="shared" si="196"/>
        <v>249</v>
      </c>
      <c r="M436" s="7">
        <v>242</v>
      </c>
    </row>
    <row r="437" spans="1:17" s="2" customFormat="1" ht="78" customHeight="1">
      <c r="A437" s="9">
        <f t="shared" si="197"/>
        <v>335</v>
      </c>
      <c r="B437" s="4" t="s">
        <v>506</v>
      </c>
      <c r="C437" s="9" t="s">
        <v>877</v>
      </c>
      <c r="D437" s="3" t="s">
        <v>886</v>
      </c>
      <c r="E437" s="6">
        <f t="shared" si="189"/>
        <v>418</v>
      </c>
      <c r="F437" s="6">
        <f t="shared" si="190"/>
        <v>308</v>
      </c>
      <c r="G437" s="6">
        <f t="shared" si="191"/>
        <v>298</v>
      </c>
      <c r="H437" s="6">
        <f t="shared" si="192"/>
        <v>288</v>
      </c>
      <c r="I437" s="6">
        <f t="shared" si="193"/>
        <v>278</v>
      </c>
      <c r="J437" s="6">
        <f>ROUND(M437*1.11,0)</f>
        <v>273</v>
      </c>
      <c r="K437" s="6">
        <f t="shared" si="195"/>
        <v>263</v>
      </c>
      <c r="L437" s="6">
        <f t="shared" si="196"/>
        <v>253</v>
      </c>
      <c r="M437" s="7">
        <v>246</v>
      </c>
      <c r="Q437" s="18"/>
    </row>
    <row r="438" spans="1:13" ht="57" customHeight="1">
      <c r="A438" s="9">
        <f t="shared" si="197"/>
        <v>336</v>
      </c>
      <c r="B438" s="80" t="s">
        <v>197</v>
      </c>
      <c r="C438" s="5" t="s">
        <v>194</v>
      </c>
      <c r="D438" s="3" t="s">
        <v>886</v>
      </c>
      <c r="E438" s="6">
        <f>ROUND(M438*1.7,0)</f>
        <v>330</v>
      </c>
      <c r="F438" s="6">
        <f>ROUND(M438*1.25,0)</f>
        <v>243</v>
      </c>
      <c r="G438" s="6">
        <f>ROUND(M438*1.21,0)</f>
        <v>235</v>
      </c>
      <c r="H438" s="6">
        <f>ROUND(M438*1.17,0)</f>
        <v>227</v>
      </c>
      <c r="I438" s="6">
        <f>ROUND(M438*1.13,0)</f>
        <v>219</v>
      </c>
      <c r="J438" s="6">
        <f>ROUND(M438*1.11,0)</f>
        <v>215</v>
      </c>
      <c r="K438" s="6">
        <f>ROUND(M438*1.07,0)</f>
        <v>208</v>
      </c>
      <c r="L438" s="6">
        <f>ROUND(M438*1.03,0)</f>
        <v>200</v>
      </c>
      <c r="M438" s="7">
        <v>194</v>
      </c>
    </row>
    <row r="439" spans="1:13" ht="64.5" customHeight="1">
      <c r="A439" s="9">
        <f t="shared" si="197"/>
        <v>337</v>
      </c>
      <c r="B439" s="80" t="s">
        <v>196</v>
      </c>
      <c r="C439" s="5" t="s">
        <v>195</v>
      </c>
      <c r="D439" s="3" t="s">
        <v>886</v>
      </c>
      <c r="E439" s="6">
        <f>ROUND(M439*1.7,0)</f>
        <v>316</v>
      </c>
      <c r="F439" s="6">
        <f>ROUND(M439*1.25,0)</f>
        <v>233</v>
      </c>
      <c r="G439" s="6">
        <f>ROUND(M439*1.21,0)</f>
        <v>225</v>
      </c>
      <c r="H439" s="6">
        <f>ROUND(M439*1.17,0)</f>
        <v>218</v>
      </c>
      <c r="I439" s="6">
        <f>ROUND(M439*1.13,0)</f>
        <v>210</v>
      </c>
      <c r="J439" s="6">
        <f>ROUND(M439*1.11,0)</f>
        <v>206</v>
      </c>
      <c r="K439" s="6">
        <f>ROUND(M439*1.07,0)</f>
        <v>199</v>
      </c>
      <c r="L439" s="6">
        <f>ROUND(M439*1.03,0)</f>
        <v>192</v>
      </c>
      <c r="M439" s="7">
        <v>186</v>
      </c>
    </row>
    <row r="440" spans="1:13" ht="56.25" customHeight="1">
      <c r="A440" s="9">
        <f t="shared" si="197"/>
        <v>338</v>
      </c>
      <c r="B440" s="80" t="s">
        <v>198</v>
      </c>
      <c r="C440" s="5" t="s">
        <v>199</v>
      </c>
      <c r="D440" s="3" t="s">
        <v>886</v>
      </c>
      <c r="E440" s="6">
        <f>ROUND(M440*1.7,0)</f>
        <v>333</v>
      </c>
      <c r="F440" s="6">
        <f>ROUND(M440*1.25,0)</f>
        <v>245</v>
      </c>
      <c r="G440" s="6">
        <f>ROUND(M440*1.21,0)</f>
        <v>237</v>
      </c>
      <c r="H440" s="6">
        <f>ROUND(M440*1.17,0)</f>
        <v>229</v>
      </c>
      <c r="I440" s="6">
        <f>ROUND(M440*1.13,0)</f>
        <v>221</v>
      </c>
      <c r="J440" s="6">
        <f>ROUND(M440*1.11,0)</f>
        <v>218</v>
      </c>
      <c r="K440" s="6">
        <f>ROUND(M440*1.07,0)</f>
        <v>210</v>
      </c>
      <c r="L440" s="6">
        <f>ROUND(M440*1.03,0)</f>
        <v>202</v>
      </c>
      <c r="M440" s="7">
        <v>196</v>
      </c>
    </row>
    <row r="441" spans="1:17" s="51" customFormat="1" ht="34.5" customHeight="1">
      <c r="A441" s="131" t="s">
        <v>507</v>
      </c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40"/>
      <c r="Q441" s="18"/>
    </row>
    <row r="442" spans="1:17" ht="26.25" customHeight="1">
      <c r="A442" s="93" t="s">
        <v>159</v>
      </c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103"/>
      <c r="Q442" s="15"/>
    </row>
    <row r="443" spans="1:17" ht="63" customHeight="1">
      <c r="A443" s="9">
        <f>1+A440</f>
        <v>339</v>
      </c>
      <c r="B443" s="4" t="s">
        <v>437</v>
      </c>
      <c r="C443" s="5" t="s">
        <v>438</v>
      </c>
      <c r="D443" s="3" t="s">
        <v>886</v>
      </c>
      <c r="E443" s="6">
        <f aca="true" t="shared" si="198" ref="E443:E450">ROUND(M443*1.7,0)</f>
        <v>750</v>
      </c>
      <c r="F443" s="6">
        <f aca="true" t="shared" si="199" ref="F443:F450">ROUND(M443*1.25,0)</f>
        <v>551</v>
      </c>
      <c r="G443" s="6">
        <f aca="true" t="shared" si="200" ref="G443:G450">ROUND(M443*1.21,0)</f>
        <v>534</v>
      </c>
      <c r="H443" s="6">
        <f aca="true" t="shared" si="201" ref="H443:H450">ROUND(M443*1.17,0)</f>
        <v>516</v>
      </c>
      <c r="I443" s="6">
        <f aca="true" t="shared" si="202" ref="I443:I450">ROUND(M443*1.13,0)</f>
        <v>498</v>
      </c>
      <c r="J443" s="6">
        <f aca="true" t="shared" si="203" ref="J443:J457">ROUND(M443*1.11,0)</f>
        <v>490</v>
      </c>
      <c r="K443" s="6">
        <f aca="true" t="shared" si="204" ref="K443:K450">ROUND(M443*1.07,0)</f>
        <v>472</v>
      </c>
      <c r="L443" s="6">
        <f aca="true" t="shared" si="205" ref="L443:L450">ROUND(M443*1.03,0)</f>
        <v>454</v>
      </c>
      <c r="M443" s="7">
        <v>441</v>
      </c>
      <c r="Q443" s="15"/>
    </row>
    <row r="444" spans="1:17" ht="54" customHeight="1">
      <c r="A444" s="3">
        <f aca="true" t="shared" si="206" ref="A444:A450">A443+1</f>
        <v>340</v>
      </c>
      <c r="B444" s="4" t="s">
        <v>320</v>
      </c>
      <c r="C444" s="5" t="s">
        <v>317</v>
      </c>
      <c r="D444" s="3" t="s">
        <v>886</v>
      </c>
      <c r="E444" s="6">
        <f t="shared" si="198"/>
        <v>746</v>
      </c>
      <c r="F444" s="6">
        <f t="shared" si="199"/>
        <v>549</v>
      </c>
      <c r="G444" s="6">
        <f t="shared" si="200"/>
        <v>531</v>
      </c>
      <c r="H444" s="6">
        <f t="shared" si="201"/>
        <v>514</v>
      </c>
      <c r="I444" s="6">
        <f t="shared" si="202"/>
        <v>496</v>
      </c>
      <c r="J444" s="6">
        <f t="shared" si="203"/>
        <v>487</v>
      </c>
      <c r="K444" s="6">
        <f t="shared" si="204"/>
        <v>470</v>
      </c>
      <c r="L444" s="6">
        <f t="shared" si="205"/>
        <v>452</v>
      </c>
      <c r="M444" s="7">
        <v>439</v>
      </c>
      <c r="Q444" s="51"/>
    </row>
    <row r="445" spans="1:17" ht="63" customHeight="1">
      <c r="A445" s="3">
        <f t="shared" si="206"/>
        <v>341</v>
      </c>
      <c r="B445" s="4" t="s">
        <v>359</v>
      </c>
      <c r="C445" s="5" t="s">
        <v>360</v>
      </c>
      <c r="D445" s="3" t="s">
        <v>886</v>
      </c>
      <c r="E445" s="6">
        <f t="shared" si="198"/>
        <v>767</v>
      </c>
      <c r="F445" s="6">
        <f t="shared" si="199"/>
        <v>564</v>
      </c>
      <c r="G445" s="6">
        <f t="shared" si="200"/>
        <v>546</v>
      </c>
      <c r="H445" s="6">
        <f t="shared" si="201"/>
        <v>528</v>
      </c>
      <c r="I445" s="6">
        <f t="shared" si="202"/>
        <v>510</v>
      </c>
      <c r="J445" s="6">
        <f t="shared" si="203"/>
        <v>501</v>
      </c>
      <c r="K445" s="6">
        <f t="shared" si="204"/>
        <v>483</v>
      </c>
      <c r="L445" s="6">
        <f t="shared" si="205"/>
        <v>465</v>
      </c>
      <c r="M445" s="7">
        <v>451</v>
      </c>
      <c r="Q445" s="51"/>
    </row>
    <row r="446" spans="1:17" s="15" customFormat="1" ht="59.25" customHeight="1">
      <c r="A446" s="3">
        <f t="shared" si="206"/>
        <v>342</v>
      </c>
      <c r="B446" s="4" t="s">
        <v>459</v>
      </c>
      <c r="C446" s="5" t="s">
        <v>361</v>
      </c>
      <c r="D446" s="3" t="s">
        <v>886</v>
      </c>
      <c r="E446" s="6">
        <f t="shared" si="198"/>
        <v>719</v>
      </c>
      <c r="F446" s="6">
        <f t="shared" si="199"/>
        <v>529</v>
      </c>
      <c r="G446" s="6">
        <f t="shared" si="200"/>
        <v>512</v>
      </c>
      <c r="H446" s="6">
        <f t="shared" si="201"/>
        <v>495</v>
      </c>
      <c r="I446" s="6">
        <f t="shared" si="202"/>
        <v>478</v>
      </c>
      <c r="J446" s="6">
        <f t="shared" si="203"/>
        <v>470</v>
      </c>
      <c r="K446" s="6">
        <f t="shared" si="204"/>
        <v>453</v>
      </c>
      <c r="L446" s="6">
        <f t="shared" si="205"/>
        <v>436</v>
      </c>
      <c r="M446" s="7">
        <v>423</v>
      </c>
      <c r="Q446" s="51"/>
    </row>
    <row r="447" spans="1:13" s="15" customFormat="1" ht="73.5" customHeight="1">
      <c r="A447" s="3">
        <f t="shared" si="206"/>
        <v>343</v>
      </c>
      <c r="B447" s="4" t="s">
        <v>339</v>
      </c>
      <c r="C447" s="5" t="s">
        <v>318</v>
      </c>
      <c r="D447" s="3" t="s">
        <v>886</v>
      </c>
      <c r="E447" s="6">
        <f t="shared" si="198"/>
        <v>826</v>
      </c>
      <c r="F447" s="6">
        <f t="shared" si="199"/>
        <v>608</v>
      </c>
      <c r="G447" s="6">
        <f t="shared" si="200"/>
        <v>588</v>
      </c>
      <c r="H447" s="6">
        <f t="shared" si="201"/>
        <v>569</v>
      </c>
      <c r="I447" s="6">
        <f t="shared" si="202"/>
        <v>549</v>
      </c>
      <c r="J447" s="6">
        <f t="shared" si="203"/>
        <v>539</v>
      </c>
      <c r="K447" s="6">
        <f t="shared" si="204"/>
        <v>520</v>
      </c>
      <c r="L447" s="6">
        <f t="shared" si="205"/>
        <v>501</v>
      </c>
      <c r="M447" s="7">
        <v>486</v>
      </c>
    </row>
    <row r="448" spans="1:17" s="51" customFormat="1" ht="66" customHeight="1">
      <c r="A448" s="3">
        <f t="shared" si="206"/>
        <v>344</v>
      </c>
      <c r="B448" s="4" t="s">
        <v>863</v>
      </c>
      <c r="C448" s="5" t="s">
        <v>372</v>
      </c>
      <c r="D448" s="9" t="s">
        <v>886</v>
      </c>
      <c r="E448" s="6">
        <f t="shared" si="198"/>
        <v>765</v>
      </c>
      <c r="F448" s="6">
        <f t="shared" si="199"/>
        <v>563</v>
      </c>
      <c r="G448" s="6">
        <f t="shared" si="200"/>
        <v>545</v>
      </c>
      <c r="H448" s="6">
        <f t="shared" si="201"/>
        <v>527</v>
      </c>
      <c r="I448" s="6">
        <f t="shared" si="202"/>
        <v>509</v>
      </c>
      <c r="J448" s="6">
        <f t="shared" si="203"/>
        <v>500</v>
      </c>
      <c r="K448" s="6">
        <f t="shared" si="204"/>
        <v>482</v>
      </c>
      <c r="L448" s="6">
        <f t="shared" si="205"/>
        <v>464</v>
      </c>
      <c r="M448" s="7">
        <v>450</v>
      </c>
      <c r="Q448" s="15"/>
    </row>
    <row r="449" spans="1:17" s="51" customFormat="1" ht="57" customHeight="1">
      <c r="A449" s="3">
        <f t="shared" si="206"/>
        <v>345</v>
      </c>
      <c r="B449" s="4" t="s">
        <v>373</v>
      </c>
      <c r="C449" s="5" t="s">
        <v>374</v>
      </c>
      <c r="D449" s="9" t="s">
        <v>886</v>
      </c>
      <c r="E449" s="6">
        <f t="shared" si="198"/>
        <v>944</v>
      </c>
      <c r="F449" s="6">
        <f t="shared" si="199"/>
        <v>694</v>
      </c>
      <c r="G449" s="6">
        <f t="shared" si="200"/>
        <v>672</v>
      </c>
      <c r="H449" s="6">
        <f t="shared" si="201"/>
        <v>649</v>
      </c>
      <c r="I449" s="6">
        <f t="shared" si="202"/>
        <v>627</v>
      </c>
      <c r="J449" s="6">
        <f t="shared" si="203"/>
        <v>616</v>
      </c>
      <c r="K449" s="6">
        <f t="shared" si="204"/>
        <v>594</v>
      </c>
      <c r="L449" s="6">
        <f t="shared" si="205"/>
        <v>572</v>
      </c>
      <c r="M449" s="7">
        <v>555</v>
      </c>
      <c r="Q449" s="15"/>
    </row>
    <row r="450" spans="1:17" s="51" customFormat="1" ht="57" customHeight="1">
      <c r="A450" s="3">
        <f t="shared" si="206"/>
        <v>346</v>
      </c>
      <c r="B450" s="4" t="s">
        <v>375</v>
      </c>
      <c r="C450" s="5" t="s">
        <v>377</v>
      </c>
      <c r="D450" s="9" t="s">
        <v>886</v>
      </c>
      <c r="E450" s="6">
        <f t="shared" si="198"/>
        <v>510</v>
      </c>
      <c r="F450" s="6">
        <f t="shared" si="199"/>
        <v>375</v>
      </c>
      <c r="G450" s="6">
        <f t="shared" si="200"/>
        <v>363</v>
      </c>
      <c r="H450" s="6">
        <f t="shared" si="201"/>
        <v>351</v>
      </c>
      <c r="I450" s="6">
        <f t="shared" si="202"/>
        <v>339</v>
      </c>
      <c r="J450" s="6">
        <f t="shared" si="203"/>
        <v>333</v>
      </c>
      <c r="K450" s="6">
        <f t="shared" si="204"/>
        <v>321</v>
      </c>
      <c r="L450" s="6">
        <f t="shared" si="205"/>
        <v>309</v>
      </c>
      <c r="M450" s="7">
        <v>300</v>
      </c>
      <c r="Q450" s="15"/>
    </row>
    <row r="451" spans="1:13" s="15" customFormat="1" ht="24" customHeight="1">
      <c r="A451" s="93" t="s">
        <v>854</v>
      </c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103"/>
    </row>
    <row r="452" spans="1:17" s="15" customFormat="1" ht="40.5" customHeight="1">
      <c r="A452" s="3">
        <f>A450+1</f>
        <v>347</v>
      </c>
      <c r="B452" s="10" t="s">
        <v>206</v>
      </c>
      <c r="C452" s="5" t="s">
        <v>775</v>
      </c>
      <c r="D452" s="12">
        <v>20</v>
      </c>
      <c r="E452" s="6">
        <f aca="true" t="shared" si="207" ref="E452:E457">ROUND(M452*1.7,0)</f>
        <v>986</v>
      </c>
      <c r="F452" s="6">
        <f aca="true" t="shared" si="208" ref="F452:F457">ROUND(M452*1.25,0)</f>
        <v>725</v>
      </c>
      <c r="G452" s="6">
        <f aca="true" t="shared" si="209" ref="G452:G457">ROUND(M452*1.21,0)</f>
        <v>702</v>
      </c>
      <c r="H452" s="6">
        <f aca="true" t="shared" si="210" ref="H452:H457">ROUND(M452*1.17,0)</f>
        <v>679</v>
      </c>
      <c r="I452" s="6">
        <f aca="true" t="shared" si="211" ref="I452:I457">ROUND(M452*1.13,0)</f>
        <v>655</v>
      </c>
      <c r="J452" s="6">
        <f t="shared" si="203"/>
        <v>644</v>
      </c>
      <c r="K452" s="6">
        <f aca="true" t="shared" si="212" ref="K452:K457">ROUND(M452*1.07,0)</f>
        <v>621</v>
      </c>
      <c r="L452" s="6">
        <f aca="true" t="shared" si="213" ref="L452:L457">ROUND(M452*1.03,0)</f>
        <v>597</v>
      </c>
      <c r="M452" s="7">
        <v>580</v>
      </c>
      <c r="Q452" s="51"/>
    </row>
    <row r="453" spans="1:17" s="15" customFormat="1" ht="34.5" customHeight="1">
      <c r="A453" s="3">
        <f>A452+1</f>
        <v>348</v>
      </c>
      <c r="B453" s="10" t="s">
        <v>207</v>
      </c>
      <c r="C453" s="5" t="s">
        <v>776</v>
      </c>
      <c r="D453" s="12">
        <v>20</v>
      </c>
      <c r="E453" s="6">
        <f t="shared" si="207"/>
        <v>1000</v>
      </c>
      <c r="F453" s="6">
        <f t="shared" si="208"/>
        <v>735</v>
      </c>
      <c r="G453" s="6">
        <f t="shared" si="209"/>
        <v>711</v>
      </c>
      <c r="H453" s="6">
        <f t="shared" si="210"/>
        <v>688</v>
      </c>
      <c r="I453" s="6">
        <f t="shared" si="211"/>
        <v>664</v>
      </c>
      <c r="J453" s="6">
        <f t="shared" si="203"/>
        <v>653</v>
      </c>
      <c r="K453" s="6">
        <f t="shared" si="212"/>
        <v>629</v>
      </c>
      <c r="L453" s="6">
        <f t="shared" si="213"/>
        <v>606</v>
      </c>
      <c r="M453" s="7">
        <v>588</v>
      </c>
      <c r="Q453" s="51"/>
    </row>
    <row r="454" spans="1:17" s="15" customFormat="1" ht="41.25" customHeight="1">
      <c r="A454" s="3">
        <f>A453+1</f>
        <v>349</v>
      </c>
      <c r="B454" s="10" t="s">
        <v>208</v>
      </c>
      <c r="C454" s="5" t="s">
        <v>777</v>
      </c>
      <c r="D454" s="12">
        <v>20</v>
      </c>
      <c r="E454" s="6">
        <f t="shared" si="207"/>
        <v>867</v>
      </c>
      <c r="F454" s="6">
        <f t="shared" si="208"/>
        <v>638</v>
      </c>
      <c r="G454" s="6">
        <f t="shared" si="209"/>
        <v>617</v>
      </c>
      <c r="H454" s="6">
        <f t="shared" si="210"/>
        <v>597</v>
      </c>
      <c r="I454" s="6">
        <f t="shared" si="211"/>
        <v>576</v>
      </c>
      <c r="J454" s="6">
        <f t="shared" si="203"/>
        <v>566</v>
      </c>
      <c r="K454" s="6">
        <f t="shared" si="212"/>
        <v>546</v>
      </c>
      <c r="L454" s="6">
        <f t="shared" si="213"/>
        <v>525</v>
      </c>
      <c r="M454" s="7">
        <v>510</v>
      </c>
      <c r="Q454" s="51"/>
    </row>
    <row r="455" spans="1:17" s="15" customFormat="1" ht="42" customHeight="1">
      <c r="A455" s="3">
        <f>A454+1</f>
        <v>350</v>
      </c>
      <c r="B455" s="10" t="s">
        <v>50</v>
      </c>
      <c r="C455" s="5" t="s">
        <v>784</v>
      </c>
      <c r="D455" s="12">
        <v>10</v>
      </c>
      <c r="E455" s="6">
        <f t="shared" si="207"/>
        <v>503</v>
      </c>
      <c r="F455" s="6">
        <f t="shared" si="208"/>
        <v>370</v>
      </c>
      <c r="G455" s="6">
        <f t="shared" si="209"/>
        <v>358</v>
      </c>
      <c r="H455" s="6">
        <f t="shared" si="210"/>
        <v>346</v>
      </c>
      <c r="I455" s="6">
        <f t="shared" si="211"/>
        <v>334</v>
      </c>
      <c r="J455" s="6">
        <f t="shared" si="203"/>
        <v>329</v>
      </c>
      <c r="K455" s="6">
        <f t="shared" si="212"/>
        <v>317</v>
      </c>
      <c r="L455" s="6">
        <f t="shared" si="213"/>
        <v>305</v>
      </c>
      <c r="M455" s="7">
        <v>296</v>
      </c>
      <c r="Q455" s="51"/>
    </row>
    <row r="456" spans="1:13" s="51" customFormat="1" ht="46.5" customHeight="1">
      <c r="A456" s="3">
        <f>A455+1</f>
        <v>351</v>
      </c>
      <c r="B456" s="4" t="s">
        <v>401</v>
      </c>
      <c r="C456" s="5" t="s">
        <v>400</v>
      </c>
      <c r="D456" s="9" t="s">
        <v>886</v>
      </c>
      <c r="E456" s="6">
        <f t="shared" si="207"/>
        <v>687</v>
      </c>
      <c r="F456" s="6">
        <f t="shared" si="208"/>
        <v>505</v>
      </c>
      <c r="G456" s="6">
        <f t="shared" si="209"/>
        <v>489</v>
      </c>
      <c r="H456" s="6">
        <f t="shared" si="210"/>
        <v>473</v>
      </c>
      <c r="I456" s="6">
        <f t="shared" si="211"/>
        <v>457</v>
      </c>
      <c r="J456" s="6">
        <f t="shared" si="203"/>
        <v>448</v>
      </c>
      <c r="K456" s="6">
        <f t="shared" si="212"/>
        <v>432</v>
      </c>
      <c r="L456" s="6">
        <f t="shared" si="213"/>
        <v>416</v>
      </c>
      <c r="M456" s="7">
        <v>404</v>
      </c>
    </row>
    <row r="457" spans="1:13" s="51" customFormat="1" ht="43.5" customHeight="1">
      <c r="A457" s="9">
        <f>A456+1</f>
        <v>352</v>
      </c>
      <c r="B457" s="4" t="s">
        <v>402</v>
      </c>
      <c r="C457" s="5" t="s">
        <v>403</v>
      </c>
      <c r="D457" s="9" t="s">
        <v>886</v>
      </c>
      <c r="E457" s="6">
        <f t="shared" si="207"/>
        <v>615</v>
      </c>
      <c r="F457" s="6">
        <f t="shared" si="208"/>
        <v>453</v>
      </c>
      <c r="G457" s="6">
        <f t="shared" si="209"/>
        <v>438</v>
      </c>
      <c r="H457" s="6">
        <f t="shared" si="210"/>
        <v>424</v>
      </c>
      <c r="I457" s="6">
        <f t="shared" si="211"/>
        <v>409</v>
      </c>
      <c r="J457" s="6">
        <f t="shared" si="203"/>
        <v>402</v>
      </c>
      <c r="K457" s="6">
        <f t="shared" si="212"/>
        <v>387</v>
      </c>
      <c r="L457" s="6">
        <f t="shared" si="213"/>
        <v>373</v>
      </c>
      <c r="M457" s="7">
        <v>362</v>
      </c>
    </row>
    <row r="458" spans="1:13" s="51" customFormat="1" ht="24" customHeight="1" hidden="1">
      <c r="A458" s="98" t="s">
        <v>209</v>
      </c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9"/>
    </row>
    <row r="459" spans="1:13" s="51" customFormat="1" ht="27" customHeight="1" hidden="1">
      <c r="A459" s="9">
        <f>A457+1</f>
        <v>353</v>
      </c>
      <c r="B459" s="4" t="s">
        <v>219</v>
      </c>
      <c r="C459" s="5" t="s">
        <v>210</v>
      </c>
      <c r="D459" s="9" t="s">
        <v>886</v>
      </c>
      <c r="E459" s="6">
        <f aca="true" t="shared" si="214" ref="E459:E467">ROUND(M459*1.7,0)</f>
        <v>357</v>
      </c>
      <c r="F459" s="43"/>
      <c r="G459" s="6">
        <f aca="true" t="shared" si="215" ref="G459:G467">ROUND(M459*1.21,0)</f>
        <v>254</v>
      </c>
      <c r="H459" s="6">
        <f aca="true" t="shared" si="216" ref="H459:H467">ROUND(M459*1.17,0)</f>
        <v>246</v>
      </c>
      <c r="I459" s="6">
        <f aca="true" t="shared" si="217" ref="I459:I467">ROUND(M459*1.13,0)</f>
        <v>237</v>
      </c>
      <c r="J459" s="6">
        <f aca="true" t="shared" si="218" ref="J459:J466">ROUND(M459*1.09,0)</f>
        <v>229</v>
      </c>
      <c r="K459" s="6">
        <f aca="true" t="shared" si="219" ref="K459:K466">ROUND(M459*1.05,0)</f>
        <v>221</v>
      </c>
      <c r="L459" s="25"/>
      <c r="M459" s="7">
        <v>210</v>
      </c>
    </row>
    <row r="460" spans="1:13" s="51" customFormat="1" ht="27" customHeight="1" hidden="1">
      <c r="A460" s="9">
        <f aca="true" t="shared" si="220" ref="A460:A466">A459+1</f>
        <v>354</v>
      </c>
      <c r="B460" s="4" t="s">
        <v>220</v>
      </c>
      <c r="C460" s="5" t="s">
        <v>211</v>
      </c>
      <c r="D460" s="9" t="s">
        <v>886</v>
      </c>
      <c r="E460" s="6">
        <f t="shared" si="214"/>
        <v>328</v>
      </c>
      <c r="F460" s="43"/>
      <c r="G460" s="6">
        <f t="shared" si="215"/>
        <v>234</v>
      </c>
      <c r="H460" s="6">
        <f t="shared" si="216"/>
        <v>226</v>
      </c>
      <c r="I460" s="6">
        <f t="shared" si="217"/>
        <v>218</v>
      </c>
      <c r="J460" s="6">
        <f t="shared" si="218"/>
        <v>210</v>
      </c>
      <c r="K460" s="6">
        <f t="shared" si="219"/>
        <v>203</v>
      </c>
      <c r="L460" s="25"/>
      <c r="M460" s="7">
        <v>193</v>
      </c>
    </row>
    <row r="461" spans="1:13" s="51" customFormat="1" ht="27" customHeight="1" hidden="1">
      <c r="A461" s="9">
        <f t="shared" si="220"/>
        <v>355</v>
      </c>
      <c r="B461" s="4" t="s">
        <v>214</v>
      </c>
      <c r="C461" s="5" t="s">
        <v>215</v>
      </c>
      <c r="D461" s="9" t="s">
        <v>886</v>
      </c>
      <c r="E461" s="6">
        <f t="shared" si="214"/>
        <v>600</v>
      </c>
      <c r="F461" s="43"/>
      <c r="G461" s="6">
        <f t="shared" si="215"/>
        <v>427</v>
      </c>
      <c r="H461" s="6">
        <f t="shared" si="216"/>
        <v>413</v>
      </c>
      <c r="I461" s="6">
        <f t="shared" si="217"/>
        <v>399</v>
      </c>
      <c r="J461" s="6">
        <f t="shared" si="218"/>
        <v>385</v>
      </c>
      <c r="K461" s="6">
        <f t="shared" si="219"/>
        <v>371</v>
      </c>
      <c r="L461" s="25"/>
      <c r="M461" s="7">
        <v>353</v>
      </c>
    </row>
    <row r="462" spans="1:13" s="51" customFormat="1" ht="27" customHeight="1" hidden="1">
      <c r="A462" s="9">
        <f t="shared" si="220"/>
        <v>356</v>
      </c>
      <c r="B462" s="4" t="s">
        <v>216</v>
      </c>
      <c r="C462" s="5" t="s">
        <v>217</v>
      </c>
      <c r="D462" s="9" t="s">
        <v>886</v>
      </c>
      <c r="E462" s="6">
        <f t="shared" si="214"/>
        <v>536</v>
      </c>
      <c r="F462" s="43"/>
      <c r="G462" s="6">
        <f t="shared" si="215"/>
        <v>381</v>
      </c>
      <c r="H462" s="6">
        <f t="shared" si="216"/>
        <v>369</v>
      </c>
      <c r="I462" s="6">
        <f t="shared" si="217"/>
        <v>356</v>
      </c>
      <c r="J462" s="6">
        <f t="shared" si="218"/>
        <v>343</v>
      </c>
      <c r="K462" s="6">
        <f t="shared" si="219"/>
        <v>331</v>
      </c>
      <c r="L462" s="25"/>
      <c r="M462" s="7">
        <v>315</v>
      </c>
    </row>
    <row r="463" spans="1:17" s="51" customFormat="1" ht="27" customHeight="1" hidden="1">
      <c r="A463" s="9">
        <f t="shared" si="220"/>
        <v>357</v>
      </c>
      <c r="B463" s="4" t="s">
        <v>218</v>
      </c>
      <c r="C463" s="5" t="s">
        <v>221</v>
      </c>
      <c r="D463" s="9" t="s">
        <v>886</v>
      </c>
      <c r="E463" s="6">
        <f t="shared" si="214"/>
        <v>915</v>
      </c>
      <c r="F463" s="43"/>
      <c r="G463" s="6">
        <f t="shared" si="215"/>
        <v>651</v>
      </c>
      <c r="H463" s="6">
        <f t="shared" si="216"/>
        <v>629</v>
      </c>
      <c r="I463" s="6">
        <f t="shared" si="217"/>
        <v>608</v>
      </c>
      <c r="J463" s="6">
        <f t="shared" si="218"/>
        <v>586</v>
      </c>
      <c r="K463" s="6">
        <f t="shared" si="219"/>
        <v>565</v>
      </c>
      <c r="L463" s="25"/>
      <c r="M463" s="7">
        <v>538</v>
      </c>
      <c r="Q463" s="2"/>
    </row>
    <row r="464" spans="1:17" s="51" customFormat="1" ht="27" customHeight="1" hidden="1">
      <c r="A464" s="9">
        <f t="shared" si="220"/>
        <v>358</v>
      </c>
      <c r="B464" s="4" t="s">
        <v>222</v>
      </c>
      <c r="C464" s="5" t="s">
        <v>223</v>
      </c>
      <c r="D464" s="9" t="s">
        <v>886</v>
      </c>
      <c r="E464" s="6">
        <f t="shared" si="214"/>
        <v>823</v>
      </c>
      <c r="F464" s="43"/>
      <c r="G464" s="6">
        <f t="shared" si="215"/>
        <v>586</v>
      </c>
      <c r="H464" s="6">
        <f t="shared" si="216"/>
        <v>566</v>
      </c>
      <c r="I464" s="6">
        <f t="shared" si="217"/>
        <v>547</v>
      </c>
      <c r="J464" s="6">
        <f t="shared" si="218"/>
        <v>528</v>
      </c>
      <c r="K464" s="6">
        <f t="shared" si="219"/>
        <v>508</v>
      </c>
      <c r="L464" s="25"/>
      <c r="M464" s="7">
        <v>484</v>
      </c>
      <c r="Q464" s="15"/>
    </row>
    <row r="465" spans="1:17" s="51" customFormat="1" ht="27" customHeight="1" hidden="1">
      <c r="A465" s="9">
        <f t="shared" si="220"/>
        <v>359</v>
      </c>
      <c r="B465" s="4" t="s">
        <v>224</v>
      </c>
      <c r="C465" s="5" t="s">
        <v>225</v>
      </c>
      <c r="D465" s="9" t="s">
        <v>886</v>
      </c>
      <c r="E465" s="6">
        <f t="shared" si="214"/>
        <v>1090</v>
      </c>
      <c r="F465" s="43"/>
      <c r="G465" s="6">
        <f t="shared" si="215"/>
        <v>776</v>
      </c>
      <c r="H465" s="6">
        <f t="shared" si="216"/>
        <v>750</v>
      </c>
      <c r="I465" s="6">
        <f t="shared" si="217"/>
        <v>724</v>
      </c>
      <c r="J465" s="6">
        <f t="shared" si="218"/>
        <v>699</v>
      </c>
      <c r="K465" s="6">
        <f t="shared" si="219"/>
        <v>673</v>
      </c>
      <c r="L465" s="25"/>
      <c r="M465" s="7">
        <v>641</v>
      </c>
      <c r="Q465" s="15"/>
    </row>
    <row r="466" spans="1:17" s="51" customFormat="1" ht="3" customHeight="1" hidden="1">
      <c r="A466" s="9">
        <f t="shared" si="220"/>
        <v>360</v>
      </c>
      <c r="B466" s="4" t="s">
        <v>226</v>
      </c>
      <c r="C466" s="5" t="s">
        <v>227</v>
      </c>
      <c r="D466" s="9" t="s">
        <v>886</v>
      </c>
      <c r="E466" s="6">
        <f t="shared" si="214"/>
        <v>886</v>
      </c>
      <c r="F466" s="43"/>
      <c r="G466" s="6">
        <f t="shared" si="215"/>
        <v>630</v>
      </c>
      <c r="H466" s="6">
        <f t="shared" si="216"/>
        <v>610</v>
      </c>
      <c r="I466" s="6">
        <f t="shared" si="217"/>
        <v>589</v>
      </c>
      <c r="J466" s="6">
        <f t="shared" si="218"/>
        <v>568</v>
      </c>
      <c r="K466" s="6">
        <f t="shared" si="219"/>
        <v>547</v>
      </c>
      <c r="L466" s="25"/>
      <c r="M466" s="7">
        <v>521</v>
      </c>
      <c r="Q466" s="15"/>
    </row>
    <row r="467" spans="1:17" s="2" customFormat="1" ht="52.5" customHeight="1">
      <c r="A467" s="9">
        <f>A457+1</f>
        <v>353</v>
      </c>
      <c r="B467" s="4" t="s">
        <v>237</v>
      </c>
      <c r="C467" s="5" t="s">
        <v>171</v>
      </c>
      <c r="D467" s="3" t="s">
        <v>886</v>
      </c>
      <c r="E467" s="6">
        <f t="shared" si="214"/>
        <v>532</v>
      </c>
      <c r="F467" s="6">
        <f>ROUND(M467*1.25,0)</f>
        <v>391</v>
      </c>
      <c r="G467" s="6">
        <f t="shared" si="215"/>
        <v>379</v>
      </c>
      <c r="H467" s="6">
        <f t="shared" si="216"/>
        <v>366</v>
      </c>
      <c r="I467" s="6">
        <f t="shared" si="217"/>
        <v>354</v>
      </c>
      <c r="J467" s="6">
        <f>ROUND(M467*1.11,0)</f>
        <v>347</v>
      </c>
      <c r="K467" s="6">
        <f>ROUND(M467*1.07,0)</f>
        <v>335</v>
      </c>
      <c r="L467" s="6">
        <f>ROUND(M467*1.03,0)</f>
        <v>322</v>
      </c>
      <c r="M467" s="7">
        <v>313</v>
      </c>
      <c r="Q467" s="15"/>
    </row>
    <row r="468" spans="1:13" s="15" customFormat="1" ht="30.75" customHeight="1">
      <c r="A468" s="93" t="s">
        <v>508</v>
      </c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103"/>
    </row>
    <row r="469" spans="1:17" s="15" customFormat="1" ht="45" customHeight="1">
      <c r="A469" s="3">
        <f>A467+1</f>
        <v>354</v>
      </c>
      <c r="B469" s="10" t="s">
        <v>509</v>
      </c>
      <c r="C469" s="5" t="s">
        <v>778</v>
      </c>
      <c r="D469" s="12">
        <v>20</v>
      </c>
      <c r="E469" s="6">
        <f aca="true" t="shared" si="221" ref="E469:E474">ROUND(M469*1.7,0)</f>
        <v>534</v>
      </c>
      <c r="F469" s="6">
        <f aca="true" t="shared" si="222" ref="F469:F474">ROUND(M469*1.25,0)</f>
        <v>393</v>
      </c>
      <c r="G469" s="6">
        <f aca="true" t="shared" si="223" ref="G469:G474">ROUND(M469*1.21,0)</f>
        <v>380</v>
      </c>
      <c r="H469" s="6">
        <f aca="true" t="shared" si="224" ref="H469:H474">ROUND(M469*1.17,0)</f>
        <v>367</v>
      </c>
      <c r="I469" s="6">
        <f aca="true" t="shared" si="225" ref="I469:I474">ROUND(M469*1.13,0)</f>
        <v>355</v>
      </c>
      <c r="J469" s="6">
        <f aca="true" t="shared" si="226" ref="J469:J474">ROUND(M469*1.11,0)</f>
        <v>349</v>
      </c>
      <c r="K469" s="6">
        <f aca="true" t="shared" si="227" ref="K469:K474">ROUND(M469*1.07,0)</f>
        <v>336</v>
      </c>
      <c r="L469" s="6">
        <f aca="true" t="shared" si="228" ref="L469:L474">ROUND(M469*1.03,0)</f>
        <v>323</v>
      </c>
      <c r="M469" s="7">
        <v>314</v>
      </c>
      <c r="Q469" s="2"/>
    </row>
    <row r="470" spans="1:17" s="15" customFormat="1" ht="45" customHeight="1">
      <c r="A470" s="3">
        <f>A469+1</f>
        <v>355</v>
      </c>
      <c r="B470" s="10" t="s">
        <v>510</v>
      </c>
      <c r="C470" s="5" t="s">
        <v>779</v>
      </c>
      <c r="D470" s="12">
        <v>20</v>
      </c>
      <c r="E470" s="6">
        <f t="shared" si="221"/>
        <v>485</v>
      </c>
      <c r="F470" s="6">
        <f t="shared" si="222"/>
        <v>356</v>
      </c>
      <c r="G470" s="6">
        <f t="shared" si="223"/>
        <v>345</v>
      </c>
      <c r="H470" s="6">
        <f t="shared" si="224"/>
        <v>333</v>
      </c>
      <c r="I470" s="6">
        <f t="shared" si="225"/>
        <v>322</v>
      </c>
      <c r="J470" s="6">
        <f t="shared" si="226"/>
        <v>316</v>
      </c>
      <c r="K470" s="6">
        <f t="shared" si="227"/>
        <v>305</v>
      </c>
      <c r="L470" s="6">
        <f t="shared" si="228"/>
        <v>294</v>
      </c>
      <c r="M470" s="7">
        <v>285</v>
      </c>
      <c r="Q470" s="18"/>
    </row>
    <row r="471" spans="1:13" s="15" customFormat="1" ht="41.25" customHeight="1">
      <c r="A471" s="3">
        <f>A470+1</f>
        <v>356</v>
      </c>
      <c r="B471" s="10" t="s">
        <v>511</v>
      </c>
      <c r="C471" s="5" t="s">
        <v>780</v>
      </c>
      <c r="D471" s="12">
        <v>20</v>
      </c>
      <c r="E471" s="6">
        <f t="shared" si="221"/>
        <v>428</v>
      </c>
      <c r="F471" s="6">
        <f t="shared" si="222"/>
        <v>315</v>
      </c>
      <c r="G471" s="6">
        <f t="shared" si="223"/>
        <v>305</v>
      </c>
      <c r="H471" s="6">
        <f t="shared" si="224"/>
        <v>295</v>
      </c>
      <c r="I471" s="6">
        <f t="shared" si="225"/>
        <v>285</v>
      </c>
      <c r="J471" s="6">
        <f t="shared" si="226"/>
        <v>280</v>
      </c>
      <c r="K471" s="6">
        <f t="shared" si="227"/>
        <v>270</v>
      </c>
      <c r="L471" s="6">
        <f t="shared" si="228"/>
        <v>260</v>
      </c>
      <c r="M471" s="7">
        <v>252</v>
      </c>
    </row>
    <row r="472" spans="1:13" s="15" customFormat="1" ht="55.5" customHeight="1">
      <c r="A472" s="3">
        <f>A471+1</f>
        <v>357</v>
      </c>
      <c r="B472" s="10" t="s">
        <v>512</v>
      </c>
      <c r="C472" s="5" t="s">
        <v>785</v>
      </c>
      <c r="D472" s="12">
        <v>10</v>
      </c>
      <c r="E472" s="6">
        <f t="shared" si="221"/>
        <v>388</v>
      </c>
      <c r="F472" s="6">
        <f t="shared" si="222"/>
        <v>285</v>
      </c>
      <c r="G472" s="6">
        <f t="shared" si="223"/>
        <v>276</v>
      </c>
      <c r="H472" s="6">
        <f t="shared" si="224"/>
        <v>267</v>
      </c>
      <c r="I472" s="6">
        <f t="shared" si="225"/>
        <v>258</v>
      </c>
      <c r="J472" s="6">
        <f t="shared" si="226"/>
        <v>253</v>
      </c>
      <c r="K472" s="6">
        <f t="shared" si="227"/>
        <v>244</v>
      </c>
      <c r="L472" s="6">
        <f t="shared" si="228"/>
        <v>235</v>
      </c>
      <c r="M472" s="7">
        <v>228</v>
      </c>
    </row>
    <row r="473" spans="1:17" s="2" customFormat="1" ht="95.25" customHeight="1">
      <c r="A473" s="3">
        <f>A472+1</f>
        <v>358</v>
      </c>
      <c r="B473" s="4" t="s">
        <v>160</v>
      </c>
      <c r="C473" s="5" t="s">
        <v>52</v>
      </c>
      <c r="D473" s="9">
        <v>48</v>
      </c>
      <c r="E473" s="6">
        <f t="shared" si="221"/>
        <v>629</v>
      </c>
      <c r="F473" s="6">
        <f t="shared" si="222"/>
        <v>463</v>
      </c>
      <c r="G473" s="6">
        <f t="shared" si="223"/>
        <v>448</v>
      </c>
      <c r="H473" s="6">
        <f t="shared" si="224"/>
        <v>433</v>
      </c>
      <c r="I473" s="6">
        <f t="shared" si="225"/>
        <v>418</v>
      </c>
      <c r="J473" s="6">
        <f t="shared" si="226"/>
        <v>411</v>
      </c>
      <c r="K473" s="6">
        <f t="shared" si="227"/>
        <v>396</v>
      </c>
      <c r="L473" s="6">
        <f t="shared" si="228"/>
        <v>381</v>
      </c>
      <c r="M473" s="7">
        <v>370</v>
      </c>
      <c r="Q473" s="15"/>
    </row>
    <row r="474" spans="1:17" ht="45" customHeight="1">
      <c r="A474" s="3">
        <f>A473+1</f>
        <v>359</v>
      </c>
      <c r="B474" s="4" t="s">
        <v>905</v>
      </c>
      <c r="C474" s="5" t="s">
        <v>906</v>
      </c>
      <c r="D474" s="3" t="s">
        <v>886</v>
      </c>
      <c r="E474" s="6">
        <f t="shared" si="221"/>
        <v>558</v>
      </c>
      <c r="F474" s="6">
        <f t="shared" si="222"/>
        <v>410</v>
      </c>
      <c r="G474" s="6">
        <f t="shared" si="223"/>
        <v>397</v>
      </c>
      <c r="H474" s="6">
        <f t="shared" si="224"/>
        <v>384</v>
      </c>
      <c r="I474" s="6">
        <f t="shared" si="225"/>
        <v>371</v>
      </c>
      <c r="J474" s="6">
        <f t="shared" si="226"/>
        <v>364</v>
      </c>
      <c r="K474" s="6">
        <f t="shared" si="227"/>
        <v>351</v>
      </c>
      <c r="L474" s="6">
        <f t="shared" si="228"/>
        <v>338</v>
      </c>
      <c r="M474" s="7">
        <v>328</v>
      </c>
      <c r="Q474" s="15"/>
    </row>
    <row r="475" spans="1:13" s="15" customFormat="1" ht="18.75" customHeight="1">
      <c r="A475" s="93" t="s">
        <v>257</v>
      </c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103"/>
    </row>
    <row r="476" spans="1:13" s="15" customFormat="1" ht="28.5" customHeight="1">
      <c r="A476" s="3">
        <f>A474+1</f>
        <v>360</v>
      </c>
      <c r="B476" s="70" t="s">
        <v>258</v>
      </c>
      <c r="C476" s="67" t="s">
        <v>259</v>
      </c>
      <c r="D476" s="71">
        <v>5</v>
      </c>
      <c r="E476" s="6">
        <f>ROUND(M476*1.7,0)</f>
        <v>689</v>
      </c>
      <c r="F476" s="6">
        <f>ROUND(M476*1.25,0)</f>
        <v>506</v>
      </c>
      <c r="G476" s="6">
        <f>ROUND(M476*1.21,0)</f>
        <v>490</v>
      </c>
      <c r="H476" s="6">
        <f>ROUND(M476*1.17,0)</f>
        <v>474</v>
      </c>
      <c r="I476" s="6">
        <f>ROUND(M476*1.13,0)</f>
        <v>458</v>
      </c>
      <c r="J476" s="6">
        <f>ROUND(M476*1.11,0)</f>
        <v>450</v>
      </c>
      <c r="K476" s="6">
        <f>ROUND(M476*1.07,0)</f>
        <v>433</v>
      </c>
      <c r="L476" s="6">
        <f>ROUND(M476*1.03,0)</f>
        <v>417</v>
      </c>
      <c r="M476" s="7">
        <v>405</v>
      </c>
    </row>
    <row r="477" spans="1:13" s="15" customFormat="1" ht="33.75" customHeight="1">
      <c r="A477" s="19">
        <f>A476+1</f>
        <v>361</v>
      </c>
      <c r="B477" s="70" t="s">
        <v>301</v>
      </c>
      <c r="C477" s="67" t="s">
        <v>302</v>
      </c>
      <c r="D477" s="71">
        <v>5</v>
      </c>
      <c r="E477" s="6">
        <f>ROUND(M477*1.7,0)</f>
        <v>695</v>
      </c>
      <c r="F477" s="6">
        <f>ROUND(M477*1.25,0)</f>
        <v>511</v>
      </c>
      <c r="G477" s="6">
        <f>ROUND(M477*1.21,0)</f>
        <v>495</v>
      </c>
      <c r="H477" s="6">
        <f>ROUND(M477*1.17,0)</f>
        <v>479</v>
      </c>
      <c r="I477" s="6">
        <f>ROUND(M477*1.13,0)</f>
        <v>462</v>
      </c>
      <c r="J477" s="6">
        <f>ROUND(M477*1.11,0)</f>
        <v>454</v>
      </c>
      <c r="K477" s="6">
        <f>ROUND(M477*1.07,0)</f>
        <v>438</v>
      </c>
      <c r="L477" s="6">
        <f>ROUND(M477*1.03,0)</f>
        <v>421</v>
      </c>
      <c r="M477" s="7">
        <v>409</v>
      </c>
    </row>
    <row r="478" spans="1:13" s="15" customFormat="1" ht="39" customHeight="1">
      <c r="A478" s="19">
        <f>A477+1</f>
        <v>362</v>
      </c>
      <c r="B478" s="70" t="s">
        <v>303</v>
      </c>
      <c r="C478" s="67" t="s">
        <v>304</v>
      </c>
      <c r="D478" s="71">
        <v>10</v>
      </c>
      <c r="E478" s="6">
        <f>ROUND(M478*1.7,0)</f>
        <v>401</v>
      </c>
      <c r="F478" s="6">
        <f>ROUND(M478*1.25,0)</f>
        <v>295</v>
      </c>
      <c r="G478" s="6">
        <f>ROUND(M478*1.21,0)</f>
        <v>286</v>
      </c>
      <c r="H478" s="6">
        <f>ROUND(M478*1.17,0)</f>
        <v>276</v>
      </c>
      <c r="I478" s="6">
        <f>ROUND(M478*1.13,0)</f>
        <v>267</v>
      </c>
      <c r="J478" s="6">
        <f>ROUND(M478*1.11,0)</f>
        <v>262</v>
      </c>
      <c r="K478" s="6">
        <f>ROUND(M478*1.07,0)</f>
        <v>253</v>
      </c>
      <c r="L478" s="6">
        <f>ROUND(M478*1.03,0)</f>
        <v>243</v>
      </c>
      <c r="M478" s="7">
        <v>236</v>
      </c>
    </row>
    <row r="479" spans="1:13" s="15" customFormat="1" ht="21.75" customHeight="1">
      <c r="A479" s="93" t="s">
        <v>513</v>
      </c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103"/>
    </row>
    <row r="480" spans="1:17" s="15" customFormat="1" ht="42" customHeight="1">
      <c r="A480" s="3">
        <f>A478+1</f>
        <v>363</v>
      </c>
      <c r="B480" s="10" t="s">
        <v>231</v>
      </c>
      <c r="C480" s="5" t="s">
        <v>781</v>
      </c>
      <c r="D480" s="12">
        <v>20</v>
      </c>
      <c r="E480" s="6">
        <f aca="true" t="shared" si="229" ref="E480:E487">ROUND(M480*1.7,0)</f>
        <v>372</v>
      </c>
      <c r="F480" s="6">
        <f aca="true" t="shared" si="230" ref="F480:F487">ROUND(M480*1.25,0)</f>
        <v>274</v>
      </c>
      <c r="G480" s="6">
        <f aca="true" t="shared" si="231" ref="G480:G487">ROUND(M480*1.21,0)</f>
        <v>265</v>
      </c>
      <c r="H480" s="6">
        <f aca="true" t="shared" si="232" ref="H480:H487">ROUND(M480*1.17,0)</f>
        <v>256</v>
      </c>
      <c r="I480" s="6">
        <f aca="true" t="shared" si="233" ref="I480:I487">ROUND(M480*1.13,0)</f>
        <v>247</v>
      </c>
      <c r="J480" s="6">
        <f aca="true" t="shared" si="234" ref="J480:J487">ROUND(M480*1.11,0)</f>
        <v>243</v>
      </c>
      <c r="K480" s="6">
        <f aca="true" t="shared" si="235" ref="K480:K487">ROUND(M480*1.07,0)</f>
        <v>234</v>
      </c>
      <c r="L480" s="6">
        <f aca="true" t="shared" si="236" ref="L480:L487">ROUND(M480*1.03,0)</f>
        <v>226</v>
      </c>
      <c r="M480" s="7">
        <v>219</v>
      </c>
      <c r="Q480" s="2"/>
    </row>
    <row r="481" spans="1:17" s="15" customFormat="1" ht="42" customHeight="1">
      <c r="A481" s="3">
        <f aca="true" t="shared" si="237" ref="A481:A487">A480+1</f>
        <v>364</v>
      </c>
      <c r="B481" s="10" t="s">
        <v>232</v>
      </c>
      <c r="C481" s="5" t="s">
        <v>782</v>
      </c>
      <c r="D481" s="12">
        <v>20</v>
      </c>
      <c r="E481" s="6">
        <f t="shared" si="229"/>
        <v>357</v>
      </c>
      <c r="F481" s="6">
        <f t="shared" si="230"/>
        <v>263</v>
      </c>
      <c r="G481" s="6">
        <f t="shared" si="231"/>
        <v>254</v>
      </c>
      <c r="H481" s="6">
        <f t="shared" si="232"/>
        <v>246</v>
      </c>
      <c r="I481" s="6">
        <f t="shared" si="233"/>
        <v>237</v>
      </c>
      <c r="J481" s="6">
        <f t="shared" si="234"/>
        <v>233</v>
      </c>
      <c r="K481" s="6">
        <f t="shared" si="235"/>
        <v>225</v>
      </c>
      <c r="L481" s="6">
        <f t="shared" si="236"/>
        <v>216</v>
      </c>
      <c r="M481" s="7">
        <v>210</v>
      </c>
      <c r="Q481" s="2"/>
    </row>
    <row r="482" spans="1:17" s="15" customFormat="1" ht="43.5" customHeight="1">
      <c r="A482" s="3">
        <f t="shared" si="237"/>
        <v>365</v>
      </c>
      <c r="B482" s="10" t="s">
        <v>233</v>
      </c>
      <c r="C482" s="5" t="s">
        <v>783</v>
      </c>
      <c r="D482" s="12">
        <v>20</v>
      </c>
      <c r="E482" s="6">
        <f t="shared" si="229"/>
        <v>303</v>
      </c>
      <c r="F482" s="6">
        <f t="shared" si="230"/>
        <v>223</v>
      </c>
      <c r="G482" s="6">
        <f t="shared" si="231"/>
        <v>215</v>
      </c>
      <c r="H482" s="6">
        <f t="shared" si="232"/>
        <v>208</v>
      </c>
      <c r="I482" s="6">
        <f t="shared" si="233"/>
        <v>201</v>
      </c>
      <c r="J482" s="6">
        <f t="shared" si="234"/>
        <v>198</v>
      </c>
      <c r="K482" s="6">
        <f t="shared" si="235"/>
        <v>190</v>
      </c>
      <c r="L482" s="6">
        <f t="shared" si="236"/>
        <v>183</v>
      </c>
      <c r="M482" s="7">
        <v>178</v>
      </c>
      <c r="Q482" s="2"/>
    </row>
    <row r="483" spans="1:17" s="15" customFormat="1" ht="33.75" customHeight="1">
      <c r="A483" s="3">
        <f t="shared" si="237"/>
        <v>366</v>
      </c>
      <c r="B483" s="10" t="s">
        <v>528</v>
      </c>
      <c r="C483" s="5" t="s">
        <v>529</v>
      </c>
      <c r="D483" s="12" t="s">
        <v>886</v>
      </c>
      <c r="E483" s="6">
        <f t="shared" si="229"/>
        <v>520</v>
      </c>
      <c r="F483" s="6">
        <f t="shared" si="230"/>
        <v>383</v>
      </c>
      <c r="G483" s="6">
        <f t="shared" si="231"/>
        <v>370</v>
      </c>
      <c r="H483" s="6">
        <f t="shared" si="232"/>
        <v>358</v>
      </c>
      <c r="I483" s="6">
        <f t="shared" si="233"/>
        <v>346</v>
      </c>
      <c r="J483" s="6">
        <f t="shared" si="234"/>
        <v>340</v>
      </c>
      <c r="K483" s="6">
        <f t="shared" si="235"/>
        <v>327</v>
      </c>
      <c r="L483" s="6">
        <f t="shared" si="236"/>
        <v>315</v>
      </c>
      <c r="M483" s="7">
        <v>306</v>
      </c>
      <c r="Q483" s="2"/>
    </row>
    <row r="484" spans="1:17" s="2" customFormat="1" ht="70.5" customHeight="1">
      <c r="A484" s="3">
        <f t="shared" si="237"/>
        <v>367</v>
      </c>
      <c r="B484" s="4" t="s">
        <v>593</v>
      </c>
      <c r="C484" s="9">
        <v>561</v>
      </c>
      <c r="D484" s="3" t="s">
        <v>886</v>
      </c>
      <c r="E484" s="6">
        <f t="shared" si="229"/>
        <v>638</v>
      </c>
      <c r="F484" s="6">
        <f t="shared" si="230"/>
        <v>469</v>
      </c>
      <c r="G484" s="6">
        <f t="shared" si="231"/>
        <v>454</v>
      </c>
      <c r="H484" s="6">
        <f t="shared" si="232"/>
        <v>439</v>
      </c>
      <c r="I484" s="6">
        <f t="shared" si="233"/>
        <v>424</v>
      </c>
      <c r="J484" s="6">
        <f t="shared" si="234"/>
        <v>416</v>
      </c>
      <c r="K484" s="6">
        <f t="shared" si="235"/>
        <v>401</v>
      </c>
      <c r="L484" s="6">
        <f t="shared" si="236"/>
        <v>386</v>
      </c>
      <c r="M484" s="7">
        <v>375</v>
      </c>
      <c r="Q484" s="18"/>
    </row>
    <row r="485" spans="1:17" s="2" customFormat="1" ht="70.5" customHeight="1">
      <c r="A485" s="3">
        <f t="shared" si="237"/>
        <v>368</v>
      </c>
      <c r="B485" s="4" t="s">
        <v>594</v>
      </c>
      <c r="C485" s="9">
        <v>562</v>
      </c>
      <c r="D485" s="3" t="s">
        <v>886</v>
      </c>
      <c r="E485" s="6">
        <f t="shared" si="229"/>
        <v>476</v>
      </c>
      <c r="F485" s="6">
        <f t="shared" si="230"/>
        <v>350</v>
      </c>
      <c r="G485" s="6">
        <f t="shared" si="231"/>
        <v>339</v>
      </c>
      <c r="H485" s="6">
        <f t="shared" si="232"/>
        <v>328</v>
      </c>
      <c r="I485" s="6">
        <f t="shared" si="233"/>
        <v>316</v>
      </c>
      <c r="J485" s="6">
        <f t="shared" si="234"/>
        <v>311</v>
      </c>
      <c r="K485" s="6">
        <f t="shared" si="235"/>
        <v>300</v>
      </c>
      <c r="L485" s="6">
        <f t="shared" si="236"/>
        <v>288</v>
      </c>
      <c r="M485" s="7">
        <v>280</v>
      </c>
      <c r="Q485" s="18"/>
    </row>
    <row r="486" spans="1:17" s="2" customFormat="1" ht="70.5" customHeight="1">
      <c r="A486" s="3">
        <f t="shared" si="237"/>
        <v>369</v>
      </c>
      <c r="B486" s="4" t="s">
        <v>605</v>
      </c>
      <c r="C486" s="9">
        <v>563</v>
      </c>
      <c r="D486" s="3" t="s">
        <v>886</v>
      </c>
      <c r="E486" s="6">
        <f t="shared" si="229"/>
        <v>425</v>
      </c>
      <c r="F486" s="6">
        <f t="shared" si="230"/>
        <v>313</v>
      </c>
      <c r="G486" s="6">
        <f t="shared" si="231"/>
        <v>303</v>
      </c>
      <c r="H486" s="6">
        <f t="shared" si="232"/>
        <v>293</v>
      </c>
      <c r="I486" s="6">
        <f t="shared" si="233"/>
        <v>283</v>
      </c>
      <c r="J486" s="6">
        <f t="shared" si="234"/>
        <v>278</v>
      </c>
      <c r="K486" s="6">
        <f t="shared" si="235"/>
        <v>268</v>
      </c>
      <c r="L486" s="6">
        <f t="shared" si="236"/>
        <v>258</v>
      </c>
      <c r="M486" s="7">
        <v>250</v>
      </c>
      <c r="Q486" s="75"/>
    </row>
    <row r="487" spans="1:17" s="2" customFormat="1" ht="67.5" customHeight="1">
      <c r="A487" s="3">
        <f t="shared" si="237"/>
        <v>370</v>
      </c>
      <c r="B487" s="4" t="s">
        <v>606</v>
      </c>
      <c r="C487" s="9">
        <v>564</v>
      </c>
      <c r="D487" s="3" t="s">
        <v>886</v>
      </c>
      <c r="E487" s="6">
        <f t="shared" si="229"/>
        <v>476</v>
      </c>
      <c r="F487" s="6">
        <f t="shared" si="230"/>
        <v>350</v>
      </c>
      <c r="G487" s="6">
        <f t="shared" si="231"/>
        <v>339</v>
      </c>
      <c r="H487" s="6">
        <f t="shared" si="232"/>
        <v>328</v>
      </c>
      <c r="I487" s="6">
        <f t="shared" si="233"/>
        <v>316</v>
      </c>
      <c r="J487" s="6">
        <f t="shared" si="234"/>
        <v>311</v>
      </c>
      <c r="K487" s="6">
        <f t="shared" si="235"/>
        <v>300</v>
      </c>
      <c r="L487" s="6">
        <f t="shared" si="236"/>
        <v>288</v>
      </c>
      <c r="M487" s="7">
        <v>280</v>
      </c>
      <c r="Q487" s="18"/>
    </row>
    <row r="488" spans="1:13" ht="27.75" customHeight="1">
      <c r="A488" s="93" t="s">
        <v>832</v>
      </c>
      <c r="B488" s="96"/>
      <c r="C488" s="96"/>
      <c r="D488" s="96"/>
      <c r="E488" s="96"/>
      <c r="F488" s="96"/>
      <c r="G488" s="96"/>
      <c r="H488" s="96"/>
      <c r="I488" s="96"/>
      <c r="J488" s="96"/>
      <c r="K488" s="97"/>
      <c r="L488" s="18"/>
      <c r="M488" s="18"/>
    </row>
    <row r="489" spans="1:17" ht="29.25" customHeight="1">
      <c r="A489" s="3">
        <f>A486+1</f>
        <v>370</v>
      </c>
      <c r="B489" s="4" t="s">
        <v>833</v>
      </c>
      <c r="C489" s="5" t="s">
        <v>834</v>
      </c>
      <c r="D489" s="3" t="s">
        <v>886</v>
      </c>
      <c r="E489" s="6">
        <f>ROUND(M489*1.7,0)</f>
        <v>524</v>
      </c>
      <c r="F489" s="6">
        <f>ROUND(M489*1.25,0)</f>
        <v>385</v>
      </c>
      <c r="G489" s="6">
        <f>ROUND(M489*1.21,0)</f>
        <v>373</v>
      </c>
      <c r="H489" s="6">
        <f>ROUND(M489*1.17,0)</f>
        <v>360</v>
      </c>
      <c r="I489" s="6">
        <f>ROUND(M489*1.13,0)</f>
        <v>348</v>
      </c>
      <c r="J489" s="6">
        <f>ROUND(M489*1.11,0)</f>
        <v>342</v>
      </c>
      <c r="K489" s="6">
        <f>ROUND(M489*1.07,0)</f>
        <v>330</v>
      </c>
      <c r="L489" s="6">
        <f>ROUND(M489*1.03,0)</f>
        <v>317</v>
      </c>
      <c r="M489" s="7">
        <v>308</v>
      </c>
      <c r="Q489" s="2"/>
    </row>
    <row r="490" spans="1:17" s="75" customFormat="1" ht="38.25">
      <c r="A490" s="3">
        <f>A489+1</f>
        <v>371</v>
      </c>
      <c r="B490" s="37" t="s">
        <v>835</v>
      </c>
      <c r="C490" s="38" t="s">
        <v>836</v>
      </c>
      <c r="D490" s="39" t="s">
        <v>886</v>
      </c>
      <c r="E490" s="6">
        <f>ROUND(M490*1.7,0)</f>
        <v>374</v>
      </c>
      <c r="F490" s="6">
        <f>ROUND(M490*1.25,0)</f>
        <v>275</v>
      </c>
      <c r="G490" s="6">
        <f>ROUND(M490*1.21,0)</f>
        <v>266</v>
      </c>
      <c r="H490" s="6">
        <f>ROUND(M490*1.17,0)</f>
        <v>257</v>
      </c>
      <c r="I490" s="6">
        <f>ROUND(M490*1.13,0)</f>
        <v>249</v>
      </c>
      <c r="J490" s="6">
        <f>ROUND(M490*1.11,0)</f>
        <v>244</v>
      </c>
      <c r="K490" s="6">
        <f>ROUND(M490*1.07,0)</f>
        <v>235</v>
      </c>
      <c r="L490" s="6">
        <f>ROUND(M490*1.03,0)</f>
        <v>227</v>
      </c>
      <c r="M490" s="7">
        <v>220</v>
      </c>
      <c r="Q490" s="18"/>
    </row>
    <row r="491" spans="1:17" ht="26.25" customHeight="1">
      <c r="A491" s="93" t="s">
        <v>837</v>
      </c>
      <c r="B491" s="96"/>
      <c r="C491" s="96"/>
      <c r="D491" s="96"/>
      <c r="E491" s="96"/>
      <c r="F491" s="96"/>
      <c r="G491" s="96"/>
      <c r="H491" s="96"/>
      <c r="I491" s="96"/>
      <c r="J491" s="96"/>
      <c r="K491" s="97"/>
      <c r="L491" s="18"/>
      <c r="M491" s="18"/>
      <c r="Q491" s="2"/>
    </row>
    <row r="492" spans="1:17" ht="69.75" customHeight="1">
      <c r="A492" s="3">
        <f>A490+1</f>
        <v>372</v>
      </c>
      <c r="B492" s="4" t="s">
        <v>838</v>
      </c>
      <c r="C492" s="5" t="s">
        <v>839</v>
      </c>
      <c r="D492" s="3" t="s">
        <v>886</v>
      </c>
      <c r="E492" s="6">
        <f aca="true" t="shared" si="238" ref="E492:E498">ROUND(M492*1.7,0)</f>
        <v>379</v>
      </c>
      <c r="F492" s="6">
        <f aca="true" t="shared" si="239" ref="F492:F498">ROUND(M492*1.25,0)</f>
        <v>279</v>
      </c>
      <c r="G492" s="6">
        <f aca="true" t="shared" si="240" ref="G492:G498">ROUND(M492*1.21,0)</f>
        <v>270</v>
      </c>
      <c r="H492" s="6">
        <f aca="true" t="shared" si="241" ref="H492:H498">ROUND(M492*1.17,0)</f>
        <v>261</v>
      </c>
      <c r="I492" s="6">
        <f aca="true" t="shared" si="242" ref="I492:I498">ROUND(M492*1.13,0)</f>
        <v>252</v>
      </c>
      <c r="J492" s="6">
        <f aca="true" t="shared" si="243" ref="J492:J498">ROUND(M492*1.11,0)</f>
        <v>248</v>
      </c>
      <c r="K492" s="6">
        <f aca="true" t="shared" si="244" ref="K492:K498">ROUND(M492*1.07,0)</f>
        <v>239</v>
      </c>
      <c r="L492" s="6">
        <f aca="true" t="shared" si="245" ref="L492:L498">ROUND(M492*1.03,0)</f>
        <v>230</v>
      </c>
      <c r="M492" s="7">
        <v>223</v>
      </c>
      <c r="Q492" s="75"/>
    </row>
    <row r="493" spans="1:13" s="2" customFormat="1" ht="68.25" customHeight="1">
      <c r="A493" s="3">
        <f aca="true" t="shared" si="246" ref="A493:A498">A492+1</f>
        <v>373</v>
      </c>
      <c r="B493" s="4" t="s">
        <v>840</v>
      </c>
      <c r="C493" s="5" t="s">
        <v>841</v>
      </c>
      <c r="D493" s="3" t="s">
        <v>886</v>
      </c>
      <c r="E493" s="6">
        <f t="shared" si="238"/>
        <v>464</v>
      </c>
      <c r="F493" s="6">
        <f t="shared" si="239"/>
        <v>341</v>
      </c>
      <c r="G493" s="6">
        <f t="shared" si="240"/>
        <v>330</v>
      </c>
      <c r="H493" s="6">
        <f t="shared" si="241"/>
        <v>319</v>
      </c>
      <c r="I493" s="6">
        <f t="shared" si="242"/>
        <v>308</v>
      </c>
      <c r="J493" s="6">
        <f t="shared" si="243"/>
        <v>303</v>
      </c>
      <c r="K493" s="6">
        <f t="shared" si="244"/>
        <v>292</v>
      </c>
      <c r="L493" s="6">
        <f t="shared" si="245"/>
        <v>281</v>
      </c>
      <c r="M493" s="7">
        <v>273</v>
      </c>
    </row>
    <row r="494" spans="1:17" ht="74.25" customHeight="1">
      <c r="A494" s="3">
        <f t="shared" si="246"/>
        <v>374</v>
      </c>
      <c r="B494" s="4" t="s">
        <v>842</v>
      </c>
      <c r="C494" s="5" t="s">
        <v>843</v>
      </c>
      <c r="D494" s="3" t="s">
        <v>886</v>
      </c>
      <c r="E494" s="6">
        <f t="shared" si="238"/>
        <v>505</v>
      </c>
      <c r="F494" s="6">
        <f t="shared" si="239"/>
        <v>371</v>
      </c>
      <c r="G494" s="6">
        <f t="shared" si="240"/>
        <v>359</v>
      </c>
      <c r="H494" s="6">
        <f t="shared" si="241"/>
        <v>347</v>
      </c>
      <c r="I494" s="6">
        <f t="shared" si="242"/>
        <v>336</v>
      </c>
      <c r="J494" s="6">
        <f t="shared" si="243"/>
        <v>330</v>
      </c>
      <c r="K494" s="6">
        <f t="shared" si="244"/>
        <v>318</v>
      </c>
      <c r="L494" s="6">
        <f t="shared" si="245"/>
        <v>306</v>
      </c>
      <c r="M494" s="7">
        <v>297</v>
      </c>
      <c r="Q494" s="15"/>
    </row>
    <row r="495" spans="1:17" s="2" customFormat="1" ht="80.25" customHeight="1">
      <c r="A495" s="9">
        <f t="shared" si="246"/>
        <v>375</v>
      </c>
      <c r="B495" s="4" t="s">
        <v>844</v>
      </c>
      <c r="C495" s="5" t="s">
        <v>845</v>
      </c>
      <c r="D495" s="9">
        <v>96</v>
      </c>
      <c r="E495" s="6">
        <f t="shared" si="238"/>
        <v>403</v>
      </c>
      <c r="F495" s="6">
        <f t="shared" si="239"/>
        <v>296</v>
      </c>
      <c r="G495" s="6">
        <f t="shared" si="240"/>
        <v>287</v>
      </c>
      <c r="H495" s="6">
        <f t="shared" si="241"/>
        <v>277</v>
      </c>
      <c r="I495" s="6">
        <f t="shared" si="242"/>
        <v>268</v>
      </c>
      <c r="J495" s="6">
        <f t="shared" si="243"/>
        <v>263</v>
      </c>
      <c r="K495" s="6">
        <f t="shared" si="244"/>
        <v>254</v>
      </c>
      <c r="L495" s="6">
        <f t="shared" si="245"/>
        <v>244</v>
      </c>
      <c r="M495" s="7">
        <v>237</v>
      </c>
      <c r="Q495" s="51"/>
    </row>
    <row r="496" spans="1:17" s="75" customFormat="1" ht="45" customHeight="1">
      <c r="A496" s="3">
        <f t="shared" si="246"/>
        <v>376</v>
      </c>
      <c r="B496" s="37" t="s">
        <v>846</v>
      </c>
      <c r="C496" s="38" t="s">
        <v>847</v>
      </c>
      <c r="D496" s="39" t="s">
        <v>886</v>
      </c>
      <c r="E496" s="6">
        <f t="shared" si="238"/>
        <v>369</v>
      </c>
      <c r="F496" s="6">
        <f t="shared" si="239"/>
        <v>271</v>
      </c>
      <c r="G496" s="6">
        <f t="shared" si="240"/>
        <v>263</v>
      </c>
      <c r="H496" s="6">
        <f t="shared" si="241"/>
        <v>254</v>
      </c>
      <c r="I496" s="6">
        <f t="shared" si="242"/>
        <v>245</v>
      </c>
      <c r="J496" s="6">
        <f t="shared" si="243"/>
        <v>241</v>
      </c>
      <c r="K496" s="6">
        <f t="shared" si="244"/>
        <v>232</v>
      </c>
      <c r="L496" s="6">
        <f t="shared" si="245"/>
        <v>224</v>
      </c>
      <c r="M496" s="7">
        <v>217</v>
      </c>
      <c r="Q496" s="51"/>
    </row>
    <row r="497" spans="1:13" ht="56.25" customHeight="1">
      <c r="A497" s="3">
        <f t="shared" si="246"/>
        <v>377</v>
      </c>
      <c r="B497" s="81" t="s">
        <v>482</v>
      </c>
      <c r="C497" s="5" t="s">
        <v>481</v>
      </c>
      <c r="D497" s="3" t="s">
        <v>886</v>
      </c>
      <c r="E497" s="6">
        <f t="shared" si="238"/>
        <v>296</v>
      </c>
      <c r="F497" s="6">
        <f t="shared" si="239"/>
        <v>218</v>
      </c>
      <c r="G497" s="6">
        <f t="shared" si="240"/>
        <v>211</v>
      </c>
      <c r="H497" s="6">
        <f t="shared" si="241"/>
        <v>204</v>
      </c>
      <c r="I497" s="6">
        <f t="shared" si="242"/>
        <v>197</v>
      </c>
      <c r="J497" s="6">
        <f t="shared" si="243"/>
        <v>193</v>
      </c>
      <c r="K497" s="6">
        <f t="shared" si="244"/>
        <v>186</v>
      </c>
      <c r="L497" s="6">
        <f t="shared" si="245"/>
        <v>179</v>
      </c>
      <c r="M497" s="7">
        <v>174</v>
      </c>
    </row>
    <row r="498" spans="1:13" ht="56.25" customHeight="1">
      <c r="A498" s="3">
        <f t="shared" si="246"/>
        <v>378</v>
      </c>
      <c r="B498" s="81" t="s">
        <v>829</v>
      </c>
      <c r="C498" s="5" t="s">
        <v>830</v>
      </c>
      <c r="D498" s="3" t="s">
        <v>886</v>
      </c>
      <c r="E498" s="6">
        <f t="shared" si="238"/>
        <v>479</v>
      </c>
      <c r="F498" s="6">
        <f t="shared" si="239"/>
        <v>353</v>
      </c>
      <c r="G498" s="6">
        <f t="shared" si="240"/>
        <v>341</v>
      </c>
      <c r="H498" s="6">
        <f t="shared" si="241"/>
        <v>330</v>
      </c>
      <c r="I498" s="6">
        <f t="shared" si="242"/>
        <v>319</v>
      </c>
      <c r="J498" s="6">
        <f t="shared" si="243"/>
        <v>313</v>
      </c>
      <c r="K498" s="6">
        <f t="shared" si="244"/>
        <v>302</v>
      </c>
      <c r="L498" s="6">
        <f t="shared" si="245"/>
        <v>290</v>
      </c>
      <c r="M498" s="7">
        <v>282</v>
      </c>
    </row>
    <row r="499" spans="1:17" s="2" customFormat="1" ht="27.75" customHeight="1">
      <c r="A499" s="110" t="s">
        <v>514</v>
      </c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2"/>
      <c r="Q499" s="15"/>
    </row>
    <row r="500" spans="1:13" s="15" customFormat="1" ht="26.25" customHeight="1">
      <c r="A500" s="93" t="s">
        <v>879</v>
      </c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103"/>
    </row>
    <row r="501" spans="1:17" s="51" customFormat="1" ht="76.5" customHeight="1">
      <c r="A501" s="3">
        <f>A498+1</f>
        <v>379</v>
      </c>
      <c r="B501" s="4" t="s">
        <v>376</v>
      </c>
      <c r="C501" s="5" t="s">
        <v>378</v>
      </c>
      <c r="D501" s="9" t="s">
        <v>886</v>
      </c>
      <c r="E501" s="6">
        <f aca="true" t="shared" si="247" ref="E501:E509">ROUND(M501*1.7,0)</f>
        <v>889</v>
      </c>
      <c r="F501" s="6">
        <f aca="true" t="shared" si="248" ref="F501:F509">ROUND(M501*1.25,0)</f>
        <v>654</v>
      </c>
      <c r="G501" s="6">
        <f aca="true" t="shared" si="249" ref="G501:G509">ROUND(M501*1.21,0)</f>
        <v>633</v>
      </c>
      <c r="H501" s="6">
        <f aca="true" t="shared" si="250" ref="H501:H509">ROUND(M501*1.17,0)</f>
        <v>612</v>
      </c>
      <c r="I501" s="6">
        <f aca="true" t="shared" si="251" ref="I501:I509">ROUND(M501*1.13,0)</f>
        <v>591</v>
      </c>
      <c r="J501" s="6">
        <f aca="true" t="shared" si="252" ref="J501:J509">ROUND(M501*1.11,0)</f>
        <v>581</v>
      </c>
      <c r="K501" s="6">
        <f aca="true" t="shared" si="253" ref="K501:K509">ROUND(M501*1.07,0)</f>
        <v>560</v>
      </c>
      <c r="L501" s="6">
        <f aca="true" t="shared" si="254" ref="L501:L509">ROUND(M501*1.03,0)</f>
        <v>539</v>
      </c>
      <c r="M501" s="7">
        <v>523</v>
      </c>
      <c r="Q501" s="15"/>
    </row>
    <row r="502" spans="1:17" s="51" customFormat="1" ht="87.75" customHeight="1">
      <c r="A502" s="3">
        <f>A501+1</f>
        <v>380</v>
      </c>
      <c r="B502" s="4" t="s">
        <v>397</v>
      </c>
      <c r="C502" s="5" t="s">
        <v>379</v>
      </c>
      <c r="D502" s="9" t="s">
        <v>886</v>
      </c>
      <c r="E502" s="6">
        <f t="shared" si="247"/>
        <v>881</v>
      </c>
      <c r="F502" s="6">
        <f t="shared" si="248"/>
        <v>648</v>
      </c>
      <c r="G502" s="6">
        <f t="shared" si="249"/>
        <v>627</v>
      </c>
      <c r="H502" s="6">
        <f t="shared" si="250"/>
        <v>606</v>
      </c>
      <c r="I502" s="6">
        <f t="shared" si="251"/>
        <v>585</v>
      </c>
      <c r="J502" s="6">
        <f t="shared" si="252"/>
        <v>575</v>
      </c>
      <c r="K502" s="6">
        <f t="shared" si="253"/>
        <v>554</v>
      </c>
      <c r="L502" s="6">
        <f t="shared" si="254"/>
        <v>534</v>
      </c>
      <c r="M502" s="7">
        <v>518</v>
      </c>
      <c r="Q502" s="15"/>
    </row>
    <row r="503" spans="1:13" s="15" customFormat="1" ht="46.5" customHeight="1">
      <c r="A503" s="3">
        <f aca="true" t="shared" si="255" ref="A503:A509">A502+1</f>
        <v>381</v>
      </c>
      <c r="B503" s="10" t="s">
        <v>51</v>
      </c>
      <c r="C503" s="5" t="s">
        <v>869</v>
      </c>
      <c r="D503" s="12">
        <v>20</v>
      </c>
      <c r="E503" s="6">
        <f t="shared" si="247"/>
        <v>986</v>
      </c>
      <c r="F503" s="6">
        <f t="shared" si="248"/>
        <v>725</v>
      </c>
      <c r="G503" s="6">
        <f t="shared" si="249"/>
        <v>702</v>
      </c>
      <c r="H503" s="6">
        <f t="shared" si="250"/>
        <v>679</v>
      </c>
      <c r="I503" s="6">
        <f t="shared" si="251"/>
        <v>655</v>
      </c>
      <c r="J503" s="6">
        <f t="shared" si="252"/>
        <v>644</v>
      </c>
      <c r="K503" s="6">
        <f t="shared" si="253"/>
        <v>621</v>
      </c>
      <c r="L503" s="6">
        <f t="shared" si="254"/>
        <v>597</v>
      </c>
      <c r="M503" s="7">
        <v>580</v>
      </c>
    </row>
    <row r="504" spans="1:13" s="15" customFormat="1" ht="50.25" customHeight="1">
      <c r="A504" s="3">
        <f t="shared" si="255"/>
        <v>382</v>
      </c>
      <c r="B504" s="10" t="s">
        <v>53</v>
      </c>
      <c r="C504" s="5" t="s">
        <v>870</v>
      </c>
      <c r="D504" s="12">
        <v>20</v>
      </c>
      <c r="E504" s="6">
        <f t="shared" si="247"/>
        <v>648</v>
      </c>
      <c r="F504" s="6">
        <f t="shared" si="248"/>
        <v>476</v>
      </c>
      <c r="G504" s="6">
        <f t="shared" si="249"/>
        <v>461</v>
      </c>
      <c r="H504" s="6">
        <f t="shared" si="250"/>
        <v>446</v>
      </c>
      <c r="I504" s="6">
        <f t="shared" si="251"/>
        <v>431</v>
      </c>
      <c r="J504" s="6">
        <f t="shared" si="252"/>
        <v>423</v>
      </c>
      <c r="K504" s="6">
        <f t="shared" si="253"/>
        <v>408</v>
      </c>
      <c r="L504" s="6">
        <f t="shared" si="254"/>
        <v>392</v>
      </c>
      <c r="M504" s="7">
        <v>381</v>
      </c>
    </row>
    <row r="505" spans="1:17" s="15" customFormat="1" ht="48" customHeight="1">
      <c r="A505" s="3">
        <f t="shared" si="255"/>
        <v>383</v>
      </c>
      <c r="B505" s="10" t="s">
        <v>54</v>
      </c>
      <c r="C505" s="5" t="s">
        <v>871</v>
      </c>
      <c r="D505" s="12">
        <v>20</v>
      </c>
      <c r="E505" s="6">
        <f t="shared" si="247"/>
        <v>1178</v>
      </c>
      <c r="F505" s="6">
        <f t="shared" si="248"/>
        <v>866</v>
      </c>
      <c r="G505" s="6">
        <f t="shared" si="249"/>
        <v>839</v>
      </c>
      <c r="H505" s="6">
        <f t="shared" si="250"/>
        <v>811</v>
      </c>
      <c r="I505" s="6">
        <f t="shared" si="251"/>
        <v>783</v>
      </c>
      <c r="J505" s="6">
        <f t="shared" si="252"/>
        <v>769</v>
      </c>
      <c r="K505" s="6">
        <f t="shared" si="253"/>
        <v>742</v>
      </c>
      <c r="L505" s="6">
        <f t="shared" si="254"/>
        <v>714</v>
      </c>
      <c r="M505" s="7">
        <v>693</v>
      </c>
      <c r="Q505" s="51"/>
    </row>
    <row r="506" spans="1:17" s="15" customFormat="1" ht="47.25" customHeight="1">
      <c r="A506" s="3">
        <f t="shared" si="255"/>
        <v>384</v>
      </c>
      <c r="B506" s="10" t="s">
        <v>55</v>
      </c>
      <c r="C506" s="5" t="s">
        <v>872</v>
      </c>
      <c r="D506" s="12">
        <v>20</v>
      </c>
      <c r="E506" s="6">
        <f t="shared" si="247"/>
        <v>949</v>
      </c>
      <c r="F506" s="6">
        <f t="shared" si="248"/>
        <v>698</v>
      </c>
      <c r="G506" s="6">
        <f t="shared" si="249"/>
        <v>675</v>
      </c>
      <c r="H506" s="6">
        <f t="shared" si="250"/>
        <v>653</v>
      </c>
      <c r="I506" s="6">
        <f t="shared" si="251"/>
        <v>631</v>
      </c>
      <c r="J506" s="6">
        <f t="shared" si="252"/>
        <v>619</v>
      </c>
      <c r="K506" s="6">
        <f t="shared" si="253"/>
        <v>597</v>
      </c>
      <c r="L506" s="6">
        <f t="shared" si="254"/>
        <v>575</v>
      </c>
      <c r="M506" s="7">
        <v>558</v>
      </c>
      <c r="Q506" s="2"/>
    </row>
    <row r="507" spans="1:17" s="15" customFormat="1" ht="52.5" customHeight="1">
      <c r="A507" s="3">
        <f t="shared" si="255"/>
        <v>385</v>
      </c>
      <c r="B507" s="10" t="s">
        <v>56</v>
      </c>
      <c r="C507" s="5" t="s">
        <v>28</v>
      </c>
      <c r="D507" s="12">
        <v>20</v>
      </c>
      <c r="E507" s="6">
        <f t="shared" si="247"/>
        <v>680</v>
      </c>
      <c r="F507" s="6">
        <f t="shared" si="248"/>
        <v>500</v>
      </c>
      <c r="G507" s="6">
        <f t="shared" si="249"/>
        <v>484</v>
      </c>
      <c r="H507" s="6">
        <f t="shared" si="250"/>
        <v>468</v>
      </c>
      <c r="I507" s="6">
        <f t="shared" si="251"/>
        <v>452</v>
      </c>
      <c r="J507" s="6">
        <f t="shared" si="252"/>
        <v>444</v>
      </c>
      <c r="K507" s="6">
        <f t="shared" si="253"/>
        <v>428</v>
      </c>
      <c r="L507" s="6">
        <f t="shared" si="254"/>
        <v>412</v>
      </c>
      <c r="M507" s="7">
        <v>400</v>
      </c>
      <c r="Q507" s="2"/>
    </row>
    <row r="508" spans="1:17" s="15" customFormat="1" ht="84.75" customHeight="1">
      <c r="A508" s="3">
        <f t="shared" si="255"/>
        <v>386</v>
      </c>
      <c r="B508" s="10" t="s">
        <v>450</v>
      </c>
      <c r="C508" s="5" t="s">
        <v>449</v>
      </c>
      <c r="D508" s="12">
        <v>20</v>
      </c>
      <c r="E508" s="6">
        <f t="shared" si="247"/>
        <v>1017</v>
      </c>
      <c r="F508" s="6">
        <f t="shared" si="248"/>
        <v>748</v>
      </c>
      <c r="G508" s="6">
        <f t="shared" si="249"/>
        <v>724</v>
      </c>
      <c r="H508" s="6">
        <f t="shared" si="250"/>
        <v>700</v>
      </c>
      <c r="I508" s="6">
        <f t="shared" si="251"/>
        <v>676</v>
      </c>
      <c r="J508" s="6">
        <f t="shared" si="252"/>
        <v>664</v>
      </c>
      <c r="K508" s="6">
        <f t="shared" si="253"/>
        <v>640</v>
      </c>
      <c r="L508" s="6">
        <f t="shared" si="254"/>
        <v>616</v>
      </c>
      <c r="M508" s="7">
        <v>598</v>
      </c>
      <c r="Q508" s="2"/>
    </row>
    <row r="509" spans="1:17" s="51" customFormat="1" ht="67.5" customHeight="1">
      <c r="A509" s="9">
        <f t="shared" si="255"/>
        <v>387</v>
      </c>
      <c r="B509" s="4" t="s">
        <v>399</v>
      </c>
      <c r="C509" s="5" t="s">
        <v>398</v>
      </c>
      <c r="D509" s="9" t="s">
        <v>886</v>
      </c>
      <c r="E509" s="6">
        <f t="shared" si="247"/>
        <v>928</v>
      </c>
      <c r="F509" s="6">
        <f t="shared" si="248"/>
        <v>683</v>
      </c>
      <c r="G509" s="6">
        <f t="shared" si="249"/>
        <v>661</v>
      </c>
      <c r="H509" s="6">
        <f t="shared" si="250"/>
        <v>639</v>
      </c>
      <c r="I509" s="6">
        <f t="shared" si="251"/>
        <v>617</v>
      </c>
      <c r="J509" s="6">
        <f t="shared" si="252"/>
        <v>606</v>
      </c>
      <c r="K509" s="6">
        <f t="shared" si="253"/>
        <v>584</v>
      </c>
      <c r="L509" s="6">
        <f t="shared" si="254"/>
        <v>562</v>
      </c>
      <c r="M509" s="7">
        <v>546</v>
      </c>
      <c r="Q509" s="2"/>
    </row>
    <row r="510" spans="1:13" s="2" customFormat="1" ht="34.5" customHeight="1">
      <c r="A510" s="93" t="s">
        <v>177</v>
      </c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103"/>
    </row>
    <row r="511" spans="1:17" s="2" customFormat="1" ht="58.5" customHeight="1">
      <c r="A511" s="65">
        <f>1+A509</f>
        <v>388</v>
      </c>
      <c r="B511" s="66" t="s">
        <v>515</v>
      </c>
      <c r="C511" s="67" t="s">
        <v>178</v>
      </c>
      <c r="D511" s="19">
        <v>20</v>
      </c>
      <c r="E511" s="6">
        <f>ROUND(M511*1.7,0)</f>
        <v>503</v>
      </c>
      <c r="F511" s="6">
        <f>ROUND(M511*1.25,0)</f>
        <v>370</v>
      </c>
      <c r="G511" s="6">
        <f>ROUND(M511*1.21,0)</f>
        <v>358</v>
      </c>
      <c r="H511" s="6">
        <f>ROUND(M511*1.17,0)</f>
        <v>346</v>
      </c>
      <c r="I511" s="6">
        <f>ROUND(M511*1.13,0)</f>
        <v>334</v>
      </c>
      <c r="J511" s="6">
        <f>ROUND(M511*1.11,0)</f>
        <v>329</v>
      </c>
      <c r="K511" s="6">
        <f>ROUND(M511*1.07,0)</f>
        <v>317</v>
      </c>
      <c r="L511" s="6">
        <f>ROUND(M511*1.03,0)</f>
        <v>305</v>
      </c>
      <c r="M511" s="68">
        <v>296</v>
      </c>
      <c r="Q511" s="51"/>
    </row>
    <row r="512" spans="1:13" s="2" customFormat="1" ht="60.75" customHeight="1">
      <c r="A512" s="65">
        <f>1+A511</f>
        <v>389</v>
      </c>
      <c r="B512" s="66" t="s">
        <v>516</v>
      </c>
      <c r="C512" s="67" t="s">
        <v>179</v>
      </c>
      <c r="D512" s="19">
        <v>20</v>
      </c>
      <c r="E512" s="6">
        <f>ROUND(M512*1.7,0)</f>
        <v>549</v>
      </c>
      <c r="F512" s="6">
        <f>ROUND(M512*1.25,0)</f>
        <v>404</v>
      </c>
      <c r="G512" s="6">
        <f>ROUND(M512*1.21,0)</f>
        <v>391</v>
      </c>
      <c r="H512" s="6">
        <f>ROUND(M512*1.17,0)</f>
        <v>378</v>
      </c>
      <c r="I512" s="6">
        <f>ROUND(M512*1.13,0)</f>
        <v>365</v>
      </c>
      <c r="J512" s="6">
        <f>ROUND(M512*1.11,0)</f>
        <v>359</v>
      </c>
      <c r="K512" s="6">
        <f>ROUND(M512*1.07,0)</f>
        <v>346</v>
      </c>
      <c r="L512" s="6">
        <f>ROUND(M512*1.03,0)</f>
        <v>333</v>
      </c>
      <c r="M512" s="68">
        <v>323</v>
      </c>
    </row>
    <row r="513" spans="1:13" s="2" customFormat="1" ht="54" customHeight="1">
      <c r="A513" s="65">
        <f>1+A512</f>
        <v>390</v>
      </c>
      <c r="B513" s="4" t="s">
        <v>126</v>
      </c>
      <c r="C513" s="9">
        <v>565</v>
      </c>
      <c r="D513" s="3" t="s">
        <v>886</v>
      </c>
      <c r="E513" s="6">
        <f>ROUND(M513*1.7,0)</f>
        <v>587</v>
      </c>
      <c r="F513" s="6">
        <f>ROUND(M513*1.25,0)</f>
        <v>431</v>
      </c>
      <c r="G513" s="6">
        <f>ROUND(M513*1.21,0)</f>
        <v>417</v>
      </c>
      <c r="H513" s="6">
        <f>ROUND(M513*1.17,0)</f>
        <v>404</v>
      </c>
      <c r="I513" s="6">
        <f>ROUND(M513*1.13,0)</f>
        <v>390</v>
      </c>
      <c r="J513" s="6">
        <f>ROUND(M513*1.11,0)</f>
        <v>383</v>
      </c>
      <c r="K513" s="6">
        <f>ROUND(M513*1.07,0)</f>
        <v>369</v>
      </c>
      <c r="L513" s="6">
        <f>ROUND(M513*1.03,0)</f>
        <v>355</v>
      </c>
      <c r="M513" s="7">
        <v>345</v>
      </c>
    </row>
    <row r="514" spans="1:13" s="2" customFormat="1" ht="62.25" customHeight="1">
      <c r="A514" s="65">
        <f>1+A513</f>
        <v>391</v>
      </c>
      <c r="B514" s="4" t="s">
        <v>129</v>
      </c>
      <c r="C514" s="9">
        <v>566</v>
      </c>
      <c r="D514" s="3" t="s">
        <v>886</v>
      </c>
      <c r="E514" s="6">
        <f>ROUND(M514*1.7,0)</f>
        <v>723</v>
      </c>
      <c r="F514" s="6">
        <f>ROUND(M514*1.25,0)</f>
        <v>531</v>
      </c>
      <c r="G514" s="6">
        <f>ROUND(M514*1.21,0)</f>
        <v>514</v>
      </c>
      <c r="H514" s="6">
        <f>ROUND(M514*1.17,0)</f>
        <v>497</v>
      </c>
      <c r="I514" s="6">
        <f>ROUND(M514*1.13,0)</f>
        <v>480</v>
      </c>
      <c r="J514" s="6">
        <f>ROUND(M514*1.11,0)</f>
        <v>472</v>
      </c>
      <c r="K514" s="6">
        <f>ROUND(M514*1.07,0)</f>
        <v>455</v>
      </c>
      <c r="L514" s="6">
        <f>ROUND(M514*1.03,0)</f>
        <v>438</v>
      </c>
      <c r="M514" s="7">
        <v>425</v>
      </c>
    </row>
    <row r="515" spans="1:17" s="51" customFormat="1" ht="35.25" customHeight="1">
      <c r="A515" s="65">
        <f>1+A514</f>
        <v>392</v>
      </c>
      <c r="B515" s="4" t="s">
        <v>859</v>
      </c>
      <c r="C515" s="5" t="s">
        <v>857</v>
      </c>
      <c r="D515" s="9" t="s">
        <v>886</v>
      </c>
      <c r="E515" s="6">
        <f>ROUND(M515*1.7,0)</f>
        <v>289</v>
      </c>
      <c r="F515" s="6">
        <f>ROUND(M515*1.25,0)</f>
        <v>213</v>
      </c>
      <c r="G515" s="6">
        <f>ROUND(M515*1.21,0)</f>
        <v>206</v>
      </c>
      <c r="H515" s="6">
        <f>ROUND(M515*1.17,0)</f>
        <v>199</v>
      </c>
      <c r="I515" s="6">
        <f>ROUND(M515*1.13,0)</f>
        <v>192</v>
      </c>
      <c r="J515" s="6">
        <f>ROUND(M515*1.11,0)</f>
        <v>189</v>
      </c>
      <c r="K515" s="6">
        <f>ROUND(M515*1.07,0)</f>
        <v>182</v>
      </c>
      <c r="L515" s="6">
        <f>ROUND(M515*1.03,0)</f>
        <v>175</v>
      </c>
      <c r="M515" s="7">
        <v>170</v>
      </c>
      <c r="Q515" s="2"/>
    </row>
    <row r="516" spans="1:13" s="2" customFormat="1" ht="34.5" customHeight="1">
      <c r="A516" s="93" t="s">
        <v>85</v>
      </c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103"/>
    </row>
    <row r="517" spans="1:13" s="2" customFormat="1" ht="84.75" customHeight="1">
      <c r="A517" s="9">
        <f>1+A515</f>
        <v>393</v>
      </c>
      <c r="B517" s="4" t="s">
        <v>517</v>
      </c>
      <c r="C517" s="5" t="s">
        <v>86</v>
      </c>
      <c r="D517" s="3">
        <v>5</v>
      </c>
      <c r="E517" s="6">
        <f aca="true" t="shared" si="256" ref="E517:E522">ROUND(M517*1.7,0)</f>
        <v>1256</v>
      </c>
      <c r="F517" s="6">
        <f aca="true" t="shared" si="257" ref="F517:F522">ROUND(M517*1.25,0)</f>
        <v>924</v>
      </c>
      <c r="G517" s="6">
        <f aca="true" t="shared" si="258" ref="G517:G522">ROUND(M517*1.21,0)</f>
        <v>894</v>
      </c>
      <c r="H517" s="6">
        <f aca="true" t="shared" si="259" ref="H517:H522">ROUND(M517*1.17,0)</f>
        <v>865</v>
      </c>
      <c r="I517" s="6">
        <f aca="true" t="shared" si="260" ref="I517:I522">ROUND(M517*1.13,0)</f>
        <v>835</v>
      </c>
      <c r="J517" s="6">
        <f aca="true" t="shared" si="261" ref="J517:J522">ROUND(M517*1.11,0)</f>
        <v>820</v>
      </c>
      <c r="K517" s="6">
        <f aca="true" t="shared" si="262" ref="K517:K522">ROUND(M517*1.07,0)</f>
        <v>791</v>
      </c>
      <c r="L517" s="6">
        <f aca="true" t="shared" si="263" ref="L517:L522">ROUND(M517*1.03,0)</f>
        <v>761</v>
      </c>
      <c r="M517" s="3">
        <v>739</v>
      </c>
    </row>
    <row r="518" spans="1:17" s="2" customFormat="1" ht="75.75" customHeight="1">
      <c r="A518" s="9">
        <f>1+A517</f>
        <v>394</v>
      </c>
      <c r="B518" s="4" t="s">
        <v>518</v>
      </c>
      <c r="C518" s="5" t="s">
        <v>87</v>
      </c>
      <c r="D518" s="3">
        <v>10</v>
      </c>
      <c r="E518" s="6">
        <f t="shared" si="256"/>
        <v>740</v>
      </c>
      <c r="F518" s="6">
        <f t="shared" si="257"/>
        <v>544</v>
      </c>
      <c r="G518" s="6">
        <f t="shared" si="258"/>
        <v>526</v>
      </c>
      <c r="H518" s="6">
        <f t="shared" si="259"/>
        <v>509</v>
      </c>
      <c r="I518" s="6">
        <f t="shared" si="260"/>
        <v>492</v>
      </c>
      <c r="J518" s="6">
        <f t="shared" si="261"/>
        <v>483</v>
      </c>
      <c r="K518" s="6">
        <f t="shared" si="262"/>
        <v>465</v>
      </c>
      <c r="L518" s="6">
        <f t="shared" si="263"/>
        <v>448</v>
      </c>
      <c r="M518" s="3">
        <v>435</v>
      </c>
      <c r="Q518" s="15"/>
    </row>
    <row r="519" spans="1:17" s="2" customFormat="1" ht="69" customHeight="1">
      <c r="A519" s="9">
        <f>1+A518</f>
        <v>395</v>
      </c>
      <c r="B519" s="4" t="s">
        <v>519</v>
      </c>
      <c r="C519" s="5" t="s">
        <v>116</v>
      </c>
      <c r="D519" s="3">
        <v>5</v>
      </c>
      <c r="E519" s="6">
        <f t="shared" si="256"/>
        <v>1275</v>
      </c>
      <c r="F519" s="6">
        <f t="shared" si="257"/>
        <v>938</v>
      </c>
      <c r="G519" s="6">
        <f t="shared" si="258"/>
        <v>908</v>
      </c>
      <c r="H519" s="6">
        <f t="shared" si="259"/>
        <v>878</v>
      </c>
      <c r="I519" s="6">
        <f t="shared" si="260"/>
        <v>848</v>
      </c>
      <c r="J519" s="6">
        <f t="shared" si="261"/>
        <v>833</v>
      </c>
      <c r="K519" s="6">
        <f t="shared" si="262"/>
        <v>803</v>
      </c>
      <c r="L519" s="6">
        <f t="shared" si="263"/>
        <v>773</v>
      </c>
      <c r="M519" s="3">
        <v>750</v>
      </c>
      <c r="Q519" s="15"/>
    </row>
    <row r="520" spans="1:17" s="2" customFormat="1" ht="70.5" customHeight="1">
      <c r="A520" s="9">
        <f>1+A519</f>
        <v>396</v>
      </c>
      <c r="B520" s="4" t="s">
        <v>520</v>
      </c>
      <c r="C520" s="5" t="s">
        <v>117</v>
      </c>
      <c r="D520" s="3">
        <v>5</v>
      </c>
      <c r="E520" s="6">
        <f t="shared" si="256"/>
        <v>1270</v>
      </c>
      <c r="F520" s="6">
        <f t="shared" si="257"/>
        <v>934</v>
      </c>
      <c r="G520" s="6">
        <f t="shared" si="258"/>
        <v>904</v>
      </c>
      <c r="H520" s="6">
        <f t="shared" si="259"/>
        <v>874</v>
      </c>
      <c r="I520" s="6">
        <f t="shared" si="260"/>
        <v>844</v>
      </c>
      <c r="J520" s="6">
        <f t="shared" si="261"/>
        <v>829</v>
      </c>
      <c r="K520" s="6">
        <f t="shared" si="262"/>
        <v>799</v>
      </c>
      <c r="L520" s="6">
        <f t="shared" si="263"/>
        <v>769</v>
      </c>
      <c r="M520" s="3">
        <v>747</v>
      </c>
      <c r="Q520" s="15"/>
    </row>
    <row r="521" spans="1:17" s="2" customFormat="1" ht="35.25" customHeight="1">
      <c r="A521" s="9">
        <f>A520+1</f>
        <v>397</v>
      </c>
      <c r="B521" s="4" t="s">
        <v>451</v>
      </c>
      <c r="C521" s="63">
        <v>485</v>
      </c>
      <c r="D521" s="3" t="s">
        <v>886</v>
      </c>
      <c r="E521" s="6">
        <f t="shared" si="256"/>
        <v>561</v>
      </c>
      <c r="F521" s="6">
        <f t="shared" si="257"/>
        <v>413</v>
      </c>
      <c r="G521" s="6">
        <f t="shared" si="258"/>
        <v>399</v>
      </c>
      <c r="H521" s="6">
        <f t="shared" si="259"/>
        <v>386</v>
      </c>
      <c r="I521" s="6">
        <f t="shared" si="260"/>
        <v>373</v>
      </c>
      <c r="J521" s="6">
        <f t="shared" si="261"/>
        <v>366</v>
      </c>
      <c r="K521" s="6">
        <f t="shared" si="262"/>
        <v>353</v>
      </c>
      <c r="L521" s="6">
        <f t="shared" si="263"/>
        <v>340</v>
      </c>
      <c r="M521" s="7">
        <v>330</v>
      </c>
      <c r="Q521" s="15"/>
    </row>
    <row r="522" spans="1:13" ht="63.75" customHeight="1">
      <c r="A522" s="9">
        <f>A521+1</f>
        <v>398</v>
      </c>
      <c r="B522" s="80" t="s">
        <v>192</v>
      </c>
      <c r="C522" s="5" t="s">
        <v>193</v>
      </c>
      <c r="D522" s="3" t="s">
        <v>886</v>
      </c>
      <c r="E522" s="6">
        <f t="shared" si="256"/>
        <v>1190</v>
      </c>
      <c r="F522" s="6">
        <f t="shared" si="257"/>
        <v>875</v>
      </c>
      <c r="G522" s="6">
        <f t="shared" si="258"/>
        <v>847</v>
      </c>
      <c r="H522" s="6">
        <f t="shared" si="259"/>
        <v>819</v>
      </c>
      <c r="I522" s="6">
        <f t="shared" si="260"/>
        <v>791</v>
      </c>
      <c r="J522" s="6">
        <f t="shared" si="261"/>
        <v>777</v>
      </c>
      <c r="K522" s="6">
        <f t="shared" si="262"/>
        <v>749</v>
      </c>
      <c r="L522" s="6">
        <f t="shared" si="263"/>
        <v>721</v>
      </c>
      <c r="M522" s="7">
        <v>700</v>
      </c>
    </row>
    <row r="523" spans="1:13" s="15" customFormat="1" ht="24" customHeight="1">
      <c r="A523" s="93" t="s">
        <v>880</v>
      </c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103"/>
    </row>
    <row r="524" spans="1:13" s="15" customFormat="1" ht="21" customHeight="1">
      <c r="A524" s="9">
        <f>1+A522</f>
        <v>399</v>
      </c>
      <c r="B524" s="4" t="s">
        <v>645</v>
      </c>
      <c r="C524" s="5" t="s">
        <v>649</v>
      </c>
      <c r="D524" s="12"/>
      <c r="E524" s="6">
        <f aca="true" t="shared" si="264" ref="E524:E543">ROUND(M524*1.7,0)</f>
        <v>51</v>
      </c>
      <c r="F524" s="6">
        <f aca="true" t="shared" si="265" ref="F524:F543">ROUND(M524*1.25,0)</f>
        <v>38</v>
      </c>
      <c r="G524" s="6">
        <f aca="true" t="shared" si="266" ref="G524:G543">ROUND(M524*1.21,0)</f>
        <v>36</v>
      </c>
      <c r="H524" s="6">
        <f aca="true" t="shared" si="267" ref="H524:H543">ROUND(M524*1.17,0)</f>
        <v>35</v>
      </c>
      <c r="I524" s="6">
        <f aca="true" t="shared" si="268" ref="I524:I543">ROUND(M524*1.13,0)</f>
        <v>34</v>
      </c>
      <c r="J524" s="6">
        <f aca="true" t="shared" si="269" ref="J524:J543">ROUND(M524*1.11,0)</f>
        <v>33</v>
      </c>
      <c r="K524" s="6">
        <f aca="true" t="shared" si="270" ref="K524:K543">ROUND(M524*1.07,0)</f>
        <v>32</v>
      </c>
      <c r="L524" s="6">
        <f aca="true" t="shared" si="271" ref="L524:L543">ROUND(M524*1.03,0)</f>
        <v>31</v>
      </c>
      <c r="M524" s="7">
        <v>30</v>
      </c>
    </row>
    <row r="525" spans="1:13" s="15" customFormat="1" ht="21" customHeight="1">
      <c r="A525" s="19">
        <f aca="true" t="shared" si="272" ref="A525:A530">A524+1</f>
        <v>400</v>
      </c>
      <c r="B525" s="4" t="s">
        <v>646</v>
      </c>
      <c r="C525" s="5" t="s">
        <v>650</v>
      </c>
      <c r="D525" s="12"/>
      <c r="E525" s="6">
        <f t="shared" si="264"/>
        <v>77</v>
      </c>
      <c r="F525" s="6">
        <f t="shared" si="265"/>
        <v>56</v>
      </c>
      <c r="G525" s="6">
        <f t="shared" si="266"/>
        <v>54</v>
      </c>
      <c r="H525" s="6">
        <f t="shared" si="267"/>
        <v>53</v>
      </c>
      <c r="I525" s="6">
        <f t="shared" si="268"/>
        <v>51</v>
      </c>
      <c r="J525" s="6">
        <f t="shared" si="269"/>
        <v>50</v>
      </c>
      <c r="K525" s="6">
        <f t="shared" si="270"/>
        <v>48</v>
      </c>
      <c r="L525" s="6">
        <f t="shared" si="271"/>
        <v>46</v>
      </c>
      <c r="M525" s="7">
        <v>45</v>
      </c>
    </row>
    <row r="526" spans="1:13" s="15" customFormat="1" ht="21" customHeight="1">
      <c r="A526" s="19">
        <f t="shared" si="272"/>
        <v>401</v>
      </c>
      <c r="B526" s="4" t="s">
        <v>647</v>
      </c>
      <c r="C526" s="5" t="s">
        <v>651</v>
      </c>
      <c r="D526" s="12"/>
      <c r="E526" s="6">
        <f t="shared" si="264"/>
        <v>43</v>
      </c>
      <c r="F526" s="6">
        <f t="shared" si="265"/>
        <v>31</v>
      </c>
      <c r="G526" s="6">
        <f t="shared" si="266"/>
        <v>30</v>
      </c>
      <c r="H526" s="6">
        <f t="shared" si="267"/>
        <v>29</v>
      </c>
      <c r="I526" s="6">
        <f t="shared" si="268"/>
        <v>28</v>
      </c>
      <c r="J526" s="6">
        <f t="shared" si="269"/>
        <v>28</v>
      </c>
      <c r="K526" s="6">
        <f t="shared" si="270"/>
        <v>27</v>
      </c>
      <c r="L526" s="6">
        <f t="shared" si="271"/>
        <v>26</v>
      </c>
      <c r="M526" s="7">
        <v>25</v>
      </c>
    </row>
    <row r="527" spans="1:13" s="15" customFormat="1" ht="21" customHeight="1">
      <c r="A527" s="19">
        <f t="shared" si="272"/>
        <v>402</v>
      </c>
      <c r="B527" s="4" t="s">
        <v>648</v>
      </c>
      <c r="C527" s="5" t="s">
        <v>652</v>
      </c>
      <c r="D527" s="12"/>
      <c r="E527" s="6">
        <f t="shared" si="264"/>
        <v>26</v>
      </c>
      <c r="F527" s="6">
        <v>22</v>
      </c>
      <c r="G527" s="6">
        <v>21</v>
      </c>
      <c r="H527" s="6">
        <v>20</v>
      </c>
      <c r="I527" s="6">
        <v>19</v>
      </c>
      <c r="J527" s="6">
        <v>18</v>
      </c>
      <c r="K527" s="6">
        <v>17</v>
      </c>
      <c r="L527" s="6">
        <v>16</v>
      </c>
      <c r="M527" s="7">
        <v>15</v>
      </c>
    </row>
    <row r="528" spans="1:13" s="15" customFormat="1" ht="21" customHeight="1">
      <c r="A528" s="19">
        <f t="shared" si="272"/>
        <v>403</v>
      </c>
      <c r="B528" s="4" t="s">
        <v>239</v>
      </c>
      <c r="C528" s="5" t="s">
        <v>238</v>
      </c>
      <c r="D528" s="12" t="s">
        <v>886</v>
      </c>
      <c r="E528" s="6">
        <f t="shared" si="264"/>
        <v>75</v>
      </c>
      <c r="F528" s="6">
        <f t="shared" si="265"/>
        <v>55</v>
      </c>
      <c r="G528" s="6">
        <f t="shared" si="266"/>
        <v>53</v>
      </c>
      <c r="H528" s="6">
        <f t="shared" si="267"/>
        <v>51</v>
      </c>
      <c r="I528" s="6">
        <f t="shared" si="268"/>
        <v>50</v>
      </c>
      <c r="J528" s="6">
        <f t="shared" si="269"/>
        <v>49</v>
      </c>
      <c r="K528" s="6">
        <f t="shared" si="270"/>
        <v>47</v>
      </c>
      <c r="L528" s="6">
        <f t="shared" si="271"/>
        <v>45</v>
      </c>
      <c r="M528" s="7">
        <v>44</v>
      </c>
    </row>
    <row r="529" spans="1:17" s="15" customFormat="1" ht="26.25" customHeight="1">
      <c r="A529" s="19">
        <f t="shared" si="272"/>
        <v>404</v>
      </c>
      <c r="B529" s="4" t="s">
        <v>240</v>
      </c>
      <c r="C529" s="5" t="s">
        <v>241</v>
      </c>
      <c r="D529" s="12" t="s">
        <v>886</v>
      </c>
      <c r="E529" s="6">
        <f t="shared" si="264"/>
        <v>51</v>
      </c>
      <c r="F529" s="6">
        <f t="shared" si="265"/>
        <v>38</v>
      </c>
      <c r="G529" s="6">
        <f t="shared" si="266"/>
        <v>36</v>
      </c>
      <c r="H529" s="6">
        <f t="shared" si="267"/>
        <v>35</v>
      </c>
      <c r="I529" s="6">
        <f t="shared" si="268"/>
        <v>34</v>
      </c>
      <c r="J529" s="6">
        <f t="shared" si="269"/>
        <v>33</v>
      </c>
      <c r="K529" s="6">
        <f t="shared" si="270"/>
        <v>32</v>
      </c>
      <c r="L529" s="6">
        <f t="shared" si="271"/>
        <v>31</v>
      </c>
      <c r="M529" s="7">
        <v>30</v>
      </c>
      <c r="Q529" s="18"/>
    </row>
    <row r="530" spans="1:17" s="15" customFormat="1" ht="18.75" customHeight="1">
      <c r="A530" s="19">
        <f t="shared" si="272"/>
        <v>405</v>
      </c>
      <c r="B530" s="4" t="s">
        <v>242</v>
      </c>
      <c r="C530" s="5" t="s">
        <v>243</v>
      </c>
      <c r="D530" s="12" t="s">
        <v>886</v>
      </c>
      <c r="E530" s="6">
        <f t="shared" si="264"/>
        <v>44</v>
      </c>
      <c r="F530" s="6">
        <f t="shared" si="265"/>
        <v>33</v>
      </c>
      <c r="G530" s="6">
        <v>32</v>
      </c>
      <c r="H530" s="6">
        <v>31</v>
      </c>
      <c r="I530" s="6">
        <v>30</v>
      </c>
      <c r="J530" s="6">
        <f t="shared" si="269"/>
        <v>29</v>
      </c>
      <c r="K530" s="6">
        <f t="shared" si="270"/>
        <v>28</v>
      </c>
      <c r="L530" s="6">
        <f t="shared" si="271"/>
        <v>27</v>
      </c>
      <c r="M530" s="7">
        <v>26</v>
      </c>
      <c r="Q530" s="18"/>
    </row>
    <row r="531" spans="1:17" s="15" customFormat="1" ht="18" customHeight="1">
      <c r="A531" s="19">
        <f>A530+1</f>
        <v>406</v>
      </c>
      <c r="B531" s="4" t="s">
        <v>323</v>
      </c>
      <c r="C531" s="5" t="s">
        <v>330</v>
      </c>
      <c r="D531" s="12" t="s">
        <v>886</v>
      </c>
      <c r="E531" s="6">
        <f t="shared" si="264"/>
        <v>71</v>
      </c>
      <c r="F531" s="6">
        <f t="shared" si="265"/>
        <v>53</v>
      </c>
      <c r="G531" s="6">
        <f t="shared" si="266"/>
        <v>51</v>
      </c>
      <c r="H531" s="6">
        <f t="shared" si="267"/>
        <v>49</v>
      </c>
      <c r="I531" s="6">
        <v>48</v>
      </c>
      <c r="J531" s="6">
        <f t="shared" si="269"/>
        <v>47</v>
      </c>
      <c r="K531" s="6">
        <f t="shared" si="270"/>
        <v>45</v>
      </c>
      <c r="L531" s="6">
        <f t="shared" si="271"/>
        <v>43</v>
      </c>
      <c r="M531" s="7">
        <v>42</v>
      </c>
      <c r="Q531" s="18"/>
    </row>
    <row r="532" spans="1:17" s="15" customFormat="1" ht="18.75" customHeight="1">
      <c r="A532" s="19">
        <f>A531+1</f>
        <v>407</v>
      </c>
      <c r="B532" s="4" t="s">
        <v>332</v>
      </c>
      <c r="C532" s="5" t="s">
        <v>331</v>
      </c>
      <c r="D532" s="12" t="s">
        <v>886</v>
      </c>
      <c r="E532" s="6">
        <f t="shared" si="264"/>
        <v>65</v>
      </c>
      <c r="F532" s="6">
        <f t="shared" si="265"/>
        <v>48</v>
      </c>
      <c r="G532" s="6">
        <f t="shared" si="266"/>
        <v>46</v>
      </c>
      <c r="H532" s="6">
        <f t="shared" si="267"/>
        <v>44</v>
      </c>
      <c r="I532" s="6">
        <f t="shared" si="268"/>
        <v>43</v>
      </c>
      <c r="J532" s="6">
        <f t="shared" si="269"/>
        <v>42</v>
      </c>
      <c r="K532" s="6">
        <f t="shared" si="270"/>
        <v>41</v>
      </c>
      <c r="L532" s="6">
        <f t="shared" si="271"/>
        <v>39</v>
      </c>
      <c r="M532" s="7">
        <v>38</v>
      </c>
      <c r="Q532" s="35"/>
    </row>
    <row r="533" spans="1:17" ht="25.5">
      <c r="A533" s="19">
        <f>A532+1</f>
        <v>408</v>
      </c>
      <c r="B533" s="4" t="s">
        <v>170</v>
      </c>
      <c r="C533" s="5" t="s">
        <v>165</v>
      </c>
      <c r="D533" s="12" t="s">
        <v>886</v>
      </c>
      <c r="E533" s="6">
        <v>15</v>
      </c>
      <c r="F533" s="6">
        <v>14</v>
      </c>
      <c r="G533" s="6">
        <v>13</v>
      </c>
      <c r="H533" s="6">
        <v>12</v>
      </c>
      <c r="I533" s="6">
        <v>11</v>
      </c>
      <c r="J533" s="6">
        <v>10</v>
      </c>
      <c r="K533" s="6">
        <v>9</v>
      </c>
      <c r="L533" s="6">
        <v>8</v>
      </c>
      <c r="M533" s="7">
        <v>7</v>
      </c>
      <c r="Q533" s="35"/>
    </row>
    <row r="534" spans="1:13" ht="25.5" customHeight="1">
      <c r="A534" s="19">
        <f aca="true" t="shared" si="273" ref="A534:A543">A533+1</f>
        <v>409</v>
      </c>
      <c r="B534" s="4" t="s">
        <v>903</v>
      </c>
      <c r="C534" s="5" t="s">
        <v>881</v>
      </c>
      <c r="D534" s="12" t="s">
        <v>886</v>
      </c>
      <c r="E534" s="6">
        <v>11</v>
      </c>
      <c r="F534" s="6">
        <v>10</v>
      </c>
      <c r="G534" s="6">
        <v>9</v>
      </c>
      <c r="H534" s="6">
        <v>8</v>
      </c>
      <c r="I534" s="6">
        <v>7</v>
      </c>
      <c r="J534" s="6">
        <v>6</v>
      </c>
      <c r="K534" s="6">
        <v>5</v>
      </c>
      <c r="L534" s="6">
        <v>4</v>
      </c>
      <c r="M534" s="7">
        <v>2.5</v>
      </c>
    </row>
    <row r="535" spans="1:13" ht="18" customHeight="1">
      <c r="A535" s="19">
        <f t="shared" si="273"/>
        <v>410</v>
      </c>
      <c r="B535" s="4" t="s">
        <v>904</v>
      </c>
      <c r="C535" s="5" t="s">
        <v>882</v>
      </c>
      <c r="D535" s="12" t="s">
        <v>886</v>
      </c>
      <c r="E535" s="6">
        <f t="shared" si="264"/>
        <v>34</v>
      </c>
      <c r="F535" s="6">
        <v>27</v>
      </c>
      <c r="G535" s="6">
        <v>26</v>
      </c>
      <c r="H535" s="6">
        <v>25</v>
      </c>
      <c r="I535" s="6">
        <v>24</v>
      </c>
      <c r="J535" s="6">
        <v>23</v>
      </c>
      <c r="K535" s="6">
        <v>22</v>
      </c>
      <c r="L535" s="6">
        <f t="shared" si="271"/>
        <v>21</v>
      </c>
      <c r="M535" s="7">
        <v>20</v>
      </c>
    </row>
    <row r="536" spans="1:17" s="35" customFormat="1" ht="18.75" customHeight="1">
      <c r="A536" s="19">
        <f t="shared" si="273"/>
        <v>411</v>
      </c>
      <c r="B536" s="4" t="s">
        <v>166</v>
      </c>
      <c r="C536" s="5" t="s">
        <v>883</v>
      </c>
      <c r="D536" s="12" t="s">
        <v>886</v>
      </c>
      <c r="E536" s="6">
        <f t="shared" si="264"/>
        <v>29</v>
      </c>
      <c r="F536" s="6">
        <v>24</v>
      </c>
      <c r="G536" s="6">
        <v>23</v>
      </c>
      <c r="H536" s="6">
        <v>22</v>
      </c>
      <c r="I536" s="6">
        <v>21</v>
      </c>
      <c r="J536" s="6">
        <v>20</v>
      </c>
      <c r="K536" s="6">
        <v>19</v>
      </c>
      <c r="L536" s="6">
        <f t="shared" si="271"/>
        <v>18</v>
      </c>
      <c r="M536" s="7">
        <v>17</v>
      </c>
      <c r="N536" s="34"/>
      <c r="Q536" s="18"/>
    </row>
    <row r="537" spans="1:17" s="35" customFormat="1" ht="18.75" customHeight="1">
      <c r="A537" s="19">
        <f t="shared" si="273"/>
        <v>412</v>
      </c>
      <c r="B537" s="4" t="s">
        <v>533</v>
      </c>
      <c r="C537" s="5" t="s">
        <v>534</v>
      </c>
      <c r="D537" s="12" t="s">
        <v>886</v>
      </c>
      <c r="E537" s="6">
        <f t="shared" si="264"/>
        <v>66</v>
      </c>
      <c r="F537" s="6">
        <f t="shared" si="265"/>
        <v>49</v>
      </c>
      <c r="G537" s="6">
        <f t="shared" si="266"/>
        <v>47</v>
      </c>
      <c r="H537" s="6">
        <f t="shared" si="267"/>
        <v>46</v>
      </c>
      <c r="I537" s="6">
        <f t="shared" si="268"/>
        <v>44</v>
      </c>
      <c r="J537" s="6">
        <f t="shared" si="269"/>
        <v>43</v>
      </c>
      <c r="K537" s="6">
        <f t="shared" si="270"/>
        <v>42</v>
      </c>
      <c r="L537" s="6">
        <f t="shared" si="271"/>
        <v>40</v>
      </c>
      <c r="M537" s="7">
        <v>39</v>
      </c>
      <c r="N537" s="34"/>
      <c r="Q537" s="18"/>
    </row>
    <row r="538" spans="1:13" ht="12.75">
      <c r="A538" s="19">
        <f t="shared" si="273"/>
        <v>413</v>
      </c>
      <c r="B538" s="4" t="s">
        <v>654</v>
      </c>
      <c r="C538" s="5" t="s">
        <v>884</v>
      </c>
      <c r="D538" s="12" t="s">
        <v>886</v>
      </c>
      <c r="E538" s="6">
        <f t="shared" si="264"/>
        <v>20</v>
      </c>
      <c r="F538" s="6">
        <v>19</v>
      </c>
      <c r="G538" s="6">
        <v>18</v>
      </c>
      <c r="H538" s="6">
        <v>17</v>
      </c>
      <c r="I538" s="6">
        <v>16</v>
      </c>
      <c r="J538" s="6">
        <v>15</v>
      </c>
      <c r="K538" s="6">
        <v>14</v>
      </c>
      <c r="L538" s="6">
        <v>13</v>
      </c>
      <c r="M538" s="7">
        <v>12</v>
      </c>
    </row>
    <row r="539" spans="1:13" ht="22.5" customHeight="1">
      <c r="A539" s="19">
        <f t="shared" si="273"/>
        <v>414</v>
      </c>
      <c r="B539" s="4" t="s">
        <v>29</v>
      </c>
      <c r="C539" s="5" t="s">
        <v>30</v>
      </c>
      <c r="D539" s="12" t="s">
        <v>886</v>
      </c>
      <c r="E539" s="6">
        <f t="shared" si="264"/>
        <v>68</v>
      </c>
      <c r="F539" s="6">
        <f t="shared" si="265"/>
        <v>50</v>
      </c>
      <c r="G539" s="6">
        <f t="shared" si="266"/>
        <v>48</v>
      </c>
      <c r="H539" s="6">
        <f t="shared" si="267"/>
        <v>47</v>
      </c>
      <c r="I539" s="6">
        <f t="shared" si="268"/>
        <v>45</v>
      </c>
      <c r="J539" s="6">
        <f t="shared" si="269"/>
        <v>44</v>
      </c>
      <c r="K539" s="6">
        <f t="shared" si="270"/>
        <v>43</v>
      </c>
      <c r="L539" s="6">
        <f t="shared" si="271"/>
        <v>41</v>
      </c>
      <c r="M539" s="7">
        <v>40</v>
      </c>
    </row>
    <row r="540" spans="1:13" ht="25.5">
      <c r="A540" s="19">
        <f t="shared" si="273"/>
        <v>415</v>
      </c>
      <c r="B540" s="4" t="s">
        <v>167</v>
      </c>
      <c r="C540" s="5" t="s">
        <v>31</v>
      </c>
      <c r="D540" s="12" t="s">
        <v>886</v>
      </c>
      <c r="E540" s="6">
        <f t="shared" si="264"/>
        <v>51</v>
      </c>
      <c r="F540" s="6">
        <f t="shared" si="265"/>
        <v>38</v>
      </c>
      <c r="G540" s="6">
        <f t="shared" si="266"/>
        <v>36</v>
      </c>
      <c r="H540" s="6">
        <f t="shared" si="267"/>
        <v>35</v>
      </c>
      <c r="I540" s="6">
        <f t="shared" si="268"/>
        <v>34</v>
      </c>
      <c r="J540" s="6">
        <f t="shared" si="269"/>
        <v>33</v>
      </c>
      <c r="K540" s="6">
        <f t="shared" si="270"/>
        <v>32</v>
      </c>
      <c r="L540" s="6">
        <f t="shared" si="271"/>
        <v>31</v>
      </c>
      <c r="M540" s="7">
        <v>30</v>
      </c>
    </row>
    <row r="541" spans="1:13" ht="20.25" customHeight="1">
      <c r="A541" s="19">
        <f t="shared" si="273"/>
        <v>416</v>
      </c>
      <c r="B541" s="4" t="s">
        <v>152</v>
      </c>
      <c r="C541" s="5" t="s">
        <v>153</v>
      </c>
      <c r="D541" s="12" t="s">
        <v>886</v>
      </c>
      <c r="E541" s="6">
        <f t="shared" si="264"/>
        <v>66</v>
      </c>
      <c r="F541" s="6">
        <f t="shared" si="265"/>
        <v>49</v>
      </c>
      <c r="G541" s="6">
        <f t="shared" si="266"/>
        <v>47</v>
      </c>
      <c r="H541" s="6">
        <f t="shared" si="267"/>
        <v>46</v>
      </c>
      <c r="I541" s="6">
        <f t="shared" si="268"/>
        <v>44</v>
      </c>
      <c r="J541" s="6">
        <f t="shared" si="269"/>
        <v>43</v>
      </c>
      <c r="K541" s="6">
        <f t="shared" si="270"/>
        <v>42</v>
      </c>
      <c r="L541" s="6">
        <f t="shared" si="271"/>
        <v>40</v>
      </c>
      <c r="M541" s="7">
        <v>39</v>
      </c>
    </row>
    <row r="542" spans="1:13" s="44" customFormat="1" ht="22.5" customHeight="1">
      <c r="A542" s="19">
        <f t="shared" si="273"/>
        <v>417</v>
      </c>
      <c r="B542" s="66" t="s">
        <v>728</v>
      </c>
      <c r="C542" s="82">
        <v>5910</v>
      </c>
      <c r="D542" s="3">
        <v>24</v>
      </c>
      <c r="E542" s="6">
        <f>ROUND(M542*1.7,0)</f>
        <v>60</v>
      </c>
      <c r="F542" s="6">
        <f>ROUND(M542*1.25,0)</f>
        <v>44</v>
      </c>
      <c r="G542" s="6">
        <f>ROUND(M542*1.21,0)</f>
        <v>42</v>
      </c>
      <c r="H542" s="6">
        <f>ROUND(M542*1.17,0)</f>
        <v>41</v>
      </c>
      <c r="I542" s="6">
        <f>ROUND(M542*1.13,0)</f>
        <v>40</v>
      </c>
      <c r="J542" s="6">
        <f>ROUND(M542*1.11,0)</f>
        <v>39</v>
      </c>
      <c r="K542" s="6">
        <f>ROUND(M542*1.07,0)</f>
        <v>37</v>
      </c>
      <c r="L542" s="6">
        <f>ROUND(M542*1.03,0)</f>
        <v>36</v>
      </c>
      <c r="M542" s="7">
        <v>35</v>
      </c>
    </row>
    <row r="543" spans="1:13" ht="12.75">
      <c r="A543" s="19">
        <f t="shared" si="273"/>
        <v>418</v>
      </c>
      <c r="B543" s="4" t="s">
        <v>653</v>
      </c>
      <c r="C543" s="5" t="s">
        <v>885</v>
      </c>
      <c r="D543" s="12" t="s">
        <v>886</v>
      </c>
      <c r="E543" s="6">
        <f t="shared" si="264"/>
        <v>77</v>
      </c>
      <c r="F543" s="6">
        <f t="shared" si="265"/>
        <v>56</v>
      </c>
      <c r="G543" s="6">
        <f t="shared" si="266"/>
        <v>54</v>
      </c>
      <c r="H543" s="6">
        <f t="shared" si="267"/>
        <v>53</v>
      </c>
      <c r="I543" s="6">
        <f t="shared" si="268"/>
        <v>51</v>
      </c>
      <c r="J543" s="6">
        <f t="shared" si="269"/>
        <v>50</v>
      </c>
      <c r="K543" s="6">
        <f t="shared" si="270"/>
        <v>48</v>
      </c>
      <c r="L543" s="6">
        <f t="shared" si="271"/>
        <v>46</v>
      </c>
      <c r="M543" s="7">
        <v>45</v>
      </c>
    </row>
    <row r="545" spans="1:13" ht="12.75">
      <c r="A545" s="117" t="s">
        <v>521</v>
      </c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</row>
    <row r="546" spans="1:13" ht="12.75">
      <c r="A546" s="118" t="s">
        <v>14</v>
      </c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</row>
    <row r="547" spans="1:13" ht="12.75">
      <c r="A547" s="115" t="s">
        <v>868</v>
      </c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</row>
  </sheetData>
  <sheetProtection password="C701" sheet="1" selectLockedCells="1" selectUnlockedCells="1"/>
  <mergeCells count="93">
    <mergeCell ref="A149:M149"/>
    <mergeCell ref="A145:M145"/>
    <mergeCell ref="A156:M156"/>
    <mergeCell ref="A205:M205"/>
    <mergeCell ref="A170:M170"/>
    <mergeCell ref="A196:M196"/>
    <mergeCell ref="A150:M150"/>
    <mergeCell ref="A153:M153"/>
    <mergeCell ref="A159:M159"/>
    <mergeCell ref="A178:M178"/>
    <mergeCell ref="A283:M283"/>
    <mergeCell ref="A224:M224"/>
    <mergeCell ref="A210:M210"/>
    <mergeCell ref="A279:M279"/>
    <mergeCell ref="A253:M253"/>
    <mergeCell ref="A261:M261"/>
    <mergeCell ref="A215:M215"/>
    <mergeCell ref="A220:M220"/>
    <mergeCell ref="A442:M442"/>
    <mergeCell ref="A398:M398"/>
    <mergeCell ref="A392:M392"/>
    <mergeCell ref="A395:M395"/>
    <mergeCell ref="A397:M397"/>
    <mergeCell ref="A424:M424"/>
    <mergeCell ref="A322:M322"/>
    <mergeCell ref="A330:M330"/>
    <mergeCell ref="A348:M348"/>
    <mergeCell ref="A320:M320"/>
    <mergeCell ref="A359:M359"/>
    <mergeCell ref="A441:M441"/>
    <mergeCell ref="A10:K10"/>
    <mergeCell ref="A11:K11"/>
    <mergeCell ref="A12:K12"/>
    <mergeCell ref="A13:K13"/>
    <mergeCell ref="A314:M314"/>
    <mergeCell ref="A305:M305"/>
    <mergeCell ref="A292:M292"/>
    <mergeCell ref="A304:M304"/>
    <mergeCell ref="A286:M286"/>
    <mergeCell ref="A270:M270"/>
    <mergeCell ref="A16:M17"/>
    <mergeCell ref="A21:M21"/>
    <mergeCell ref="A18:M19"/>
    <mergeCell ref="A81:M81"/>
    <mergeCell ref="A26:M26"/>
    <mergeCell ref="A31:M31"/>
    <mergeCell ref="A28:M28"/>
    <mergeCell ref="A24:M24"/>
    <mergeCell ref="A39:M39"/>
    <mergeCell ref="A34:M34"/>
    <mergeCell ref="A36:M36"/>
    <mergeCell ref="A75:M75"/>
    <mergeCell ref="A54:M54"/>
    <mergeCell ref="A87:M87"/>
    <mergeCell ref="A70:M70"/>
    <mergeCell ref="A71:M71"/>
    <mergeCell ref="A14:K15"/>
    <mergeCell ref="A547:M547"/>
    <mergeCell ref="A545:M545"/>
    <mergeCell ref="A523:M523"/>
    <mergeCell ref="A546:M546"/>
    <mergeCell ref="A257:K257"/>
    <mergeCell ref="A280:M280"/>
    <mergeCell ref="A241:M241"/>
    <mergeCell ref="A229:M229"/>
    <mergeCell ref="A93:M93"/>
    <mergeCell ref="A516:M516"/>
    <mergeCell ref="A451:M451"/>
    <mergeCell ref="A458:M458"/>
    <mergeCell ref="A468:M468"/>
    <mergeCell ref="A475:M475"/>
    <mergeCell ref="A479:M479"/>
    <mergeCell ref="A500:M500"/>
    <mergeCell ref="A488:K488"/>
    <mergeCell ref="A499:M499"/>
    <mergeCell ref="A491:K491"/>
    <mergeCell ref="B206:M206"/>
    <mergeCell ref="A168:M168"/>
    <mergeCell ref="A177:M177"/>
    <mergeCell ref="A162:M162"/>
    <mergeCell ref="A184:M184"/>
    <mergeCell ref="A510:M510"/>
    <mergeCell ref="A291:M291"/>
    <mergeCell ref="A298:M298"/>
    <mergeCell ref="A389:M389"/>
    <mergeCell ref="A316:M316"/>
    <mergeCell ref="A96:M96"/>
    <mergeCell ref="A141:M141"/>
    <mergeCell ref="A99:M99"/>
    <mergeCell ref="A140:M140"/>
    <mergeCell ref="A113:M113"/>
    <mergeCell ref="A123:M123"/>
    <mergeCell ref="A107:M107"/>
  </mergeCells>
  <printOptions horizontalCentered="1"/>
  <pageMargins left="0.2362204724409449" right="0.2362204724409449" top="0.15748031496062992" bottom="0.15748031496062992" header="0" footer="0.15748031496062992"/>
  <pageSetup horizontalDpi="600" verticalDpi="600" orientation="portrait" paperSize="9" scale="57" r:id="rId3"/>
  <headerFooter alignWithMargins="0">
    <oddFooter>&amp;CСтраница &amp;P из &amp;N</oddFooter>
  </headerFooter>
  <rowBreaks count="17" manualBreakCount="17">
    <brk id="38" max="9" man="1"/>
    <brk id="60" max="9" man="1"/>
    <brk id="86" max="9" man="1"/>
    <brk id="110" max="9" man="1"/>
    <brk id="147" max="9" man="1"/>
    <brk id="179" max="9" man="1"/>
    <brk id="214" max="9" man="1"/>
    <brk id="250" max="9" man="1"/>
    <brk id="290" max="9" man="1"/>
    <brk id="333" max="9" man="1"/>
    <brk id="369" max="9" man="1"/>
    <brk id="405" max="9" man="1"/>
    <brk id="423" max="9" man="1"/>
    <brk id="440" max="9" man="1"/>
    <brk id="472" max="9" man="1"/>
    <brk id="494" max="9" man="1"/>
    <brk id="513" max="9" man="1"/>
  </rowBreaks>
  <ignoredErrors>
    <ignoredError sqref="C76:D80 M75 G75:K75 B75:E75" numberStoredAsText="1"/>
    <ignoredError sqref="B539 Q534:Q535 C538:D539 N538:P539 R538:IV539" evalError="1"/>
  </ignoredErrors>
  <legacyDrawing r:id="rId2"/>
  <oleObjects>
    <oleObject progId="CorelDRAW.Graphic.11" shapeId="3864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Эльф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zasuhina</cp:lastModifiedBy>
  <cp:lastPrinted>2012-06-27T04:10:00Z</cp:lastPrinted>
  <dcterms:created xsi:type="dcterms:W3CDTF">2007-07-25T12:47:53Z</dcterms:created>
  <dcterms:modified xsi:type="dcterms:W3CDTF">2012-07-12T09:46:03Z</dcterms:modified>
  <cp:category/>
  <cp:version/>
  <cp:contentType/>
  <cp:contentStatus/>
</cp:coreProperties>
</file>