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3920" windowHeight="7305" activeTab="0"/>
  </bookViews>
  <sheets>
    <sheet name="информация о клиенте" sheetId="1" r:id="rId1"/>
    <sheet name="Intri" sheetId="2" r:id="rId2"/>
    <sheet name="условия сотрудничества" sheetId="3" r:id="rId3"/>
    <sheet name="скидки" sheetId="4" r:id="rId4"/>
  </sheets>
  <definedNames/>
  <calcPr fullCalcOnLoad="1"/>
</workbook>
</file>

<file path=xl/comments2.xml><?xml version="1.0" encoding="utf-8"?>
<comments xmlns="http://schemas.openxmlformats.org/spreadsheetml/2006/main">
  <authors>
    <author>Администратор</author>
  </authors>
  <commentList>
    <comment ref="E3" authorId="0">
      <text>
        <r>
          <rPr>
            <sz val="8"/>
            <rFont val="Tahoma"/>
            <family val="2"/>
          </rPr>
          <t>Женские: 42</t>
        </r>
      </text>
    </comment>
    <comment ref="W3" authorId="0">
      <text>
        <r>
          <rPr>
            <sz val="8"/>
            <rFont val="Tahoma"/>
            <family val="2"/>
          </rPr>
          <t>Женские: 42</t>
        </r>
      </text>
    </comment>
    <comment ref="F3" authorId="0">
      <text>
        <r>
          <rPr>
            <sz val="8"/>
            <rFont val="Tahoma"/>
            <family val="2"/>
          </rPr>
          <t>Женские: 44</t>
        </r>
      </text>
    </comment>
    <comment ref="X3" authorId="0">
      <text>
        <r>
          <rPr>
            <sz val="8"/>
            <rFont val="Tahoma"/>
            <family val="2"/>
          </rPr>
          <t>Женские: 44</t>
        </r>
      </text>
    </comment>
    <comment ref="G3" authorId="0">
      <text>
        <r>
          <rPr>
            <sz val="8"/>
            <rFont val="Tahoma"/>
            <family val="2"/>
          </rPr>
          <t>Женские: 46</t>
        </r>
      </text>
    </comment>
    <comment ref="Y3" authorId="0">
      <text>
        <r>
          <rPr>
            <sz val="8"/>
            <rFont val="Tahoma"/>
            <family val="2"/>
          </rPr>
          <t>Женские: 46</t>
        </r>
      </text>
    </comment>
    <comment ref="H3" authorId="0">
      <text>
        <r>
          <rPr>
            <sz val="8"/>
            <rFont val="Tahoma"/>
            <family val="2"/>
          </rPr>
          <t>Женские: 48</t>
        </r>
      </text>
    </comment>
    <comment ref="Z3" authorId="0">
      <text>
        <r>
          <rPr>
            <sz val="8"/>
            <rFont val="Tahoma"/>
            <family val="2"/>
          </rPr>
          <t>Женские: 48</t>
        </r>
      </text>
    </comment>
    <comment ref="I3" authorId="0">
      <text>
        <r>
          <rPr>
            <sz val="8"/>
            <rFont val="Tahoma"/>
            <family val="2"/>
          </rPr>
          <t>Женские: 50</t>
        </r>
      </text>
    </comment>
    <comment ref="AA3" authorId="0">
      <text>
        <r>
          <rPr>
            <sz val="8"/>
            <rFont val="Tahoma"/>
            <family val="2"/>
          </rPr>
          <t>Женские: 50</t>
        </r>
      </text>
    </comment>
    <comment ref="J3" authorId="0">
      <text>
        <r>
          <rPr>
            <sz val="8"/>
            <rFont val="Tahoma"/>
            <family val="2"/>
          </rPr>
          <t>Женские: 52</t>
        </r>
      </text>
    </comment>
    <comment ref="AB3" authorId="0">
      <text>
        <r>
          <rPr>
            <sz val="8"/>
            <rFont val="Tahoma"/>
            <family val="2"/>
          </rPr>
          <t>Женские: 52</t>
        </r>
      </text>
    </comment>
    <comment ref="K3" authorId="0">
      <text>
        <r>
          <rPr>
            <sz val="8"/>
            <rFont val="Tahoma"/>
            <family val="2"/>
          </rPr>
          <t>Женские: 54</t>
        </r>
      </text>
    </comment>
    <comment ref="AC3" authorId="0">
      <text>
        <r>
          <rPr>
            <sz val="8"/>
            <rFont val="Tahoma"/>
            <family val="2"/>
          </rPr>
          <t>Женские: 54</t>
        </r>
      </text>
    </comment>
    <comment ref="L3" authorId="0">
      <text>
        <r>
          <rPr>
            <sz val="8"/>
            <rFont val="Tahoma"/>
            <family val="2"/>
          </rPr>
          <t>Женские: 56</t>
        </r>
      </text>
    </comment>
    <comment ref="AD3" authorId="0">
      <text>
        <r>
          <rPr>
            <sz val="8"/>
            <rFont val="Tahoma"/>
            <family val="2"/>
          </rPr>
          <t>Женские: 56</t>
        </r>
      </text>
    </comment>
    <comment ref="M3" authorId="0">
      <text>
        <r>
          <rPr>
            <sz val="8"/>
            <rFont val="Tahoma"/>
            <family val="2"/>
          </rPr>
          <t>Женские: 58</t>
        </r>
      </text>
    </comment>
    <comment ref="AE3" authorId="0">
      <text>
        <r>
          <rPr>
            <sz val="8"/>
            <rFont val="Tahoma"/>
            <family val="2"/>
          </rPr>
          <t>Женские: 58</t>
        </r>
      </text>
    </comment>
    <comment ref="N3" authorId="0">
      <text>
        <r>
          <rPr>
            <sz val="8"/>
            <rFont val="Tahoma"/>
            <family val="2"/>
          </rPr>
          <t>Женские: 60</t>
        </r>
      </text>
    </comment>
    <comment ref="AF3" authorId="0">
      <text>
        <r>
          <rPr>
            <sz val="8"/>
            <rFont val="Tahoma"/>
            <family val="2"/>
          </rPr>
          <t>Женские: 60</t>
        </r>
      </text>
    </comment>
    <comment ref="O3" authorId="0">
      <text>
        <r>
          <rPr>
            <sz val="8"/>
            <rFont val="Tahoma"/>
            <family val="2"/>
          </rPr>
          <t>Женские: 62</t>
        </r>
      </text>
    </comment>
    <comment ref="AG3" authorId="0">
      <text>
        <r>
          <rPr>
            <sz val="8"/>
            <rFont val="Tahoma"/>
            <family val="2"/>
          </rPr>
          <t>Женские: 62</t>
        </r>
      </text>
    </comment>
  </commentList>
</comments>
</file>

<file path=xl/sharedStrings.xml><?xml version="1.0" encoding="utf-8"?>
<sst xmlns="http://schemas.openxmlformats.org/spreadsheetml/2006/main" count="266" uniqueCount="236">
  <si>
    <t>ARKO Ltd.</t>
  </si>
  <si>
    <t>ПРАЙС-ЛИСТ от 06 июля 2012 года</t>
  </si>
  <si>
    <t>РАЗДЕЛ: НИЖНЕЕ БЕЛЬЁ INTRI</t>
  </si>
  <si>
    <t>Запрашивайте последний прайс-лист у менеджера</t>
  </si>
  <si>
    <t>Офис в России: 127572, г. Москва, ул. Угличская, дом 12, корп. 1</t>
  </si>
  <si>
    <t>Отдел продаж: тел.: +7 (499) 500-03-66</t>
  </si>
  <si>
    <t>тел./факс.: +7 (499) 500-03-36</t>
  </si>
  <si>
    <t>Работаем с 9-00 до 18-00, ПН-ПТ</t>
  </si>
  <si>
    <t>E-Mail: info@opttorgline.ru</t>
  </si>
  <si>
    <t>Сайт: http://www.opttorgline.ru</t>
  </si>
  <si>
    <t>Сайт: http://донелла.рф</t>
  </si>
  <si>
    <t>Уважаемые клиенты !</t>
  </si>
  <si>
    <t>Пожалуйста, внимательно прочитайте условия сотрудничества с нашей компанией, находящиеся на последнем листе.</t>
  </si>
  <si>
    <t>Тем самым Вы сэкономите свое время и найдете ответы на многие интересующие Вас вопросы.</t>
  </si>
  <si>
    <t>Внимание ! Бесплатная доставка по всей России при заказе от 60000 руб.</t>
  </si>
  <si>
    <t>Информация о покупателе</t>
  </si>
  <si>
    <t>Данные необходимы для отгрузки
через транспортную компанию</t>
  </si>
  <si>
    <t>Примечания/пожелания клиента</t>
  </si>
  <si>
    <r>
      <t>Ф.И.О.</t>
    </r>
    <r>
      <rPr>
        <b/>
        <sz val="10"/>
        <color indexed="10"/>
        <rFont val="Tahoma"/>
        <family val="2"/>
      </rPr>
      <t>*</t>
    </r>
  </si>
  <si>
    <r>
      <t>Телефон</t>
    </r>
    <r>
      <rPr>
        <b/>
        <sz val="10"/>
        <color indexed="10"/>
        <rFont val="Tahoma"/>
        <family val="2"/>
      </rPr>
      <t>*</t>
    </r>
  </si>
  <si>
    <r>
      <t>Адрес доставки</t>
    </r>
    <r>
      <rPr>
        <b/>
        <sz val="10"/>
        <color indexed="10"/>
        <rFont val="Tahoma"/>
        <family val="2"/>
      </rPr>
      <t>*</t>
    </r>
  </si>
  <si>
    <r>
      <t>Электронная почта</t>
    </r>
    <r>
      <rPr>
        <b/>
        <sz val="10"/>
        <color indexed="10"/>
        <rFont val="Tahoma"/>
        <family val="2"/>
      </rPr>
      <t>*</t>
    </r>
  </si>
  <si>
    <r>
      <t>Транспортная компания (выберите)</t>
    </r>
    <r>
      <rPr>
        <b/>
        <sz val="10"/>
        <color indexed="10"/>
        <rFont val="Tahoma"/>
        <family val="2"/>
      </rPr>
      <t>*</t>
    </r>
  </si>
  <si>
    <r>
      <t>Паспортные данные получателя</t>
    </r>
    <r>
      <rPr>
        <b/>
        <sz val="10"/>
        <color indexed="10"/>
        <rFont val="Tahoma"/>
        <family val="2"/>
      </rPr>
      <t>*</t>
    </r>
  </si>
  <si>
    <t>самовывоз</t>
  </si>
  <si>
    <t>доставка по Москве</t>
  </si>
  <si>
    <t>Деловые Линии</t>
  </si>
  <si>
    <t>ПЭК</t>
  </si>
  <si>
    <t>АВТОТРЕЙДИНГ</t>
  </si>
  <si>
    <t>Байкал-сервис</t>
  </si>
  <si>
    <t>http://www.dellin.ru/</t>
  </si>
  <si>
    <t>http://www.pecom.ru/ru/</t>
  </si>
  <si>
    <t>http://www.autotrading.ru/</t>
  </si>
  <si>
    <t>http://www.baikalsr.ru/</t>
  </si>
  <si>
    <t>поля со * обязательны для заполнения</t>
  </si>
  <si>
    <t>Для просмотра позиций прайс-листа используйте закладки с именами листов внизу окна программы !</t>
  </si>
  <si>
    <t>Для оформления заказа вводите требуемое количество в колонках справа от цены (где нули).
Будьте внимательны, у одного артикула может быть несколько разных размеров.
Количество каждой заказанной позиции подсвечивается желтым цветом, а её цена - зелёным.</t>
  </si>
  <si>
    <t>ФОТОГРАФИИ В ХОРОШЕМ КАЧЕСТВЕ СМОТРИТЕ НА НАШЕМ САЙТЕ</t>
  </si>
  <si>
    <t>№</t>
  </si>
  <si>
    <t>Фото</t>
  </si>
  <si>
    <t>Цвет</t>
  </si>
  <si>
    <t>Кратн.
заказа</t>
  </si>
  <si>
    <t>90</t>
  </si>
  <si>
    <t>94</t>
  </si>
  <si>
    <t>98</t>
  </si>
  <si>
    <t>102</t>
  </si>
  <si>
    <t>106</t>
  </si>
  <si>
    <t>110</t>
  </si>
  <si>
    <t>114</t>
  </si>
  <si>
    <t>118</t>
  </si>
  <si>
    <t>122</t>
  </si>
  <si>
    <t>126</t>
  </si>
  <si>
    <t>130</t>
  </si>
  <si>
    <t>2XL (54)</t>
  </si>
  <si>
    <t>3XL (56)</t>
  </si>
  <si>
    <t>4XL (58)</t>
  </si>
  <si>
    <t>L (50)</t>
  </si>
  <si>
    <t>M (48)</t>
  </si>
  <si>
    <t>XL (52)</t>
  </si>
  <si>
    <t>ИТОГО</t>
  </si>
  <si>
    <t>СУММА</t>
  </si>
  <si>
    <t>Наведите курсор мышки на поле размера, чтобы увидеть российское соответствие</t>
  </si>
  <si>
    <t>трусы жен классика K-016</t>
  </si>
  <si>
    <t>K-016 чер</t>
  </si>
  <si>
    <t>K-016 бел</t>
  </si>
  <si>
    <t>K-016 мол</t>
  </si>
  <si>
    <t>трусы жен классика К-121</t>
  </si>
  <si>
    <t>K-121 бел</t>
  </si>
  <si>
    <t>K-121 чер</t>
  </si>
  <si>
    <t>трусы жен классика К-136</t>
  </si>
  <si>
    <t>K-136 мол</t>
  </si>
  <si>
    <t>K-136 т.беж</t>
  </si>
  <si>
    <t>трусы жен классика К-151</t>
  </si>
  <si>
    <t>К-151 бел</t>
  </si>
  <si>
    <t>К-151 чер</t>
  </si>
  <si>
    <t>Новинка!</t>
  </si>
  <si>
    <t>трусы жен классика К-153</t>
  </si>
  <si>
    <t>K-153 бел-биколор</t>
  </si>
  <si>
    <t>K-153 чер</t>
  </si>
  <si>
    <t>K-153 бел</t>
  </si>
  <si>
    <t>K-153 крем</t>
  </si>
  <si>
    <t>трусы жен классика К-168</t>
  </si>
  <si>
    <t>К-168 бел</t>
  </si>
  <si>
    <t>трусы жен классика К-173</t>
  </si>
  <si>
    <t>K-173 мол</t>
  </si>
  <si>
    <t>K-173 чер</t>
  </si>
  <si>
    <t>трусы жен классика К-232</t>
  </si>
  <si>
    <t>K-232 бел</t>
  </si>
  <si>
    <t>K-232 чер</t>
  </si>
  <si>
    <t>трусы жен классика К-233</t>
  </si>
  <si>
    <t>K-233 чер</t>
  </si>
  <si>
    <t>трусы жен классика К-247</t>
  </si>
  <si>
    <t>K-247 крем</t>
  </si>
  <si>
    <t>K-247 чер</t>
  </si>
  <si>
    <t>K-247 бел</t>
  </si>
  <si>
    <t>трусы жен классика К-289</t>
  </si>
  <si>
    <t>K-289 беж</t>
  </si>
  <si>
    <t>трусы жен классика К-292</t>
  </si>
  <si>
    <t>K-292 беж</t>
  </si>
  <si>
    <t>трусы жен классика К-293</t>
  </si>
  <si>
    <t>K-293 бел</t>
  </si>
  <si>
    <t>K-293 чер</t>
  </si>
  <si>
    <t>трусы жен классика К-305</t>
  </si>
  <si>
    <t>K-305 бел</t>
  </si>
  <si>
    <t>K-305 чер</t>
  </si>
  <si>
    <t>трусы жен классика К-397</t>
  </si>
  <si>
    <t>K-397 чер</t>
  </si>
  <si>
    <t>K-397 бел</t>
  </si>
  <si>
    <t>трусы жен классика К-530</t>
  </si>
  <si>
    <t>K-530 беж</t>
  </si>
  <si>
    <t>трусы жен классика-комфорт КК-260</t>
  </si>
  <si>
    <t>KK-260 бел</t>
  </si>
  <si>
    <t>KK-260 чер</t>
  </si>
  <si>
    <t>KK-260 т.беж</t>
  </si>
  <si>
    <t>KK-260 беж</t>
  </si>
  <si>
    <t>трусы жен классика-комфорт КК-319</t>
  </si>
  <si>
    <t>KK-319 чер</t>
  </si>
  <si>
    <t>KK-319 бел</t>
  </si>
  <si>
    <t>KK-319 беж</t>
  </si>
  <si>
    <t>KK-319 т.беж</t>
  </si>
  <si>
    <t>трусы жен классика-комфорт КК-322</t>
  </si>
  <si>
    <t>KK-322 бел</t>
  </si>
  <si>
    <t>KK-322 чер</t>
  </si>
  <si>
    <t>трусы жен коррекция UM-608 макси</t>
  </si>
  <si>
    <t>UM-608 макси бел</t>
  </si>
  <si>
    <t>трусы жен коррекция UM-611 макси</t>
  </si>
  <si>
    <t>UM-611 макси беж</t>
  </si>
  <si>
    <t>трусы жен коррекция UM-616 макси</t>
  </si>
  <si>
    <t>UM-616 макси бел</t>
  </si>
  <si>
    <t>UM-616 макси беж</t>
  </si>
  <si>
    <t>UM-616 макси чер</t>
  </si>
  <si>
    <t>трусы жен коррекция UM-625 макси</t>
  </si>
  <si>
    <t>UM-625 беж</t>
  </si>
  <si>
    <t>трусы жен коррекция UP-623 панталоны/silicone</t>
  </si>
  <si>
    <t>UP-623 беж</t>
  </si>
  <si>
    <t>трусы жен коррекция UP-624 панталоны укороч/silicone</t>
  </si>
  <si>
    <t>UP-624 беж</t>
  </si>
  <si>
    <t>трусы жен макси М-005</t>
  </si>
  <si>
    <t>M-005 бел</t>
  </si>
  <si>
    <t>M-005 чер</t>
  </si>
  <si>
    <t>трусы жен макси М-036</t>
  </si>
  <si>
    <t>M-036 бел</t>
  </si>
  <si>
    <t>M-036 чер</t>
  </si>
  <si>
    <t>трусы жен макси М-066</t>
  </si>
  <si>
    <t>M-066 бел</t>
  </si>
  <si>
    <t>M-066 чер</t>
  </si>
  <si>
    <t>трусы жен макси М-090</t>
  </si>
  <si>
    <t>M-090 бел</t>
  </si>
  <si>
    <t>M-090 чер</t>
  </si>
  <si>
    <t>трусы жен макси-комфорт МК-070</t>
  </si>
  <si>
    <t>MK-070 чер</t>
  </si>
  <si>
    <t>MK-070 бел</t>
  </si>
  <si>
    <t>трусы муж боксер модал MB-201</t>
  </si>
  <si>
    <t>MB-201 т.сер</t>
  </si>
  <si>
    <t>MB-201 бел</t>
  </si>
  <si>
    <t>трусы муж боксер хлопок MB-101</t>
  </si>
  <si>
    <t>MB-101 бел</t>
  </si>
  <si>
    <t>MB-101 т.син</t>
  </si>
  <si>
    <t>трусы муж боксер хлопок MB-103</t>
  </si>
  <si>
    <t>MB-103 т.сер-меланж</t>
  </si>
  <si>
    <t>трусы жен панталоны Р-391</t>
  </si>
  <si>
    <t>P-391 бел</t>
  </si>
  <si>
    <t>P-391 мол</t>
  </si>
  <si>
    <t>P-391 чер</t>
  </si>
  <si>
    <t>трусы жен слип SL-035</t>
  </si>
  <si>
    <t>SL-035 чер</t>
  </si>
  <si>
    <t>трусы жен слип SL-172</t>
  </si>
  <si>
    <t>SL-172 чер</t>
  </si>
  <si>
    <t>трусы жен слип SL-177</t>
  </si>
  <si>
    <t>SL-177 бел</t>
  </si>
  <si>
    <t>трусы жен слип SL-239</t>
  </si>
  <si>
    <t>SL-239 чер</t>
  </si>
  <si>
    <t>трусы жен слип SL-503</t>
  </si>
  <si>
    <t>SL-503 бел</t>
  </si>
  <si>
    <t>трусы жен слип SL-533</t>
  </si>
  <si>
    <t>SL-533 беж</t>
  </si>
  <si>
    <t>SL-533 бел</t>
  </si>
  <si>
    <t>SL-533 чер</t>
  </si>
  <si>
    <t>трусы жен слип-мини SLM-113</t>
  </si>
  <si>
    <t>SLM-113 гол</t>
  </si>
  <si>
    <t>трусы жен слип-мини SLM-195</t>
  </si>
  <si>
    <t>SLM-195 чер</t>
  </si>
  <si>
    <t>трусы жен слип-миди MD-148</t>
  </si>
  <si>
    <t>MD-148 мол</t>
  </si>
  <si>
    <t>MD-148 чер</t>
  </si>
  <si>
    <t>MD-148 бел</t>
  </si>
  <si>
    <t>трусы жен стринг-бикини STB-003</t>
  </si>
  <si>
    <t>STB-003 мол</t>
  </si>
  <si>
    <t>трусы жен стринг-бикини STB-240</t>
  </si>
  <si>
    <t>STB-240 чер</t>
  </si>
  <si>
    <t>трусы жен стринг-бикини STB-328</t>
  </si>
  <si>
    <t>STB-328 чер</t>
  </si>
  <si>
    <t>трусы жен стринг-бикини STB-458</t>
  </si>
  <si>
    <t>STB-458 сирен</t>
  </si>
  <si>
    <t>трусы жен стринг-бикини STB-758</t>
  </si>
  <si>
    <t>STB-758 чер</t>
  </si>
  <si>
    <t>трусы жен шорты-мини HM-515</t>
  </si>
  <si>
    <t>HM-515 бел</t>
  </si>
  <si>
    <t>HM-515 чер</t>
  </si>
  <si>
    <t>Условия сотрудничества</t>
  </si>
  <si>
    <t>Бланк заказа</t>
  </si>
  <si>
    <t>2. Основной инструмент работы с нашей компанией - это бланк заказа, он же прайс-лист. Он обновляется ежедневно, так что в прайс-листе текущего дня находятся самые актуальные остатки товара. Поэтому, если по Вашему запросу вдруг прислали прайс-лист не сегодняшнего числа, требуйте от менеджеров прислать свежий прайс-лист (бланк заказа).</t>
  </si>
  <si>
    <t>3. Заявки (заказы) от Вас принимаются только на бланке заказа текущего дня ! Это увеличивает скорость их обработки, сбора, исключает лишние ошибки, а также увеличивает качество работы в целом.</t>
  </si>
  <si>
    <t>4. Посмотреть и изучить, как работать с бланком заказа, Вы можете по ссылке ниже:</t>
  </si>
  <si>
    <t>&lt;как работать с бланком заказа&gt;</t>
  </si>
  <si>
    <t>Заказ товара и финансовые условия</t>
  </si>
  <si>
    <t>5. Трусы женские, трусы мужские можно заказывать от 1 штуки.</t>
  </si>
  <si>
    <t>6. После заполнения бланка заказа Вы высылаете его нам по электронной почте. Мы его получаем, обрабатываем и выставляем Вам счет на основании собранного товара. В процессе сборки Вашего заказа с Вами могут связываться наши менеджеры для уточнения тех или иных вопросов.</t>
  </si>
  <si>
    <t>7. Таблица скидок находится на следующем листе "Скидки".</t>
  </si>
  <si>
    <t>Оплата товара</t>
  </si>
  <si>
    <t>8. После выставления счета мы ожидаем от Вас прихода денег, и только после этого отгружаем товар. Возможны и другие варианты, но их надо обсуждать непосредственно с менеджером, курирующем Вашу компанию. Оплата счета, как правило, происходит безналичным платежом на расчетный счет нашей компании. Оплату от физических лиц мы принимаем также путем оплаты через банк на наш расчетный счет.</t>
  </si>
  <si>
    <t>9. Минимальная сумма заказа - 10000 руб. (общая сумма счетов)</t>
  </si>
  <si>
    <t>Доставка</t>
  </si>
  <si>
    <t>10. Отгрузка товара со склада нашей компании происходит день в день после получения от Вас денег.</t>
  </si>
  <si>
    <t>11. Доставка товара осуществляется несколькими транспортными компаниями. При необходимости мы можем отправить товар более удобной для Вас компанией, но для увеличения скорости и качества лучше придерживаться компаний, с которыми мы сотрудничаем.</t>
  </si>
  <si>
    <t>13. Доставка товара по Москве до транспортной компании осуществляется бесплатно, услуги же самой транспортной компании оплачиваете Вы при получении товара в своем городе.</t>
  </si>
  <si>
    <t>Отзывы и предложения</t>
  </si>
  <si>
    <t>14. Ваши отзывы и предложения присылайте на электронный адрес:</t>
  </si>
  <si>
    <t>direct@opttorgline.ru</t>
  </si>
  <si>
    <r>
      <t xml:space="preserve">1. Мы сотрудничаем со всеми организационно-правовыми формами фирм. Это </t>
    </r>
    <r>
      <rPr>
        <b/>
        <sz val="10"/>
        <color indexed="10"/>
        <rFont val="Tahoma"/>
        <family val="2"/>
      </rPr>
      <t>индивидуальные предприниматели</t>
    </r>
    <r>
      <rPr>
        <sz val="10"/>
        <color indexed="8"/>
        <rFont val="Tahoma"/>
        <family val="2"/>
      </rPr>
      <t xml:space="preserve">, </t>
    </r>
    <r>
      <rPr>
        <b/>
        <sz val="10"/>
        <color indexed="10"/>
        <rFont val="Tahoma"/>
        <family val="2"/>
      </rPr>
      <t>юридические лица</t>
    </r>
    <r>
      <rPr>
        <sz val="10"/>
        <color indexed="8"/>
        <rFont val="Tahoma"/>
        <family val="2"/>
      </rPr>
      <t xml:space="preserve">, а также </t>
    </r>
    <r>
      <rPr>
        <b/>
        <sz val="10"/>
        <color indexed="10"/>
        <rFont val="Tahoma"/>
        <family val="2"/>
      </rPr>
      <t>физические лица</t>
    </r>
    <r>
      <rPr>
        <sz val="10"/>
        <color indexed="8"/>
        <rFont val="Tahoma"/>
        <family val="2"/>
      </rPr>
      <t>.</t>
    </r>
  </si>
  <si>
    <r>
      <t xml:space="preserve">12. Укажите все свои контактные данные, необходимые для отправки и получения товара через транспортную компанию (название компании, паспортные данные, контактный телефон и т.п.). </t>
    </r>
    <r>
      <rPr>
        <b/>
        <sz val="10"/>
        <color indexed="10"/>
        <rFont val="Tahoma"/>
        <family val="2"/>
      </rPr>
      <t>При отсутствии контактных данных заказ не принимается !</t>
    </r>
  </si>
  <si>
    <t>мин.заказ</t>
  </si>
  <si>
    <t>от 30000 руб.</t>
  </si>
  <si>
    <t>от 50000 руб.</t>
  </si>
  <si>
    <t>от 100000 руб.</t>
  </si>
  <si>
    <t>от 200000 руб.</t>
  </si>
  <si>
    <t>от 500000 руб.</t>
  </si>
  <si>
    <t>от 1000000 руб.</t>
  </si>
  <si>
    <t>Donella</t>
  </si>
  <si>
    <t>10000 руб.</t>
  </si>
  <si>
    <t>Donna Lissa</t>
  </si>
  <si>
    <t>Hunex</t>
  </si>
  <si>
    <t>Sevim</t>
  </si>
  <si>
    <t>Lateks</t>
  </si>
  <si>
    <t>Intri</t>
  </si>
  <si>
    <t>Visavis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</si>
</sst>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О_т_д_е_л_ _п_р_о_д_а_ж_:_ 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sz val="13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i/>
      <sz val="8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u val="single"/>
      <sz val="8"/>
      <color indexed="12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sz val="10"/>
      <color indexed="10"/>
      <name val="Tahoma"/>
      <family val="2"/>
    </font>
    <font>
      <b/>
      <sz val="13"/>
      <color indexed="8"/>
      <name val="Tahoma"/>
      <family val="2"/>
    </font>
    <font>
      <b/>
      <sz val="13"/>
      <color indexed="10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8"/>
      <color indexed="12"/>
      <name val="Tahoma"/>
      <family val="2"/>
    </font>
    <font>
      <b/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10"/>
      <name val="Tahoma"/>
      <family val="2"/>
    </font>
    <font>
      <sz val="8"/>
      <name val="Tahoma"/>
      <family val="2"/>
    </font>
    <font>
      <b/>
      <i/>
      <sz val="9"/>
      <color indexed="8"/>
      <name val="Tahoma"/>
      <family val="2"/>
    </font>
    <font>
      <sz val="9"/>
      <color indexed="22"/>
      <name val="Tahoma"/>
      <family val="2"/>
    </font>
    <font>
      <sz val="8"/>
      <color indexed="22"/>
      <name val="Tahoma"/>
      <family val="2"/>
    </font>
    <font>
      <b/>
      <sz val="12"/>
      <color indexed="8"/>
      <name val="Tahoma"/>
      <family val="2"/>
    </font>
    <font>
      <b/>
      <u val="single"/>
      <sz val="10"/>
      <color indexed="8"/>
      <name val="Tahoma"/>
      <family val="2"/>
    </font>
    <font>
      <u val="single"/>
      <sz val="10"/>
      <color indexed="12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3"/>
      <color theme="1"/>
      <name val="Tahoma"/>
      <family val="2"/>
    </font>
    <font>
      <b/>
      <sz val="13"/>
      <color rgb="FFFF0000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b/>
      <u val="single"/>
      <sz val="8"/>
      <color theme="10"/>
      <name val="Tahoma"/>
      <family val="2"/>
    </font>
    <font>
      <b/>
      <i/>
      <sz val="8"/>
      <color theme="1"/>
      <name val="Tahoma"/>
      <family val="2"/>
    </font>
    <font>
      <sz val="10"/>
      <color theme="1"/>
      <name val="Tahoma"/>
      <family val="2"/>
    </font>
    <font>
      <u val="single"/>
      <sz val="8"/>
      <color theme="1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rgb="FFFF0000"/>
      <name val="Tahoma"/>
      <family val="2"/>
    </font>
    <font>
      <b/>
      <sz val="9"/>
      <color rgb="FFFF0000"/>
      <name val="Tahoma"/>
      <family val="2"/>
    </font>
    <font>
      <b/>
      <sz val="8"/>
      <color rgb="FF000000"/>
      <name val="Tahoma"/>
      <family val="2"/>
    </font>
    <font>
      <sz val="9"/>
      <color theme="1"/>
      <name val="Tahoma"/>
      <family val="2"/>
    </font>
    <font>
      <b/>
      <i/>
      <sz val="9"/>
      <color theme="1"/>
      <name val="Tahoma"/>
      <family val="2"/>
    </font>
    <font>
      <b/>
      <sz val="12"/>
      <color theme="1"/>
      <name val="Tahoma"/>
      <family val="2"/>
    </font>
    <font>
      <b/>
      <u val="single"/>
      <sz val="10"/>
      <color theme="1"/>
      <name val="Tahoma"/>
      <family val="2"/>
    </font>
    <font>
      <u val="single"/>
      <sz val="10"/>
      <color theme="10"/>
      <name val="Tahoma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49" fontId="66" fillId="33" borderId="0" xfId="0" applyNumberFormat="1" applyFont="1" applyFill="1" applyAlignment="1">
      <alignment horizontal="center"/>
    </xf>
    <xf numFmtId="49" fontId="67" fillId="33" borderId="0" xfId="0" applyNumberFormat="1" applyFont="1" applyFill="1" applyAlignment="1">
      <alignment horizontal="center"/>
    </xf>
    <xf numFmtId="49" fontId="68" fillId="34" borderId="0" xfId="0" applyNumberFormat="1" applyFont="1" applyFill="1" applyAlignment="1">
      <alignment horizontal="center"/>
    </xf>
    <xf numFmtId="49" fontId="68" fillId="35" borderId="0" xfId="0" applyNumberFormat="1" applyFont="1" applyFill="1" applyAlignment="1">
      <alignment/>
    </xf>
    <xf numFmtId="49" fontId="69" fillId="35" borderId="0" xfId="0" applyNumberFormat="1" applyFont="1" applyFill="1" applyAlignment="1">
      <alignment/>
    </xf>
    <xf numFmtId="164" fontId="69" fillId="35" borderId="0" xfId="0" applyNumberFormat="1" applyFont="1" applyFill="1" applyAlignment="1">
      <alignment/>
    </xf>
    <xf numFmtId="49" fontId="70" fillId="35" borderId="0" xfId="0" applyNumberFormat="1" applyFont="1" applyFill="1" applyAlignment="1">
      <alignment/>
    </xf>
    <xf numFmtId="49" fontId="24" fillId="36" borderId="0" xfId="0" applyNumberFormat="1" applyFont="1" applyFill="1" applyAlignment="1">
      <alignment horizontal="center"/>
    </xf>
    <xf numFmtId="49" fontId="25" fillId="37" borderId="0" xfId="0" applyNumberFormat="1" applyFont="1" applyFill="1" applyAlignment="1">
      <alignment horizontal="center"/>
    </xf>
    <xf numFmtId="49" fontId="68" fillId="35" borderId="0" xfId="0" applyNumberFormat="1" applyFont="1" applyFill="1" applyAlignment="1">
      <alignment horizontal="right"/>
    </xf>
    <xf numFmtId="49" fontId="71" fillId="35" borderId="0" xfId="0" applyNumberFormat="1" applyFont="1" applyFill="1" applyAlignment="1">
      <alignment horizontal="right"/>
    </xf>
    <xf numFmtId="49" fontId="30" fillId="36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center"/>
    </xf>
    <xf numFmtId="49" fontId="72" fillId="33" borderId="0" xfId="0" applyNumberFormat="1" applyFont="1" applyFill="1" applyAlignment="1">
      <alignment horizontal="center"/>
    </xf>
    <xf numFmtId="49" fontId="73" fillId="33" borderId="0" xfId="0" applyNumberFormat="1" applyFont="1" applyFill="1" applyAlignment="1">
      <alignment horizontal="center"/>
    </xf>
    <xf numFmtId="49" fontId="74" fillId="34" borderId="0" xfId="0" applyNumberFormat="1" applyFont="1" applyFill="1" applyAlignment="1">
      <alignment horizontal="center"/>
    </xf>
    <xf numFmtId="49" fontId="74" fillId="35" borderId="0" xfId="0" applyNumberFormat="1" applyFont="1" applyFill="1" applyAlignment="1">
      <alignment/>
    </xf>
    <xf numFmtId="49" fontId="75" fillId="35" borderId="0" xfId="0" applyNumberFormat="1" applyFont="1" applyFill="1" applyAlignment="1">
      <alignment/>
    </xf>
    <xf numFmtId="164" fontId="75" fillId="35" borderId="0" xfId="0" applyNumberFormat="1" applyFont="1" applyFill="1" applyAlignment="1">
      <alignment/>
    </xf>
    <xf numFmtId="49" fontId="76" fillId="35" borderId="0" xfId="42" applyNumberFormat="1" applyFont="1" applyFill="1" applyAlignment="1" applyProtection="1">
      <alignment/>
      <protection/>
    </xf>
    <xf numFmtId="49" fontId="74" fillId="35" borderId="0" xfId="0" applyNumberFormat="1" applyFont="1" applyFill="1" applyAlignment="1">
      <alignment horizontal="right"/>
    </xf>
    <xf numFmtId="49" fontId="77" fillId="35" borderId="0" xfId="0" applyNumberFormat="1" applyFont="1" applyFill="1" applyAlignment="1">
      <alignment horizontal="right" wrapText="1"/>
    </xf>
    <xf numFmtId="49" fontId="78" fillId="35" borderId="10" xfId="0" applyNumberFormat="1" applyFont="1" applyFill="1" applyBorder="1" applyAlignment="1" applyProtection="1">
      <alignment/>
      <protection locked="0"/>
    </xf>
    <xf numFmtId="49" fontId="78" fillId="35" borderId="10" xfId="0" applyNumberFormat="1" applyFont="1" applyFill="1" applyBorder="1" applyAlignment="1" applyProtection="1">
      <alignment wrapText="1"/>
      <protection locked="0"/>
    </xf>
    <xf numFmtId="49" fontId="78" fillId="38" borderId="11" xfId="0" applyNumberFormat="1" applyFont="1" applyFill="1" applyBorder="1" applyAlignment="1">
      <alignment horizontal="center"/>
    </xf>
    <xf numFmtId="49" fontId="78" fillId="38" borderId="10" xfId="0" applyNumberFormat="1" applyFont="1" applyFill="1" applyBorder="1" applyAlignment="1">
      <alignment horizontal="center"/>
    </xf>
    <xf numFmtId="0" fontId="79" fillId="38" borderId="11" xfId="42" applyFont="1" applyFill="1" applyBorder="1" applyAlignment="1" applyProtection="1">
      <alignment/>
      <protection/>
    </xf>
    <xf numFmtId="0" fontId="79" fillId="38" borderId="10" xfId="42" applyFont="1" applyFill="1" applyBorder="1" applyAlignment="1" applyProtection="1">
      <alignment/>
      <protection/>
    </xf>
    <xf numFmtId="49" fontId="78" fillId="35" borderId="12" xfId="0" applyNumberFormat="1" applyFont="1" applyFill="1" applyBorder="1" applyAlignment="1" applyProtection="1">
      <alignment/>
      <protection locked="0"/>
    </xf>
    <xf numFmtId="49" fontId="78" fillId="35" borderId="13" xfId="0" applyNumberFormat="1" applyFont="1" applyFill="1" applyBorder="1" applyAlignment="1" applyProtection="1">
      <alignment/>
      <protection locked="0"/>
    </xf>
    <xf numFmtId="49" fontId="78" fillId="35" borderId="14" xfId="0" applyNumberFormat="1" applyFont="1" applyFill="1" applyBorder="1" applyAlignment="1" applyProtection="1">
      <alignment/>
      <protection locked="0"/>
    </xf>
    <xf numFmtId="49" fontId="78" fillId="35" borderId="15" xfId="0" applyNumberFormat="1" applyFont="1" applyFill="1" applyBorder="1" applyAlignment="1" applyProtection="1">
      <alignment/>
      <protection locked="0"/>
    </xf>
    <xf numFmtId="49" fontId="78" fillId="35" borderId="16" xfId="0" applyNumberFormat="1" applyFont="1" applyFill="1" applyBorder="1" applyAlignment="1" applyProtection="1">
      <alignment/>
      <protection locked="0"/>
    </xf>
    <xf numFmtId="49" fontId="78" fillId="35" borderId="15" xfId="0" applyNumberFormat="1" applyFont="1" applyFill="1" applyBorder="1" applyAlignment="1" applyProtection="1">
      <alignment wrapText="1"/>
      <protection locked="0"/>
    </xf>
    <xf numFmtId="49" fontId="78" fillId="35" borderId="16" xfId="0" applyNumberFormat="1" applyFont="1" applyFill="1" applyBorder="1" applyAlignment="1" applyProtection="1">
      <alignment wrapText="1"/>
      <protection locked="0"/>
    </xf>
    <xf numFmtId="49" fontId="78" fillId="38" borderId="16" xfId="0" applyNumberFormat="1" applyFont="1" applyFill="1" applyBorder="1" applyAlignment="1">
      <alignment horizontal="center"/>
    </xf>
    <xf numFmtId="0" fontId="79" fillId="38" borderId="16" xfId="42" applyFont="1" applyFill="1" applyBorder="1" applyAlignment="1" applyProtection="1">
      <alignment/>
      <protection/>
    </xf>
    <xf numFmtId="49" fontId="78" fillId="35" borderId="17" xfId="0" applyNumberFormat="1" applyFont="1" applyFill="1" applyBorder="1" applyAlignment="1" applyProtection="1">
      <alignment wrapText="1"/>
      <protection locked="0"/>
    </xf>
    <xf numFmtId="49" fontId="78" fillId="35" borderId="18" xfId="0" applyNumberFormat="1" applyFont="1" applyFill="1" applyBorder="1" applyAlignment="1" applyProtection="1">
      <alignment wrapText="1"/>
      <protection locked="0"/>
    </xf>
    <xf numFmtId="49" fontId="78" fillId="35" borderId="19" xfId="0" applyNumberFormat="1" applyFont="1" applyFill="1" applyBorder="1" applyAlignment="1" applyProtection="1">
      <alignment wrapText="1"/>
      <protection locked="0"/>
    </xf>
    <xf numFmtId="49" fontId="78" fillId="38" borderId="12" xfId="0" applyNumberFormat="1" applyFont="1" applyFill="1" applyBorder="1" applyAlignment="1">
      <alignment horizontal="center"/>
    </xf>
    <xf numFmtId="49" fontId="78" fillId="38" borderId="14" xfId="0" applyNumberFormat="1" applyFont="1" applyFill="1" applyBorder="1" applyAlignment="1">
      <alignment horizontal="center"/>
    </xf>
    <xf numFmtId="49" fontId="80" fillId="38" borderId="17" xfId="0" applyNumberFormat="1" applyFont="1" applyFill="1" applyBorder="1" applyAlignment="1">
      <alignment/>
    </xf>
    <xf numFmtId="0" fontId="81" fillId="38" borderId="19" xfId="0" applyFont="1" applyFill="1" applyBorder="1" applyAlignment="1">
      <alignment/>
    </xf>
    <xf numFmtId="49" fontId="82" fillId="35" borderId="20" xfId="0" applyNumberFormat="1" applyFont="1" applyFill="1" applyBorder="1" applyAlignment="1">
      <alignment/>
    </xf>
    <xf numFmtId="49" fontId="82" fillId="35" borderId="21" xfId="0" applyNumberFormat="1" applyFont="1" applyFill="1" applyBorder="1" applyAlignment="1">
      <alignment/>
    </xf>
    <xf numFmtId="49" fontId="82" fillId="35" borderId="22" xfId="0" applyNumberFormat="1" applyFont="1" applyFill="1" applyBorder="1" applyAlignment="1">
      <alignment/>
    </xf>
    <xf numFmtId="49" fontId="78" fillId="33" borderId="0" xfId="0" applyNumberFormat="1" applyFont="1" applyFill="1" applyAlignment="1">
      <alignment/>
    </xf>
    <xf numFmtId="49" fontId="78" fillId="33" borderId="0" xfId="0" applyNumberFormat="1" applyFont="1" applyFill="1" applyAlignment="1">
      <alignment vertical="center"/>
    </xf>
    <xf numFmtId="49" fontId="78" fillId="33" borderId="0" xfId="0" applyNumberFormat="1" applyFont="1" applyFill="1" applyAlignment="1">
      <alignment vertical="center" wrapText="1"/>
    </xf>
    <xf numFmtId="49" fontId="83" fillId="0" borderId="0" xfId="0" applyNumberFormat="1" applyFont="1" applyAlignment="1">
      <alignment/>
    </xf>
    <xf numFmtId="49" fontId="74" fillId="39" borderId="0" xfId="0" applyNumberFormat="1" applyFont="1" applyFill="1" applyAlignment="1">
      <alignment horizontal="left" vertical="center"/>
    </xf>
    <xf numFmtId="3" fontId="84" fillId="0" borderId="0" xfId="0" applyNumberFormat="1" applyFont="1" applyAlignment="1">
      <alignment horizontal="center" vertical="center"/>
    </xf>
    <xf numFmtId="4" fontId="84" fillId="0" borderId="0" xfId="0" applyNumberFormat="1" applyFont="1" applyAlignment="1">
      <alignment horizontal="center" vertical="center"/>
    </xf>
    <xf numFmtId="49" fontId="75" fillId="38" borderId="10" xfId="0" applyNumberFormat="1" applyFont="1" applyFill="1" applyBorder="1" applyAlignment="1">
      <alignment horizontal="left" vertical="center"/>
    </xf>
    <xf numFmtId="0" fontId="85" fillId="0" borderId="10" xfId="0" applyFont="1" applyBorder="1" applyAlignment="1">
      <alignment/>
    </xf>
    <xf numFmtId="49" fontId="75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" fontId="85" fillId="40" borderId="10" xfId="0" applyNumberFormat="1" applyFont="1" applyFill="1" applyBorder="1" applyAlignment="1">
      <alignment horizontal="center" vertical="center"/>
    </xf>
    <xf numFmtId="0" fontId="44" fillId="38" borderId="10" xfId="0" applyFont="1" applyFill="1" applyBorder="1" applyAlignment="1">
      <alignment/>
    </xf>
    <xf numFmtId="0" fontId="85" fillId="41" borderId="10" xfId="0" applyFont="1" applyFill="1" applyBorder="1" applyAlignment="1">
      <alignment/>
    </xf>
    <xf numFmtId="3" fontId="81" fillId="0" borderId="10" xfId="0" applyNumberFormat="1" applyFont="1" applyBorder="1" applyAlignment="1" applyProtection="1">
      <alignment horizontal="center" vertical="center"/>
      <protection locked="0"/>
    </xf>
    <xf numFmtId="0" fontId="45" fillId="38" borderId="10" xfId="0" applyFont="1" applyFill="1" applyBorder="1" applyAlignment="1">
      <alignment/>
    </xf>
    <xf numFmtId="3" fontId="80" fillId="4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/>
    </xf>
    <xf numFmtId="49" fontId="86" fillId="0" borderId="23" xfId="0" applyNumberFormat="1" applyFont="1" applyBorder="1" applyAlignment="1">
      <alignment horizontal="center" vertical="center"/>
    </xf>
    <xf numFmtId="49" fontId="86" fillId="0" borderId="24" xfId="0" applyNumberFormat="1" applyFont="1" applyBorder="1" applyAlignment="1">
      <alignment horizontal="center" vertical="center"/>
    </xf>
    <xf numFmtId="49" fontId="86" fillId="0" borderId="24" xfId="0" applyNumberFormat="1" applyFont="1" applyBorder="1" applyAlignment="1">
      <alignment horizontal="center" vertical="center" wrapText="1"/>
    </xf>
    <xf numFmtId="49" fontId="86" fillId="42" borderId="24" xfId="0" applyNumberFormat="1" applyFont="1" applyFill="1" applyBorder="1" applyAlignment="1">
      <alignment horizontal="center" vertical="center"/>
    </xf>
    <xf numFmtId="49" fontId="86" fillId="41" borderId="24" xfId="0" applyNumberFormat="1" applyFont="1" applyFill="1" applyBorder="1" applyAlignment="1">
      <alignment horizontal="center" vertical="center"/>
    </xf>
    <xf numFmtId="49" fontId="77" fillId="42" borderId="24" xfId="0" applyNumberFormat="1" applyFont="1" applyFill="1" applyBorder="1" applyAlignment="1">
      <alignment horizontal="center" vertical="center"/>
    </xf>
    <xf numFmtId="49" fontId="77" fillId="42" borderId="25" xfId="0" applyNumberFormat="1" applyFont="1" applyFill="1" applyBorder="1" applyAlignment="1">
      <alignment horizontal="center" vertical="center"/>
    </xf>
    <xf numFmtId="49" fontId="75" fillId="38" borderId="26" xfId="0" applyNumberFormat="1" applyFont="1" applyFill="1" applyBorder="1" applyAlignment="1">
      <alignment horizontal="left" vertical="center"/>
    </xf>
    <xf numFmtId="49" fontId="75" fillId="38" borderId="27" xfId="0" applyNumberFormat="1" applyFont="1" applyFill="1" applyBorder="1" applyAlignment="1">
      <alignment horizontal="left" vertical="center"/>
    </xf>
    <xf numFmtId="1" fontId="85" fillId="0" borderId="26" xfId="0" applyNumberFormat="1" applyFont="1" applyBorder="1" applyAlignment="1">
      <alignment horizontal="center" vertical="center"/>
    </xf>
    <xf numFmtId="4" fontId="80" fillId="40" borderId="27" xfId="0" applyNumberFormat="1" applyFont="1" applyFill="1" applyBorder="1" applyAlignment="1">
      <alignment horizontal="center" vertical="center"/>
    </xf>
    <xf numFmtId="1" fontId="85" fillId="0" borderId="28" xfId="0" applyNumberFormat="1" applyFont="1" applyBorder="1" applyAlignment="1">
      <alignment horizontal="center" vertical="center"/>
    </xf>
    <xf numFmtId="0" fontId="85" fillId="0" borderId="29" xfId="0" applyFont="1" applyBorder="1" applyAlignment="1">
      <alignment/>
    </xf>
    <xf numFmtId="49" fontId="75" fillId="0" borderId="29" xfId="0" applyNumberFormat="1" applyFont="1" applyBorder="1" applyAlignment="1">
      <alignment horizontal="center" vertical="center"/>
    </xf>
    <xf numFmtId="49" fontId="85" fillId="0" borderId="29" xfId="0" applyNumberFormat="1" applyFont="1" applyBorder="1" applyAlignment="1">
      <alignment horizontal="center" vertical="center"/>
    </xf>
    <xf numFmtId="4" fontId="85" fillId="40" borderId="29" xfId="0" applyNumberFormat="1" applyFont="1" applyFill="1" applyBorder="1" applyAlignment="1">
      <alignment horizontal="center" vertical="center"/>
    </xf>
    <xf numFmtId="0" fontId="44" fillId="38" borderId="29" xfId="0" applyFont="1" applyFill="1" applyBorder="1" applyAlignment="1">
      <alignment/>
    </xf>
    <xf numFmtId="0" fontId="85" fillId="41" borderId="29" xfId="0" applyFont="1" applyFill="1" applyBorder="1" applyAlignment="1">
      <alignment/>
    </xf>
    <xf numFmtId="3" fontId="81" fillId="0" borderId="29" xfId="0" applyNumberFormat="1" applyFont="1" applyBorder="1" applyAlignment="1" applyProtection="1">
      <alignment horizontal="center" vertical="center"/>
      <protection locked="0"/>
    </xf>
    <xf numFmtId="0" fontId="45" fillId="38" borderId="29" xfId="0" applyFont="1" applyFill="1" applyBorder="1" applyAlignment="1">
      <alignment/>
    </xf>
    <xf numFmtId="3" fontId="80" fillId="40" borderId="29" xfId="0" applyNumberFormat="1" applyFont="1" applyFill="1" applyBorder="1" applyAlignment="1">
      <alignment horizontal="center" vertical="center"/>
    </xf>
    <xf numFmtId="4" fontId="80" fillId="40" borderId="30" xfId="0" applyNumberFormat="1" applyFont="1" applyFill="1" applyBorder="1" applyAlignment="1">
      <alignment horizontal="center" vertical="center"/>
    </xf>
    <xf numFmtId="0" fontId="87" fillId="33" borderId="0" xfId="0" applyFont="1" applyFill="1" applyAlignment="1">
      <alignment horizontal="center"/>
    </xf>
    <xf numFmtId="0" fontId="78" fillId="0" borderId="0" xfId="0" applyFont="1" applyAlignment="1">
      <alignment horizontal="left" wrapText="1"/>
    </xf>
    <xf numFmtId="0" fontId="78" fillId="0" borderId="0" xfId="0" applyFont="1" applyAlignment="1">
      <alignment/>
    </xf>
    <xf numFmtId="0" fontId="88" fillId="34" borderId="0" xfId="0" applyFont="1" applyFill="1" applyAlignment="1">
      <alignment/>
    </xf>
    <xf numFmtId="0" fontId="89" fillId="0" borderId="0" xfId="42" applyFont="1" applyAlignment="1" applyProtection="1">
      <alignment/>
      <protection/>
    </xf>
    <xf numFmtId="0" fontId="30" fillId="0" borderId="0" xfId="0" applyFont="1" applyAlignment="1">
      <alignment horizontal="left" wrapText="1"/>
    </xf>
    <xf numFmtId="0" fontId="74" fillId="0" borderId="10" xfId="0" applyFont="1" applyBorder="1" applyAlignment="1">
      <alignment horizontal="left"/>
    </xf>
    <xf numFmtId="0" fontId="78" fillId="0" borderId="10" xfId="0" applyFont="1" applyBorder="1" applyAlignment="1">
      <alignment horizontal="center"/>
    </xf>
    <xf numFmtId="9" fontId="78" fillId="0" borderId="10" xfId="0" applyNumberFormat="1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8" fillId="0" borderId="26" xfId="0" applyFont="1" applyBorder="1" applyAlignment="1">
      <alignment horizontal="center"/>
    </xf>
    <xf numFmtId="9" fontId="78" fillId="0" borderId="27" xfId="0" applyNumberFormat="1" applyFont="1" applyBorder="1" applyAlignment="1">
      <alignment horizontal="center"/>
    </xf>
    <xf numFmtId="0" fontId="78" fillId="0" borderId="27" xfId="0" applyFont="1" applyBorder="1" applyAlignment="1">
      <alignment horizontal="center"/>
    </xf>
    <xf numFmtId="0" fontId="78" fillId="0" borderId="28" xfId="0" applyFont="1" applyBorder="1" applyAlignment="1">
      <alignment horizontal="center"/>
    </xf>
    <xf numFmtId="0" fontId="74" fillId="0" borderId="29" xfId="0" applyFont="1" applyBorder="1" applyAlignment="1">
      <alignment horizontal="left"/>
    </xf>
    <xf numFmtId="0" fontId="78" fillId="0" borderId="29" xfId="0" applyFont="1" applyBorder="1" applyAlignment="1">
      <alignment horizontal="center"/>
    </xf>
    <xf numFmtId="9" fontId="78" fillId="0" borderId="29" xfId="0" applyNumberFormat="1" applyFont="1" applyBorder="1" applyAlignment="1">
      <alignment horizontal="center"/>
    </xf>
    <xf numFmtId="0" fontId="78" fillId="0" borderId="3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63">
    <dxf>
      <font>
        <color rgb="FFFF0000"/>
      </font>
    </dxf>
    <dxf>
      <font>
        <color rgb="FFFF000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9525</xdr:rowOff>
    </xdr:from>
    <xdr:to>
      <xdr:col>1</xdr:col>
      <xdr:colOff>771525</xdr:colOff>
      <xdr:row>6</xdr:row>
      <xdr:rowOff>581025</xdr:rowOff>
    </xdr:to>
    <xdr:pic>
      <xdr:nvPicPr>
        <xdr:cNvPr id="1" name="Рисунок 1" descr="K-016_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8763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771525</xdr:colOff>
      <xdr:row>9</xdr:row>
      <xdr:rowOff>771525</xdr:rowOff>
    </xdr:to>
    <xdr:pic>
      <xdr:nvPicPr>
        <xdr:cNvPr id="2" name="Рисунок 2" descr="K-121_1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3850" y="20383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</xdr:row>
      <xdr:rowOff>9525</xdr:rowOff>
    </xdr:from>
    <xdr:to>
      <xdr:col>1</xdr:col>
      <xdr:colOff>771525</xdr:colOff>
      <xdr:row>12</xdr:row>
      <xdr:rowOff>771525</xdr:rowOff>
    </xdr:to>
    <xdr:pic>
      <xdr:nvPicPr>
        <xdr:cNvPr id="3" name="Рисунок 3" descr="K-136_1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3850" y="32004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9525</xdr:rowOff>
    </xdr:from>
    <xdr:to>
      <xdr:col>1</xdr:col>
      <xdr:colOff>771525</xdr:colOff>
      <xdr:row>20</xdr:row>
      <xdr:rowOff>390525</xdr:rowOff>
    </xdr:to>
    <xdr:pic>
      <xdr:nvPicPr>
        <xdr:cNvPr id="4" name="Рисунок 4" descr="K-153_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23850" y="49339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9525</xdr:rowOff>
    </xdr:from>
    <xdr:to>
      <xdr:col>1</xdr:col>
      <xdr:colOff>771525</xdr:colOff>
      <xdr:row>25</xdr:row>
      <xdr:rowOff>771525</xdr:rowOff>
    </xdr:to>
    <xdr:pic>
      <xdr:nvPicPr>
        <xdr:cNvPr id="5" name="Рисунок 5" descr="K-173_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23850" y="64770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9525</xdr:rowOff>
    </xdr:from>
    <xdr:to>
      <xdr:col>1</xdr:col>
      <xdr:colOff>771525</xdr:colOff>
      <xdr:row>28</xdr:row>
      <xdr:rowOff>771525</xdr:rowOff>
    </xdr:to>
    <xdr:pic>
      <xdr:nvPicPr>
        <xdr:cNvPr id="6" name="Рисунок 6" descr="K-232_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23850" y="76390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30</xdr:row>
      <xdr:rowOff>9525</xdr:rowOff>
    </xdr:from>
    <xdr:to>
      <xdr:col>1</xdr:col>
      <xdr:colOff>771525</xdr:colOff>
      <xdr:row>30</xdr:row>
      <xdr:rowOff>962025</xdr:rowOff>
    </xdr:to>
    <xdr:pic>
      <xdr:nvPicPr>
        <xdr:cNvPr id="7" name="Рисунок 7" descr="K-233_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23850" y="88011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32</xdr:row>
      <xdr:rowOff>9525</xdr:rowOff>
    </xdr:from>
    <xdr:to>
      <xdr:col>1</xdr:col>
      <xdr:colOff>771525</xdr:colOff>
      <xdr:row>34</xdr:row>
      <xdr:rowOff>581025</xdr:rowOff>
    </xdr:to>
    <xdr:pic>
      <xdr:nvPicPr>
        <xdr:cNvPr id="8" name="Рисунок 8" descr="K-247_1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23850" y="99631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36</xdr:row>
      <xdr:rowOff>9525</xdr:rowOff>
    </xdr:from>
    <xdr:to>
      <xdr:col>1</xdr:col>
      <xdr:colOff>771525</xdr:colOff>
      <xdr:row>36</xdr:row>
      <xdr:rowOff>962025</xdr:rowOff>
    </xdr:to>
    <xdr:pic>
      <xdr:nvPicPr>
        <xdr:cNvPr id="9" name="Рисунок 9" descr="K-289_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23850" y="111252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9525</xdr:rowOff>
    </xdr:from>
    <xdr:to>
      <xdr:col>1</xdr:col>
      <xdr:colOff>771525</xdr:colOff>
      <xdr:row>38</xdr:row>
      <xdr:rowOff>962025</xdr:rowOff>
    </xdr:to>
    <xdr:pic>
      <xdr:nvPicPr>
        <xdr:cNvPr id="10" name="Рисунок 10" descr="K-292_1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23850" y="122872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40</xdr:row>
      <xdr:rowOff>9525</xdr:rowOff>
    </xdr:from>
    <xdr:to>
      <xdr:col>1</xdr:col>
      <xdr:colOff>771525</xdr:colOff>
      <xdr:row>41</xdr:row>
      <xdr:rowOff>771525</xdr:rowOff>
    </xdr:to>
    <xdr:pic>
      <xdr:nvPicPr>
        <xdr:cNvPr id="11" name="Рисунок 11" descr="K-293_1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23850" y="134493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43</xdr:row>
      <xdr:rowOff>9525</xdr:rowOff>
    </xdr:from>
    <xdr:to>
      <xdr:col>1</xdr:col>
      <xdr:colOff>771525</xdr:colOff>
      <xdr:row>44</xdr:row>
      <xdr:rowOff>771525</xdr:rowOff>
    </xdr:to>
    <xdr:pic>
      <xdr:nvPicPr>
        <xdr:cNvPr id="12" name="Рисунок 12" descr="K-305_1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23850" y="146113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46</xdr:row>
      <xdr:rowOff>9525</xdr:rowOff>
    </xdr:from>
    <xdr:to>
      <xdr:col>1</xdr:col>
      <xdr:colOff>771525</xdr:colOff>
      <xdr:row>47</xdr:row>
      <xdr:rowOff>771525</xdr:rowOff>
    </xdr:to>
    <xdr:pic>
      <xdr:nvPicPr>
        <xdr:cNvPr id="13" name="Рисунок 13" descr="K-397_1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23850" y="157734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51</xdr:row>
      <xdr:rowOff>9525</xdr:rowOff>
    </xdr:from>
    <xdr:to>
      <xdr:col>1</xdr:col>
      <xdr:colOff>771525</xdr:colOff>
      <xdr:row>54</xdr:row>
      <xdr:rowOff>390525</xdr:rowOff>
    </xdr:to>
    <xdr:pic>
      <xdr:nvPicPr>
        <xdr:cNvPr id="14" name="Рисунок 14" descr="KK-260_1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23850" y="173164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56</xdr:row>
      <xdr:rowOff>9525</xdr:rowOff>
    </xdr:from>
    <xdr:to>
      <xdr:col>1</xdr:col>
      <xdr:colOff>771525</xdr:colOff>
      <xdr:row>59</xdr:row>
      <xdr:rowOff>390525</xdr:rowOff>
    </xdr:to>
    <xdr:pic>
      <xdr:nvPicPr>
        <xdr:cNvPr id="15" name="Рисунок 15" descr="KK-319_1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23850" y="184785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61</xdr:row>
      <xdr:rowOff>9525</xdr:rowOff>
    </xdr:from>
    <xdr:to>
      <xdr:col>1</xdr:col>
      <xdr:colOff>771525</xdr:colOff>
      <xdr:row>62</xdr:row>
      <xdr:rowOff>771525</xdr:rowOff>
    </xdr:to>
    <xdr:pic>
      <xdr:nvPicPr>
        <xdr:cNvPr id="16" name="Рисунок 16" descr="KK-322_1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23850" y="196405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64</xdr:row>
      <xdr:rowOff>9525</xdr:rowOff>
    </xdr:from>
    <xdr:to>
      <xdr:col>1</xdr:col>
      <xdr:colOff>771525</xdr:colOff>
      <xdr:row>64</xdr:row>
      <xdr:rowOff>962025</xdr:rowOff>
    </xdr:to>
    <xdr:pic>
      <xdr:nvPicPr>
        <xdr:cNvPr id="17" name="Рисунок 17" descr="UM-608 макси_1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23850" y="208026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66</xdr:row>
      <xdr:rowOff>9525</xdr:rowOff>
    </xdr:from>
    <xdr:to>
      <xdr:col>1</xdr:col>
      <xdr:colOff>771525</xdr:colOff>
      <xdr:row>66</xdr:row>
      <xdr:rowOff>962025</xdr:rowOff>
    </xdr:to>
    <xdr:pic>
      <xdr:nvPicPr>
        <xdr:cNvPr id="18" name="Рисунок 18" descr="UM-611 макси_1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23850" y="219646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68</xdr:row>
      <xdr:rowOff>9525</xdr:rowOff>
    </xdr:from>
    <xdr:to>
      <xdr:col>1</xdr:col>
      <xdr:colOff>771525</xdr:colOff>
      <xdr:row>70</xdr:row>
      <xdr:rowOff>581025</xdr:rowOff>
    </xdr:to>
    <xdr:pic>
      <xdr:nvPicPr>
        <xdr:cNvPr id="19" name="Рисунок 19" descr="UM-616 макси_1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23850" y="231267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78</xdr:row>
      <xdr:rowOff>9525</xdr:rowOff>
    </xdr:from>
    <xdr:to>
      <xdr:col>1</xdr:col>
      <xdr:colOff>771525</xdr:colOff>
      <xdr:row>79</xdr:row>
      <xdr:rowOff>771525</xdr:rowOff>
    </xdr:to>
    <xdr:pic>
      <xdr:nvPicPr>
        <xdr:cNvPr id="20" name="Рисунок 20" descr="M-005_1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23850" y="254317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81</xdr:row>
      <xdr:rowOff>9525</xdr:rowOff>
    </xdr:from>
    <xdr:to>
      <xdr:col>1</xdr:col>
      <xdr:colOff>771525</xdr:colOff>
      <xdr:row>82</xdr:row>
      <xdr:rowOff>771525</xdr:rowOff>
    </xdr:to>
    <xdr:pic>
      <xdr:nvPicPr>
        <xdr:cNvPr id="21" name="Рисунок 21" descr="M-036_1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23850" y="265938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84</xdr:row>
      <xdr:rowOff>9525</xdr:rowOff>
    </xdr:from>
    <xdr:to>
      <xdr:col>1</xdr:col>
      <xdr:colOff>771525</xdr:colOff>
      <xdr:row>85</xdr:row>
      <xdr:rowOff>771525</xdr:rowOff>
    </xdr:to>
    <xdr:pic>
      <xdr:nvPicPr>
        <xdr:cNvPr id="22" name="Рисунок 22" descr="M-066_1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23850" y="277558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87</xdr:row>
      <xdr:rowOff>9525</xdr:rowOff>
    </xdr:from>
    <xdr:to>
      <xdr:col>1</xdr:col>
      <xdr:colOff>771525</xdr:colOff>
      <xdr:row>88</xdr:row>
      <xdr:rowOff>771525</xdr:rowOff>
    </xdr:to>
    <xdr:pic>
      <xdr:nvPicPr>
        <xdr:cNvPr id="23" name="Рисунок 23" descr="M-090_1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23850" y="289179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90</xdr:row>
      <xdr:rowOff>9525</xdr:rowOff>
    </xdr:from>
    <xdr:to>
      <xdr:col>1</xdr:col>
      <xdr:colOff>771525</xdr:colOff>
      <xdr:row>91</xdr:row>
      <xdr:rowOff>771525</xdr:rowOff>
    </xdr:to>
    <xdr:pic>
      <xdr:nvPicPr>
        <xdr:cNvPr id="24" name="Рисунок 24" descr="MK-070_1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23850" y="300799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96</xdr:row>
      <xdr:rowOff>9525</xdr:rowOff>
    </xdr:from>
    <xdr:to>
      <xdr:col>1</xdr:col>
      <xdr:colOff>771525</xdr:colOff>
      <xdr:row>97</xdr:row>
      <xdr:rowOff>771525</xdr:rowOff>
    </xdr:to>
    <xdr:pic>
      <xdr:nvPicPr>
        <xdr:cNvPr id="25" name="Рисунок 25" descr="MB-101_2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23850" y="318135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101</xdr:row>
      <xdr:rowOff>9525</xdr:rowOff>
    </xdr:from>
    <xdr:to>
      <xdr:col>1</xdr:col>
      <xdr:colOff>771525</xdr:colOff>
      <xdr:row>103</xdr:row>
      <xdr:rowOff>581025</xdr:rowOff>
    </xdr:to>
    <xdr:pic>
      <xdr:nvPicPr>
        <xdr:cNvPr id="26" name="Рисунок 26" descr="P-391_1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23850" y="333565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105</xdr:row>
      <xdr:rowOff>9525</xdr:rowOff>
    </xdr:from>
    <xdr:to>
      <xdr:col>1</xdr:col>
      <xdr:colOff>771525</xdr:colOff>
      <xdr:row>105</xdr:row>
      <xdr:rowOff>962025</xdr:rowOff>
    </xdr:to>
    <xdr:pic>
      <xdr:nvPicPr>
        <xdr:cNvPr id="27" name="Рисунок 27" descr="SL-035_1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23850" y="345186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107</xdr:row>
      <xdr:rowOff>9525</xdr:rowOff>
    </xdr:from>
    <xdr:to>
      <xdr:col>1</xdr:col>
      <xdr:colOff>771525</xdr:colOff>
      <xdr:row>107</xdr:row>
      <xdr:rowOff>962025</xdr:rowOff>
    </xdr:to>
    <xdr:pic>
      <xdr:nvPicPr>
        <xdr:cNvPr id="28" name="Рисунок 28" descr="SL-172_1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23850" y="356806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109</xdr:row>
      <xdr:rowOff>9525</xdr:rowOff>
    </xdr:from>
    <xdr:to>
      <xdr:col>1</xdr:col>
      <xdr:colOff>771525</xdr:colOff>
      <xdr:row>109</xdr:row>
      <xdr:rowOff>962025</xdr:rowOff>
    </xdr:to>
    <xdr:pic>
      <xdr:nvPicPr>
        <xdr:cNvPr id="29" name="Рисунок 29" descr="SL-177_1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23850" y="368427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111</xdr:row>
      <xdr:rowOff>9525</xdr:rowOff>
    </xdr:from>
    <xdr:to>
      <xdr:col>1</xdr:col>
      <xdr:colOff>771525</xdr:colOff>
      <xdr:row>111</xdr:row>
      <xdr:rowOff>962025</xdr:rowOff>
    </xdr:to>
    <xdr:pic>
      <xdr:nvPicPr>
        <xdr:cNvPr id="30" name="Рисунок 30" descr="SL-239_1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23850" y="380047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113</xdr:row>
      <xdr:rowOff>9525</xdr:rowOff>
    </xdr:from>
    <xdr:to>
      <xdr:col>1</xdr:col>
      <xdr:colOff>771525</xdr:colOff>
      <xdr:row>113</xdr:row>
      <xdr:rowOff>962025</xdr:rowOff>
    </xdr:to>
    <xdr:pic>
      <xdr:nvPicPr>
        <xdr:cNvPr id="31" name="Рисунок 31" descr="SL-503_1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23850" y="391668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119</xdr:row>
      <xdr:rowOff>9525</xdr:rowOff>
    </xdr:from>
    <xdr:to>
      <xdr:col>1</xdr:col>
      <xdr:colOff>771525</xdr:colOff>
      <xdr:row>119</xdr:row>
      <xdr:rowOff>962025</xdr:rowOff>
    </xdr:to>
    <xdr:pic>
      <xdr:nvPicPr>
        <xdr:cNvPr id="32" name="Рисунок 32" descr="SLM-113_1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23850" y="410908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9525</xdr:rowOff>
    </xdr:from>
    <xdr:to>
      <xdr:col>1</xdr:col>
      <xdr:colOff>771525</xdr:colOff>
      <xdr:row>121</xdr:row>
      <xdr:rowOff>962025</xdr:rowOff>
    </xdr:to>
    <xdr:pic>
      <xdr:nvPicPr>
        <xdr:cNvPr id="33" name="Рисунок 33" descr="SLM-195_1.jpg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323850" y="422529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127</xdr:row>
      <xdr:rowOff>9525</xdr:rowOff>
    </xdr:from>
    <xdr:to>
      <xdr:col>1</xdr:col>
      <xdr:colOff>771525</xdr:colOff>
      <xdr:row>127</xdr:row>
      <xdr:rowOff>962025</xdr:rowOff>
    </xdr:to>
    <xdr:pic>
      <xdr:nvPicPr>
        <xdr:cNvPr id="34" name="Рисунок 34" descr="STB-003_1.jpg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323850" y="441769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129</xdr:row>
      <xdr:rowOff>9525</xdr:rowOff>
    </xdr:from>
    <xdr:to>
      <xdr:col>1</xdr:col>
      <xdr:colOff>771525</xdr:colOff>
      <xdr:row>129</xdr:row>
      <xdr:rowOff>962025</xdr:rowOff>
    </xdr:to>
    <xdr:pic>
      <xdr:nvPicPr>
        <xdr:cNvPr id="35" name="Рисунок 35" descr="STB-240_1.jpg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323850" y="453390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131</xdr:row>
      <xdr:rowOff>9525</xdr:rowOff>
    </xdr:from>
    <xdr:to>
      <xdr:col>1</xdr:col>
      <xdr:colOff>771525</xdr:colOff>
      <xdr:row>131</xdr:row>
      <xdr:rowOff>962025</xdr:rowOff>
    </xdr:to>
    <xdr:pic>
      <xdr:nvPicPr>
        <xdr:cNvPr id="36" name="Рисунок 36" descr="STB-328_1.jpg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323850" y="465010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135</xdr:row>
      <xdr:rowOff>9525</xdr:rowOff>
    </xdr:from>
    <xdr:to>
      <xdr:col>1</xdr:col>
      <xdr:colOff>771525</xdr:colOff>
      <xdr:row>135</xdr:row>
      <xdr:rowOff>962025</xdr:rowOff>
    </xdr:to>
    <xdr:pic>
      <xdr:nvPicPr>
        <xdr:cNvPr id="37" name="Рисунок 37" descr="STB-758_1.jpg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323850" y="480441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137</xdr:row>
      <xdr:rowOff>9525</xdr:rowOff>
    </xdr:from>
    <xdr:to>
      <xdr:col>1</xdr:col>
      <xdr:colOff>771525</xdr:colOff>
      <xdr:row>138</xdr:row>
      <xdr:rowOff>771525</xdr:rowOff>
    </xdr:to>
    <xdr:pic>
      <xdr:nvPicPr>
        <xdr:cNvPr id="38" name="Рисунок 38" descr="HM-515_1.jp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323850" y="492061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pttorgline.ru" TargetMode="External" /><Relationship Id="rId2" Type="http://schemas.openxmlformats.org/officeDocument/2006/relationships/hyperlink" Target="http://www.opttorgline.ru/" TargetMode="External" /><Relationship Id="rId3" Type="http://schemas.openxmlformats.org/officeDocument/2006/relationships/hyperlink" Target="http://&#1076;&#1086;&#1085;&#1077;&#1083;&#1083;&#1072;.&#1088;&#1092;/" TargetMode="External" /><Relationship Id="rId4" Type="http://schemas.openxmlformats.org/officeDocument/2006/relationships/hyperlink" Target="http://www.dellin.ru/" TargetMode="External" /><Relationship Id="rId5" Type="http://schemas.openxmlformats.org/officeDocument/2006/relationships/hyperlink" Target="http://www.pecom.ru/ru/" TargetMode="External" /><Relationship Id="rId6" Type="http://schemas.openxmlformats.org/officeDocument/2006/relationships/hyperlink" Target="http://www.autotrading.ru/" TargetMode="External" /><Relationship Id="rId7" Type="http://schemas.openxmlformats.org/officeDocument/2006/relationships/hyperlink" Target="http://www.baikalsr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pttorgline.ru/auxpage_blank/" TargetMode="External" /><Relationship Id="rId2" Type="http://schemas.openxmlformats.org/officeDocument/2006/relationships/hyperlink" Target="mailto:direct@opttorgline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6" width="21.7109375" style="0" customWidth="1"/>
  </cols>
  <sheetData>
    <row r="1" spans="1:6" ht="17.25">
      <c r="A1" s="14" t="s">
        <v>0</v>
      </c>
      <c r="B1" s="1"/>
      <c r="C1" s="1"/>
      <c r="D1" s="1"/>
      <c r="E1" s="1"/>
      <c r="F1" s="1"/>
    </row>
    <row r="2" spans="1:6" ht="17.25">
      <c r="A2" s="15" t="s">
        <v>1</v>
      </c>
      <c r="B2" s="2"/>
      <c r="C2" s="2"/>
      <c r="D2" s="2"/>
      <c r="E2" s="2"/>
      <c r="F2" s="2"/>
    </row>
    <row r="3" spans="1:6" ht="17.25">
      <c r="A3" s="14" t="s">
        <v>2</v>
      </c>
      <c r="B3" s="1"/>
      <c r="C3" s="1"/>
      <c r="D3" s="1"/>
      <c r="E3" s="1"/>
      <c r="F3" s="1"/>
    </row>
    <row r="4" spans="1:6" ht="15">
      <c r="A4" s="16" t="s">
        <v>3</v>
      </c>
      <c r="B4" s="3"/>
      <c r="C4" s="3"/>
      <c r="D4" s="3"/>
      <c r="E4" s="3"/>
      <c r="F4" s="3"/>
    </row>
    <row r="5" spans="1:6" ht="15">
      <c r="A5" s="17"/>
      <c r="B5" s="4"/>
      <c r="C5" s="4"/>
      <c r="D5" s="4"/>
      <c r="E5" s="4"/>
      <c r="F5" s="4"/>
    </row>
    <row r="6" spans="1:6" ht="15">
      <c r="A6" s="18" t="s">
        <v>4</v>
      </c>
      <c r="B6" s="5"/>
      <c r="C6" s="5"/>
      <c r="D6" s="5"/>
      <c r="E6" s="5"/>
      <c r="F6" s="5"/>
    </row>
    <row r="7" spans="1:6" ht="15">
      <c r="A7" s="18" t="s">
        <v>5</v>
      </c>
      <c r="B7" s="5"/>
      <c r="C7" s="5"/>
      <c r="D7" s="5"/>
      <c r="E7" s="5"/>
      <c r="F7" s="5"/>
    </row>
    <row r="8" spans="1:6" ht="15">
      <c r="A8" s="19" t="s">
        <v>6</v>
      </c>
      <c r="B8" s="6"/>
      <c r="C8" s="6"/>
      <c r="D8" s="6"/>
      <c r="E8" s="6"/>
      <c r="F8" s="6"/>
    </row>
    <row r="9" spans="1:6" ht="15">
      <c r="A9" s="18" t="s">
        <v>7</v>
      </c>
      <c r="B9" s="5"/>
      <c r="C9" s="5"/>
      <c r="D9" s="5"/>
      <c r="E9" s="5"/>
      <c r="F9" s="5"/>
    </row>
    <row r="10" spans="1:6" ht="15">
      <c r="A10" s="20" t="s">
        <v>8</v>
      </c>
      <c r="B10" s="7"/>
      <c r="C10" s="7"/>
      <c r="D10" s="7"/>
      <c r="E10" s="7"/>
      <c r="F10" s="7"/>
    </row>
    <row r="11" spans="1:6" ht="15">
      <c r="A11" s="20" t="s">
        <v>9</v>
      </c>
      <c r="B11" s="7"/>
      <c r="C11" s="7"/>
      <c r="D11" s="7"/>
      <c r="E11" s="7"/>
      <c r="F11" s="7"/>
    </row>
    <row r="12" spans="1:6" ht="15">
      <c r="A12" s="20" t="s">
        <v>10</v>
      </c>
      <c r="B12" s="7"/>
      <c r="C12" s="7"/>
      <c r="D12" s="7"/>
      <c r="E12" s="7"/>
      <c r="F12" s="7"/>
    </row>
    <row r="13" spans="1:6" ht="15">
      <c r="A13" s="17"/>
      <c r="B13" s="4"/>
      <c r="C13" s="4"/>
      <c r="D13" s="4"/>
      <c r="E13" s="4"/>
      <c r="F13" s="4"/>
    </row>
    <row r="14" spans="1:6" ht="15">
      <c r="A14" s="12" t="s">
        <v>11</v>
      </c>
      <c r="B14" s="8"/>
      <c r="C14" s="8"/>
      <c r="D14" s="8"/>
      <c r="E14" s="8"/>
      <c r="F14" s="8"/>
    </row>
    <row r="15" spans="1:6" ht="15">
      <c r="A15" s="12" t="s">
        <v>12</v>
      </c>
      <c r="B15" s="8"/>
      <c r="C15" s="8"/>
      <c r="D15" s="8"/>
      <c r="E15" s="8"/>
      <c r="F15" s="8"/>
    </row>
    <row r="16" spans="1:6" ht="15">
      <c r="A16" s="12" t="s">
        <v>13</v>
      </c>
      <c r="B16" s="8"/>
      <c r="C16" s="8"/>
      <c r="D16" s="8"/>
      <c r="E16" s="8"/>
      <c r="F16" s="8"/>
    </row>
    <row r="17" spans="1:6" ht="15">
      <c r="A17" s="13" t="s">
        <v>14</v>
      </c>
      <c r="B17" s="9"/>
      <c r="C17" s="9"/>
      <c r="D17" s="9"/>
      <c r="E17" s="9"/>
      <c r="F17" s="9"/>
    </row>
    <row r="18" spans="1:6" ht="15">
      <c r="A18" s="17"/>
      <c r="B18" s="4"/>
      <c r="C18" s="4"/>
      <c r="D18" s="4"/>
      <c r="E18" s="4"/>
      <c r="F18" s="4"/>
    </row>
    <row r="19" spans="1:6" ht="15">
      <c r="A19" s="16" t="s">
        <v>15</v>
      </c>
      <c r="B19" s="3"/>
      <c r="C19" s="3"/>
      <c r="D19" s="3"/>
      <c r="E19" s="3"/>
      <c r="F19" s="3"/>
    </row>
    <row r="20" spans="1:6" ht="15">
      <c r="A20" s="21" t="s">
        <v>18</v>
      </c>
      <c r="B20" s="10"/>
      <c r="C20" s="29"/>
      <c r="D20" s="30"/>
      <c r="E20" s="30"/>
      <c r="F20" s="31"/>
    </row>
    <row r="21" spans="1:6" ht="15">
      <c r="A21" s="21" t="s">
        <v>19</v>
      </c>
      <c r="B21" s="10"/>
      <c r="C21" s="32"/>
      <c r="D21" s="23"/>
      <c r="E21" s="23"/>
      <c r="F21" s="33"/>
    </row>
    <row r="22" spans="1:6" ht="15">
      <c r="A22" s="21" t="s">
        <v>20</v>
      </c>
      <c r="B22" s="10"/>
      <c r="C22" s="34"/>
      <c r="D22" s="24"/>
      <c r="E22" s="24"/>
      <c r="F22" s="35"/>
    </row>
    <row r="23" spans="1:6" ht="15">
      <c r="A23" s="21" t="s">
        <v>21</v>
      </c>
      <c r="B23" s="10"/>
      <c r="C23" s="32"/>
      <c r="D23" s="23"/>
      <c r="E23" s="23"/>
      <c r="F23" s="33"/>
    </row>
    <row r="24" spans="1:6" ht="15">
      <c r="A24" s="21" t="s">
        <v>22</v>
      </c>
      <c r="B24" s="10"/>
      <c r="C24" s="32"/>
      <c r="D24" s="23"/>
      <c r="E24" s="23"/>
      <c r="F24" s="33"/>
    </row>
    <row r="25" spans="1:6" ht="15">
      <c r="A25" s="41" t="s">
        <v>24</v>
      </c>
      <c r="B25" s="42" t="s">
        <v>25</v>
      </c>
      <c r="C25" s="25" t="s">
        <v>26</v>
      </c>
      <c r="D25" s="26" t="s">
        <v>27</v>
      </c>
      <c r="E25" s="26" t="s">
        <v>28</v>
      </c>
      <c r="F25" s="36" t="s">
        <v>29</v>
      </c>
    </row>
    <row r="26" spans="1:6" ht="15">
      <c r="A26" s="43"/>
      <c r="B26" s="44"/>
      <c r="C26" s="27" t="s">
        <v>30</v>
      </c>
      <c r="D26" s="28" t="s">
        <v>31</v>
      </c>
      <c r="E26" s="28" t="s">
        <v>32</v>
      </c>
      <c r="F26" s="37" t="s">
        <v>33</v>
      </c>
    </row>
    <row r="27" spans="1:6" ht="15">
      <c r="A27" s="21" t="s">
        <v>23</v>
      </c>
      <c r="B27" s="10"/>
      <c r="C27" s="32"/>
      <c r="D27" s="23"/>
      <c r="E27" s="23"/>
      <c r="F27" s="33"/>
    </row>
    <row r="28" spans="1:6" ht="25.5" customHeight="1">
      <c r="A28" s="22" t="s">
        <v>16</v>
      </c>
      <c r="B28" s="11"/>
      <c r="C28" s="45" t="s">
        <v>34</v>
      </c>
      <c r="D28" s="46"/>
      <c r="E28" s="46"/>
      <c r="F28" s="47"/>
    </row>
    <row r="29" spans="1:6" ht="30" customHeight="1">
      <c r="A29" s="21" t="s">
        <v>17</v>
      </c>
      <c r="B29" s="10"/>
      <c r="C29" s="38"/>
      <c r="D29" s="39"/>
      <c r="E29" s="39"/>
      <c r="F29" s="40"/>
    </row>
    <row r="30" spans="1:6" ht="15">
      <c r="A30" s="4"/>
      <c r="B30" s="4"/>
      <c r="C30" s="4"/>
      <c r="D30" s="4"/>
      <c r="E30" s="4"/>
      <c r="F30" s="4"/>
    </row>
    <row r="31" spans="1:6" ht="15">
      <c r="A31" s="48" t="s">
        <v>35</v>
      </c>
      <c r="B31" s="48"/>
      <c r="C31" s="48"/>
      <c r="D31" s="48"/>
      <c r="E31" s="48"/>
      <c r="F31" s="48"/>
    </row>
    <row r="32" spans="1:6" ht="45" customHeight="1">
      <c r="A32" s="50" t="s">
        <v>36</v>
      </c>
      <c r="B32" s="49"/>
      <c r="C32" s="49"/>
      <c r="D32" s="49"/>
      <c r="E32" s="49"/>
      <c r="F32" s="49"/>
    </row>
  </sheetData>
  <sheetProtection password="EEEC" sheet="1" objects="1" scenarios="1"/>
  <mergeCells count="38">
    <mergeCell ref="C28:F28"/>
    <mergeCell ref="A30:F30"/>
    <mergeCell ref="A31:F31"/>
    <mergeCell ref="A32:F32"/>
    <mergeCell ref="A27:B27"/>
    <mergeCell ref="A28:B28"/>
    <mergeCell ref="A29:B29"/>
    <mergeCell ref="C20:F20"/>
    <mergeCell ref="C21:F21"/>
    <mergeCell ref="C22:F22"/>
    <mergeCell ref="C23:F23"/>
    <mergeCell ref="C24:F24"/>
    <mergeCell ref="C27:F27"/>
    <mergeCell ref="C29:F29"/>
    <mergeCell ref="A19:F19"/>
    <mergeCell ref="A20:B20"/>
    <mergeCell ref="A21:B21"/>
    <mergeCell ref="A22:B22"/>
    <mergeCell ref="A23:B23"/>
    <mergeCell ref="A24:B24"/>
    <mergeCell ref="A13:F13"/>
    <mergeCell ref="A14:F14"/>
    <mergeCell ref="A15:F15"/>
    <mergeCell ref="A16:F16"/>
    <mergeCell ref="A17:F17"/>
    <mergeCell ref="A18:F18"/>
    <mergeCell ref="A7:F7"/>
    <mergeCell ref="A8:F8"/>
    <mergeCell ref="A9:F9"/>
    <mergeCell ref="A10:F10"/>
    <mergeCell ref="A11:F11"/>
    <mergeCell ref="A12:F12"/>
    <mergeCell ref="A1:F1"/>
    <mergeCell ref="A2:F2"/>
    <mergeCell ref="A3:F3"/>
    <mergeCell ref="A4:F4"/>
    <mergeCell ref="A5:F5"/>
    <mergeCell ref="A6:F6"/>
  </mergeCells>
  <dataValidations count="1">
    <dataValidation type="list" operator="equal" allowBlank="1" showInputMessage="1" showErrorMessage="1" sqref="C24">
      <formula1>$A$25:$F$25</formula1>
    </dataValidation>
  </dataValidations>
  <hyperlinks>
    <hyperlink ref="A10" r:id="rId1" display="E-Mail: info@opttorgline.ru"/>
    <hyperlink ref="A11" r:id="rId2" display="Сайт: http://www.opttorgline.ru"/>
    <hyperlink ref="A12" r:id="rId3" display="Сайт: http://донелла.рф"/>
    <hyperlink ref="C26" r:id="rId4" display="http://www.dellin.ru/"/>
    <hyperlink ref="D26" r:id="rId5" display="http://www.pecom.ru/ru/"/>
    <hyperlink ref="E26" r:id="rId6" display="http://www.autotrading.ru/"/>
    <hyperlink ref="F26" r:id="rId7" display="http://www.baikalsr.ru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21.140625" style="0" bestFit="1" customWidth="1"/>
    <col min="4" max="4" width="7.57421875" style="0" customWidth="1"/>
    <col min="5" max="13" width="6.57421875" style="0" bestFit="1" customWidth="1"/>
    <col min="14" max="15" width="5.00390625" style="0" bestFit="1" customWidth="1"/>
    <col min="16" max="18" width="9.140625" style="0" bestFit="1" customWidth="1"/>
    <col min="19" max="19" width="6.8515625" style="0" bestFit="1" customWidth="1"/>
    <col min="20" max="20" width="7.421875" style="0" bestFit="1" customWidth="1"/>
    <col min="21" max="21" width="8.00390625" style="0" bestFit="1" customWidth="1"/>
    <col min="22" max="22" width="1.7109375" style="0" customWidth="1"/>
    <col min="23" max="25" width="3.57421875" style="0" bestFit="1" customWidth="1"/>
    <col min="26" max="33" width="4.57421875" style="0" bestFit="1" customWidth="1"/>
    <col min="34" max="36" width="8.28125" style="0" bestFit="1" customWidth="1"/>
    <col min="37" max="37" width="6.28125" style="0" bestFit="1" customWidth="1"/>
    <col min="38" max="38" width="6.8515625" style="0" bestFit="1" customWidth="1"/>
    <col min="39" max="39" width="7.28125" style="0" bestFit="1" customWidth="1"/>
    <col min="40" max="40" width="7.7109375" style="0" customWidth="1"/>
    <col min="41" max="41" width="11.7109375" style="0" customWidth="1"/>
  </cols>
  <sheetData>
    <row r="1" ht="15">
      <c r="B1" s="51" t="s">
        <v>37</v>
      </c>
    </row>
    <row r="2" spans="5:41" ht="15.75" thickBot="1">
      <c r="E2" s="52" t="s">
        <v>61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1" ht="22.5">
      <c r="A3" s="69" t="s">
        <v>38</v>
      </c>
      <c r="B3" s="70" t="s">
        <v>39</v>
      </c>
      <c r="C3" s="70" t="s">
        <v>40</v>
      </c>
      <c r="D3" s="71" t="s">
        <v>41</v>
      </c>
      <c r="E3" s="72" t="s">
        <v>42</v>
      </c>
      <c r="F3" s="72" t="s">
        <v>43</v>
      </c>
      <c r="G3" s="72" t="s">
        <v>44</v>
      </c>
      <c r="H3" s="72" t="s">
        <v>45</v>
      </c>
      <c r="I3" s="72" t="s">
        <v>46</v>
      </c>
      <c r="J3" s="72" t="s">
        <v>47</v>
      </c>
      <c r="K3" s="72" t="s">
        <v>48</v>
      </c>
      <c r="L3" s="72" t="s">
        <v>49</v>
      </c>
      <c r="M3" s="72" t="s">
        <v>50</v>
      </c>
      <c r="N3" s="72" t="s">
        <v>51</v>
      </c>
      <c r="O3" s="72" t="s">
        <v>52</v>
      </c>
      <c r="P3" s="72" t="s">
        <v>53</v>
      </c>
      <c r="Q3" s="72" t="s">
        <v>54</v>
      </c>
      <c r="R3" s="72" t="s">
        <v>55</v>
      </c>
      <c r="S3" s="72" t="s">
        <v>56</v>
      </c>
      <c r="T3" s="72" t="s">
        <v>57</v>
      </c>
      <c r="U3" s="72" t="s">
        <v>58</v>
      </c>
      <c r="V3" s="73"/>
      <c r="W3" s="74" t="s">
        <v>42</v>
      </c>
      <c r="X3" s="74" t="s">
        <v>43</v>
      </c>
      <c r="Y3" s="74" t="s">
        <v>44</v>
      </c>
      <c r="Z3" s="74" t="s">
        <v>45</v>
      </c>
      <c r="AA3" s="74" t="s">
        <v>46</v>
      </c>
      <c r="AB3" s="74" t="s">
        <v>47</v>
      </c>
      <c r="AC3" s="74" t="s">
        <v>48</v>
      </c>
      <c r="AD3" s="74" t="s">
        <v>49</v>
      </c>
      <c r="AE3" s="74" t="s">
        <v>50</v>
      </c>
      <c r="AF3" s="74" t="s">
        <v>51</v>
      </c>
      <c r="AG3" s="74" t="s">
        <v>52</v>
      </c>
      <c r="AH3" s="74" t="s">
        <v>53</v>
      </c>
      <c r="AI3" s="74" t="s">
        <v>54</v>
      </c>
      <c r="AJ3" s="74" t="s">
        <v>55</v>
      </c>
      <c r="AK3" s="74" t="s">
        <v>56</v>
      </c>
      <c r="AL3" s="74" t="s">
        <v>57</v>
      </c>
      <c r="AM3" s="74" t="s">
        <v>58</v>
      </c>
      <c r="AN3" s="74" t="s">
        <v>59</v>
      </c>
      <c r="AO3" s="75" t="s">
        <v>60</v>
      </c>
    </row>
    <row r="4" spans="1:41" ht="15">
      <c r="A4" s="76" t="s">
        <v>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77"/>
    </row>
    <row r="5" spans="1:41" ht="15">
      <c r="A5" s="78">
        <v>1</v>
      </c>
      <c r="B5" s="56"/>
      <c r="C5" s="57" t="s">
        <v>63</v>
      </c>
      <c r="D5" s="58">
        <v>1</v>
      </c>
      <c r="E5" s="59">
        <v>113.17</v>
      </c>
      <c r="F5" s="59">
        <v>113.05</v>
      </c>
      <c r="G5" s="60"/>
      <c r="H5" s="59">
        <v>114.47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  <c r="W5" s="62">
        <v>0</v>
      </c>
      <c r="X5" s="62">
        <v>0</v>
      </c>
      <c r="Y5" s="63"/>
      <c r="Z5" s="62">
        <v>0</v>
      </c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>
        <f>W5+X5+Z5</f>
        <v>0</v>
      </c>
      <c r="AO5" s="79">
        <f>W5*E5+X5*F5+Z5*H5</f>
        <v>0</v>
      </c>
    </row>
    <row r="6" spans="1:41" ht="15">
      <c r="A6" s="78">
        <v>2</v>
      </c>
      <c r="B6" s="56"/>
      <c r="C6" s="57" t="s">
        <v>64</v>
      </c>
      <c r="D6" s="58">
        <v>1</v>
      </c>
      <c r="E6" s="60"/>
      <c r="F6" s="60"/>
      <c r="G6" s="60"/>
      <c r="H6" s="60"/>
      <c r="I6" s="60"/>
      <c r="J6" s="60"/>
      <c r="K6" s="59">
        <v>113.17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63"/>
      <c r="X6" s="63"/>
      <c r="Y6" s="63"/>
      <c r="Z6" s="63"/>
      <c r="AA6" s="63"/>
      <c r="AB6" s="63"/>
      <c r="AC6" s="62">
        <v>0</v>
      </c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4">
        <f>AC6</f>
        <v>0</v>
      </c>
      <c r="AO6" s="79">
        <f>AC6*K6</f>
        <v>0</v>
      </c>
    </row>
    <row r="7" spans="1:41" ht="46.5" customHeight="1">
      <c r="A7" s="78">
        <v>3</v>
      </c>
      <c r="B7" s="56"/>
      <c r="C7" s="57" t="s">
        <v>65</v>
      </c>
      <c r="D7" s="58">
        <v>1</v>
      </c>
      <c r="E7" s="59">
        <v>113.05</v>
      </c>
      <c r="F7" s="59">
        <v>113.05</v>
      </c>
      <c r="G7" s="59">
        <v>113.17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1"/>
      <c r="W7" s="62">
        <v>0</v>
      </c>
      <c r="X7" s="62">
        <v>0</v>
      </c>
      <c r="Y7" s="62">
        <v>0</v>
      </c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4">
        <f>W7+X7+Y7</f>
        <v>0</v>
      </c>
      <c r="AO7" s="79">
        <f>W7*E7+X7*F7+Y7*G7</f>
        <v>0</v>
      </c>
    </row>
    <row r="8" spans="1:41" ht="15">
      <c r="A8" s="76" t="s">
        <v>66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77"/>
    </row>
    <row r="9" spans="1:41" ht="15">
      <c r="A9" s="78">
        <v>4</v>
      </c>
      <c r="B9" s="56"/>
      <c r="C9" s="57" t="s">
        <v>67</v>
      </c>
      <c r="D9" s="58">
        <v>1</v>
      </c>
      <c r="E9" s="60"/>
      <c r="F9" s="60"/>
      <c r="G9" s="60"/>
      <c r="H9" s="60"/>
      <c r="I9" s="60"/>
      <c r="J9" s="60"/>
      <c r="K9" s="59">
        <v>142.87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1"/>
      <c r="W9" s="63"/>
      <c r="X9" s="63"/>
      <c r="Y9" s="63"/>
      <c r="Z9" s="63"/>
      <c r="AA9" s="63"/>
      <c r="AB9" s="63"/>
      <c r="AC9" s="62">
        <v>0</v>
      </c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4">
        <f>AC9</f>
        <v>0</v>
      </c>
      <c r="AO9" s="79">
        <f>AC9*K9</f>
        <v>0</v>
      </c>
    </row>
    <row r="10" spans="1:41" ht="61.5" customHeight="1">
      <c r="A10" s="78">
        <v>5</v>
      </c>
      <c r="B10" s="56"/>
      <c r="C10" s="57" t="s">
        <v>68</v>
      </c>
      <c r="D10" s="58">
        <v>1</v>
      </c>
      <c r="E10" s="60"/>
      <c r="F10" s="59">
        <v>142.87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1"/>
      <c r="W10" s="63"/>
      <c r="X10" s="62">
        <v>0</v>
      </c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>
        <f>X10</f>
        <v>0</v>
      </c>
      <c r="AO10" s="79">
        <f>X10*F10</f>
        <v>0</v>
      </c>
    </row>
    <row r="11" spans="1:41" ht="15">
      <c r="A11" s="76" t="s">
        <v>69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77"/>
    </row>
    <row r="12" spans="1:41" ht="15">
      <c r="A12" s="78">
        <v>6</v>
      </c>
      <c r="B12" s="56"/>
      <c r="C12" s="57" t="s">
        <v>70</v>
      </c>
      <c r="D12" s="58">
        <v>1</v>
      </c>
      <c r="E12" s="60"/>
      <c r="F12" s="60"/>
      <c r="G12" s="60"/>
      <c r="H12" s="60"/>
      <c r="I12" s="59">
        <v>96.3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1"/>
      <c r="W12" s="63"/>
      <c r="X12" s="63"/>
      <c r="Y12" s="63"/>
      <c r="Z12" s="63"/>
      <c r="AA12" s="62">
        <v>0</v>
      </c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4">
        <f>AA12</f>
        <v>0</v>
      </c>
      <c r="AO12" s="79">
        <f>AA12*I12</f>
        <v>0</v>
      </c>
    </row>
    <row r="13" spans="1:41" ht="61.5" customHeight="1">
      <c r="A13" s="78">
        <v>7</v>
      </c>
      <c r="B13" s="56"/>
      <c r="C13" s="57" t="s">
        <v>71</v>
      </c>
      <c r="D13" s="58">
        <v>1</v>
      </c>
      <c r="E13" s="60"/>
      <c r="F13" s="59">
        <v>96.3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1"/>
      <c r="W13" s="63"/>
      <c r="X13" s="62">
        <v>0</v>
      </c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4">
        <f>X13</f>
        <v>0</v>
      </c>
      <c r="AO13" s="79">
        <f>X13*F13</f>
        <v>0</v>
      </c>
    </row>
    <row r="14" spans="1:41" ht="15">
      <c r="A14" s="76" t="s">
        <v>72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77"/>
    </row>
    <row r="15" spans="1:41" ht="15">
      <c r="A15" s="78">
        <v>8</v>
      </c>
      <c r="B15" s="65" t="s">
        <v>75</v>
      </c>
      <c r="C15" s="57" t="s">
        <v>73</v>
      </c>
      <c r="D15" s="58">
        <v>1</v>
      </c>
      <c r="E15" s="60"/>
      <c r="F15" s="60"/>
      <c r="G15" s="60"/>
      <c r="H15" s="60"/>
      <c r="I15" s="60"/>
      <c r="J15" s="59">
        <v>104.2</v>
      </c>
      <c r="K15" s="59">
        <v>104.2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1"/>
      <c r="W15" s="63"/>
      <c r="X15" s="63"/>
      <c r="Y15" s="63"/>
      <c r="Z15" s="63"/>
      <c r="AA15" s="63"/>
      <c r="AB15" s="62">
        <v>0</v>
      </c>
      <c r="AC15" s="62">
        <v>0</v>
      </c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4">
        <f>AB15+AC15</f>
        <v>0</v>
      </c>
      <c r="AO15" s="79">
        <f>AB15*J15+AC15*K15</f>
        <v>0</v>
      </c>
    </row>
    <row r="16" spans="1:41" ht="15">
      <c r="A16" s="78">
        <v>9</v>
      </c>
      <c r="B16" s="66"/>
      <c r="C16" s="57" t="s">
        <v>74</v>
      </c>
      <c r="D16" s="58">
        <v>1</v>
      </c>
      <c r="E16" s="59">
        <v>99.91</v>
      </c>
      <c r="F16" s="59">
        <v>104.2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1"/>
      <c r="W16" s="62">
        <v>0</v>
      </c>
      <c r="X16" s="62">
        <v>0</v>
      </c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4">
        <f>W16+X16</f>
        <v>0</v>
      </c>
      <c r="AO16" s="79">
        <f>W16*E16+X16*F16</f>
        <v>0</v>
      </c>
    </row>
    <row r="17" spans="1:41" ht="15">
      <c r="A17" s="76" t="s">
        <v>76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77"/>
    </row>
    <row r="18" spans="1:41" ht="15">
      <c r="A18" s="78">
        <v>10</v>
      </c>
      <c r="B18" s="56"/>
      <c r="C18" s="57" t="s">
        <v>77</v>
      </c>
      <c r="D18" s="58">
        <v>1</v>
      </c>
      <c r="E18" s="60"/>
      <c r="F18" s="59">
        <v>114.43</v>
      </c>
      <c r="G18" s="60"/>
      <c r="H18" s="60"/>
      <c r="I18" s="59">
        <v>102.73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1"/>
      <c r="W18" s="63"/>
      <c r="X18" s="62">
        <v>0</v>
      </c>
      <c r="Y18" s="63"/>
      <c r="Z18" s="63"/>
      <c r="AA18" s="62">
        <v>0</v>
      </c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4">
        <f>X18+AA18</f>
        <v>0</v>
      </c>
      <c r="AO18" s="79">
        <f>X18*F18+AA18*I18</f>
        <v>0</v>
      </c>
    </row>
    <row r="19" spans="1:41" ht="15">
      <c r="A19" s="78">
        <v>11</v>
      </c>
      <c r="B19" s="56"/>
      <c r="C19" s="57" t="s">
        <v>78</v>
      </c>
      <c r="D19" s="58">
        <v>1</v>
      </c>
      <c r="E19" s="59">
        <v>102.73</v>
      </c>
      <c r="F19" s="59">
        <v>102.73</v>
      </c>
      <c r="G19" s="59">
        <v>102.73</v>
      </c>
      <c r="H19" s="60"/>
      <c r="I19" s="59">
        <v>102.83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1"/>
      <c r="W19" s="62">
        <v>0</v>
      </c>
      <c r="X19" s="62">
        <v>0</v>
      </c>
      <c r="Y19" s="62">
        <v>0</v>
      </c>
      <c r="Z19" s="63"/>
      <c r="AA19" s="62">
        <v>0</v>
      </c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>
        <f>W19+X19+Y19+AA19</f>
        <v>0</v>
      </c>
      <c r="AO19" s="79">
        <f>W19*E19+X19*F19+Y19*G19+AA19*I19</f>
        <v>0</v>
      </c>
    </row>
    <row r="20" spans="1:41" ht="15">
      <c r="A20" s="78">
        <v>12</v>
      </c>
      <c r="B20" s="56"/>
      <c r="C20" s="57" t="s">
        <v>79</v>
      </c>
      <c r="D20" s="58">
        <v>1</v>
      </c>
      <c r="E20" s="59">
        <v>102.73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1"/>
      <c r="W20" s="62">
        <v>0</v>
      </c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4">
        <f>W20</f>
        <v>0</v>
      </c>
      <c r="AO20" s="79">
        <f>W20*E20</f>
        <v>0</v>
      </c>
    </row>
    <row r="21" spans="1:41" ht="31.5" customHeight="1">
      <c r="A21" s="78">
        <v>13</v>
      </c>
      <c r="B21" s="56"/>
      <c r="C21" s="57" t="s">
        <v>80</v>
      </c>
      <c r="D21" s="58">
        <v>1</v>
      </c>
      <c r="E21" s="59">
        <v>102.73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1"/>
      <c r="W21" s="62">
        <v>0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4">
        <f>W21</f>
        <v>0</v>
      </c>
      <c r="AO21" s="79">
        <f>W21*E21</f>
        <v>0</v>
      </c>
    </row>
    <row r="22" spans="1:41" ht="15">
      <c r="A22" s="76" t="s">
        <v>81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77"/>
    </row>
    <row r="23" spans="1:41" ht="15">
      <c r="A23" s="78">
        <v>14</v>
      </c>
      <c r="B23" s="67" t="s">
        <v>75</v>
      </c>
      <c r="C23" s="57" t="s">
        <v>82</v>
      </c>
      <c r="D23" s="58">
        <v>1</v>
      </c>
      <c r="E23" s="60"/>
      <c r="F23" s="59">
        <v>114.84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1"/>
      <c r="W23" s="63"/>
      <c r="X23" s="62">
        <v>0</v>
      </c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>
        <f>X23</f>
        <v>0</v>
      </c>
      <c r="AO23" s="79">
        <f>X23*F23</f>
        <v>0</v>
      </c>
    </row>
    <row r="24" spans="1:41" ht="15">
      <c r="A24" s="76" t="s">
        <v>83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77"/>
    </row>
    <row r="25" spans="1:41" ht="15">
      <c r="A25" s="78">
        <v>15</v>
      </c>
      <c r="B25" s="56"/>
      <c r="C25" s="57" t="s">
        <v>84</v>
      </c>
      <c r="D25" s="58">
        <v>1</v>
      </c>
      <c r="E25" s="59">
        <v>105.52</v>
      </c>
      <c r="F25" s="59">
        <v>105.42</v>
      </c>
      <c r="G25" s="60"/>
      <c r="H25" s="59">
        <v>105.42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/>
      <c r="W25" s="62">
        <v>0</v>
      </c>
      <c r="X25" s="62">
        <v>0</v>
      </c>
      <c r="Y25" s="63"/>
      <c r="Z25" s="62">
        <v>0</v>
      </c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4">
        <f>W25+X25+Z25</f>
        <v>0</v>
      </c>
      <c r="AO25" s="79">
        <f>W25*E25+X25*F25+Z25*H25</f>
        <v>0</v>
      </c>
    </row>
    <row r="26" spans="1:41" ht="61.5" customHeight="1">
      <c r="A26" s="78">
        <v>16</v>
      </c>
      <c r="B26" s="56"/>
      <c r="C26" s="57" t="s">
        <v>85</v>
      </c>
      <c r="D26" s="58">
        <v>1</v>
      </c>
      <c r="E26" s="59">
        <v>105.52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  <c r="W26" s="62">
        <v>0</v>
      </c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4">
        <f>W26</f>
        <v>0</v>
      </c>
      <c r="AO26" s="79">
        <f>W26*E26</f>
        <v>0</v>
      </c>
    </row>
    <row r="27" spans="1:41" ht="15">
      <c r="A27" s="76" t="s">
        <v>86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77"/>
    </row>
    <row r="28" spans="1:41" ht="15">
      <c r="A28" s="78">
        <v>17</v>
      </c>
      <c r="B28" s="56"/>
      <c r="C28" s="57" t="s">
        <v>87</v>
      </c>
      <c r="D28" s="58">
        <v>1</v>
      </c>
      <c r="E28" s="59">
        <v>129.96</v>
      </c>
      <c r="F28" s="60"/>
      <c r="G28" s="60"/>
      <c r="H28" s="60"/>
      <c r="I28" s="60"/>
      <c r="J28" s="59">
        <v>129.96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1"/>
      <c r="W28" s="62">
        <v>0</v>
      </c>
      <c r="X28" s="63"/>
      <c r="Y28" s="63"/>
      <c r="Z28" s="63"/>
      <c r="AA28" s="63"/>
      <c r="AB28" s="62">
        <v>0</v>
      </c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4">
        <f>W28+AB28</f>
        <v>0</v>
      </c>
      <c r="AO28" s="79">
        <f>W28*E28+AB28*J28</f>
        <v>0</v>
      </c>
    </row>
    <row r="29" spans="1:41" ht="61.5" customHeight="1">
      <c r="A29" s="78">
        <v>18</v>
      </c>
      <c r="B29" s="56"/>
      <c r="C29" s="57" t="s">
        <v>88</v>
      </c>
      <c r="D29" s="58">
        <v>1</v>
      </c>
      <c r="E29" s="59">
        <v>128.35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1"/>
      <c r="W29" s="62">
        <v>0</v>
      </c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4">
        <f>W29</f>
        <v>0</v>
      </c>
      <c r="AO29" s="79">
        <f>W29*E29</f>
        <v>0</v>
      </c>
    </row>
    <row r="30" spans="1:41" ht="15">
      <c r="A30" s="76" t="s">
        <v>89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77"/>
    </row>
    <row r="31" spans="1:41" ht="76.5" customHeight="1">
      <c r="A31" s="78">
        <v>19</v>
      </c>
      <c r="B31" s="68"/>
      <c r="C31" s="57" t="s">
        <v>90</v>
      </c>
      <c r="D31" s="58">
        <v>1</v>
      </c>
      <c r="E31" s="59">
        <v>136.11</v>
      </c>
      <c r="F31" s="60"/>
      <c r="G31" s="60"/>
      <c r="H31" s="59">
        <v>136.25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1"/>
      <c r="W31" s="62">
        <v>0</v>
      </c>
      <c r="X31" s="63"/>
      <c r="Y31" s="63"/>
      <c r="Z31" s="62">
        <v>0</v>
      </c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4">
        <f>W31+Z31</f>
        <v>0</v>
      </c>
      <c r="AO31" s="79">
        <f>W31*E31+Z31*H31</f>
        <v>0</v>
      </c>
    </row>
    <row r="32" spans="1:41" ht="15">
      <c r="A32" s="76" t="s">
        <v>91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77"/>
    </row>
    <row r="33" spans="1:41" ht="15">
      <c r="A33" s="78">
        <v>20</v>
      </c>
      <c r="B33" s="56"/>
      <c r="C33" s="57" t="s">
        <v>92</v>
      </c>
      <c r="D33" s="58">
        <v>1</v>
      </c>
      <c r="E33" s="60"/>
      <c r="F33" s="59">
        <v>140.38</v>
      </c>
      <c r="G33" s="59">
        <v>140.53</v>
      </c>
      <c r="H33" s="60"/>
      <c r="I33" s="59">
        <v>140.38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1"/>
      <c r="W33" s="63"/>
      <c r="X33" s="62">
        <v>0</v>
      </c>
      <c r="Y33" s="62">
        <v>0</v>
      </c>
      <c r="Z33" s="63"/>
      <c r="AA33" s="62">
        <v>0</v>
      </c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4">
        <f>X33+Y33+AA33</f>
        <v>0</v>
      </c>
      <c r="AO33" s="79">
        <f>X33*F33+Y33*G33+AA33*I33</f>
        <v>0</v>
      </c>
    </row>
    <row r="34" spans="1:41" ht="15">
      <c r="A34" s="78">
        <v>21</v>
      </c>
      <c r="B34" s="56"/>
      <c r="C34" s="57" t="s">
        <v>93</v>
      </c>
      <c r="D34" s="58">
        <v>1</v>
      </c>
      <c r="E34" s="59">
        <v>140.38</v>
      </c>
      <c r="F34" s="59">
        <v>140.38</v>
      </c>
      <c r="G34" s="59">
        <v>140.53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1"/>
      <c r="W34" s="62">
        <v>0</v>
      </c>
      <c r="X34" s="62">
        <v>0</v>
      </c>
      <c r="Y34" s="62">
        <v>0</v>
      </c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4">
        <f>W34+X34+Y34</f>
        <v>0</v>
      </c>
      <c r="AO34" s="79">
        <f>W34*E34+X34*F34+Y34*G34</f>
        <v>0</v>
      </c>
    </row>
    <row r="35" spans="1:41" ht="46.5" customHeight="1">
      <c r="A35" s="78">
        <v>22</v>
      </c>
      <c r="B35" s="56"/>
      <c r="C35" s="57" t="s">
        <v>94</v>
      </c>
      <c r="D35" s="58">
        <v>1</v>
      </c>
      <c r="E35" s="60"/>
      <c r="F35" s="60"/>
      <c r="G35" s="59">
        <v>140.53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1"/>
      <c r="W35" s="63"/>
      <c r="X35" s="63"/>
      <c r="Y35" s="62">
        <v>0</v>
      </c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>
        <f>Y35</f>
        <v>0</v>
      </c>
      <c r="AO35" s="79">
        <f>Y35*G35</f>
        <v>0</v>
      </c>
    </row>
    <row r="36" spans="1:41" ht="15">
      <c r="A36" s="76" t="s">
        <v>95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77"/>
    </row>
    <row r="37" spans="1:41" ht="76.5" customHeight="1">
      <c r="A37" s="78">
        <v>23</v>
      </c>
      <c r="B37" s="68"/>
      <c r="C37" s="57" t="s">
        <v>96</v>
      </c>
      <c r="D37" s="58">
        <v>1</v>
      </c>
      <c r="E37" s="60"/>
      <c r="F37" s="60"/>
      <c r="G37" s="60"/>
      <c r="H37" s="60"/>
      <c r="I37" s="59">
        <v>115.33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1"/>
      <c r="W37" s="63"/>
      <c r="X37" s="63"/>
      <c r="Y37" s="63"/>
      <c r="Z37" s="63"/>
      <c r="AA37" s="62">
        <v>0</v>
      </c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4">
        <f>AA37</f>
        <v>0</v>
      </c>
      <c r="AO37" s="79">
        <f>AA37*I37</f>
        <v>0</v>
      </c>
    </row>
    <row r="38" spans="1:41" ht="15">
      <c r="A38" s="76" t="s">
        <v>97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77"/>
    </row>
    <row r="39" spans="1:41" ht="76.5" customHeight="1">
      <c r="A39" s="78">
        <v>24</v>
      </c>
      <c r="B39" s="68"/>
      <c r="C39" s="57" t="s">
        <v>98</v>
      </c>
      <c r="D39" s="58">
        <v>1</v>
      </c>
      <c r="E39" s="60"/>
      <c r="F39" s="60"/>
      <c r="G39" s="60"/>
      <c r="H39" s="60"/>
      <c r="I39" s="60"/>
      <c r="J39" s="60"/>
      <c r="K39" s="59">
        <v>126.78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1"/>
      <c r="W39" s="63"/>
      <c r="X39" s="63"/>
      <c r="Y39" s="63"/>
      <c r="Z39" s="63"/>
      <c r="AA39" s="63"/>
      <c r="AB39" s="63"/>
      <c r="AC39" s="62">
        <v>0</v>
      </c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4">
        <f>AC39</f>
        <v>0</v>
      </c>
      <c r="AO39" s="79">
        <f>AC39*K39</f>
        <v>0</v>
      </c>
    </row>
    <row r="40" spans="1:41" ht="15">
      <c r="A40" s="76" t="s">
        <v>99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77"/>
    </row>
    <row r="41" spans="1:41" ht="15">
      <c r="A41" s="78">
        <v>25</v>
      </c>
      <c r="B41" s="56"/>
      <c r="C41" s="57" t="s">
        <v>100</v>
      </c>
      <c r="D41" s="58">
        <v>1</v>
      </c>
      <c r="E41" s="60"/>
      <c r="F41" s="60"/>
      <c r="G41" s="59">
        <v>113.87</v>
      </c>
      <c r="H41" s="59">
        <v>113.75</v>
      </c>
      <c r="I41" s="60"/>
      <c r="J41" s="59">
        <v>113.87</v>
      </c>
      <c r="K41" s="59">
        <v>113.87</v>
      </c>
      <c r="L41" s="59">
        <v>113.87</v>
      </c>
      <c r="M41" s="60"/>
      <c r="N41" s="60"/>
      <c r="O41" s="60"/>
      <c r="P41" s="60"/>
      <c r="Q41" s="60"/>
      <c r="R41" s="60"/>
      <c r="S41" s="60"/>
      <c r="T41" s="60"/>
      <c r="U41" s="60"/>
      <c r="V41" s="61"/>
      <c r="W41" s="63"/>
      <c r="X41" s="63"/>
      <c r="Y41" s="62">
        <v>0</v>
      </c>
      <c r="Z41" s="62">
        <v>0</v>
      </c>
      <c r="AA41" s="63"/>
      <c r="AB41" s="62">
        <v>0</v>
      </c>
      <c r="AC41" s="62">
        <v>0</v>
      </c>
      <c r="AD41" s="62">
        <v>0</v>
      </c>
      <c r="AE41" s="63"/>
      <c r="AF41" s="63"/>
      <c r="AG41" s="63"/>
      <c r="AH41" s="63"/>
      <c r="AI41" s="63"/>
      <c r="AJ41" s="63"/>
      <c r="AK41" s="63"/>
      <c r="AL41" s="63"/>
      <c r="AM41" s="63"/>
      <c r="AN41" s="64">
        <f>Y41+Z41+AB41+AC41+AD41</f>
        <v>0</v>
      </c>
      <c r="AO41" s="79">
        <f>Y41*G41+Z41*H41+AB41*J41+AC41*K41+AD41*L41</f>
        <v>0</v>
      </c>
    </row>
    <row r="42" spans="1:41" ht="61.5" customHeight="1">
      <c r="A42" s="78">
        <v>26</v>
      </c>
      <c r="B42" s="56"/>
      <c r="C42" s="57" t="s">
        <v>101</v>
      </c>
      <c r="D42" s="58">
        <v>1</v>
      </c>
      <c r="E42" s="59">
        <v>113.75</v>
      </c>
      <c r="F42" s="59">
        <v>113.75</v>
      </c>
      <c r="G42" s="59">
        <v>113.87</v>
      </c>
      <c r="H42" s="59">
        <v>113.75</v>
      </c>
      <c r="I42" s="59">
        <v>113.87</v>
      </c>
      <c r="J42" s="60"/>
      <c r="K42" s="59">
        <v>113.75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3"/>
      <c r="AC42" s="62">
        <v>0</v>
      </c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4">
        <f>W42+X42+Y42+Z42+AA42+AC42</f>
        <v>0</v>
      </c>
      <c r="AO42" s="79">
        <f>W42*E42+X42*F42+Y42*G42+Z42*H42+AA42*I42+AC42*K42</f>
        <v>0</v>
      </c>
    </row>
    <row r="43" spans="1:41" ht="15">
      <c r="A43" s="76" t="s">
        <v>102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77"/>
    </row>
    <row r="44" spans="1:41" ht="15">
      <c r="A44" s="78">
        <v>27</v>
      </c>
      <c r="B44" s="56"/>
      <c r="C44" s="57" t="s">
        <v>103</v>
      </c>
      <c r="D44" s="58">
        <v>1</v>
      </c>
      <c r="E44" s="59">
        <v>113.75</v>
      </c>
      <c r="F44" s="60"/>
      <c r="G44" s="60"/>
      <c r="H44" s="59">
        <v>113.87</v>
      </c>
      <c r="I44" s="59">
        <v>113.75</v>
      </c>
      <c r="J44" s="59">
        <v>113.87</v>
      </c>
      <c r="K44" s="60"/>
      <c r="L44" s="59">
        <v>113.87</v>
      </c>
      <c r="M44" s="60"/>
      <c r="N44" s="60"/>
      <c r="O44" s="60"/>
      <c r="P44" s="60"/>
      <c r="Q44" s="60"/>
      <c r="R44" s="60"/>
      <c r="S44" s="60"/>
      <c r="T44" s="60"/>
      <c r="U44" s="60"/>
      <c r="V44" s="61"/>
      <c r="W44" s="62">
        <v>0</v>
      </c>
      <c r="X44" s="63"/>
      <c r="Y44" s="63"/>
      <c r="Z44" s="62">
        <v>0</v>
      </c>
      <c r="AA44" s="62">
        <v>0</v>
      </c>
      <c r="AB44" s="62">
        <v>0</v>
      </c>
      <c r="AC44" s="63"/>
      <c r="AD44" s="62">
        <v>0</v>
      </c>
      <c r="AE44" s="63"/>
      <c r="AF44" s="63"/>
      <c r="AG44" s="63"/>
      <c r="AH44" s="63"/>
      <c r="AI44" s="63"/>
      <c r="AJ44" s="63"/>
      <c r="AK44" s="63"/>
      <c r="AL44" s="63"/>
      <c r="AM44" s="63"/>
      <c r="AN44" s="64">
        <f>W44+Z44+AA44+AB44+AD44</f>
        <v>0</v>
      </c>
      <c r="AO44" s="79">
        <f>W44*E44+Z44*H44+AA44*I44+AB44*J44+AD44*L44</f>
        <v>0</v>
      </c>
    </row>
    <row r="45" spans="1:41" ht="61.5" customHeight="1">
      <c r="A45" s="78">
        <v>28</v>
      </c>
      <c r="B45" s="56"/>
      <c r="C45" s="57" t="s">
        <v>104</v>
      </c>
      <c r="D45" s="58">
        <v>1</v>
      </c>
      <c r="E45" s="59">
        <v>113.75</v>
      </c>
      <c r="F45" s="59">
        <v>113.75</v>
      </c>
      <c r="G45" s="60"/>
      <c r="H45" s="60"/>
      <c r="I45" s="59">
        <v>113.87</v>
      </c>
      <c r="J45" s="60"/>
      <c r="K45" s="59">
        <v>113.87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62">
        <v>0</v>
      </c>
      <c r="X45" s="62">
        <v>0</v>
      </c>
      <c r="Y45" s="63"/>
      <c r="Z45" s="63"/>
      <c r="AA45" s="62">
        <v>0</v>
      </c>
      <c r="AB45" s="63"/>
      <c r="AC45" s="62">
        <v>0</v>
      </c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4">
        <f>W45+X45+AA45+AC45</f>
        <v>0</v>
      </c>
      <c r="AO45" s="79">
        <f>W45*E45+X45*F45+AA45*I45+AC45*K45</f>
        <v>0</v>
      </c>
    </row>
    <row r="46" spans="1:41" ht="15">
      <c r="A46" s="76" t="s">
        <v>105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77"/>
    </row>
    <row r="47" spans="1:41" ht="15">
      <c r="A47" s="78">
        <v>29</v>
      </c>
      <c r="B47" s="56"/>
      <c r="C47" s="57" t="s">
        <v>106</v>
      </c>
      <c r="D47" s="58">
        <v>1</v>
      </c>
      <c r="E47" s="59">
        <v>145.74</v>
      </c>
      <c r="F47" s="59">
        <v>145.89</v>
      </c>
      <c r="G47" s="60"/>
      <c r="H47" s="59">
        <v>145.89</v>
      </c>
      <c r="I47" s="59">
        <v>147.58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1"/>
      <c r="W47" s="62">
        <v>0</v>
      </c>
      <c r="X47" s="62">
        <v>0</v>
      </c>
      <c r="Y47" s="63"/>
      <c r="Z47" s="62">
        <v>0</v>
      </c>
      <c r="AA47" s="62">
        <v>0</v>
      </c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4">
        <f>W47+X47+Z47+AA47</f>
        <v>0</v>
      </c>
      <c r="AO47" s="79">
        <f>W47*E47+X47*F47+Z47*H47+AA47*I47</f>
        <v>0</v>
      </c>
    </row>
    <row r="48" spans="1:41" ht="61.5" customHeight="1">
      <c r="A48" s="78">
        <v>30</v>
      </c>
      <c r="B48" s="56"/>
      <c r="C48" s="57" t="s">
        <v>107</v>
      </c>
      <c r="D48" s="58">
        <v>1</v>
      </c>
      <c r="E48" s="59">
        <v>145.74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1"/>
      <c r="W48" s="62">
        <v>0</v>
      </c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4">
        <f>W48</f>
        <v>0</v>
      </c>
      <c r="AO48" s="79">
        <f>W48*E48</f>
        <v>0</v>
      </c>
    </row>
    <row r="49" spans="1:41" ht="15">
      <c r="A49" s="76" t="s">
        <v>108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77"/>
    </row>
    <row r="50" spans="1:41" ht="15">
      <c r="A50" s="78">
        <v>31</v>
      </c>
      <c r="B50" s="67" t="s">
        <v>75</v>
      </c>
      <c r="C50" s="57" t="s">
        <v>109</v>
      </c>
      <c r="D50" s="58">
        <v>1</v>
      </c>
      <c r="E50" s="59">
        <v>117.07</v>
      </c>
      <c r="F50" s="59">
        <v>117.07</v>
      </c>
      <c r="G50" s="59">
        <v>117.07</v>
      </c>
      <c r="H50" s="59">
        <v>117.07</v>
      </c>
      <c r="I50" s="60"/>
      <c r="J50" s="60"/>
      <c r="K50" s="59">
        <v>117.07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1"/>
      <c r="W50" s="62">
        <v>0</v>
      </c>
      <c r="X50" s="62">
        <v>0</v>
      </c>
      <c r="Y50" s="62">
        <v>0</v>
      </c>
      <c r="Z50" s="62">
        <v>0</v>
      </c>
      <c r="AA50" s="63"/>
      <c r="AB50" s="63"/>
      <c r="AC50" s="62">
        <v>0</v>
      </c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4">
        <f>W50+X50+Y50+Z50+AC50</f>
        <v>0</v>
      </c>
      <c r="AO50" s="79">
        <f>W50*E50+X50*F50+Y50*G50+Z50*H50+AC50*K50</f>
        <v>0</v>
      </c>
    </row>
    <row r="51" spans="1:41" ht="15">
      <c r="A51" s="76" t="s">
        <v>110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77"/>
    </row>
    <row r="52" spans="1:41" ht="15">
      <c r="A52" s="78">
        <v>32</v>
      </c>
      <c r="B52" s="56"/>
      <c r="C52" s="57" t="s">
        <v>111</v>
      </c>
      <c r="D52" s="58">
        <v>1</v>
      </c>
      <c r="E52" s="60"/>
      <c r="F52" s="60"/>
      <c r="G52" s="60"/>
      <c r="H52" s="59">
        <v>165.75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1"/>
      <c r="W52" s="63"/>
      <c r="X52" s="63"/>
      <c r="Y52" s="63"/>
      <c r="Z52" s="62">
        <v>0</v>
      </c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4">
        <f>Z52</f>
        <v>0</v>
      </c>
      <c r="AO52" s="79">
        <f>Z52*H52</f>
        <v>0</v>
      </c>
    </row>
    <row r="53" spans="1:41" ht="15">
      <c r="A53" s="78">
        <v>33</v>
      </c>
      <c r="B53" s="56"/>
      <c r="C53" s="57" t="s">
        <v>112</v>
      </c>
      <c r="D53" s="58">
        <v>1</v>
      </c>
      <c r="E53" s="59">
        <v>163.69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1"/>
      <c r="W53" s="62">
        <v>0</v>
      </c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4">
        <f>W53</f>
        <v>0</v>
      </c>
      <c r="AO53" s="79">
        <f>W53*E53</f>
        <v>0</v>
      </c>
    </row>
    <row r="54" spans="1:41" ht="15">
      <c r="A54" s="78">
        <v>34</v>
      </c>
      <c r="B54" s="56"/>
      <c r="C54" s="57" t="s">
        <v>113</v>
      </c>
      <c r="D54" s="58">
        <v>1</v>
      </c>
      <c r="E54" s="60"/>
      <c r="F54" s="59">
        <v>163.69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1"/>
      <c r="W54" s="63"/>
      <c r="X54" s="62">
        <v>0</v>
      </c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4">
        <f>X54</f>
        <v>0</v>
      </c>
      <c r="AO54" s="79">
        <f>X54*F54</f>
        <v>0</v>
      </c>
    </row>
    <row r="55" spans="1:41" ht="31.5" customHeight="1">
      <c r="A55" s="78">
        <v>35</v>
      </c>
      <c r="B55" s="56"/>
      <c r="C55" s="57" t="s">
        <v>114</v>
      </c>
      <c r="D55" s="58">
        <v>1</v>
      </c>
      <c r="E55" s="60"/>
      <c r="F55" s="60"/>
      <c r="G55" s="59">
        <v>163.69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1"/>
      <c r="W55" s="63"/>
      <c r="X55" s="63"/>
      <c r="Y55" s="62">
        <v>0</v>
      </c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4">
        <f>Y55</f>
        <v>0</v>
      </c>
      <c r="AO55" s="79">
        <f>Y55*G55</f>
        <v>0</v>
      </c>
    </row>
    <row r="56" spans="1:41" ht="15">
      <c r="A56" s="76" t="s">
        <v>115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77"/>
    </row>
    <row r="57" spans="1:41" ht="15">
      <c r="A57" s="78">
        <v>36</v>
      </c>
      <c r="B57" s="56"/>
      <c r="C57" s="57" t="s">
        <v>116</v>
      </c>
      <c r="D57" s="58">
        <v>1</v>
      </c>
      <c r="E57" s="59">
        <v>126.2</v>
      </c>
      <c r="F57" s="59">
        <v>126.2</v>
      </c>
      <c r="G57" s="60"/>
      <c r="H57" s="59">
        <v>126.2</v>
      </c>
      <c r="I57" s="59">
        <v>126.2</v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1"/>
      <c r="W57" s="62">
        <v>0</v>
      </c>
      <c r="X57" s="62">
        <v>0</v>
      </c>
      <c r="Y57" s="63"/>
      <c r="Z57" s="62">
        <v>0</v>
      </c>
      <c r="AA57" s="62">
        <v>0</v>
      </c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4">
        <f>W57+X57+Z57+AA57</f>
        <v>0</v>
      </c>
      <c r="AO57" s="79">
        <f>W57*E57+X57*F57+Z57*H57+AA57*I57</f>
        <v>0</v>
      </c>
    </row>
    <row r="58" spans="1:41" ht="15">
      <c r="A58" s="78">
        <v>37</v>
      </c>
      <c r="B58" s="56"/>
      <c r="C58" s="57" t="s">
        <v>117</v>
      </c>
      <c r="D58" s="58">
        <v>1</v>
      </c>
      <c r="E58" s="59">
        <v>126.2</v>
      </c>
      <c r="F58" s="59">
        <v>126.2</v>
      </c>
      <c r="G58" s="60"/>
      <c r="H58" s="60"/>
      <c r="I58" s="60"/>
      <c r="J58" s="59">
        <v>126.2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1"/>
      <c r="W58" s="62">
        <v>0</v>
      </c>
      <c r="X58" s="62">
        <v>0</v>
      </c>
      <c r="Y58" s="63"/>
      <c r="Z58" s="63"/>
      <c r="AA58" s="63"/>
      <c r="AB58" s="62">
        <v>0</v>
      </c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4">
        <f>W58+X58+AB58</f>
        <v>0</v>
      </c>
      <c r="AO58" s="79">
        <f>W58*E58+X58*F58+AB58*J58</f>
        <v>0</v>
      </c>
    </row>
    <row r="59" spans="1:41" ht="15">
      <c r="A59" s="78">
        <v>38</v>
      </c>
      <c r="B59" s="56"/>
      <c r="C59" s="57" t="s">
        <v>118</v>
      </c>
      <c r="D59" s="58">
        <v>1</v>
      </c>
      <c r="E59" s="60"/>
      <c r="F59" s="59">
        <v>126.2</v>
      </c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1"/>
      <c r="W59" s="63"/>
      <c r="X59" s="62">
        <v>0</v>
      </c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4">
        <f>X59</f>
        <v>0</v>
      </c>
      <c r="AO59" s="79">
        <f>X59*F59</f>
        <v>0</v>
      </c>
    </row>
    <row r="60" spans="1:41" ht="31.5" customHeight="1">
      <c r="A60" s="78">
        <v>39</v>
      </c>
      <c r="B60" s="56"/>
      <c r="C60" s="57" t="s">
        <v>119</v>
      </c>
      <c r="D60" s="58">
        <v>1</v>
      </c>
      <c r="E60" s="60"/>
      <c r="F60" s="59">
        <v>126.2</v>
      </c>
      <c r="G60" s="59">
        <v>126.2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1"/>
      <c r="W60" s="63"/>
      <c r="X60" s="62">
        <v>0</v>
      </c>
      <c r="Y60" s="62">
        <v>0</v>
      </c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4">
        <f>X60+Y60</f>
        <v>0</v>
      </c>
      <c r="AO60" s="79">
        <f>X60*F60+Y60*G60</f>
        <v>0</v>
      </c>
    </row>
    <row r="61" spans="1:41" ht="15">
      <c r="A61" s="76" t="s">
        <v>120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77"/>
    </row>
    <row r="62" spans="1:41" ht="15">
      <c r="A62" s="78">
        <v>40</v>
      </c>
      <c r="B62" s="56"/>
      <c r="C62" s="57" t="s">
        <v>121</v>
      </c>
      <c r="D62" s="58">
        <v>1</v>
      </c>
      <c r="E62" s="59">
        <v>119.43</v>
      </c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1"/>
      <c r="W62" s="62">
        <v>0</v>
      </c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4">
        <f>W62</f>
        <v>0</v>
      </c>
      <c r="AO62" s="79">
        <f>W62*E62</f>
        <v>0</v>
      </c>
    </row>
    <row r="63" spans="1:41" ht="61.5" customHeight="1">
      <c r="A63" s="78">
        <v>41</v>
      </c>
      <c r="B63" s="56"/>
      <c r="C63" s="57" t="s">
        <v>122</v>
      </c>
      <c r="D63" s="58">
        <v>1</v>
      </c>
      <c r="E63" s="59">
        <v>119.43</v>
      </c>
      <c r="F63" s="59">
        <v>138.5</v>
      </c>
      <c r="G63" s="59">
        <v>119.43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1"/>
      <c r="W63" s="62">
        <v>0</v>
      </c>
      <c r="X63" s="62">
        <v>0</v>
      </c>
      <c r="Y63" s="62">
        <v>0</v>
      </c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4">
        <f>W63+X63+Y63</f>
        <v>0</v>
      </c>
      <c r="AO63" s="79">
        <f>W63*E63+X63*F63+Y63*G63</f>
        <v>0</v>
      </c>
    </row>
    <row r="64" spans="1:41" ht="15">
      <c r="A64" s="76" t="s">
        <v>123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77"/>
    </row>
    <row r="65" spans="1:41" ht="76.5" customHeight="1">
      <c r="A65" s="78">
        <v>42</v>
      </c>
      <c r="B65" s="68"/>
      <c r="C65" s="57" t="s">
        <v>124</v>
      </c>
      <c r="D65" s="58">
        <v>1</v>
      </c>
      <c r="E65" s="60"/>
      <c r="F65" s="60"/>
      <c r="G65" s="60"/>
      <c r="H65" s="60"/>
      <c r="I65" s="60"/>
      <c r="J65" s="60"/>
      <c r="K65" s="59">
        <v>350.54</v>
      </c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1"/>
      <c r="W65" s="63"/>
      <c r="X65" s="63"/>
      <c r="Y65" s="63"/>
      <c r="Z65" s="63"/>
      <c r="AA65" s="63"/>
      <c r="AB65" s="63"/>
      <c r="AC65" s="62">
        <v>0</v>
      </c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4">
        <f>AC65</f>
        <v>0</v>
      </c>
      <c r="AO65" s="79">
        <f>AC65*K65</f>
        <v>0</v>
      </c>
    </row>
    <row r="66" spans="1:41" ht="15">
      <c r="A66" s="76" t="s">
        <v>125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77"/>
    </row>
    <row r="67" spans="1:41" ht="76.5" customHeight="1">
      <c r="A67" s="78">
        <v>43</v>
      </c>
      <c r="B67" s="68"/>
      <c r="C67" s="57" t="s">
        <v>126</v>
      </c>
      <c r="D67" s="58">
        <v>1</v>
      </c>
      <c r="E67" s="60"/>
      <c r="F67" s="60"/>
      <c r="G67" s="60"/>
      <c r="H67" s="60"/>
      <c r="I67" s="60"/>
      <c r="J67" s="60"/>
      <c r="K67" s="59">
        <v>333.39</v>
      </c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1"/>
      <c r="W67" s="63"/>
      <c r="X67" s="63"/>
      <c r="Y67" s="63"/>
      <c r="Z67" s="63"/>
      <c r="AA67" s="63"/>
      <c r="AB67" s="63"/>
      <c r="AC67" s="62">
        <v>0</v>
      </c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4">
        <f>AC67</f>
        <v>0</v>
      </c>
      <c r="AO67" s="79">
        <f>AC67*K67</f>
        <v>0</v>
      </c>
    </row>
    <row r="68" spans="1:41" ht="15">
      <c r="A68" s="76" t="s">
        <v>127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77"/>
    </row>
    <row r="69" spans="1:41" ht="15">
      <c r="A69" s="78">
        <v>44</v>
      </c>
      <c r="B69" s="56"/>
      <c r="C69" s="57" t="s">
        <v>128</v>
      </c>
      <c r="D69" s="58">
        <v>1</v>
      </c>
      <c r="E69" s="60"/>
      <c r="F69" s="60"/>
      <c r="G69" s="60"/>
      <c r="H69" s="60"/>
      <c r="I69" s="59">
        <v>379.15</v>
      </c>
      <c r="J69" s="60"/>
      <c r="K69" s="59">
        <v>378.77</v>
      </c>
      <c r="L69" s="59">
        <v>378.77</v>
      </c>
      <c r="M69" s="60"/>
      <c r="N69" s="60"/>
      <c r="O69" s="60"/>
      <c r="P69" s="60"/>
      <c r="Q69" s="60"/>
      <c r="R69" s="60"/>
      <c r="S69" s="60"/>
      <c r="T69" s="60"/>
      <c r="U69" s="60"/>
      <c r="V69" s="61"/>
      <c r="W69" s="63"/>
      <c r="X69" s="63"/>
      <c r="Y69" s="63"/>
      <c r="Z69" s="63"/>
      <c r="AA69" s="62">
        <v>0</v>
      </c>
      <c r="AB69" s="63"/>
      <c r="AC69" s="62">
        <v>0</v>
      </c>
      <c r="AD69" s="62">
        <v>0</v>
      </c>
      <c r="AE69" s="63"/>
      <c r="AF69" s="63"/>
      <c r="AG69" s="63"/>
      <c r="AH69" s="63"/>
      <c r="AI69" s="63"/>
      <c r="AJ69" s="63"/>
      <c r="AK69" s="63"/>
      <c r="AL69" s="63"/>
      <c r="AM69" s="63"/>
      <c r="AN69" s="64">
        <f>AA69+AC69+AD69</f>
        <v>0</v>
      </c>
      <c r="AO69" s="79">
        <f>AA69*I69+AC69*K69+AD69*L69</f>
        <v>0</v>
      </c>
    </row>
    <row r="70" spans="1:41" ht="15">
      <c r="A70" s="78">
        <v>45</v>
      </c>
      <c r="B70" s="56"/>
      <c r="C70" s="57" t="s">
        <v>129</v>
      </c>
      <c r="D70" s="58">
        <v>1</v>
      </c>
      <c r="E70" s="60"/>
      <c r="F70" s="60"/>
      <c r="G70" s="60"/>
      <c r="H70" s="60"/>
      <c r="I70" s="60"/>
      <c r="J70" s="60"/>
      <c r="K70" s="60"/>
      <c r="L70" s="60"/>
      <c r="M70" s="59">
        <v>378.77</v>
      </c>
      <c r="N70" s="60"/>
      <c r="O70" s="60"/>
      <c r="P70" s="60"/>
      <c r="Q70" s="60"/>
      <c r="R70" s="60"/>
      <c r="S70" s="60"/>
      <c r="T70" s="60"/>
      <c r="U70" s="60"/>
      <c r="V70" s="61"/>
      <c r="W70" s="63"/>
      <c r="X70" s="63"/>
      <c r="Y70" s="63"/>
      <c r="Z70" s="63"/>
      <c r="AA70" s="63"/>
      <c r="AB70" s="63"/>
      <c r="AC70" s="63"/>
      <c r="AD70" s="63"/>
      <c r="AE70" s="62">
        <v>0</v>
      </c>
      <c r="AF70" s="63"/>
      <c r="AG70" s="63"/>
      <c r="AH70" s="63"/>
      <c r="AI70" s="63"/>
      <c r="AJ70" s="63"/>
      <c r="AK70" s="63"/>
      <c r="AL70" s="63"/>
      <c r="AM70" s="63"/>
      <c r="AN70" s="64">
        <f>AE70</f>
        <v>0</v>
      </c>
      <c r="AO70" s="79">
        <f>AE70*M70</f>
        <v>0</v>
      </c>
    </row>
    <row r="71" spans="1:41" ht="46.5" customHeight="1">
      <c r="A71" s="78">
        <v>46</v>
      </c>
      <c r="B71" s="56"/>
      <c r="C71" s="57" t="s">
        <v>130</v>
      </c>
      <c r="D71" s="58">
        <v>1</v>
      </c>
      <c r="E71" s="60"/>
      <c r="F71" s="60"/>
      <c r="G71" s="60"/>
      <c r="H71" s="60"/>
      <c r="I71" s="60"/>
      <c r="J71" s="60"/>
      <c r="K71" s="60"/>
      <c r="L71" s="60"/>
      <c r="M71" s="59">
        <v>378.77</v>
      </c>
      <c r="N71" s="60"/>
      <c r="O71" s="60"/>
      <c r="P71" s="60"/>
      <c r="Q71" s="60"/>
      <c r="R71" s="60"/>
      <c r="S71" s="60"/>
      <c r="T71" s="60"/>
      <c r="U71" s="60"/>
      <c r="V71" s="61"/>
      <c r="W71" s="63"/>
      <c r="X71" s="63"/>
      <c r="Y71" s="63"/>
      <c r="Z71" s="63"/>
      <c r="AA71" s="63"/>
      <c r="AB71" s="63"/>
      <c r="AC71" s="63"/>
      <c r="AD71" s="63"/>
      <c r="AE71" s="62">
        <v>0</v>
      </c>
      <c r="AF71" s="63"/>
      <c r="AG71" s="63"/>
      <c r="AH71" s="63"/>
      <c r="AI71" s="63"/>
      <c r="AJ71" s="63"/>
      <c r="AK71" s="63"/>
      <c r="AL71" s="63"/>
      <c r="AM71" s="63"/>
      <c r="AN71" s="64">
        <f>AE71</f>
        <v>0</v>
      </c>
      <c r="AO71" s="79">
        <f>AE71*M71</f>
        <v>0</v>
      </c>
    </row>
    <row r="72" spans="1:41" ht="15">
      <c r="A72" s="76" t="s">
        <v>131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77"/>
    </row>
    <row r="73" spans="1:41" ht="15">
      <c r="A73" s="78">
        <v>47</v>
      </c>
      <c r="B73" s="67" t="s">
        <v>75</v>
      </c>
      <c r="C73" s="57" t="s">
        <v>132</v>
      </c>
      <c r="D73" s="58">
        <v>1</v>
      </c>
      <c r="E73" s="60"/>
      <c r="F73" s="60"/>
      <c r="G73" s="59">
        <v>306.56</v>
      </c>
      <c r="H73" s="59">
        <v>306.56</v>
      </c>
      <c r="I73" s="60"/>
      <c r="J73" s="59">
        <v>306.56</v>
      </c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1"/>
      <c r="W73" s="63"/>
      <c r="X73" s="63"/>
      <c r="Y73" s="62">
        <v>0</v>
      </c>
      <c r="Z73" s="62">
        <v>0</v>
      </c>
      <c r="AA73" s="63"/>
      <c r="AB73" s="62">
        <v>0</v>
      </c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4">
        <f>Y73+Z73+AB73</f>
        <v>0</v>
      </c>
      <c r="AO73" s="79">
        <f>Y73*G73+Z73*H73+AB73*J73</f>
        <v>0</v>
      </c>
    </row>
    <row r="74" spans="1:41" ht="15">
      <c r="A74" s="76" t="s">
        <v>133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77"/>
    </row>
    <row r="75" spans="1:41" ht="15">
      <c r="A75" s="78">
        <v>48</v>
      </c>
      <c r="B75" s="67" t="s">
        <v>75</v>
      </c>
      <c r="C75" s="57" t="s">
        <v>134</v>
      </c>
      <c r="D75" s="58">
        <v>1</v>
      </c>
      <c r="E75" s="60"/>
      <c r="F75" s="60"/>
      <c r="G75" s="59">
        <v>548.76</v>
      </c>
      <c r="H75" s="60"/>
      <c r="I75" s="60"/>
      <c r="J75" s="60"/>
      <c r="K75" s="59">
        <v>548.76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1"/>
      <c r="W75" s="63"/>
      <c r="X75" s="63"/>
      <c r="Y75" s="62">
        <v>0</v>
      </c>
      <c r="Z75" s="63"/>
      <c r="AA75" s="63"/>
      <c r="AB75" s="63"/>
      <c r="AC75" s="62">
        <v>0</v>
      </c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4">
        <f>Y75+AC75</f>
        <v>0</v>
      </c>
      <c r="AO75" s="79">
        <f>Y75*G75+AC75*K75</f>
        <v>0</v>
      </c>
    </row>
    <row r="76" spans="1:41" ht="15">
      <c r="A76" s="76" t="s">
        <v>135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77"/>
    </row>
    <row r="77" spans="1:41" ht="15">
      <c r="A77" s="78">
        <v>49</v>
      </c>
      <c r="B77" s="67" t="s">
        <v>75</v>
      </c>
      <c r="C77" s="57" t="s">
        <v>136</v>
      </c>
      <c r="D77" s="58">
        <v>1</v>
      </c>
      <c r="E77" s="60"/>
      <c r="F77" s="59">
        <v>457.94</v>
      </c>
      <c r="G77" s="59">
        <v>457.94</v>
      </c>
      <c r="H77" s="59">
        <v>457.94</v>
      </c>
      <c r="I77" s="60"/>
      <c r="J77" s="59">
        <v>457.94</v>
      </c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1"/>
      <c r="W77" s="63"/>
      <c r="X77" s="62">
        <v>0</v>
      </c>
      <c r="Y77" s="62">
        <v>0</v>
      </c>
      <c r="Z77" s="62">
        <v>0</v>
      </c>
      <c r="AA77" s="63"/>
      <c r="AB77" s="62">
        <v>0</v>
      </c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4">
        <f>X77+Y77+Z77+AB77</f>
        <v>0</v>
      </c>
      <c r="AO77" s="79">
        <f>X77*F77+Y77*G77+Z77*H77+AB77*J77</f>
        <v>0</v>
      </c>
    </row>
    <row r="78" spans="1:41" ht="15">
      <c r="A78" s="76" t="s">
        <v>137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77"/>
    </row>
    <row r="79" spans="1:41" ht="15">
      <c r="A79" s="78">
        <v>50</v>
      </c>
      <c r="B79" s="56"/>
      <c r="C79" s="57" t="s">
        <v>138</v>
      </c>
      <c r="D79" s="58">
        <v>1</v>
      </c>
      <c r="E79" s="60"/>
      <c r="F79" s="60"/>
      <c r="G79" s="60"/>
      <c r="H79" s="59">
        <v>164.37</v>
      </c>
      <c r="I79" s="60"/>
      <c r="J79" s="60"/>
      <c r="K79" s="60"/>
      <c r="L79" s="59">
        <v>164.37</v>
      </c>
      <c r="M79" s="60"/>
      <c r="N79" s="60"/>
      <c r="O79" s="60"/>
      <c r="P79" s="60"/>
      <c r="Q79" s="60"/>
      <c r="R79" s="60"/>
      <c r="S79" s="60"/>
      <c r="T79" s="60"/>
      <c r="U79" s="60"/>
      <c r="V79" s="61"/>
      <c r="W79" s="63"/>
      <c r="X79" s="63"/>
      <c r="Y79" s="63"/>
      <c r="Z79" s="62">
        <v>0</v>
      </c>
      <c r="AA79" s="63"/>
      <c r="AB79" s="63"/>
      <c r="AC79" s="63"/>
      <c r="AD79" s="62">
        <v>0</v>
      </c>
      <c r="AE79" s="63"/>
      <c r="AF79" s="63"/>
      <c r="AG79" s="63"/>
      <c r="AH79" s="63"/>
      <c r="AI79" s="63"/>
      <c r="AJ79" s="63"/>
      <c r="AK79" s="63"/>
      <c r="AL79" s="63"/>
      <c r="AM79" s="63"/>
      <c r="AN79" s="64">
        <f>Z79+AD79</f>
        <v>0</v>
      </c>
      <c r="AO79" s="79">
        <f>Z79*H79+AD79*L79</f>
        <v>0</v>
      </c>
    </row>
    <row r="80" spans="1:41" ht="61.5" customHeight="1">
      <c r="A80" s="78">
        <v>51</v>
      </c>
      <c r="B80" s="56"/>
      <c r="C80" s="57" t="s">
        <v>139</v>
      </c>
      <c r="D80" s="58">
        <v>1</v>
      </c>
      <c r="E80" s="60"/>
      <c r="F80" s="60"/>
      <c r="G80" s="60"/>
      <c r="H80" s="59">
        <v>164.37</v>
      </c>
      <c r="I80" s="60"/>
      <c r="J80" s="60"/>
      <c r="K80" s="59">
        <v>164.37</v>
      </c>
      <c r="L80" s="59">
        <v>164.37</v>
      </c>
      <c r="M80" s="60"/>
      <c r="N80" s="60"/>
      <c r="O80" s="60"/>
      <c r="P80" s="60"/>
      <c r="Q80" s="60"/>
      <c r="R80" s="60"/>
      <c r="S80" s="60"/>
      <c r="T80" s="60"/>
      <c r="U80" s="60"/>
      <c r="V80" s="61"/>
      <c r="W80" s="63"/>
      <c r="X80" s="63"/>
      <c r="Y80" s="63"/>
      <c r="Z80" s="62">
        <v>0</v>
      </c>
      <c r="AA80" s="63"/>
      <c r="AB80" s="63"/>
      <c r="AC80" s="62">
        <v>0</v>
      </c>
      <c r="AD80" s="62">
        <v>0</v>
      </c>
      <c r="AE80" s="63"/>
      <c r="AF80" s="63"/>
      <c r="AG80" s="63"/>
      <c r="AH80" s="63"/>
      <c r="AI80" s="63"/>
      <c r="AJ80" s="63"/>
      <c r="AK80" s="63"/>
      <c r="AL80" s="63"/>
      <c r="AM80" s="63"/>
      <c r="AN80" s="64">
        <f>Z80+AC80+AD80</f>
        <v>0</v>
      </c>
      <c r="AO80" s="79">
        <f>Z80*H80+AC80*K80+AD80*L80</f>
        <v>0</v>
      </c>
    </row>
    <row r="81" spans="1:41" ht="15">
      <c r="A81" s="76" t="s">
        <v>140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77"/>
    </row>
    <row r="82" spans="1:41" ht="15">
      <c r="A82" s="78">
        <v>52</v>
      </c>
      <c r="B82" s="56"/>
      <c r="C82" s="57" t="s">
        <v>141</v>
      </c>
      <c r="D82" s="58">
        <v>1</v>
      </c>
      <c r="E82" s="60"/>
      <c r="F82" s="60"/>
      <c r="G82" s="60"/>
      <c r="H82" s="59">
        <v>137.67</v>
      </c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1"/>
      <c r="W82" s="63"/>
      <c r="X82" s="63"/>
      <c r="Y82" s="63"/>
      <c r="Z82" s="62">
        <v>0</v>
      </c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4">
        <f>Z82</f>
        <v>0</v>
      </c>
      <c r="AO82" s="79">
        <f>Z82*H82</f>
        <v>0</v>
      </c>
    </row>
    <row r="83" spans="1:41" ht="61.5" customHeight="1">
      <c r="A83" s="78">
        <v>53</v>
      </c>
      <c r="B83" s="56"/>
      <c r="C83" s="57" t="s">
        <v>142</v>
      </c>
      <c r="D83" s="58">
        <v>1</v>
      </c>
      <c r="E83" s="60"/>
      <c r="F83" s="60"/>
      <c r="G83" s="60"/>
      <c r="H83" s="59">
        <v>137.81</v>
      </c>
      <c r="I83" s="59">
        <v>137.81</v>
      </c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1"/>
      <c r="W83" s="63"/>
      <c r="X83" s="63"/>
      <c r="Y83" s="63"/>
      <c r="Z83" s="62">
        <v>0</v>
      </c>
      <c r="AA83" s="62">
        <v>0</v>
      </c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4">
        <f>Z83+AA83</f>
        <v>0</v>
      </c>
      <c r="AO83" s="79">
        <f>Z83*H83+AA83*I83</f>
        <v>0</v>
      </c>
    </row>
    <row r="84" spans="1:41" ht="15">
      <c r="A84" s="76" t="s">
        <v>143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77"/>
    </row>
    <row r="85" spans="1:41" ht="15">
      <c r="A85" s="78">
        <v>54</v>
      </c>
      <c r="B85" s="56"/>
      <c r="C85" s="57" t="s">
        <v>144</v>
      </c>
      <c r="D85" s="58">
        <v>1</v>
      </c>
      <c r="E85" s="60"/>
      <c r="F85" s="60"/>
      <c r="G85" s="60"/>
      <c r="H85" s="59">
        <v>124.86</v>
      </c>
      <c r="I85" s="60"/>
      <c r="J85" s="59">
        <v>124.86</v>
      </c>
      <c r="K85" s="60"/>
      <c r="L85" s="59">
        <v>126.43</v>
      </c>
      <c r="M85" s="59">
        <v>126.43</v>
      </c>
      <c r="N85" s="60"/>
      <c r="O85" s="60"/>
      <c r="P85" s="60"/>
      <c r="Q85" s="60"/>
      <c r="R85" s="60"/>
      <c r="S85" s="60"/>
      <c r="T85" s="60"/>
      <c r="U85" s="60"/>
      <c r="V85" s="61"/>
      <c r="W85" s="63"/>
      <c r="X85" s="63"/>
      <c r="Y85" s="63"/>
      <c r="Z85" s="62">
        <v>0</v>
      </c>
      <c r="AA85" s="63"/>
      <c r="AB85" s="62">
        <v>0</v>
      </c>
      <c r="AC85" s="63"/>
      <c r="AD85" s="62">
        <v>0</v>
      </c>
      <c r="AE85" s="62">
        <v>0</v>
      </c>
      <c r="AF85" s="63"/>
      <c r="AG85" s="63"/>
      <c r="AH85" s="63"/>
      <c r="AI85" s="63"/>
      <c r="AJ85" s="63"/>
      <c r="AK85" s="63"/>
      <c r="AL85" s="63"/>
      <c r="AM85" s="63"/>
      <c r="AN85" s="64">
        <f>Z85+AB85+AD85+AE85</f>
        <v>0</v>
      </c>
      <c r="AO85" s="79">
        <f>Z85*H85+AB85*J85+AD85*L85+AE85*M85</f>
        <v>0</v>
      </c>
    </row>
    <row r="86" spans="1:41" ht="61.5" customHeight="1">
      <c r="A86" s="78">
        <v>55</v>
      </c>
      <c r="B86" s="56"/>
      <c r="C86" s="57" t="s">
        <v>145</v>
      </c>
      <c r="D86" s="58">
        <v>1</v>
      </c>
      <c r="E86" s="60"/>
      <c r="F86" s="60"/>
      <c r="G86" s="60"/>
      <c r="H86" s="59">
        <v>124.86</v>
      </c>
      <c r="I86" s="59">
        <v>124.98</v>
      </c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1"/>
      <c r="W86" s="63"/>
      <c r="X86" s="63"/>
      <c r="Y86" s="63"/>
      <c r="Z86" s="62">
        <v>0</v>
      </c>
      <c r="AA86" s="62">
        <v>0</v>
      </c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4">
        <f>Z86+AA86</f>
        <v>0</v>
      </c>
      <c r="AO86" s="79">
        <f>Z86*H86+AA86*I86</f>
        <v>0</v>
      </c>
    </row>
    <row r="87" spans="1:41" ht="15">
      <c r="A87" s="76" t="s">
        <v>146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77"/>
    </row>
    <row r="88" spans="1:41" ht="15">
      <c r="A88" s="78">
        <v>56</v>
      </c>
      <c r="B88" s="56"/>
      <c r="C88" s="57" t="s">
        <v>147</v>
      </c>
      <c r="D88" s="58">
        <v>1</v>
      </c>
      <c r="E88" s="60"/>
      <c r="F88" s="60"/>
      <c r="G88" s="60"/>
      <c r="H88" s="59">
        <v>155.82</v>
      </c>
      <c r="I88" s="60"/>
      <c r="J88" s="60"/>
      <c r="K88" s="60"/>
      <c r="L88" s="59">
        <v>155.82</v>
      </c>
      <c r="M88" s="60"/>
      <c r="N88" s="60"/>
      <c r="O88" s="60"/>
      <c r="P88" s="60"/>
      <c r="Q88" s="60"/>
      <c r="R88" s="60"/>
      <c r="S88" s="60"/>
      <c r="T88" s="60"/>
      <c r="U88" s="60"/>
      <c r="V88" s="61"/>
      <c r="W88" s="63"/>
      <c r="X88" s="63"/>
      <c r="Y88" s="63"/>
      <c r="Z88" s="62">
        <v>0</v>
      </c>
      <c r="AA88" s="63"/>
      <c r="AB88" s="63"/>
      <c r="AC88" s="63"/>
      <c r="AD88" s="62">
        <v>0</v>
      </c>
      <c r="AE88" s="63"/>
      <c r="AF88" s="63"/>
      <c r="AG88" s="63"/>
      <c r="AH88" s="63"/>
      <c r="AI88" s="63"/>
      <c r="AJ88" s="63"/>
      <c r="AK88" s="63"/>
      <c r="AL88" s="63"/>
      <c r="AM88" s="63"/>
      <c r="AN88" s="64">
        <f>Z88+AD88</f>
        <v>0</v>
      </c>
      <c r="AO88" s="79">
        <f>Z88*H88+AD88*L88</f>
        <v>0</v>
      </c>
    </row>
    <row r="89" spans="1:41" ht="61.5" customHeight="1">
      <c r="A89" s="78">
        <v>57</v>
      </c>
      <c r="B89" s="56"/>
      <c r="C89" s="57" t="s">
        <v>148</v>
      </c>
      <c r="D89" s="58">
        <v>1</v>
      </c>
      <c r="E89" s="60"/>
      <c r="F89" s="60"/>
      <c r="G89" s="60"/>
      <c r="H89" s="59">
        <v>155.82</v>
      </c>
      <c r="I89" s="59">
        <v>155.82</v>
      </c>
      <c r="J89" s="59">
        <v>155.82</v>
      </c>
      <c r="K89" s="59">
        <v>155.82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1"/>
      <c r="W89" s="63"/>
      <c r="X89" s="63"/>
      <c r="Y89" s="63"/>
      <c r="Z89" s="62">
        <v>0</v>
      </c>
      <c r="AA89" s="62">
        <v>0</v>
      </c>
      <c r="AB89" s="62">
        <v>0</v>
      </c>
      <c r="AC89" s="62">
        <v>0</v>
      </c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4">
        <f>Z89+AA89+AB89+AC89</f>
        <v>0</v>
      </c>
      <c r="AO89" s="79">
        <f>Z89*H89+AA89*I89+AB89*J89+AC89*K89</f>
        <v>0</v>
      </c>
    </row>
    <row r="90" spans="1:41" ht="15">
      <c r="A90" s="76" t="s">
        <v>149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77"/>
    </row>
    <row r="91" spans="1:41" ht="15">
      <c r="A91" s="78">
        <v>58</v>
      </c>
      <c r="B91" s="56"/>
      <c r="C91" s="57" t="s">
        <v>150</v>
      </c>
      <c r="D91" s="58">
        <v>1</v>
      </c>
      <c r="E91" s="60"/>
      <c r="F91" s="60"/>
      <c r="G91" s="60"/>
      <c r="H91" s="59">
        <v>162.3</v>
      </c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1"/>
      <c r="W91" s="63"/>
      <c r="X91" s="63"/>
      <c r="Y91" s="63"/>
      <c r="Z91" s="62">
        <v>0</v>
      </c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4">
        <f>Z91</f>
        <v>0</v>
      </c>
      <c r="AO91" s="79">
        <f>Z91*H91</f>
        <v>0</v>
      </c>
    </row>
    <row r="92" spans="1:41" ht="61.5" customHeight="1">
      <c r="A92" s="78">
        <v>59</v>
      </c>
      <c r="B92" s="56"/>
      <c r="C92" s="57" t="s">
        <v>151</v>
      </c>
      <c r="D92" s="58">
        <v>1</v>
      </c>
      <c r="E92" s="60"/>
      <c r="F92" s="60"/>
      <c r="G92" s="60"/>
      <c r="H92" s="60"/>
      <c r="I92" s="60"/>
      <c r="J92" s="59">
        <v>162.3</v>
      </c>
      <c r="K92" s="59">
        <v>162.3</v>
      </c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1"/>
      <c r="W92" s="63"/>
      <c r="X92" s="63"/>
      <c r="Y92" s="63"/>
      <c r="Z92" s="63"/>
      <c r="AA92" s="63"/>
      <c r="AB92" s="62">
        <v>0</v>
      </c>
      <c r="AC92" s="62">
        <v>0</v>
      </c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4">
        <f>AB92+AC92</f>
        <v>0</v>
      </c>
      <c r="AO92" s="79">
        <f>AB92*J92+AC92*K92</f>
        <v>0</v>
      </c>
    </row>
    <row r="93" spans="1:41" ht="15">
      <c r="A93" s="76" t="s">
        <v>152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77"/>
    </row>
    <row r="94" spans="1:41" ht="15">
      <c r="A94" s="78">
        <v>60</v>
      </c>
      <c r="B94" s="65" t="s">
        <v>75</v>
      </c>
      <c r="C94" s="57" t="s">
        <v>153</v>
      </c>
      <c r="D94" s="58">
        <v>1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59">
        <v>199.36</v>
      </c>
      <c r="Q94" s="59">
        <v>199.36</v>
      </c>
      <c r="R94" s="59">
        <v>199.36</v>
      </c>
      <c r="S94" s="59">
        <v>199.36</v>
      </c>
      <c r="T94" s="59">
        <v>199.36</v>
      </c>
      <c r="U94" s="59">
        <v>199.36</v>
      </c>
      <c r="V94" s="61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2">
        <v>0</v>
      </c>
      <c r="AI94" s="62">
        <v>0</v>
      </c>
      <c r="AJ94" s="62">
        <v>0</v>
      </c>
      <c r="AK94" s="62">
        <v>0</v>
      </c>
      <c r="AL94" s="62">
        <v>0</v>
      </c>
      <c r="AM94" s="62">
        <v>0</v>
      </c>
      <c r="AN94" s="64">
        <f>AH94+AI94+AJ94+AK94+AL94+AM94</f>
        <v>0</v>
      </c>
      <c r="AO94" s="79">
        <f>AH94*P94+AI94*Q94+AJ94*R94+AK94*S94+AL94*T94+AM94*U94</f>
        <v>0</v>
      </c>
    </row>
    <row r="95" spans="1:41" ht="15">
      <c r="A95" s="78">
        <v>61</v>
      </c>
      <c r="B95" s="66"/>
      <c r="C95" s="57" t="s">
        <v>154</v>
      </c>
      <c r="D95" s="58">
        <v>1</v>
      </c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59">
        <v>199.36</v>
      </c>
      <c r="T95" s="60"/>
      <c r="U95" s="60"/>
      <c r="V95" s="61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2">
        <v>0</v>
      </c>
      <c r="AL95" s="63"/>
      <c r="AM95" s="63"/>
      <c r="AN95" s="64">
        <f>AK95</f>
        <v>0</v>
      </c>
      <c r="AO95" s="79">
        <f>AK95*S95</f>
        <v>0</v>
      </c>
    </row>
    <row r="96" spans="1:41" ht="15">
      <c r="A96" s="76" t="s">
        <v>155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77"/>
    </row>
    <row r="97" spans="1:41" ht="15">
      <c r="A97" s="78">
        <v>62</v>
      </c>
      <c r="B97" s="56"/>
      <c r="C97" s="57" t="s">
        <v>156</v>
      </c>
      <c r="D97" s="58">
        <v>1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59">
        <v>190.69</v>
      </c>
      <c r="Q97" s="60"/>
      <c r="R97" s="60"/>
      <c r="S97" s="59">
        <v>190.69</v>
      </c>
      <c r="T97" s="59">
        <v>190.69</v>
      </c>
      <c r="U97" s="59">
        <v>190.69</v>
      </c>
      <c r="V97" s="61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2">
        <v>0</v>
      </c>
      <c r="AI97" s="63"/>
      <c r="AJ97" s="63"/>
      <c r="AK97" s="62">
        <v>0</v>
      </c>
      <c r="AL97" s="62">
        <v>0</v>
      </c>
      <c r="AM97" s="62">
        <v>0</v>
      </c>
      <c r="AN97" s="64">
        <f>AH97+AK97+AL97+AM97</f>
        <v>0</v>
      </c>
      <c r="AO97" s="79">
        <f>AH97*P97+AK97*S97+AL97*T97+AM97*U97</f>
        <v>0</v>
      </c>
    </row>
    <row r="98" spans="1:41" ht="61.5" customHeight="1">
      <c r="A98" s="78">
        <v>63</v>
      </c>
      <c r="B98" s="56"/>
      <c r="C98" s="57" t="s">
        <v>157</v>
      </c>
      <c r="D98" s="58">
        <v>1</v>
      </c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59">
        <v>190.69</v>
      </c>
      <c r="Q98" s="59">
        <v>190.69</v>
      </c>
      <c r="R98" s="59">
        <v>190.69</v>
      </c>
      <c r="S98" s="59">
        <v>190.69</v>
      </c>
      <c r="T98" s="59">
        <v>190.69</v>
      </c>
      <c r="U98" s="59">
        <v>190.69</v>
      </c>
      <c r="V98" s="61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2">
        <v>0</v>
      </c>
      <c r="AI98" s="62">
        <v>0</v>
      </c>
      <c r="AJ98" s="62">
        <v>0</v>
      </c>
      <c r="AK98" s="62">
        <v>0</v>
      </c>
      <c r="AL98" s="62">
        <v>0</v>
      </c>
      <c r="AM98" s="62">
        <v>0</v>
      </c>
      <c r="AN98" s="64">
        <f>AH98+AI98+AJ98+AK98+AL98+AM98</f>
        <v>0</v>
      </c>
      <c r="AO98" s="79">
        <f>AH98*P98+AI98*Q98+AJ98*R98+AK98*S98+AL98*T98+AM98*U98</f>
        <v>0</v>
      </c>
    </row>
    <row r="99" spans="1:41" ht="15">
      <c r="A99" s="76" t="s">
        <v>158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77"/>
    </row>
    <row r="100" spans="1:41" ht="15">
      <c r="A100" s="78">
        <v>64</v>
      </c>
      <c r="B100" s="67" t="s">
        <v>75</v>
      </c>
      <c r="C100" s="57" t="s">
        <v>159</v>
      </c>
      <c r="D100" s="58">
        <v>1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59">
        <v>190.69</v>
      </c>
      <c r="Q100" s="59">
        <v>190.69</v>
      </c>
      <c r="R100" s="59">
        <v>190.69</v>
      </c>
      <c r="S100" s="59">
        <v>190.69</v>
      </c>
      <c r="T100" s="59">
        <v>190.69</v>
      </c>
      <c r="U100" s="59">
        <v>190.69</v>
      </c>
      <c r="V100" s="61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2">
        <v>0</v>
      </c>
      <c r="AI100" s="62">
        <v>0</v>
      </c>
      <c r="AJ100" s="62">
        <v>0</v>
      </c>
      <c r="AK100" s="62">
        <v>0</v>
      </c>
      <c r="AL100" s="62">
        <v>0</v>
      </c>
      <c r="AM100" s="62">
        <v>0</v>
      </c>
      <c r="AN100" s="64">
        <f>AH100+AI100+AJ100+AK100+AL100+AM100</f>
        <v>0</v>
      </c>
      <c r="AO100" s="79">
        <f>AH100*P100+AI100*Q100+AJ100*R100+AK100*S100+AL100*T100+AM100*U100</f>
        <v>0</v>
      </c>
    </row>
    <row r="101" spans="1:41" ht="15">
      <c r="A101" s="76" t="s">
        <v>160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77"/>
    </row>
    <row r="102" spans="1:41" ht="15">
      <c r="A102" s="78">
        <v>65</v>
      </c>
      <c r="B102" s="56"/>
      <c r="C102" s="57" t="s">
        <v>161</v>
      </c>
      <c r="D102" s="58">
        <v>1</v>
      </c>
      <c r="E102" s="60"/>
      <c r="F102" s="60"/>
      <c r="G102" s="60"/>
      <c r="H102" s="59">
        <v>230.4</v>
      </c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1"/>
      <c r="W102" s="63"/>
      <c r="X102" s="63"/>
      <c r="Y102" s="63"/>
      <c r="Z102" s="62">
        <v>0</v>
      </c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4">
        <f>Z102</f>
        <v>0</v>
      </c>
      <c r="AO102" s="79">
        <f>Z102*H102</f>
        <v>0</v>
      </c>
    </row>
    <row r="103" spans="1:41" ht="15">
      <c r="A103" s="78">
        <v>66</v>
      </c>
      <c r="B103" s="56"/>
      <c r="C103" s="57" t="s">
        <v>162</v>
      </c>
      <c r="D103" s="58">
        <v>1</v>
      </c>
      <c r="E103" s="60"/>
      <c r="F103" s="60"/>
      <c r="G103" s="60"/>
      <c r="H103" s="59">
        <v>230.4</v>
      </c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1"/>
      <c r="W103" s="63"/>
      <c r="X103" s="63"/>
      <c r="Y103" s="63"/>
      <c r="Z103" s="62">
        <v>0</v>
      </c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4">
        <f>Z103</f>
        <v>0</v>
      </c>
      <c r="AO103" s="79">
        <f>Z103*H103</f>
        <v>0</v>
      </c>
    </row>
    <row r="104" spans="1:41" ht="46.5" customHeight="1">
      <c r="A104" s="78">
        <v>67</v>
      </c>
      <c r="B104" s="56"/>
      <c r="C104" s="57" t="s">
        <v>163</v>
      </c>
      <c r="D104" s="58">
        <v>1</v>
      </c>
      <c r="E104" s="60"/>
      <c r="F104" s="60"/>
      <c r="G104" s="60"/>
      <c r="H104" s="59">
        <v>230.4</v>
      </c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1"/>
      <c r="W104" s="63"/>
      <c r="X104" s="63"/>
      <c r="Y104" s="63"/>
      <c r="Z104" s="62">
        <v>0</v>
      </c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4">
        <f>Z104</f>
        <v>0</v>
      </c>
      <c r="AO104" s="79">
        <f>Z104*H104</f>
        <v>0</v>
      </c>
    </row>
    <row r="105" spans="1:41" ht="15">
      <c r="A105" s="76" t="s">
        <v>164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77"/>
    </row>
    <row r="106" spans="1:41" ht="76.5" customHeight="1">
      <c r="A106" s="78">
        <v>68</v>
      </c>
      <c r="B106" s="68"/>
      <c r="C106" s="57" t="s">
        <v>165</v>
      </c>
      <c r="D106" s="58">
        <v>1</v>
      </c>
      <c r="E106" s="60"/>
      <c r="F106" s="60"/>
      <c r="G106" s="60"/>
      <c r="H106" s="59">
        <v>100.53</v>
      </c>
      <c r="I106" s="59">
        <v>100.53</v>
      </c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1"/>
      <c r="W106" s="63"/>
      <c r="X106" s="63"/>
      <c r="Y106" s="63"/>
      <c r="Z106" s="62">
        <v>0</v>
      </c>
      <c r="AA106" s="62">
        <v>0</v>
      </c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4">
        <f>Z106+AA106</f>
        <v>0</v>
      </c>
      <c r="AO106" s="79">
        <f>Z106*H106+AA106*I106</f>
        <v>0</v>
      </c>
    </row>
    <row r="107" spans="1:41" ht="15">
      <c r="A107" s="76" t="s">
        <v>166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77"/>
    </row>
    <row r="108" spans="1:41" ht="76.5" customHeight="1">
      <c r="A108" s="78">
        <v>69</v>
      </c>
      <c r="B108" s="68"/>
      <c r="C108" s="57" t="s">
        <v>167</v>
      </c>
      <c r="D108" s="58">
        <v>1</v>
      </c>
      <c r="E108" s="59">
        <v>129.21</v>
      </c>
      <c r="F108" s="59">
        <v>129.21</v>
      </c>
      <c r="G108" s="60"/>
      <c r="H108" s="60"/>
      <c r="I108" s="59">
        <v>129.08</v>
      </c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1"/>
      <c r="W108" s="62">
        <v>0</v>
      </c>
      <c r="X108" s="62">
        <v>0</v>
      </c>
      <c r="Y108" s="63"/>
      <c r="Z108" s="63"/>
      <c r="AA108" s="62">
        <v>0</v>
      </c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4">
        <f>W108+X108+AA108</f>
        <v>0</v>
      </c>
      <c r="AO108" s="79">
        <f>W108*E108+X108*F108+AA108*I108</f>
        <v>0</v>
      </c>
    </row>
    <row r="109" spans="1:41" ht="15">
      <c r="A109" s="76" t="s">
        <v>168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77"/>
    </row>
    <row r="110" spans="1:41" ht="76.5" customHeight="1">
      <c r="A110" s="78">
        <v>70</v>
      </c>
      <c r="B110" s="68"/>
      <c r="C110" s="57" t="s">
        <v>169</v>
      </c>
      <c r="D110" s="58">
        <v>1</v>
      </c>
      <c r="E110" s="60"/>
      <c r="F110" s="60"/>
      <c r="G110" s="60"/>
      <c r="H110" s="60"/>
      <c r="I110" s="59">
        <v>109.05</v>
      </c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1"/>
      <c r="W110" s="63"/>
      <c r="X110" s="63"/>
      <c r="Y110" s="63"/>
      <c r="Z110" s="63"/>
      <c r="AA110" s="62">
        <v>0</v>
      </c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4">
        <f>AA110</f>
        <v>0</v>
      </c>
      <c r="AO110" s="79">
        <f>AA110*I110</f>
        <v>0</v>
      </c>
    </row>
    <row r="111" spans="1:41" ht="15">
      <c r="A111" s="76" t="s">
        <v>170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77"/>
    </row>
    <row r="112" spans="1:41" ht="76.5" customHeight="1">
      <c r="A112" s="78">
        <v>71</v>
      </c>
      <c r="B112" s="68"/>
      <c r="C112" s="57" t="s">
        <v>171</v>
      </c>
      <c r="D112" s="58">
        <v>1</v>
      </c>
      <c r="E112" s="60"/>
      <c r="F112" s="60"/>
      <c r="G112" s="60"/>
      <c r="H112" s="59">
        <v>108.32</v>
      </c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1"/>
      <c r="W112" s="63"/>
      <c r="X112" s="63"/>
      <c r="Y112" s="63"/>
      <c r="Z112" s="62">
        <v>0</v>
      </c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4">
        <f>Z112</f>
        <v>0</v>
      </c>
      <c r="AO112" s="79">
        <f>Z112*H112</f>
        <v>0</v>
      </c>
    </row>
    <row r="113" spans="1:41" ht="15">
      <c r="A113" s="76" t="s">
        <v>172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77"/>
    </row>
    <row r="114" spans="1:41" ht="76.5" customHeight="1">
      <c r="A114" s="78">
        <v>72</v>
      </c>
      <c r="B114" s="68"/>
      <c r="C114" s="57" t="s">
        <v>173</v>
      </c>
      <c r="D114" s="58">
        <v>1</v>
      </c>
      <c r="E114" s="60"/>
      <c r="F114" s="60"/>
      <c r="G114" s="60"/>
      <c r="H114" s="59">
        <v>107.22</v>
      </c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1"/>
      <c r="W114" s="63"/>
      <c r="X114" s="63"/>
      <c r="Y114" s="63"/>
      <c r="Z114" s="62">
        <v>0</v>
      </c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4">
        <f>Z114</f>
        <v>0</v>
      </c>
      <c r="AO114" s="79">
        <f>Z114*H114</f>
        <v>0</v>
      </c>
    </row>
    <row r="115" spans="1:41" ht="15">
      <c r="A115" s="76" t="s">
        <v>174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77"/>
    </row>
    <row r="116" spans="1:41" ht="15">
      <c r="A116" s="78">
        <v>73</v>
      </c>
      <c r="B116" s="65" t="s">
        <v>75</v>
      </c>
      <c r="C116" s="57" t="s">
        <v>175</v>
      </c>
      <c r="D116" s="58">
        <v>1</v>
      </c>
      <c r="E116" s="59">
        <v>108.72</v>
      </c>
      <c r="F116" s="59">
        <v>119.53</v>
      </c>
      <c r="G116" s="60"/>
      <c r="H116" s="60"/>
      <c r="I116" s="59">
        <v>108.72</v>
      </c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1"/>
      <c r="W116" s="62">
        <v>0</v>
      </c>
      <c r="X116" s="62">
        <v>0</v>
      </c>
      <c r="Y116" s="63"/>
      <c r="Z116" s="63"/>
      <c r="AA116" s="62">
        <v>0</v>
      </c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4">
        <f>W116+X116+AA116</f>
        <v>0</v>
      </c>
      <c r="AO116" s="79">
        <f>W116*E116+X116*F116+AA116*I116</f>
        <v>0</v>
      </c>
    </row>
    <row r="117" spans="1:41" ht="15">
      <c r="A117" s="78">
        <v>74</v>
      </c>
      <c r="B117" s="66"/>
      <c r="C117" s="57" t="s">
        <v>176</v>
      </c>
      <c r="D117" s="58">
        <v>1</v>
      </c>
      <c r="E117" s="59">
        <v>108.72</v>
      </c>
      <c r="F117" s="60"/>
      <c r="G117" s="60"/>
      <c r="H117" s="60"/>
      <c r="I117" s="59">
        <v>108.72</v>
      </c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1"/>
      <c r="W117" s="62">
        <v>0</v>
      </c>
      <c r="X117" s="63"/>
      <c r="Y117" s="63"/>
      <c r="Z117" s="63"/>
      <c r="AA117" s="62">
        <v>0</v>
      </c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4">
        <f>W117+AA117</f>
        <v>0</v>
      </c>
      <c r="AO117" s="79">
        <f>W117*E117+AA117*I117</f>
        <v>0</v>
      </c>
    </row>
    <row r="118" spans="1:41" ht="15">
      <c r="A118" s="78">
        <v>75</v>
      </c>
      <c r="B118" s="66"/>
      <c r="C118" s="57" t="s">
        <v>177</v>
      </c>
      <c r="D118" s="58">
        <v>1</v>
      </c>
      <c r="E118" s="59">
        <v>108.72</v>
      </c>
      <c r="F118" s="60"/>
      <c r="G118" s="60"/>
      <c r="H118" s="60"/>
      <c r="I118" s="59">
        <v>119.53</v>
      </c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1"/>
      <c r="W118" s="62">
        <v>0</v>
      </c>
      <c r="X118" s="63"/>
      <c r="Y118" s="63"/>
      <c r="Z118" s="63"/>
      <c r="AA118" s="62">
        <v>0</v>
      </c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4">
        <f>W118+AA118</f>
        <v>0</v>
      </c>
      <c r="AO118" s="79">
        <f>W118*E118+AA118*I118</f>
        <v>0</v>
      </c>
    </row>
    <row r="119" spans="1:41" ht="15">
      <c r="A119" s="76" t="s">
        <v>178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77"/>
    </row>
    <row r="120" spans="1:41" ht="76.5" customHeight="1">
      <c r="A120" s="78">
        <v>76</v>
      </c>
      <c r="B120" s="68"/>
      <c r="C120" s="57" t="s">
        <v>179</v>
      </c>
      <c r="D120" s="58">
        <v>1</v>
      </c>
      <c r="E120" s="59">
        <v>97.71</v>
      </c>
      <c r="F120" s="60"/>
      <c r="G120" s="59">
        <v>98.84</v>
      </c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1"/>
      <c r="W120" s="62">
        <v>0</v>
      </c>
      <c r="X120" s="63"/>
      <c r="Y120" s="62">
        <v>0</v>
      </c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4">
        <f>W120+Y120</f>
        <v>0</v>
      </c>
      <c r="AO120" s="79">
        <f>W120*E120+Y120*G120</f>
        <v>0</v>
      </c>
    </row>
    <row r="121" spans="1:41" ht="15">
      <c r="A121" s="76" t="s">
        <v>180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77"/>
    </row>
    <row r="122" spans="1:41" ht="76.5" customHeight="1">
      <c r="A122" s="78">
        <v>77</v>
      </c>
      <c r="B122" s="68"/>
      <c r="C122" s="57" t="s">
        <v>181</v>
      </c>
      <c r="D122" s="58">
        <v>1</v>
      </c>
      <c r="E122" s="59">
        <v>113.13</v>
      </c>
      <c r="F122" s="59">
        <v>113.13</v>
      </c>
      <c r="G122" s="59">
        <v>113.13</v>
      </c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1"/>
      <c r="W122" s="62">
        <v>0</v>
      </c>
      <c r="X122" s="62">
        <v>0</v>
      </c>
      <c r="Y122" s="62">
        <v>0</v>
      </c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4">
        <f>W122+X122+Y122</f>
        <v>0</v>
      </c>
      <c r="AO122" s="79">
        <f>W122*E122+X122*F122+Y122*G122</f>
        <v>0</v>
      </c>
    </row>
    <row r="123" spans="1:41" ht="15">
      <c r="A123" s="76" t="s">
        <v>182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77"/>
    </row>
    <row r="124" spans="1:41" ht="15">
      <c r="A124" s="78">
        <v>78</v>
      </c>
      <c r="B124" s="65" t="s">
        <v>75</v>
      </c>
      <c r="C124" s="57" t="s">
        <v>183</v>
      </c>
      <c r="D124" s="58">
        <v>1</v>
      </c>
      <c r="E124" s="60"/>
      <c r="F124" s="60"/>
      <c r="G124" s="59">
        <v>114.14</v>
      </c>
      <c r="H124" s="59">
        <v>114.14</v>
      </c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1"/>
      <c r="W124" s="63"/>
      <c r="X124" s="63"/>
      <c r="Y124" s="62">
        <v>0</v>
      </c>
      <c r="Z124" s="62">
        <v>0</v>
      </c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4">
        <f>Y124+Z124</f>
        <v>0</v>
      </c>
      <c r="AO124" s="79">
        <f>Y124*G124+Z124*H124</f>
        <v>0</v>
      </c>
    </row>
    <row r="125" spans="1:41" ht="15">
      <c r="A125" s="78">
        <v>79</v>
      </c>
      <c r="B125" s="66"/>
      <c r="C125" s="57" t="s">
        <v>184</v>
      </c>
      <c r="D125" s="58">
        <v>1</v>
      </c>
      <c r="E125" s="60"/>
      <c r="F125" s="60"/>
      <c r="G125" s="59">
        <v>114.14</v>
      </c>
      <c r="H125" s="59">
        <v>114.14</v>
      </c>
      <c r="I125" s="59">
        <v>114.14</v>
      </c>
      <c r="J125" s="59">
        <v>114.14</v>
      </c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1"/>
      <c r="W125" s="63"/>
      <c r="X125" s="63"/>
      <c r="Y125" s="62">
        <v>0</v>
      </c>
      <c r="Z125" s="62">
        <v>0</v>
      </c>
      <c r="AA125" s="62">
        <v>0</v>
      </c>
      <c r="AB125" s="62">
        <v>0</v>
      </c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4">
        <f>Y125+Z125+AA125+AB125</f>
        <v>0</v>
      </c>
      <c r="AO125" s="79">
        <f>Y125*G125+Z125*H125+AA125*I125+AB125*J125</f>
        <v>0</v>
      </c>
    </row>
    <row r="126" spans="1:41" ht="15">
      <c r="A126" s="78">
        <v>80</v>
      </c>
      <c r="B126" s="66"/>
      <c r="C126" s="57" t="s">
        <v>185</v>
      </c>
      <c r="D126" s="58">
        <v>1</v>
      </c>
      <c r="E126" s="60"/>
      <c r="F126" s="60"/>
      <c r="G126" s="60"/>
      <c r="H126" s="60"/>
      <c r="I126" s="59">
        <v>114.14</v>
      </c>
      <c r="J126" s="59">
        <v>114.14</v>
      </c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1"/>
      <c r="W126" s="63"/>
      <c r="X126" s="63"/>
      <c r="Y126" s="63"/>
      <c r="Z126" s="63"/>
      <c r="AA126" s="62">
        <v>0</v>
      </c>
      <c r="AB126" s="62">
        <v>0</v>
      </c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4">
        <f>AA126+AB126</f>
        <v>0</v>
      </c>
      <c r="AO126" s="79">
        <f>AA126*I126+AB126*J126</f>
        <v>0</v>
      </c>
    </row>
    <row r="127" spans="1:41" ht="15">
      <c r="A127" s="76" t="s">
        <v>186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77"/>
    </row>
    <row r="128" spans="1:41" ht="76.5" customHeight="1">
      <c r="A128" s="78">
        <v>81</v>
      </c>
      <c r="B128" s="68"/>
      <c r="C128" s="57" t="s">
        <v>187</v>
      </c>
      <c r="D128" s="58">
        <v>1</v>
      </c>
      <c r="E128" s="60"/>
      <c r="F128" s="60"/>
      <c r="G128" s="60"/>
      <c r="H128" s="59">
        <v>105.74</v>
      </c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1"/>
      <c r="W128" s="63"/>
      <c r="X128" s="63"/>
      <c r="Y128" s="63"/>
      <c r="Z128" s="62">
        <v>0</v>
      </c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4">
        <f>Z128</f>
        <v>0</v>
      </c>
      <c r="AO128" s="79">
        <f>Z128*H128</f>
        <v>0</v>
      </c>
    </row>
    <row r="129" spans="1:41" ht="15">
      <c r="A129" s="76" t="s">
        <v>188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77"/>
    </row>
    <row r="130" spans="1:41" ht="76.5" customHeight="1">
      <c r="A130" s="78">
        <v>82</v>
      </c>
      <c r="B130" s="68"/>
      <c r="C130" s="57" t="s">
        <v>189</v>
      </c>
      <c r="D130" s="58">
        <v>1</v>
      </c>
      <c r="E130" s="60"/>
      <c r="F130" s="60"/>
      <c r="G130" s="60"/>
      <c r="H130" s="59">
        <v>109.01</v>
      </c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1"/>
      <c r="W130" s="63"/>
      <c r="X130" s="63"/>
      <c r="Y130" s="63"/>
      <c r="Z130" s="62">
        <v>0</v>
      </c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4">
        <f>Z130</f>
        <v>0</v>
      </c>
      <c r="AO130" s="79">
        <f>Z130*H130</f>
        <v>0</v>
      </c>
    </row>
    <row r="131" spans="1:41" ht="15">
      <c r="A131" s="76" t="s">
        <v>190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77"/>
    </row>
    <row r="132" spans="1:41" ht="76.5" customHeight="1">
      <c r="A132" s="78">
        <v>83</v>
      </c>
      <c r="B132" s="68"/>
      <c r="C132" s="57" t="s">
        <v>191</v>
      </c>
      <c r="D132" s="58">
        <v>1</v>
      </c>
      <c r="E132" s="60"/>
      <c r="F132" s="60"/>
      <c r="G132" s="59">
        <v>96.1</v>
      </c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1"/>
      <c r="W132" s="63"/>
      <c r="X132" s="63"/>
      <c r="Y132" s="62">
        <v>0</v>
      </c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4">
        <f>Y132</f>
        <v>0</v>
      </c>
      <c r="AO132" s="79">
        <f>Y132*G132</f>
        <v>0</v>
      </c>
    </row>
    <row r="133" spans="1:41" ht="15">
      <c r="A133" s="76" t="s">
        <v>192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77"/>
    </row>
    <row r="134" spans="1:41" ht="15">
      <c r="A134" s="78">
        <v>84</v>
      </c>
      <c r="B134" s="67" t="s">
        <v>75</v>
      </c>
      <c r="C134" s="57" t="s">
        <v>193</v>
      </c>
      <c r="D134" s="58">
        <v>1</v>
      </c>
      <c r="E134" s="60"/>
      <c r="F134" s="60"/>
      <c r="G134" s="60"/>
      <c r="H134" s="59">
        <v>123.47</v>
      </c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1"/>
      <c r="W134" s="63"/>
      <c r="X134" s="63"/>
      <c r="Y134" s="63"/>
      <c r="Z134" s="62">
        <v>0</v>
      </c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4">
        <f>Z134</f>
        <v>0</v>
      </c>
      <c r="AO134" s="79">
        <f>Z134*H134</f>
        <v>0</v>
      </c>
    </row>
    <row r="135" spans="1:41" ht="15">
      <c r="A135" s="76" t="s">
        <v>194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77"/>
    </row>
    <row r="136" spans="1:41" ht="76.5" customHeight="1">
      <c r="A136" s="78">
        <v>85</v>
      </c>
      <c r="B136" s="68"/>
      <c r="C136" s="57" t="s">
        <v>195</v>
      </c>
      <c r="D136" s="58">
        <v>1</v>
      </c>
      <c r="E136" s="60"/>
      <c r="F136" s="59">
        <v>85.8</v>
      </c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1"/>
      <c r="W136" s="63"/>
      <c r="X136" s="62">
        <v>0</v>
      </c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4">
        <f>X136</f>
        <v>0</v>
      </c>
      <c r="AO136" s="79">
        <f>X136*F136</f>
        <v>0</v>
      </c>
    </row>
    <row r="137" spans="1:41" ht="15">
      <c r="A137" s="76" t="s">
        <v>196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77"/>
    </row>
    <row r="138" spans="1:41" ht="15">
      <c r="A138" s="78">
        <v>86</v>
      </c>
      <c r="B138" s="56"/>
      <c r="C138" s="57" t="s">
        <v>197</v>
      </c>
      <c r="D138" s="58">
        <v>1</v>
      </c>
      <c r="E138" s="59">
        <v>115.4</v>
      </c>
      <c r="F138" s="60"/>
      <c r="G138" s="60"/>
      <c r="H138" s="59">
        <v>115.4</v>
      </c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1"/>
      <c r="W138" s="62">
        <v>0</v>
      </c>
      <c r="X138" s="63"/>
      <c r="Y138" s="63"/>
      <c r="Z138" s="62">
        <v>0</v>
      </c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4">
        <f>W138+Z138</f>
        <v>0</v>
      </c>
      <c r="AO138" s="79">
        <f>W138*E138+Z138*H138</f>
        <v>0</v>
      </c>
    </row>
    <row r="139" spans="1:41" ht="61.5" customHeight="1" thickBot="1">
      <c r="A139" s="80">
        <v>87</v>
      </c>
      <c r="B139" s="81"/>
      <c r="C139" s="82" t="s">
        <v>198</v>
      </c>
      <c r="D139" s="83">
        <v>1</v>
      </c>
      <c r="E139" s="84">
        <v>115.4</v>
      </c>
      <c r="F139" s="84">
        <v>115.52</v>
      </c>
      <c r="G139" s="84">
        <v>115.4</v>
      </c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6"/>
      <c r="W139" s="87">
        <v>0</v>
      </c>
      <c r="X139" s="87">
        <v>0</v>
      </c>
      <c r="Y139" s="87">
        <v>0</v>
      </c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9">
        <f>W139+X139+Y139</f>
        <v>0</v>
      </c>
      <c r="AO139" s="90">
        <f>W139*E139+X139*F139+Y139*G139</f>
        <v>0</v>
      </c>
    </row>
    <row r="140" spans="40:41" ht="15">
      <c r="AN140" s="53">
        <f>SUM(AN4:AN139)</f>
        <v>0</v>
      </c>
      <c r="AO140" s="54">
        <f>SUM(AO4:AO139)</f>
        <v>0</v>
      </c>
    </row>
  </sheetData>
  <sheetProtection password="EEEC" sheet="1" objects="1" scenarios="1"/>
  <mergeCells count="76">
    <mergeCell ref="A133:AO133"/>
    <mergeCell ref="A135:AO135"/>
    <mergeCell ref="A137:AO137"/>
    <mergeCell ref="B138:B139"/>
    <mergeCell ref="A121:AO121"/>
    <mergeCell ref="A123:AO123"/>
    <mergeCell ref="B124:B126"/>
    <mergeCell ref="A127:AO127"/>
    <mergeCell ref="A129:AO129"/>
    <mergeCell ref="A131:AO131"/>
    <mergeCell ref="A109:AO109"/>
    <mergeCell ref="A111:AO111"/>
    <mergeCell ref="A113:AO113"/>
    <mergeCell ref="A115:AO115"/>
    <mergeCell ref="B116:B118"/>
    <mergeCell ref="A119:AO119"/>
    <mergeCell ref="B97:B98"/>
    <mergeCell ref="A99:AO99"/>
    <mergeCell ref="A101:AO101"/>
    <mergeCell ref="B102:B104"/>
    <mergeCell ref="A105:AO105"/>
    <mergeCell ref="A107:AO107"/>
    <mergeCell ref="B88:B89"/>
    <mergeCell ref="A90:AO90"/>
    <mergeCell ref="B91:B92"/>
    <mergeCell ref="A93:AO93"/>
    <mergeCell ref="B94:B95"/>
    <mergeCell ref="A96:AO96"/>
    <mergeCell ref="B79:B80"/>
    <mergeCell ref="A81:AO81"/>
    <mergeCell ref="B82:B83"/>
    <mergeCell ref="A84:AO84"/>
    <mergeCell ref="B85:B86"/>
    <mergeCell ref="A87:AO87"/>
    <mergeCell ref="A68:AO68"/>
    <mergeCell ref="B69:B71"/>
    <mergeCell ref="A72:AO72"/>
    <mergeCell ref="A74:AO74"/>
    <mergeCell ref="A76:AO76"/>
    <mergeCell ref="A78:AO78"/>
    <mergeCell ref="A56:AO56"/>
    <mergeCell ref="B57:B60"/>
    <mergeCell ref="A61:AO61"/>
    <mergeCell ref="B62:B63"/>
    <mergeCell ref="A64:AO64"/>
    <mergeCell ref="A66:AO66"/>
    <mergeCell ref="B44:B45"/>
    <mergeCell ref="A46:AO46"/>
    <mergeCell ref="B47:B48"/>
    <mergeCell ref="A49:AO49"/>
    <mergeCell ref="A51:AO51"/>
    <mergeCell ref="B52:B55"/>
    <mergeCell ref="B33:B35"/>
    <mergeCell ref="A36:AO36"/>
    <mergeCell ref="A38:AO38"/>
    <mergeCell ref="A40:AO40"/>
    <mergeCell ref="B41:B42"/>
    <mergeCell ref="A43:AO43"/>
    <mergeCell ref="A24:AO24"/>
    <mergeCell ref="B25:B26"/>
    <mergeCell ref="A27:AO27"/>
    <mergeCell ref="B28:B29"/>
    <mergeCell ref="A30:AO30"/>
    <mergeCell ref="A32:AO32"/>
    <mergeCell ref="B12:B13"/>
    <mergeCell ref="A14:AO14"/>
    <mergeCell ref="B15:B16"/>
    <mergeCell ref="A17:AO17"/>
    <mergeCell ref="B18:B21"/>
    <mergeCell ref="A22:AO22"/>
    <mergeCell ref="E2:AO2"/>
    <mergeCell ref="A4:AO4"/>
    <mergeCell ref="B5:B7"/>
    <mergeCell ref="A8:AO8"/>
    <mergeCell ref="B9:B10"/>
    <mergeCell ref="A11:AO11"/>
  </mergeCells>
  <conditionalFormatting sqref="E5">
    <cfRule type="expression" priority="1" dxfId="5" stopIfTrue="1">
      <formula>$W$5&gt;0</formula>
    </cfRule>
  </conditionalFormatting>
  <conditionalFormatting sqref="W5">
    <cfRule type="cellIs" priority="2" dxfId="2" operator="greaterThan" stopIfTrue="1">
      <formula>0</formula>
    </cfRule>
  </conditionalFormatting>
  <conditionalFormatting sqref="F5">
    <cfRule type="expression" priority="3" dxfId="5" stopIfTrue="1">
      <formula>$X$5&gt;0</formula>
    </cfRule>
  </conditionalFormatting>
  <conditionalFormatting sqref="X5">
    <cfRule type="cellIs" priority="4" dxfId="2" operator="greaterThan" stopIfTrue="1">
      <formula>0</formula>
    </cfRule>
  </conditionalFormatting>
  <conditionalFormatting sqref="H5">
    <cfRule type="expression" priority="5" dxfId="5" stopIfTrue="1">
      <formula>$Z$5&gt;0</formula>
    </cfRule>
  </conditionalFormatting>
  <conditionalFormatting sqref="Z5">
    <cfRule type="cellIs" priority="6" dxfId="2" operator="greaterThan" stopIfTrue="1">
      <formula>0</formula>
    </cfRule>
  </conditionalFormatting>
  <conditionalFormatting sqref="AN5">
    <cfRule type="cellIs" priority="7" dxfId="2" operator="greaterThan" stopIfTrue="1">
      <formula>0</formula>
    </cfRule>
  </conditionalFormatting>
  <conditionalFormatting sqref="AO5">
    <cfRule type="cellIs" priority="8" dxfId="2" operator="greaterThan" stopIfTrue="1">
      <formula>0</formula>
    </cfRule>
  </conditionalFormatting>
  <conditionalFormatting sqref="K6">
    <cfRule type="expression" priority="9" dxfId="5" stopIfTrue="1">
      <formula>$AC$6&gt;0</formula>
    </cfRule>
  </conditionalFormatting>
  <conditionalFormatting sqref="AC6">
    <cfRule type="cellIs" priority="10" dxfId="2" operator="greaterThan" stopIfTrue="1">
      <formula>0</formula>
    </cfRule>
  </conditionalFormatting>
  <conditionalFormatting sqref="AN6">
    <cfRule type="cellIs" priority="11" dxfId="2" operator="greaterThan" stopIfTrue="1">
      <formula>0</formula>
    </cfRule>
  </conditionalFormatting>
  <conditionalFormatting sqref="AO6">
    <cfRule type="cellIs" priority="12" dxfId="2" operator="greaterThan" stopIfTrue="1">
      <formula>0</formula>
    </cfRule>
  </conditionalFormatting>
  <conditionalFormatting sqref="E7">
    <cfRule type="expression" priority="13" dxfId="5" stopIfTrue="1">
      <formula>$W$7&gt;0</formula>
    </cfRule>
  </conditionalFormatting>
  <conditionalFormatting sqref="W7">
    <cfRule type="cellIs" priority="14" dxfId="2" operator="greaterThan" stopIfTrue="1">
      <formula>0</formula>
    </cfRule>
  </conditionalFormatting>
  <conditionalFormatting sqref="F7">
    <cfRule type="expression" priority="15" dxfId="5" stopIfTrue="1">
      <formula>$X$7&gt;0</formula>
    </cfRule>
  </conditionalFormatting>
  <conditionalFormatting sqref="X7">
    <cfRule type="cellIs" priority="16" dxfId="2" operator="greaterThan" stopIfTrue="1">
      <formula>0</formula>
    </cfRule>
  </conditionalFormatting>
  <conditionalFormatting sqref="G7">
    <cfRule type="expression" priority="17" dxfId="5" stopIfTrue="1">
      <formula>$Y$7&gt;0</formula>
    </cfRule>
  </conditionalFormatting>
  <conditionalFormatting sqref="Y7">
    <cfRule type="cellIs" priority="18" dxfId="2" operator="greaterThan" stopIfTrue="1">
      <formula>0</formula>
    </cfRule>
  </conditionalFormatting>
  <conditionalFormatting sqref="AN7">
    <cfRule type="cellIs" priority="19" dxfId="2" operator="greaterThan" stopIfTrue="1">
      <formula>0</formula>
    </cfRule>
  </conditionalFormatting>
  <conditionalFormatting sqref="AO7">
    <cfRule type="cellIs" priority="20" dxfId="2" operator="greaterThan" stopIfTrue="1">
      <formula>0</formula>
    </cfRule>
  </conditionalFormatting>
  <conditionalFormatting sqref="K9">
    <cfRule type="expression" priority="21" dxfId="5" stopIfTrue="1">
      <formula>$AC$9&gt;0</formula>
    </cfRule>
  </conditionalFormatting>
  <conditionalFormatting sqref="AC9">
    <cfRule type="cellIs" priority="22" dxfId="2" operator="greaterThan" stopIfTrue="1">
      <formula>0</formula>
    </cfRule>
  </conditionalFormatting>
  <conditionalFormatting sqref="AN9">
    <cfRule type="cellIs" priority="23" dxfId="2" operator="greaterThan" stopIfTrue="1">
      <formula>0</formula>
    </cfRule>
  </conditionalFormatting>
  <conditionalFormatting sqref="AO9">
    <cfRule type="cellIs" priority="24" dxfId="2" operator="greaterThan" stopIfTrue="1">
      <formula>0</formula>
    </cfRule>
  </conditionalFormatting>
  <conditionalFormatting sqref="F10">
    <cfRule type="expression" priority="25" dxfId="5" stopIfTrue="1">
      <formula>$X$10&gt;0</formula>
    </cfRule>
  </conditionalFormatting>
  <conditionalFormatting sqref="X10">
    <cfRule type="cellIs" priority="26" dxfId="2" operator="greaterThan" stopIfTrue="1">
      <formula>0</formula>
    </cfRule>
  </conditionalFormatting>
  <conditionalFormatting sqref="AN10">
    <cfRule type="cellIs" priority="27" dxfId="2" operator="greaterThan" stopIfTrue="1">
      <formula>0</formula>
    </cfRule>
  </conditionalFormatting>
  <conditionalFormatting sqref="AO10">
    <cfRule type="cellIs" priority="28" dxfId="2" operator="greaterThan" stopIfTrue="1">
      <formula>0</formula>
    </cfRule>
  </conditionalFormatting>
  <conditionalFormatting sqref="I12">
    <cfRule type="expression" priority="29" dxfId="5" stopIfTrue="1">
      <formula>$AA$12&gt;0</formula>
    </cfRule>
  </conditionalFormatting>
  <conditionalFormatting sqref="AA12">
    <cfRule type="cellIs" priority="30" dxfId="2" operator="greaterThan" stopIfTrue="1">
      <formula>0</formula>
    </cfRule>
  </conditionalFormatting>
  <conditionalFormatting sqref="AN12">
    <cfRule type="cellIs" priority="31" dxfId="2" operator="greaterThan" stopIfTrue="1">
      <formula>0</formula>
    </cfRule>
  </conditionalFormatting>
  <conditionalFormatting sqref="AO12">
    <cfRule type="cellIs" priority="32" dxfId="2" operator="greaterThan" stopIfTrue="1">
      <formula>0</formula>
    </cfRule>
  </conditionalFormatting>
  <conditionalFormatting sqref="F13">
    <cfRule type="expression" priority="33" dxfId="5" stopIfTrue="1">
      <formula>$X$13&gt;0</formula>
    </cfRule>
  </conditionalFormatting>
  <conditionalFormatting sqref="X13">
    <cfRule type="cellIs" priority="34" dxfId="2" operator="greaterThan" stopIfTrue="1">
      <formula>0</formula>
    </cfRule>
  </conditionalFormatting>
  <conditionalFormatting sqref="AN13">
    <cfRule type="cellIs" priority="35" dxfId="2" operator="greaterThan" stopIfTrue="1">
      <formula>0</formula>
    </cfRule>
  </conditionalFormatting>
  <conditionalFormatting sqref="AO13">
    <cfRule type="cellIs" priority="36" dxfId="2" operator="greaterThan" stopIfTrue="1">
      <formula>0</formula>
    </cfRule>
  </conditionalFormatting>
  <conditionalFormatting sqref="J15">
    <cfRule type="expression" priority="37" dxfId="5" stopIfTrue="1">
      <formula>$AB$15&gt;0</formula>
    </cfRule>
  </conditionalFormatting>
  <conditionalFormatting sqref="AB15">
    <cfRule type="cellIs" priority="38" dxfId="2" operator="greaterThan" stopIfTrue="1">
      <formula>0</formula>
    </cfRule>
  </conditionalFormatting>
  <conditionalFormatting sqref="K15">
    <cfRule type="expression" priority="39" dxfId="5" stopIfTrue="1">
      <formula>$AC$15&gt;0</formula>
    </cfRule>
  </conditionalFormatting>
  <conditionalFormatting sqref="AC15">
    <cfRule type="cellIs" priority="40" dxfId="2" operator="greaterThan" stopIfTrue="1">
      <formula>0</formula>
    </cfRule>
  </conditionalFormatting>
  <conditionalFormatting sqref="AN15">
    <cfRule type="cellIs" priority="41" dxfId="2" operator="greaterThan" stopIfTrue="1">
      <formula>0</formula>
    </cfRule>
  </conditionalFormatting>
  <conditionalFormatting sqref="AO15">
    <cfRule type="cellIs" priority="42" dxfId="2" operator="greaterThan" stopIfTrue="1">
      <formula>0</formula>
    </cfRule>
  </conditionalFormatting>
  <conditionalFormatting sqref="E16">
    <cfRule type="expression" priority="43" dxfId="5" stopIfTrue="1">
      <formula>$W$16&gt;0</formula>
    </cfRule>
  </conditionalFormatting>
  <conditionalFormatting sqref="W16">
    <cfRule type="cellIs" priority="44" dxfId="2" operator="greaterThan" stopIfTrue="1">
      <formula>0</formula>
    </cfRule>
  </conditionalFormatting>
  <conditionalFormatting sqref="F16">
    <cfRule type="expression" priority="45" dxfId="5" stopIfTrue="1">
      <formula>$X$16&gt;0</formula>
    </cfRule>
  </conditionalFormatting>
  <conditionalFormatting sqref="X16">
    <cfRule type="cellIs" priority="46" dxfId="2" operator="greaterThan" stopIfTrue="1">
      <formula>0</formula>
    </cfRule>
  </conditionalFormatting>
  <conditionalFormatting sqref="AN16">
    <cfRule type="cellIs" priority="47" dxfId="2" operator="greaterThan" stopIfTrue="1">
      <formula>0</formula>
    </cfRule>
  </conditionalFormatting>
  <conditionalFormatting sqref="AO16">
    <cfRule type="cellIs" priority="48" dxfId="2" operator="greaterThan" stopIfTrue="1">
      <formula>0</formula>
    </cfRule>
  </conditionalFormatting>
  <conditionalFormatting sqref="F18">
    <cfRule type="expression" priority="49" dxfId="5" stopIfTrue="1">
      <formula>$X$18&gt;0</formula>
    </cfRule>
  </conditionalFormatting>
  <conditionalFormatting sqref="X18">
    <cfRule type="cellIs" priority="50" dxfId="2" operator="greaterThan" stopIfTrue="1">
      <formula>0</formula>
    </cfRule>
  </conditionalFormatting>
  <conditionalFormatting sqref="I18">
    <cfRule type="expression" priority="51" dxfId="5" stopIfTrue="1">
      <formula>$AA$18&gt;0</formula>
    </cfRule>
  </conditionalFormatting>
  <conditionalFormatting sqref="AA18">
    <cfRule type="cellIs" priority="52" dxfId="2" operator="greaterThan" stopIfTrue="1">
      <formula>0</formula>
    </cfRule>
  </conditionalFormatting>
  <conditionalFormatting sqref="AN18">
    <cfRule type="cellIs" priority="53" dxfId="2" operator="greaterThan" stopIfTrue="1">
      <formula>0</formula>
    </cfRule>
  </conditionalFormatting>
  <conditionalFormatting sqref="AO18">
    <cfRule type="cellIs" priority="54" dxfId="2" operator="greaterThan" stopIfTrue="1">
      <formula>0</formula>
    </cfRule>
  </conditionalFormatting>
  <conditionalFormatting sqref="E19">
    <cfRule type="expression" priority="55" dxfId="5" stopIfTrue="1">
      <formula>$W$19&gt;0</formula>
    </cfRule>
  </conditionalFormatting>
  <conditionalFormatting sqref="W19">
    <cfRule type="cellIs" priority="56" dxfId="2" operator="greaterThan" stopIfTrue="1">
      <formula>0</formula>
    </cfRule>
  </conditionalFormatting>
  <conditionalFormatting sqref="F19">
    <cfRule type="expression" priority="57" dxfId="5" stopIfTrue="1">
      <formula>$X$19&gt;0</formula>
    </cfRule>
  </conditionalFormatting>
  <conditionalFormatting sqref="X19">
    <cfRule type="cellIs" priority="58" dxfId="2" operator="greaterThan" stopIfTrue="1">
      <formula>0</formula>
    </cfRule>
  </conditionalFormatting>
  <conditionalFormatting sqref="G19">
    <cfRule type="expression" priority="59" dxfId="5" stopIfTrue="1">
      <formula>$Y$19&gt;0</formula>
    </cfRule>
  </conditionalFormatting>
  <conditionalFormatting sqref="Y19">
    <cfRule type="cellIs" priority="60" dxfId="2" operator="greaterThan" stopIfTrue="1">
      <formula>0</formula>
    </cfRule>
  </conditionalFormatting>
  <conditionalFormatting sqref="I19">
    <cfRule type="expression" priority="61" dxfId="5" stopIfTrue="1">
      <formula>$AA$19&gt;0</formula>
    </cfRule>
  </conditionalFormatting>
  <conditionalFormatting sqref="AA19">
    <cfRule type="cellIs" priority="62" dxfId="2" operator="greaterThan" stopIfTrue="1">
      <formula>0</formula>
    </cfRule>
  </conditionalFormatting>
  <conditionalFormatting sqref="AN19">
    <cfRule type="cellIs" priority="63" dxfId="2" operator="greaterThan" stopIfTrue="1">
      <formula>0</formula>
    </cfRule>
  </conditionalFormatting>
  <conditionalFormatting sqref="AO19">
    <cfRule type="cellIs" priority="64" dxfId="2" operator="greaterThan" stopIfTrue="1">
      <formula>0</formula>
    </cfRule>
  </conditionalFormatting>
  <conditionalFormatting sqref="E20">
    <cfRule type="expression" priority="65" dxfId="5" stopIfTrue="1">
      <formula>$W$20&gt;0</formula>
    </cfRule>
  </conditionalFormatting>
  <conditionalFormatting sqref="W20">
    <cfRule type="cellIs" priority="66" dxfId="2" operator="greaterThan" stopIfTrue="1">
      <formula>0</formula>
    </cfRule>
  </conditionalFormatting>
  <conditionalFormatting sqref="AN20">
    <cfRule type="cellIs" priority="67" dxfId="2" operator="greaterThan" stopIfTrue="1">
      <formula>0</formula>
    </cfRule>
  </conditionalFormatting>
  <conditionalFormatting sqref="AO20">
    <cfRule type="cellIs" priority="68" dxfId="2" operator="greaterThan" stopIfTrue="1">
      <formula>0</formula>
    </cfRule>
  </conditionalFormatting>
  <conditionalFormatting sqref="E21">
    <cfRule type="expression" priority="69" dxfId="5" stopIfTrue="1">
      <formula>$W$21&gt;0</formula>
    </cfRule>
  </conditionalFormatting>
  <conditionalFormatting sqref="W21">
    <cfRule type="cellIs" priority="70" dxfId="2" operator="greaterThan" stopIfTrue="1">
      <formula>0</formula>
    </cfRule>
  </conditionalFormatting>
  <conditionalFormatting sqref="AN21">
    <cfRule type="cellIs" priority="71" dxfId="2" operator="greaterThan" stopIfTrue="1">
      <formula>0</formula>
    </cfRule>
  </conditionalFormatting>
  <conditionalFormatting sqref="AO21">
    <cfRule type="cellIs" priority="72" dxfId="2" operator="greaterThan" stopIfTrue="1">
      <formula>0</formula>
    </cfRule>
  </conditionalFormatting>
  <conditionalFormatting sqref="F23">
    <cfRule type="expression" priority="73" dxfId="5" stopIfTrue="1">
      <formula>$X$23&gt;0</formula>
    </cfRule>
  </conditionalFormatting>
  <conditionalFormatting sqref="X23">
    <cfRule type="cellIs" priority="74" dxfId="2" operator="greaterThan" stopIfTrue="1">
      <formula>0</formula>
    </cfRule>
  </conditionalFormatting>
  <conditionalFormatting sqref="AN23">
    <cfRule type="cellIs" priority="75" dxfId="2" operator="greaterThan" stopIfTrue="1">
      <formula>0</formula>
    </cfRule>
  </conditionalFormatting>
  <conditionalFormatting sqref="AO23">
    <cfRule type="cellIs" priority="76" dxfId="2" operator="greaterThan" stopIfTrue="1">
      <formula>0</formula>
    </cfRule>
  </conditionalFormatting>
  <conditionalFormatting sqref="E25">
    <cfRule type="expression" priority="77" dxfId="5" stopIfTrue="1">
      <formula>$W$25&gt;0</formula>
    </cfRule>
  </conditionalFormatting>
  <conditionalFormatting sqref="W25">
    <cfRule type="cellIs" priority="78" dxfId="2" operator="greaterThan" stopIfTrue="1">
      <formula>0</formula>
    </cfRule>
  </conditionalFormatting>
  <conditionalFormatting sqref="F25">
    <cfRule type="expression" priority="79" dxfId="5" stopIfTrue="1">
      <formula>$X$25&gt;0</formula>
    </cfRule>
  </conditionalFormatting>
  <conditionalFormatting sqref="X25">
    <cfRule type="cellIs" priority="80" dxfId="2" operator="greaterThan" stopIfTrue="1">
      <formula>0</formula>
    </cfRule>
  </conditionalFormatting>
  <conditionalFormatting sqref="H25">
    <cfRule type="expression" priority="81" dxfId="5" stopIfTrue="1">
      <formula>$Z$25&gt;0</formula>
    </cfRule>
  </conditionalFormatting>
  <conditionalFormatting sqref="Z25">
    <cfRule type="cellIs" priority="82" dxfId="2" operator="greaterThan" stopIfTrue="1">
      <formula>0</formula>
    </cfRule>
  </conditionalFormatting>
  <conditionalFormatting sqref="AN25">
    <cfRule type="cellIs" priority="83" dxfId="2" operator="greaterThan" stopIfTrue="1">
      <formula>0</formula>
    </cfRule>
  </conditionalFormatting>
  <conditionalFormatting sqref="AO25">
    <cfRule type="cellIs" priority="84" dxfId="2" operator="greaterThan" stopIfTrue="1">
      <formula>0</formula>
    </cfRule>
  </conditionalFormatting>
  <conditionalFormatting sqref="E26">
    <cfRule type="expression" priority="85" dxfId="5" stopIfTrue="1">
      <formula>$W$26&gt;0</formula>
    </cfRule>
  </conditionalFormatting>
  <conditionalFormatting sqref="W26">
    <cfRule type="cellIs" priority="86" dxfId="2" operator="greaterThan" stopIfTrue="1">
      <formula>0</formula>
    </cfRule>
  </conditionalFormatting>
  <conditionalFormatting sqref="AN26">
    <cfRule type="cellIs" priority="87" dxfId="2" operator="greaterThan" stopIfTrue="1">
      <formula>0</formula>
    </cfRule>
  </conditionalFormatting>
  <conditionalFormatting sqref="AO26">
    <cfRule type="cellIs" priority="88" dxfId="2" operator="greaterThan" stopIfTrue="1">
      <formula>0</formula>
    </cfRule>
  </conditionalFormatting>
  <conditionalFormatting sqref="E28">
    <cfRule type="expression" priority="89" dxfId="5" stopIfTrue="1">
      <formula>$W$28&gt;0</formula>
    </cfRule>
  </conditionalFormatting>
  <conditionalFormatting sqref="W28">
    <cfRule type="cellIs" priority="90" dxfId="2" operator="greaterThan" stopIfTrue="1">
      <formula>0</formula>
    </cfRule>
  </conditionalFormatting>
  <conditionalFormatting sqref="J28">
    <cfRule type="expression" priority="91" dxfId="5" stopIfTrue="1">
      <formula>$AB$28&gt;0</formula>
    </cfRule>
  </conditionalFormatting>
  <conditionalFormatting sqref="AB28">
    <cfRule type="cellIs" priority="92" dxfId="2" operator="greaterThan" stopIfTrue="1">
      <formula>0</formula>
    </cfRule>
  </conditionalFormatting>
  <conditionalFormatting sqref="AN28">
    <cfRule type="cellIs" priority="93" dxfId="2" operator="greaterThan" stopIfTrue="1">
      <formula>0</formula>
    </cfRule>
  </conditionalFormatting>
  <conditionalFormatting sqref="AO28">
    <cfRule type="cellIs" priority="94" dxfId="2" operator="greaterThan" stopIfTrue="1">
      <formula>0</formula>
    </cfRule>
  </conditionalFormatting>
  <conditionalFormatting sqref="E29">
    <cfRule type="expression" priority="95" dxfId="5" stopIfTrue="1">
      <formula>$W$29&gt;0</formula>
    </cfRule>
  </conditionalFormatting>
  <conditionalFormatting sqref="W29">
    <cfRule type="cellIs" priority="96" dxfId="2" operator="greaterThan" stopIfTrue="1">
      <formula>0</formula>
    </cfRule>
  </conditionalFormatting>
  <conditionalFormatting sqref="AN29">
    <cfRule type="cellIs" priority="97" dxfId="2" operator="greaterThan" stopIfTrue="1">
      <formula>0</formula>
    </cfRule>
  </conditionalFormatting>
  <conditionalFormatting sqref="AO29">
    <cfRule type="cellIs" priority="98" dxfId="2" operator="greaterThan" stopIfTrue="1">
      <formula>0</formula>
    </cfRule>
  </conditionalFormatting>
  <conditionalFormatting sqref="E31">
    <cfRule type="expression" priority="99" dxfId="5" stopIfTrue="1">
      <formula>$W$31&gt;0</formula>
    </cfRule>
  </conditionalFormatting>
  <conditionalFormatting sqref="W31">
    <cfRule type="cellIs" priority="100" dxfId="2" operator="greaterThan" stopIfTrue="1">
      <formula>0</formula>
    </cfRule>
  </conditionalFormatting>
  <conditionalFormatting sqref="H31">
    <cfRule type="expression" priority="101" dxfId="5" stopIfTrue="1">
      <formula>$Z$31&gt;0</formula>
    </cfRule>
  </conditionalFormatting>
  <conditionalFormatting sqref="Z31">
    <cfRule type="cellIs" priority="102" dxfId="2" operator="greaterThan" stopIfTrue="1">
      <formula>0</formula>
    </cfRule>
  </conditionalFormatting>
  <conditionalFormatting sqref="AN31">
    <cfRule type="cellIs" priority="103" dxfId="2" operator="greaterThan" stopIfTrue="1">
      <formula>0</formula>
    </cfRule>
  </conditionalFormatting>
  <conditionalFormatting sqref="AO31">
    <cfRule type="cellIs" priority="104" dxfId="2" operator="greaterThan" stopIfTrue="1">
      <formula>0</formula>
    </cfRule>
  </conditionalFormatting>
  <conditionalFormatting sqref="F33">
    <cfRule type="expression" priority="105" dxfId="5" stopIfTrue="1">
      <formula>$X$33&gt;0</formula>
    </cfRule>
  </conditionalFormatting>
  <conditionalFormatting sqref="X33">
    <cfRule type="cellIs" priority="106" dxfId="2" operator="greaterThan" stopIfTrue="1">
      <formula>0</formula>
    </cfRule>
  </conditionalFormatting>
  <conditionalFormatting sqref="G33">
    <cfRule type="expression" priority="107" dxfId="5" stopIfTrue="1">
      <formula>$Y$33&gt;0</formula>
    </cfRule>
  </conditionalFormatting>
  <conditionalFormatting sqref="Y33">
    <cfRule type="cellIs" priority="108" dxfId="2" operator="greaterThan" stopIfTrue="1">
      <formula>0</formula>
    </cfRule>
  </conditionalFormatting>
  <conditionalFormatting sqref="I33">
    <cfRule type="expression" priority="109" dxfId="5" stopIfTrue="1">
      <formula>$AA$33&gt;0</formula>
    </cfRule>
  </conditionalFormatting>
  <conditionalFormatting sqref="AA33">
    <cfRule type="cellIs" priority="110" dxfId="2" operator="greaterThan" stopIfTrue="1">
      <formula>0</formula>
    </cfRule>
  </conditionalFormatting>
  <conditionalFormatting sqref="AN33">
    <cfRule type="cellIs" priority="111" dxfId="2" operator="greaterThan" stopIfTrue="1">
      <formula>0</formula>
    </cfRule>
  </conditionalFormatting>
  <conditionalFormatting sqref="AO33">
    <cfRule type="cellIs" priority="112" dxfId="2" operator="greaterThan" stopIfTrue="1">
      <formula>0</formula>
    </cfRule>
  </conditionalFormatting>
  <conditionalFormatting sqref="E34">
    <cfRule type="expression" priority="113" dxfId="5" stopIfTrue="1">
      <formula>$W$34&gt;0</formula>
    </cfRule>
  </conditionalFormatting>
  <conditionalFormatting sqref="W34">
    <cfRule type="cellIs" priority="114" dxfId="2" operator="greaterThan" stopIfTrue="1">
      <formula>0</formula>
    </cfRule>
  </conditionalFormatting>
  <conditionalFormatting sqref="F34">
    <cfRule type="expression" priority="115" dxfId="5" stopIfTrue="1">
      <formula>$X$34&gt;0</formula>
    </cfRule>
  </conditionalFormatting>
  <conditionalFormatting sqref="X34">
    <cfRule type="cellIs" priority="116" dxfId="2" operator="greaterThan" stopIfTrue="1">
      <formula>0</formula>
    </cfRule>
  </conditionalFormatting>
  <conditionalFormatting sqref="G34">
    <cfRule type="expression" priority="117" dxfId="5" stopIfTrue="1">
      <formula>$Y$34&gt;0</formula>
    </cfRule>
  </conditionalFormatting>
  <conditionalFormatting sqref="Y34">
    <cfRule type="cellIs" priority="118" dxfId="2" operator="greaterThan" stopIfTrue="1">
      <formula>0</formula>
    </cfRule>
  </conditionalFormatting>
  <conditionalFormatting sqref="AN34">
    <cfRule type="cellIs" priority="119" dxfId="2" operator="greaterThan" stopIfTrue="1">
      <formula>0</formula>
    </cfRule>
  </conditionalFormatting>
  <conditionalFormatting sqref="AO34">
    <cfRule type="cellIs" priority="120" dxfId="2" operator="greaterThan" stopIfTrue="1">
      <formula>0</formula>
    </cfRule>
  </conditionalFormatting>
  <conditionalFormatting sqref="G35">
    <cfRule type="expression" priority="121" dxfId="5" stopIfTrue="1">
      <formula>$Y$35&gt;0</formula>
    </cfRule>
  </conditionalFormatting>
  <conditionalFormatting sqref="Y35">
    <cfRule type="cellIs" priority="122" dxfId="2" operator="greaterThan" stopIfTrue="1">
      <formula>0</formula>
    </cfRule>
  </conditionalFormatting>
  <conditionalFormatting sqref="AN35">
    <cfRule type="cellIs" priority="123" dxfId="2" operator="greaterThan" stopIfTrue="1">
      <formula>0</formula>
    </cfRule>
  </conditionalFormatting>
  <conditionalFormatting sqref="AO35">
    <cfRule type="cellIs" priority="124" dxfId="2" operator="greaterThan" stopIfTrue="1">
      <formula>0</formula>
    </cfRule>
  </conditionalFormatting>
  <conditionalFormatting sqref="I37">
    <cfRule type="expression" priority="125" dxfId="5" stopIfTrue="1">
      <formula>$AA$37&gt;0</formula>
    </cfRule>
  </conditionalFormatting>
  <conditionalFormatting sqref="AA37">
    <cfRule type="cellIs" priority="126" dxfId="2" operator="greaterThan" stopIfTrue="1">
      <formula>0</formula>
    </cfRule>
  </conditionalFormatting>
  <conditionalFormatting sqref="AN37">
    <cfRule type="cellIs" priority="127" dxfId="2" operator="greaterThan" stopIfTrue="1">
      <formula>0</formula>
    </cfRule>
  </conditionalFormatting>
  <conditionalFormatting sqref="AO37">
    <cfRule type="cellIs" priority="128" dxfId="2" operator="greaterThan" stopIfTrue="1">
      <formula>0</formula>
    </cfRule>
  </conditionalFormatting>
  <conditionalFormatting sqref="K39">
    <cfRule type="expression" priority="129" dxfId="5" stopIfTrue="1">
      <formula>$AC$39&gt;0</formula>
    </cfRule>
  </conditionalFormatting>
  <conditionalFormatting sqref="AC39">
    <cfRule type="cellIs" priority="130" dxfId="2" operator="greaterThan" stopIfTrue="1">
      <formula>0</formula>
    </cfRule>
  </conditionalFormatting>
  <conditionalFormatting sqref="AN39">
    <cfRule type="cellIs" priority="131" dxfId="2" operator="greaterThan" stopIfTrue="1">
      <formula>0</formula>
    </cfRule>
  </conditionalFormatting>
  <conditionalFormatting sqref="AO39">
    <cfRule type="cellIs" priority="132" dxfId="2" operator="greaterThan" stopIfTrue="1">
      <formula>0</formula>
    </cfRule>
  </conditionalFormatting>
  <conditionalFormatting sqref="G41">
    <cfRule type="expression" priority="133" dxfId="5" stopIfTrue="1">
      <formula>$Y$41&gt;0</formula>
    </cfRule>
  </conditionalFormatting>
  <conditionalFormatting sqref="Y41">
    <cfRule type="cellIs" priority="134" dxfId="2" operator="greaterThan" stopIfTrue="1">
      <formula>0</formula>
    </cfRule>
  </conditionalFormatting>
  <conditionalFormatting sqref="H41">
    <cfRule type="expression" priority="135" dxfId="5" stopIfTrue="1">
      <formula>$Z$41&gt;0</formula>
    </cfRule>
  </conditionalFormatting>
  <conditionalFormatting sqref="Z41">
    <cfRule type="cellIs" priority="136" dxfId="2" operator="greaterThan" stopIfTrue="1">
      <formula>0</formula>
    </cfRule>
  </conditionalFormatting>
  <conditionalFormatting sqref="J41">
    <cfRule type="expression" priority="137" dxfId="5" stopIfTrue="1">
      <formula>$AB$41&gt;0</formula>
    </cfRule>
  </conditionalFormatting>
  <conditionalFormatting sqref="AB41">
    <cfRule type="cellIs" priority="138" dxfId="2" operator="greaterThan" stopIfTrue="1">
      <formula>0</formula>
    </cfRule>
  </conditionalFormatting>
  <conditionalFormatting sqref="K41">
    <cfRule type="expression" priority="139" dxfId="5" stopIfTrue="1">
      <formula>$AC$41&gt;0</formula>
    </cfRule>
  </conditionalFormatting>
  <conditionalFormatting sqref="AC41">
    <cfRule type="cellIs" priority="140" dxfId="2" operator="greaterThan" stopIfTrue="1">
      <formula>0</formula>
    </cfRule>
  </conditionalFormatting>
  <conditionalFormatting sqref="L41">
    <cfRule type="expression" priority="141" dxfId="5" stopIfTrue="1">
      <formula>$AD$41&gt;0</formula>
    </cfRule>
  </conditionalFormatting>
  <conditionalFormatting sqref="AD41">
    <cfRule type="cellIs" priority="142" dxfId="2" operator="greaterThan" stopIfTrue="1">
      <formula>0</formula>
    </cfRule>
  </conditionalFormatting>
  <conditionalFormatting sqref="AN41">
    <cfRule type="cellIs" priority="143" dxfId="2" operator="greaterThan" stopIfTrue="1">
      <formula>0</formula>
    </cfRule>
  </conditionalFormatting>
  <conditionalFormatting sqref="AO41">
    <cfRule type="cellIs" priority="144" dxfId="2" operator="greaterThan" stopIfTrue="1">
      <formula>0</formula>
    </cfRule>
  </conditionalFormatting>
  <conditionalFormatting sqref="E42">
    <cfRule type="expression" priority="145" dxfId="5" stopIfTrue="1">
      <formula>$W$42&gt;0</formula>
    </cfRule>
  </conditionalFormatting>
  <conditionalFormatting sqref="W42">
    <cfRule type="cellIs" priority="146" dxfId="2" operator="greaterThan" stopIfTrue="1">
      <formula>0</formula>
    </cfRule>
  </conditionalFormatting>
  <conditionalFormatting sqref="F42">
    <cfRule type="expression" priority="147" dxfId="5" stopIfTrue="1">
      <formula>$X$42&gt;0</formula>
    </cfRule>
  </conditionalFormatting>
  <conditionalFormatting sqref="X42">
    <cfRule type="cellIs" priority="148" dxfId="2" operator="greaterThan" stopIfTrue="1">
      <formula>0</formula>
    </cfRule>
  </conditionalFormatting>
  <conditionalFormatting sqref="G42">
    <cfRule type="expression" priority="149" dxfId="5" stopIfTrue="1">
      <formula>$Y$42&gt;0</formula>
    </cfRule>
  </conditionalFormatting>
  <conditionalFormatting sqref="Y42">
    <cfRule type="cellIs" priority="150" dxfId="2" operator="greaterThan" stopIfTrue="1">
      <formula>0</formula>
    </cfRule>
  </conditionalFormatting>
  <conditionalFormatting sqref="H42">
    <cfRule type="expression" priority="151" dxfId="5" stopIfTrue="1">
      <formula>$Z$42&gt;0</formula>
    </cfRule>
  </conditionalFormatting>
  <conditionalFormatting sqref="Z42">
    <cfRule type="cellIs" priority="152" dxfId="2" operator="greaterThan" stopIfTrue="1">
      <formula>0</formula>
    </cfRule>
  </conditionalFormatting>
  <conditionalFormatting sqref="I42">
    <cfRule type="expression" priority="153" dxfId="5" stopIfTrue="1">
      <formula>$AA$42&gt;0</formula>
    </cfRule>
  </conditionalFormatting>
  <conditionalFormatting sqref="AA42">
    <cfRule type="cellIs" priority="154" dxfId="2" operator="greaterThan" stopIfTrue="1">
      <formula>0</formula>
    </cfRule>
  </conditionalFormatting>
  <conditionalFormatting sqref="K42">
    <cfRule type="expression" priority="155" dxfId="5" stopIfTrue="1">
      <formula>$AC$42&gt;0</formula>
    </cfRule>
  </conditionalFormatting>
  <conditionalFormatting sqref="AC42">
    <cfRule type="cellIs" priority="156" dxfId="2" operator="greaterThan" stopIfTrue="1">
      <formula>0</formula>
    </cfRule>
  </conditionalFormatting>
  <conditionalFormatting sqref="AN42">
    <cfRule type="cellIs" priority="157" dxfId="2" operator="greaterThan" stopIfTrue="1">
      <formula>0</formula>
    </cfRule>
  </conditionalFormatting>
  <conditionalFormatting sqref="AO42">
    <cfRule type="cellIs" priority="158" dxfId="2" operator="greaterThan" stopIfTrue="1">
      <formula>0</formula>
    </cfRule>
  </conditionalFormatting>
  <conditionalFormatting sqref="E44">
    <cfRule type="expression" priority="159" dxfId="5" stopIfTrue="1">
      <formula>$W$44&gt;0</formula>
    </cfRule>
  </conditionalFormatting>
  <conditionalFormatting sqref="W44">
    <cfRule type="cellIs" priority="160" dxfId="2" operator="greaterThan" stopIfTrue="1">
      <formula>0</formula>
    </cfRule>
  </conditionalFormatting>
  <conditionalFormatting sqref="H44">
    <cfRule type="expression" priority="161" dxfId="5" stopIfTrue="1">
      <formula>$Z$44&gt;0</formula>
    </cfRule>
  </conditionalFormatting>
  <conditionalFormatting sqref="Z44">
    <cfRule type="cellIs" priority="162" dxfId="2" operator="greaterThan" stopIfTrue="1">
      <formula>0</formula>
    </cfRule>
  </conditionalFormatting>
  <conditionalFormatting sqref="I44">
    <cfRule type="expression" priority="163" dxfId="5" stopIfTrue="1">
      <formula>$AA$44&gt;0</formula>
    </cfRule>
  </conditionalFormatting>
  <conditionalFormatting sqref="AA44">
    <cfRule type="cellIs" priority="164" dxfId="2" operator="greaterThan" stopIfTrue="1">
      <formula>0</formula>
    </cfRule>
  </conditionalFormatting>
  <conditionalFormatting sqref="J44">
    <cfRule type="expression" priority="165" dxfId="5" stopIfTrue="1">
      <formula>$AB$44&gt;0</formula>
    </cfRule>
  </conditionalFormatting>
  <conditionalFormatting sqref="AB44">
    <cfRule type="cellIs" priority="166" dxfId="2" operator="greaterThan" stopIfTrue="1">
      <formula>0</formula>
    </cfRule>
  </conditionalFormatting>
  <conditionalFormatting sqref="L44">
    <cfRule type="expression" priority="167" dxfId="5" stopIfTrue="1">
      <formula>$AD$44&gt;0</formula>
    </cfRule>
  </conditionalFormatting>
  <conditionalFormatting sqref="AD44">
    <cfRule type="cellIs" priority="168" dxfId="2" operator="greaterThan" stopIfTrue="1">
      <formula>0</formula>
    </cfRule>
  </conditionalFormatting>
  <conditionalFormatting sqref="AN44">
    <cfRule type="cellIs" priority="169" dxfId="2" operator="greaterThan" stopIfTrue="1">
      <formula>0</formula>
    </cfRule>
  </conditionalFormatting>
  <conditionalFormatting sqref="AO44">
    <cfRule type="cellIs" priority="170" dxfId="2" operator="greaterThan" stopIfTrue="1">
      <formula>0</formula>
    </cfRule>
  </conditionalFormatting>
  <conditionalFormatting sqref="E45">
    <cfRule type="expression" priority="171" dxfId="5" stopIfTrue="1">
      <formula>$W$45&gt;0</formula>
    </cfRule>
  </conditionalFormatting>
  <conditionalFormatting sqref="W45">
    <cfRule type="cellIs" priority="172" dxfId="2" operator="greaterThan" stopIfTrue="1">
      <formula>0</formula>
    </cfRule>
  </conditionalFormatting>
  <conditionalFormatting sqref="F45">
    <cfRule type="expression" priority="173" dxfId="5" stopIfTrue="1">
      <formula>$X$45&gt;0</formula>
    </cfRule>
  </conditionalFormatting>
  <conditionalFormatting sqref="X45">
    <cfRule type="cellIs" priority="174" dxfId="2" operator="greaterThan" stopIfTrue="1">
      <formula>0</formula>
    </cfRule>
  </conditionalFormatting>
  <conditionalFormatting sqref="I45">
    <cfRule type="expression" priority="175" dxfId="5" stopIfTrue="1">
      <formula>$AA$45&gt;0</formula>
    </cfRule>
  </conditionalFormatting>
  <conditionalFormatting sqref="AA45">
    <cfRule type="cellIs" priority="176" dxfId="2" operator="greaterThan" stopIfTrue="1">
      <formula>0</formula>
    </cfRule>
  </conditionalFormatting>
  <conditionalFormatting sqref="K45">
    <cfRule type="expression" priority="177" dxfId="5" stopIfTrue="1">
      <formula>$AC$45&gt;0</formula>
    </cfRule>
  </conditionalFormatting>
  <conditionalFormatting sqref="AC45">
    <cfRule type="cellIs" priority="178" dxfId="2" operator="greaterThan" stopIfTrue="1">
      <formula>0</formula>
    </cfRule>
  </conditionalFormatting>
  <conditionalFormatting sqref="AN45">
    <cfRule type="cellIs" priority="179" dxfId="2" operator="greaterThan" stopIfTrue="1">
      <formula>0</formula>
    </cfRule>
  </conditionalFormatting>
  <conditionalFormatting sqref="AO45">
    <cfRule type="cellIs" priority="180" dxfId="2" operator="greaterThan" stopIfTrue="1">
      <formula>0</formula>
    </cfRule>
  </conditionalFormatting>
  <conditionalFormatting sqref="E47">
    <cfRule type="expression" priority="181" dxfId="5" stopIfTrue="1">
      <formula>$W$47&gt;0</formula>
    </cfRule>
  </conditionalFormatting>
  <conditionalFormatting sqref="W47">
    <cfRule type="cellIs" priority="182" dxfId="2" operator="greaterThan" stopIfTrue="1">
      <formula>0</formula>
    </cfRule>
  </conditionalFormatting>
  <conditionalFormatting sqref="F47">
    <cfRule type="expression" priority="183" dxfId="5" stopIfTrue="1">
      <formula>$X$47&gt;0</formula>
    </cfRule>
  </conditionalFormatting>
  <conditionalFormatting sqref="X47">
    <cfRule type="cellIs" priority="184" dxfId="2" operator="greaterThan" stopIfTrue="1">
      <formula>0</formula>
    </cfRule>
  </conditionalFormatting>
  <conditionalFormatting sqref="H47">
    <cfRule type="expression" priority="185" dxfId="5" stopIfTrue="1">
      <formula>$Z$47&gt;0</formula>
    </cfRule>
  </conditionalFormatting>
  <conditionalFormatting sqref="Z47">
    <cfRule type="cellIs" priority="186" dxfId="2" operator="greaterThan" stopIfTrue="1">
      <formula>0</formula>
    </cfRule>
  </conditionalFormatting>
  <conditionalFormatting sqref="I47">
    <cfRule type="expression" priority="187" dxfId="5" stopIfTrue="1">
      <formula>$AA$47&gt;0</formula>
    </cfRule>
  </conditionalFormatting>
  <conditionalFormatting sqref="AA47">
    <cfRule type="cellIs" priority="188" dxfId="2" operator="greaterThan" stopIfTrue="1">
      <formula>0</formula>
    </cfRule>
  </conditionalFormatting>
  <conditionalFormatting sqref="AN47">
    <cfRule type="cellIs" priority="189" dxfId="2" operator="greaterThan" stopIfTrue="1">
      <formula>0</formula>
    </cfRule>
  </conditionalFormatting>
  <conditionalFormatting sqref="AO47">
    <cfRule type="cellIs" priority="190" dxfId="2" operator="greaterThan" stopIfTrue="1">
      <formula>0</formula>
    </cfRule>
  </conditionalFormatting>
  <conditionalFormatting sqref="E48">
    <cfRule type="expression" priority="191" dxfId="5" stopIfTrue="1">
      <formula>$W$48&gt;0</formula>
    </cfRule>
  </conditionalFormatting>
  <conditionalFormatting sqref="W48">
    <cfRule type="cellIs" priority="192" dxfId="2" operator="greaterThan" stopIfTrue="1">
      <formula>0</formula>
    </cfRule>
  </conditionalFormatting>
  <conditionalFormatting sqref="AN48">
    <cfRule type="cellIs" priority="193" dxfId="2" operator="greaterThan" stopIfTrue="1">
      <formula>0</formula>
    </cfRule>
  </conditionalFormatting>
  <conditionalFormatting sqref="AO48">
    <cfRule type="cellIs" priority="194" dxfId="2" operator="greaterThan" stopIfTrue="1">
      <formula>0</formula>
    </cfRule>
  </conditionalFormatting>
  <conditionalFormatting sqref="E50">
    <cfRule type="expression" priority="195" dxfId="5" stopIfTrue="1">
      <formula>$W$50&gt;0</formula>
    </cfRule>
  </conditionalFormatting>
  <conditionalFormatting sqref="W50">
    <cfRule type="cellIs" priority="196" dxfId="2" operator="greaterThan" stopIfTrue="1">
      <formula>0</formula>
    </cfRule>
  </conditionalFormatting>
  <conditionalFormatting sqref="F50">
    <cfRule type="expression" priority="197" dxfId="5" stopIfTrue="1">
      <formula>$X$50&gt;0</formula>
    </cfRule>
  </conditionalFormatting>
  <conditionalFormatting sqref="X50">
    <cfRule type="cellIs" priority="198" dxfId="2" operator="greaterThan" stopIfTrue="1">
      <formula>0</formula>
    </cfRule>
  </conditionalFormatting>
  <conditionalFormatting sqref="G50">
    <cfRule type="expression" priority="199" dxfId="5" stopIfTrue="1">
      <formula>$Y$50&gt;0</formula>
    </cfRule>
  </conditionalFormatting>
  <conditionalFormatting sqref="Y50">
    <cfRule type="cellIs" priority="200" dxfId="2" operator="greaterThan" stopIfTrue="1">
      <formula>0</formula>
    </cfRule>
  </conditionalFormatting>
  <conditionalFormatting sqref="H50">
    <cfRule type="expression" priority="201" dxfId="5" stopIfTrue="1">
      <formula>$Z$50&gt;0</formula>
    </cfRule>
  </conditionalFormatting>
  <conditionalFormatting sqref="Z50">
    <cfRule type="cellIs" priority="202" dxfId="2" operator="greaterThan" stopIfTrue="1">
      <formula>0</formula>
    </cfRule>
  </conditionalFormatting>
  <conditionalFormatting sqref="K50">
    <cfRule type="expression" priority="203" dxfId="5" stopIfTrue="1">
      <formula>$AC$50&gt;0</formula>
    </cfRule>
  </conditionalFormatting>
  <conditionalFormatting sqref="AC50">
    <cfRule type="cellIs" priority="204" dxfId="2" operator="greaterThan" stopIfTrue="1">
      <formula>0</formula>
    </cfRule>
  </conditionalFormatting>
  <conditionalFormatting sqref="AN50">
    <cfRule type="cellIs" priority="205" dxfId="2" operator="greaterThan" stopIfTrue="1">
      <formula>0</formula>
    </cfRule>
  </conditionalFormatting>
  <conditionalFormatting sqref="AO50">
    <cfRule type="cellIs" priority="206" dxfId="2" operator="greaterThan" stopIfTrue="1">
      <formula>0</formula>
    </cfRule>
  </conditionalFormatting>
  <conditionalFormatting sqref="H52">
    <cfRule type="expression" priority="207" dxfId="5" stopIfTrue="1">
      <formula>$Z$52&gt;0</formula>
    </cfRule>
  </conditionalFormatting>
  <conditionalFormatting sqref="Z52">
    <cfRule type="cellIs" priority="208" dxfId="2" operator="greaterThan" stopIfTrue="1">
      <formula>0</formula>
    </cfRule>
  </conditionalFormatting>
  <conditionalFormatting sqref="AN52">
    <cfRule type="cellIs" priority="209" dxfId="2" operator="greaterThan" stopIfTrue="1">
      <formula>0</formula>
    </cfRule>
  </conditionalFormatting>
  <conditionalFormatting sqref="AO52">
    <cfRule type="cellIs" priority="210" dxfId="2" operator="greaterThan" stopIfTrue="1">
      <formula>0</formula>
    </cfRule>
  </conditionalFormatting>
  <conditionalFormatting sqref="E53">
    <cfRule type="expression" priority="211" dxfId="5" stopIfTrue="1">
      <formula>$W$53&gt;0</formula>
    </cfRule>
  </conditionalFormatting>
  <conditionalFormatting sqref="W53">
    <cfRule type="cellIs" priority="212" dxfId="2" operator="greaterThan" stopIfTrue="1">
      <formula>0</formula>
    </cfRule>
  </conditionalFormatting>
  <conditionalFormatting sqref="AN53">
    <cfRule type="cellIs" priority="213" dxfId="2" operator="greaterThan" stopIfTrue="1">
      <formula>0</formula>
    </cfRule>
  </conditionalFormatting>
  <conditionalFormatting sqref="AO53">
    <cfRule type="cellIs" priority="214" dxfId="2" operator="greaterThan" stopIfTrue="1">
      <formula>0</formula>
    </cfRule>
  </conditionalFormatting>
  <conditionalFormatting sqref="F54">
    <cfRule type="expression" priority="215" dxfId="5" stopIfTrue="1">
      <formula>$X$54&gt;0</formula>
    </cfRule>
  </conditionalFormatting>
  <conditionalFormatting sqref="X54">
    <cfRule type="cellIs" priority="216" dxfId="2" operator="greaterThan" stopIfTrue="1">
      <formula>0</formula>
    </cfRule>
  </conditionalFormatting>
  <conditionalFormatting sqref="AN54">
    <cfRule type="cellIs" priority="217" dxfId="2" operator="greaterThan" stopIfTrue="1">
      <formula>0</formula>
    </cfRule>
  </conditionalFormatting>
  <conditionalFormatting sqref="AO54">
    <cfRule type="cellIs" priority="218" dxfId="2" operator="greaterThan" stopIfTrue="1">
      <formula>0</formula>
    </cfRule>
  </conditionalFormatting>
  <conditionalFormatting sqref="G55">
    <cfRule type="expression" priority="219" dxfId="5" stopIfTrue="1">
      <formula>$Y$55&gt;0</formula>
    </cfRule>
  </conditionalFormatting>
  <conditionalFormatting sqref="Y55">
    <cfRule type="cellIs" priority="220" dxfId="2" operator="greaterThan" stopIfTrue="1">
      <formula>0</formula>
    </cfRule>
  </conditionalFormatting>
  <conditionalFormatting sqref="AN55">
    <cfRule type="cellIs" priority="221" dxfId="2" operator="greaterThan" stopIfTrue="1">
      <formula>0</formula>
    </cfRule>
  </conditionalFormatting>
  <conditionalFormatting sqref="AO55">
    <cfRule type="cellIs" priority="222" dxfId="2" operator="greaterThan" stopIfTrue="1">
      <formula>0</formula>
    </cfRule>
  </conditionalFormatting>
  <conditionalFormatting sqref="E57">
    <cfRule type="expression" priority="223" dxfId="5" stopIfTrue="1">
      <formula>$W$57&gt;0</formula>
    </cfRule>
  </conditionalFormatting>
  <conditionalFormatting sqref="W57">
    <cfRule type="cellIs" priority="224" dxfId="2" operator="greaterThan" stopIfTrue="1">
      <formula>0</formula>
    </cfRule>
  </conditionalFormatting>
  <conditionalFormatting sqref="F57">
    <cfRule type="expression" priority="225" dxfId="5" stopIfTrue="1">
      <formula>$X$57&gt;0</formula>
    </cfRule>
  </conditionalFormatting>
  <conditionalFormatting sqref="X57">
    <cfRule type="cellIs" priority="226" dxfId="2" operator="greaterThan" stopIfTrue="1">
      <formula>0</formula>
    </cfRule>
  </conditionalFormatting>
  <conditionalFormatting sqref="H57">
    <cfRule type="expression" priority="227" dxfId="5" stopIfTrue="1">
      <formula>$Z$57&gt;0</formula>
    </cfRule>
  </conditionalFormatting>
  <conditionalFormatting sqref="Z57">
    <cfRule type="cellIs" priority="228" dxfId="2" operator="greaterThan" stopIfTrue="1">
      <formula>0</formula>
    </cfRule>
  </conditionalFormatting>
  <conditionalFormatting sqref="I57">
    <cfRule type="expression" priority="229" dxfId="5" stopIfTrue="1">
      <formula>$AA$57&gt;0</formula>
    </cfRule>
  </conditionalFormatting>
  <conditionalFormatting sqref="AA57">
    <cfRule type="cellIs" priority="230" dxfId="2" operator="greaterThan" stopIfTrue="1">
      <formula>0</formula>
    </cfRule>
  </conditionalFormatting>
  <conditionalFormatting sqref="AN57">
    <cfRule type="cellIs" priority="231" dxfId="2" operator="greaterThan" stopIfTrue="1">
      <formula>0</formula>
    </cfRule>
  </conditionalFormatting>
  <conditionalFormatting sqref="AO57">
    <cfRule type="cellIs" priority="232" dxfId="2" operator="greaterThan" stopIfTrue="1">
      <formula>0</formula>
    </cfRule>
  </conditionalFormatting>
  <conditionalFormatting sqref="E58">
    <cfRule type="expression" priority="233" dxfId="5" stopIfTrue="1">
      <formula>$W$58&gt;0</formula>
    </cfRule>
  </conditionalFormatting>
  <conditionalFormatting sqref="W58">
    <cfRule type="cellIs" priority="234" dxfId="2" operator="greaterThan" stopIfTrue="1">
      <formula>0</formula>
    </cfRule>
  </conditionalFormatting>
  <conditionalFormatting sqref="F58">
    <cfRule type="expression" priority="235" dxfId="5" stopIfTrue="1">
      <formula>$X$58&gt;0</formula>
    </cfRule>
  </conditionalFormatting>
  <conditionalFormatting sqref="X58">
    <cfRule type="cellIs" priority="236" dxfId="2" operator="greaterThan" stopIfTrue="1">
      <formula>0</formula>
    </cfRule>
  </conditionalFormatting>
  <conditionalFormatting sqref="J58">
    <cfRule type="expression" priority="237" dxfId="5" stopIfTrue="1">
      <formula>$AB$58&gt;0</formula>
    </cfRule>
  </conditionalFormatting>
  <conditionalFormatting sqref="AB58">
    <cfRule type="cellIs" priority="238" dxfId="2" operator="greaterThan" stopIfTrue="1">
      <formula>0</formula>
    </cfRule>
  </conditionalFormatting>
  <conditionalFormatting sqref="AN58">
    <cfRule type="cellIs" priority="239" dxfId="2" operator="greaterThan" stopIfTrue="1">
      <formula>0</formula>
    </cfRule>
  </conditionalFormatting>
  <conditionalFormatting sqref="AO58">
    <cfRule type="cellIs" priority="240" dxfId="2" operator="greaterThan" stopIfTrue="1">
      <formula>0</formula>
    </cfRule>
  </conditionalFormatting>
  <conditionalFormatting sqref="F59">
    <cfRule type="expression" priority="241" dxfId="5" stopIfTrue="1">
      <formula>$X$59&gt;0</formula>
    </cfRule>
  </conditionalFormatting>
  <conditionalFormatting sqref="X59">
    <cfRule type="cellIs" priority="242" dxfId="2" operator="greaterThan" stopIfTrue="1">
      <formula>0</formula>
    </cfRule>
  </conditionalFormatting>
  <conditionalFormatting sqref="AN59">
    <cfRule type="cellIs" priority="243" dxfId="2" operator="greaterThan" stopIfTrue="1">
      <formula>0</formula>
    </cfRule>
  </conditionalFormatting>
  <conditionalFormatting sqref="AO59">
    <cfRule type="cellIs" priority="244" dxfId="2" operator="greaterThan" stopIfTrue="1">
      <formula>0</formula>
    </cfRule>
  </conditionalFormatting>
  <conditionalFormatting sqref="F60">
    <cfRule type="expression" priority="245" dxfId="5" stopIfTrue="1">
      <formula>$X$60&gt;0</formula>
    </cfRule>
  </conditionalFormatting>
  <conditionalFormatting sqref="X60">
    <cfRule type="cellIs" priority="246" dxfId="2" operator="greaterThan" stopIfTrue="1">
      <formula>0</formula>
    </cfRule>
  </conditionalFormatting>
  <conditionalFormatting sqref="G60">
    <cfRule type="expression" priority="247" dxfId="5" stopIfTrue="1">
      <formula>$Y$60&gt;0</formula>
    </cfRule>
  </conditionalFormatting>
  <conditionalFormatting sqref="Y60">
    <cfRule type="cellIs" priority="248" dxfId="2" operator="greaterThan" stopIfTrue="1">
      <formula>0</formula>
    </cfRule>
  </conditionalFormatting>
  <conditionalFormatting sqref="AN60">
    <cfRule type="cellIs" priority="249" dxfId="2" operator="greaterThan" stopIfTrue="1">
      <formula>0</formula>
    </cfRule>
  </conditionalFormatting>
  <conditionalFormatting sqref="AO60">
    <cfRule type="cellIs" priority="250" dxfId="2" operator="greaterThan" stopIfTrue="1">
      <formula>0</formula>
    </cfRule>
  </conditionalFormatting>
  <conditionalFormatting sqref="E62">
    <cfRule type="expression" priority="251" dxfId="5" stopIfTrue="1">
      <formula>$W$62&gt;0</formula>
    </cfRule>
  </conditionalFormatting>
  <conditionalFormatting sqref="W62">
    <cfRule type="cellIs" priority="252" dxfId="2" operator="greaterThan" stopIfTrue="1">
      <formula>0</formula>
    </cfRule>
  </conditionalFormatting>
  <conditionalFormatting sqref="AN62">
    <cfRule type="cellIs" priority="253" dxfId="2" operator="greaterThan" stopIfTrue="1">
      <formula>0</formula>
    </cfRule>
  </conditionalFormatting>
  <conditionalFormatting sqref="AO62">
    <cfRule type="cellIs" priority="254" dxfId="2" operator="greaterThan" stopIfTrue="1">
      <formula>0</formula>
    </cfRule>
  </conditionalFormatting>
  <conditionalFormatting sqref="E63">
    <cfRule type="expression" priority="255" dxfId="5" stopIfTrue="1">
      <formula>$W$63&gt;0</formula>
    </cfRule>
  </conditionalFormatting>
  <conditionalFormatting sqref="W63">
    <cfRule type="cellIs" priority="256" dxfId="2" operator="greaterThan" stopIfTrue="1">
      <formula>0</formula>
    </cfRule>
  </conditionalFormatting>
  <conditionalFormatting sqref="F63">
    <cfRule type="expression" priority="257" dxfId="5" stopIfTrue="1">
      <formula>$X$63&gt;0</formula>
    </cfRule>
  </conditionalFormatting>
  <conditionalFormatting sqref="X63">
    <cfRule type="cellIs" priority="258" dxfId="2" operator="greaterThan" stopIfTrue="1">
      <formula>0</formula>
    </cfRule>
  </conditionalFormatting>
  <conditionalFormatting sqref="G63">
    <cfRule type="expression" priority="259" dxfId="5" stopIfTrue="1">
      <formula>$Y$63&gt;0</formula>
    </cfRule>
  </conditionalFormatting>
  <conditionalFormatting sqref="Y63">
    <cfRule type="cellIs" priority="260" dxfId="2" operator="greaterThan" stopIfTrue="1">
      <formula>0</formula>
    </cfRule>
  </conditionalFormatting>
  <conditionalFormatting sqref="AN63">
    <cfRule type="cellIs" priority="261" dxfId="2" operator="greaterThan" stopIfTrue="1">
      <formula>0</formula>
    </cfRule>
  </conditionalFormatting>
  <conditionalFormatting sqref="AO63">
    <cfRule type="cellIs" priority="262" dxfId="2" operator="greaterThan" stopIfTrue="1">
      <formula>0</formula>
    </cfRule>
  </conditionalFormatting>
  <conditionalFormatting sqref="K65">
    <cfRule type="expression" priority="263" dxfId="5" stopIfTrue="1">
      <formula>$AC$65&gt;0</formula>
    </cfRule>
  </conditionalFormatting>
  <conditionalFormatting sqref="AC65">
    <cfRule type="cellIs" priority="264" dxfId="2" operator="greaterThan" stopIfTrue="1">
      <formula>0</formula>
    </cfRule>
  </conditionalFormatting>
  <conditionalFormatting sqref="AN65">
    <cfRule type="cellIs" priority="265" dxfId="2" operator="greaterThan" stopIfTrue="1">
      <formula>0</formula>
    </cfRule>
  </conditionalFormatting>
  <conditionalFormatting sqref="AO65">
    <cfRule type="cellIs" priority="266" dxfId="2" operator="greaterThan" stopIfTrue="1">
      <formula>0</formula>
    </cfRule>
  </conditionalFormatting>
  <conditionalFormatting sqref="K67">
    <cfRule type="expression" priority="267" dxfId="5" stopIfTrue="1">
      <formula>$AC$67&gt;0</formula>
    </cfRule>
  </conditionalFormatting>
  <conditionalFormatting sqref="AC67">
    <cfRule type="cellIs" priority="268" dxfId="2" operator="greaterThan" stopIfTrue="1">
      <formula>0</formula>
    </cfRule>
  </conditionalFormatting>
  <conditionalFormatting sqref="AN67">
    <cfRule type="cellIs" priority="269" dxfId="2" operator="greaterThan" stopIfTrue="1">
      <formula>0</formula>
    </cfRule>
  </conditionalFormatting>
  <conditionalFormatting sqref="AO67">
    <cfRule type="cellIs" priority="270" dxfId="2" operator="greaterThan" stopIfTrue="1">
      <formula>0</formula>
    </cfRule>
  </conditionalFormatting>
  <conditionalFormatting sqref="I69">
    <cfRule type="expression" priority="271" dxfId="5" stopIfTrue="1">
      <formula>$AA$69&gt;0</formula>
    </cfRule>
  </conditionalFormatting>
  <conditionalFormatting sqref="AA69">
    <cfRule type="cellIs" priority="272" dxfId="2" operator="greaterThan" stopIfTrue="1">
      <formula>0</formula>
    </cfRule>
  </conditionalFormatting>
  <conditionalFormatting sqref="K69">
    <cfRule type="expression" priority="273" dxfId="5" stopIfTrue="1">
      <formula>$AC$69&gt;0</formula>
    </cfRule>
  </conditionalFormatting>
  <conditionalFormatting sqref="AC69">
    <cfRule type="cellIs" priority="274" dxfId="2" operator="greaterThan" stopIfTrue="1">
      <formula>0</formula>
    </cfRule>
  </conditionalFormatting>
  <conditionalFormatting sqref="L69">
    <cfRule type="expression" priority="275" dxfId="5" stopIfTrue="1">
      <formula>$AD$69&gt;0</formula>
    </cfRule>
  </conditionalFormatting>
  <conditionalFormatting sqref="AD69">
    <cfRule type="cellIs" priority="276" dxfId="2" operator="greaterThan" stopIfTrue="1">
      <formula>0</formula>
    </cfRule>
  </conditionalFormatting>
  <conditionalFormatting sqref="AN69">
    <cfRule type="cellIs" priority="277" dxfId="2" operator="greaterThan" stopIfTrue="1">
      <formula>0</formula>
    </cfRule>
  </conditionalFormatting>
  <conditionalFormatting sqref="AO69">
    <cfRule type="cellIs" priority="278" dxfId="2" operator="greaterThan" stopIfTrue="1">
      <formula>0</formula>
    </cfRule>
  </conditionalFormatting>
  <conditionalFormatting sqref="M70">
    <cfRule type="expression" priority="279" dxfId="5" stopIfTrue="1">
      <formula>$AE$70&gt;0</formula>
    </cfRule>
  </conditionalFormatting>
  <conditionalFormatting sqref="AE70">
    <cfRule type="cellIs" priority="280" dxfId="2" operator="greaterThan" stopIfTrue="1">
      <formula>0</formula>
    </cfRule>
  </conditionalFormatting>
  <conditionalFormatting sqref="AN70">
    <cfRule type="cellIs" priority="281" dxfId="2" operator="greaterThan" stopIfTrue="1">
      <formula>0</formula>
    </cfRule>
  </conditionalFormatting>
  <conditionalFormatting sqref="AO70">
    <cfRule type="cellIs" priority="282" dxfId="2" operator="greaterThan" stopIfTrue="1">
      <formula>0</formula>
    </cfRule>
  </conditionalFormatting>
  <conditionalFormatting sqref="M71">
    <cfRule type="expression" priority="283" dxfId="5" stopIfTrue="1">
      <formula>$AE$71&gt;0</formula>
    </cfRule>
  </conditionalFormatting>
  <conditionalFormatting sqref="AE71">
    <cfRule type="cellIs" priority="284" dxfId="2" operator="greaterThan" stopIfTrue="1">
      <formula>0</formula>
    </cfRule>
  </conditionalFormatting>
  <conditionalFormatting sqref="AN71">
    <cfRule type="cellIs" priority="285" dxfId="2" operator="greaterThan" stopIfTrue="1">
      <formula>0</formula>
    </cfRule>
  </conditionalFormatting>
  <conditionalFormatting sqref="AO71">
    <cfRule type="cellIs" priority="286" dxfId="2" operator="greaterThan" stopIfTrue="1">
      <formula>0</formula>
    </cfRule>
  </conditionalFormatting>
  <conditionalFormatting sqref="G73">
    <cfRule type="expression" priority="287" dxfId="5" stopIfTrue="1">
      <formula>$Y$73&gt;0</formula>
    </cfRule>
  </conditionalFormatting>
  <conditionalFormatting sqref="Y73">
    <cfRule type="cellIs" priority="288" dxfId="2" operator="greaterThan" stopIfTrue="1">
      <formula>0</formula>
    </cfRule>
  </conditionalFormatting>
  <conditionalFormatting sqref="H73">
    <cfRule type="expression" priority="289" dxfId="5" stopIfTrue="1">
      <formula>$Z$73&gt;0</formula>
    </cfRule>
  </conditionalFormatting>
  <conditionalFormatting sqref="Z73">
    <cfRule type="cellIs" priority="290" dxfId="2" operator="greaterThan" stopIfTrue="1">
      <formula>0</formula>
    </cfRule>
  </conditionalFormatting>
  <conditionalFormatting sqref="J73">
    <cfRule type="expression" priority="291" dxfId="5" stopIfTrue="1">
      <formula>$AB$73&gt;0</formula>
    </cfRule>
  </conditionalFormatting>
  <conditionalFormatting sqref="AB73">
    <cfRule type="cellIs" priority="292" dxfId="2" operator="greaterThan" stopIfTrue="1">
      <formula>0</formula>
    </cfRule>
  </conditionalFormatting>
  <conditionalFormatting sqref="AN73">
    <cfRule type="cellIs" priority="293" dxfId="2" operator="greaterThan" stopIfTrue="1">
      <formula>0</formula>
    </cfRule>
  </conditionalFormatting>
  <conditionalFormatting sqref="AO73">
    <cfRule type="cellIs" priority="294" dxfId="2" operator="greaterThan" stopIfTrue="1">
      <formula>0</formula>
    </cfRule>
  </conditionalFormatting>
  <conditionalFormatting sqref="G75">
    <cfRule type="expression" priority="295" dxfId="5" stopIfTrue="1">
      <formula>$Y$75&gt;0</formula>
    </cfRule>
  </conditionalFormatting>
  <conditionalFormatting sqref="Y75">
    <cfRule type="cellIs" priority="296" dxfId="2" operator="greaterThan" stopIfTrue="1">
      <formula>0</formula>
    </cfRule>
  </conditionalFormatting>
  <conditionalFormatting sqref="K75">
    <cfRule type="expression" priority="297" dxfId="5" stopIfTrue="1">
      <formula>$AC$75&gt;0</formula>
    </cfRule>
  </conditionalFormatting>
  <conditionalFormatting sqref="AC75">
    <cfRule type="cellIs" priority="298" dxfId="2" operator="greaterThan" stopIfTrue="1">
      <formula>0</formula>
    </cfRule>
  </conditionalFormatting>
  <conditionalFormatting sqref="AN75">
    <cfRule type="cellIs" priority="299" dxfId="2" operator="greaterThan" stopIfTrue="1">
      <formula>0</formula>
    </cfRule>
  </conditionalFormatting>
  <conditionalFormatting sqref="AO75">
    <cfRule type="cellIs" priority="300" dxfId="2" operator="greaterThan" stopIfTrue="1">
      <formula>0</formula>
    </cfRule>
  </conditionalFormatting>
  <conditionalFormatting sqref="F77">
    <cfRule type="expression" priority="301" dxfId="5" stopIfTrue="1">
      <formula>$X$77&gt;0</formula>
    </cfRule>
  </conditionalFormatting>
  <conditionalFormatting sqref="X77">
    <cfRule type="cellIs" priority="302" dxfId="2" operator="greaterThan" stopIfTrue="1">
      <formula>0</formula>
    </cfRule>
  </conditionalFormatting>
  <conditionalFormatting sqref="G77">
    <cfRule type="expression" priority="303" dxfId="5" stopIfTrue="1">
      <formula>$Y$77&gt;0</formula>
    </cfRule>
  </conditionalFormatting>
  <conditionalFormatting sqref="Y77">
    <cfRule type="cellIs" priority="304" dxfId="2" operator="greaterThan" stopIfTrue="1">
      <formula>0</formula>
    </cfRule>
  </conditionalFormatting>
  <conditionalFormatting sqref="H77">
    <cfRule type="expression" priority="305" dxfId="5" stopIfTrue="1">
      <formula>$Z$77&gt;0</formula>
    </cfRule>
  </conditionalFormatting>
  <conditionalFormatting sqref="Z77">
    <cfRule type="cellIs" priority="306" dxfId="2" operator="greaterThan" stopIfTrue="1">
      <formula>0</formula>
    </cfRule>
  </conditionalFormatting>
  <conditionalFormatting sqref="J77">
    <cfRule type="expression" priority="307" dxfId="5" stopIfTrue="1">
      <formula>$AB$77&gt;0</formula>
    </cfRule>
  </conditionalFormatting>
  <conditionalFormatting sqref="AB77">
    <cfRule type="cellIs" priority="308" dxfId="2" operator="greaterThan" stopIfTrue="1">
      <formula>0</formula>
    </cfRule>
  </conditionalFormatting>
  <conditionalFormatting sqref="AN77">
    <cfRule type="cellIs" priority="309" dxfId="2" operator="greaterThan" stopIfTrue="1">
      <formula>0</formula>
    </cfRule>
  </conditionalFormatting>
  <conditionalFormatting sqref="AO77">
    <cfRule type="cellIs" priority="310" dxfId="2" operator="greaterThan" stopIfTrue="1">
      <formula>0</formula>
    </cfRule>
  </conditionalFormatting>
  <conditionalFormatting sqref="H79">
    <cfRule type="expression" priority="311" dxfId="5" stopIfTrue="1">
      <formula>$Z$79&gt;0</formula>
    </cfRule>
  </conditionalFormatting>
  <conditionalFormatting sqref="Z79">
    <cfRule type="cellIs" priority="312" dxfId="2" operator="greaterThan" stopIfTrue="1">
      <formula>0</formula>
    </cfRule>
  </conditionalFormatting>
  <conditionalFormatting sqref="L79">
    <cfRule type="expression" priority="313" dxfId="5" stopIfTrue="1">
      <formula>$AD$79&gt;0</formula>
    </cfRule>
  </conditionalFormatting>
  <conditionalFormatting sqref="AD79">
    <cfRule type="cellIs" priority="314" dxfId="2" operator="greaterThan" stopIfTrue="1">
      <formula>0</formula>
    </cfRule>
  </conditionalFormatting>
  <conditionalFormatting sqref="AN79">
    <cfRule type="cellIs" priority="315" dxfId="2" operator="greaterThan" stopIfTrue="1">
      <formula>0</formula>
    </cfRule>
  </conditionalFormatting>
  <conditionalFormatting sqref="AO79">
    <cfRule type="cellIs" priority="316" dxfId="2" operator="greaterThan" stopIfTrue="1">
      <formula>0</formula>
    </cfRule>
  </conditionalFormatting>
  <conditionalFormatting sqref="H80">
    <cfRule type="expression" priority="317" dxfId="5" stopIfTrue="1">
      <formula>$Z$80&gt;0</formula>
    </cfRule>
  </conditionalFormatting>
  <conditionalFormatting sqref="Z80">
    <cfRule type="cellIs" priority="318" dxfId="2" operator="greaterThan" stopIfTrue="1">
      <formula>0</formula>
    </cfRule>
  </conditionalFormatting>
  <conditionalFormatting sqref="K80">
    <cfRule type="expression" priority="319" dxfId="5" stopIfTrue="1">
      <formula>$AC$80&gt;0</formula>
    </cfRule>
  </conditionalFormatting>
  <conditionalFormatting sqref="AC80">
    <cfRule type="cellIs" priority="320" dxfId="2" operator="greaterThan" stopIfTrue="1">
      <formula>0</formula>
    </cfRule>
  </conditionalFormatting>
  <conditionalFormatting sqref="L80">
    <cfRule type="expression" priority="321" dxfId="5" stopIfTrue="1">
      <formula>$AD$80&gt;0</formula>
    </cfRule>
  </conditionalFormatting>
  <conditionalFormatting sqref="AD80">
    <cfRule type="cellIs" priority="322" dxfId="2" operator="greaterThan" stopIfTrue="1">
      <formula>0</formula>
    </cfRule>
  </conditionalFormatting>
  <conditionalFormatting sqref="AN80">
    <cfRule type="cellIs" priority="323" dxfId="2" operator="greaterThan" stopIfTrue="1">
      <formula>0</formula>
    </cfRule>
  </conditionalFormatting>
  <conditionalFormatting sqref="AO80">
    <cfRule type="cellIs" priority="324" dxfId="2" operator="greaterThan" stopIfTrue="1">
      <formula>0</formula>
    </cfRule>
  </conditionalFormatting>
  <conditionalFormatting sqref="H82">
    <cfRule type="expression" priority="325" dxfId="5" stopIfTrue="1">
      <formula>$Z$82&gt;0</formula>
    </cfRule>
  </conditionalFormatting>
  <conditionalFormatting sqref="Z82">
    <cfRule type="cellIs" priority="326" dxfId="2" operator="greaterThan" stopIfTrue="1">
      <formula>0</formula>
    </cfRule>
  </conditionalFormatting>
  <conditionalFormatting sqref="AN82">
    <cfRule type="cellIs" priority="327" dxfId="2" operator="greaterThan" stopIfTrue="1">
      <formula>0</formula>
    </cfRule>
  </conditionalFormatting>
  <conditionalFormatting sqref="AO82">
    <cfRule type="cellIs" priority="328" dxfId="2" operator="greaterThan" stopIfTrue="1">
      <formula>0</formula>
    </cfRule>
  </conditionalFormatting>
  <conditionalFormatting sqref="H83">
    <cfRule type="expression" priority="329" dxfId="5" stopIfTrue="1">
      <formula>$Z$83&gt;0</formula>
    </cfRule>
  </conditionalFormatting>
  <conditionalFormatting sqref="Z83">
    <cfRule type="cellIs" priority="330" dxfId="2" operator="greaterThan" stopIfTrue="1">
      <formula>0</formula>
    </cfRule>
  </conditionalFormatting>
  <conditionalFormatting sqref="I83">
    <cfRule type="expression" priority="331" dxfId="5" stopIfTrue="1">
      <formula>$AA$83&gt;0</formula>
    </cfRule>
  </conditionalFormatting>
  <conditionalFormatting sqref="AA83">
    <cfRule type="cellIs" priority="332" dxfId="2" operator="greaterThan" stopIfTrue="1">
      <formula>0</formula>
    </cfRule>
  </conditionalFormatting>
  <conditionalFormatting sqref="AN83">
    <cfRule type="cellIs" priority="333" dxfId="2" operator="greaterThan" stopIfTrue="1">
      <formula>0</formula>
    </cfRule>
  </conditionalFormatting>
  <conditionalFormatting sqref="AO83">
    <cfRule type="cellIs" priority="334" dxfId="2" operator="greaterThan" stopIfTrue="1">
      <formula>0</formula>
    </cfRule>
  </conditionalFormatting>
  <conditionalFormatting sqref="H85">
    <cfRule type="expression" priority="335" dxfId="5" stopIfTrue="1">
      <formula>$Z$85&gt;0</formula>
    </cfRule>
  </conditionalFormatting>
  <conditionalFormatting sqref="Z85">
    <cfRule type="cellIs" priority="336" dxfId="2" operator="greaterThan" stopIfTrue="1">
      <formula>0</formula>
    </cfRule>
  </conditionalFormatting>
  <conditionalFormatting sqref="J85">
    <cfRule type="expression" priority="337" dxfId="5" stopIfTrue="1">
      <formula>$AB$85&gt;0</formula>
    </cfRule>
  </conditionalFormatting>
  <conditionalFormatting sqref="AB85">
    <cfRule type="cellIs" priority="338" dxfId="2" operator="greaterThan" stopIfTrue="1">
      <formula>0</formula>
    </cfRule>
  </conditionalFormatting>
  <conditionalFormatting sqref="L85">
    <cfRule type="expression" priority="339" dxfId="5" stopIfTrue="1">
      <formula>$AD$85&gt;0</formula>
    </cfRule>
  </conditionalFormatting>
  <conditionalFormatting sqref="AD85">
    <cfRule type="cellIs" priority="340" dxfId="2" operator="greaterThan" stopIfTrue="1">
      <formula>0</formula>
    </cfRule>
  </conditionalFormatting>
  <conditionalFormatting sqref="M85">
    <cfRule type="expression" priority="341" dxfId="5" stopIfTrue="1">
      <formula>$AE$85&gt;0</formula>
    </cfRule>
  </conditionalFormatting>
  <conditionalFormatting sqref="AE85">
    <cfRule type="cellIs" priority="342" dxfId="2" operator="greaterThan" stopIfTrue="1">
      <formula>0</formula>
    </cfRule>
  </conditionalFormatting>
  <conditionalFormatting sqref="AN85">
    <cfRule type="cellIs" priority="343" dxfId="2" operator="greaterThan" stopIfTrue="1">
      <formula>0</formula>
    </cfRule>
  </conditionalFormatting>
  <conditionalFormatting sqref="AO85">
    <cfRule type="cellIs" priority="344" dxfId="2" operator="greaterThan" stopIfTrue="1">
      <formula>0</formula>
    </cfRule>
  </conditionalFormatting>
  <conditionalFormatting sqref="H86">
    <cfRule type="expression" priority="345" dxfId="5" stopIfTrue="1">
      <formula>$Z$86&gt;0</formula>
    </cfRule>
  </conditionalFormatting>
  <conditionalFormatting sqref="Z86">
    <cfRule type="cellIs" priority="346" dxfId="2" operator="greaterThan" stopIfTrue="1">
      <formula>0</formula>
    </cfRule>
  </conditionalFormatting>
  <conditionalFormatting sqref="I86">
    <cfRule type="expression" priority="347" dxfId="5" stopIfTrue="1">
      <formula>$AA$86&gt;0</formula>
    </cfRule>
  </conditionalFormatting>
  <conditionalFormatting sqref="AA86">
    <cfRule type="cellIs" priority="348" dxfId="2" operator="greaterThan" stopIfTrue="1">
      <formula>0</formula>
    </cfRule>
  </conditionalFormatting>
  <conditionalFormatting sqref="AN86">
    <cfRule type="cellIs" priority="349" dxfId="2" operator="greaterThan" stopIfTrue="1">
      <formula>0</formula>
    </cfRule>
  </conditionalFormatting>
  <conditionalFormatting sqref="AO86">
    <cfRule type="cellIs" priority="350" dxfId="2" operator="greaterThan" stopIfTrue="1">
      <formula>0</formula>
    </cfRule>
  </conditionalFormatting>
  <conditionalFormatting sqref="H88">
    <cfRule type="expression" priority="351" dxfId="5" stopIfTrue="1">
      <formula>$Z$88&gt;0</formula>
    </cfRule>
  </conditionalFormatting>
  <conditionalFormatting sqref="Z88">
    <cfRule type="cellIs" priority="352" dxfId="2" operator="greaterThan" stopIfTrue="1">
      <formula>0</formula>
    </cfRule>
  </conditionalFormatting>
  <conditionalFormatting sqref="L88">
    <cfRule type="expression" priority="353" dxfId="5" stopIfTrue="1">
      <formula>$AD$88&gt;0</formula>
    </cfRule>
  </conditionalFormatting>
  <conditionalFormatting sqref="AD88">
    <cfRule type="cellIs" priority="354" dxfId="2" operator="greaterThan" stopIfTrue="1">
      <formula>0</formula>
    </cfRule>
  </conditionalFormatting>
  <conditionalFormatting sqref="AN88">
    <cfRule type="cellIs" priority="355" dxfId="2" operator="greaterThan" stopIfTrue="1">
      <formula>0</formula>
    </cfRule>
  </conditionalFormatting>
  <conditionalFormatting sqref="AO88">
    <cfRule type="cellIs" priority="356" dxfId="2" operator="greaterThan" stopIfTrue="1">
      <formula>0</formula>
    </cfRule>
  </conditionalFormatting>
  <conditionalFormatting sqref="H89">
    <cfRule type="expression" priority="357" dxfId="5" stopIfTrue="1">
      <formula>$Z$89&gt;0</formula>
    </cfRule>
  </conditionalFormatting>
  <conditionalFormatting sqref="Z89">
    <cfRule type="cellIs" priority="358" dxfId="2" operator="greaterThan" stopIfTrue="1">
      <formula>0</formula>
    </cfRule>
  </conditionalFormatting>
  <conditionalFormatting sqref="I89">
    <cfRule type="expression" priority="359" dxfId="5" stopIfTrue="1">
      <formula>$AA$89&gt;0</formula>
    </cfRule>
  </conditionalFormatting>
  <conditionalFormatting sqref="AA89">
    <cfRule type="cellIs" priority="360" dxfId="2" operator="greaterThan" stopIfTrue="1">
      <formula>0</formula>
    </cfRule>
  </conditionalFormatting>
  <conditionalFormatting sqref="J89">
    <cfRule type="expression" priority="361" dxfId="5" stopIfTrue="1">
      <formula>$AB$89&gt;0</formula>
    </cfRule>
  </conditionalFormatting>
  <conditionalFormatting sqref="AB89">
    <cfRule type="cellIs" priority="362" dxfId="2" operator="greaterThan" stopIfTrue="1">
      <formula>0</formula>
    </cfRule>
  </conditionalFormatting>
  <conditionalFormatting sqref="K89">
    <cfRule type="expression" priority="363" dxfId="5" stopIfTrue="1">
      <formula>$AC$89&gt;0</formula>
    </cfRule>
  </conditionalFormatting>
  <conditionalFormatting sqref="AC89">
    <cfRule type="cellIs" priority="364" dxfId="2" operator="greaterThan" stopIfTrue="1">
      <formula>0</formula>
    </cfRule>
  </conditionalFormatting>
  <conditionalFormatting sqref="AN89">
    <cfRule type="cellIs" priority="365" dxfId="2" operator="greaterThan" stopIfTrue="1">
      <formula>0</formula>
    </cfRule>
  </conditionalFormatting>
  <conditionalFormatting sqref="AO89">
    <cfRule type="cellIs" priority="366" dxfId="2" operator="greaterThan" stopIfTrue="1">
      <formula>0</formula>
    </cfRule>
  </conditionalFormatting>
  <conditionalFormatting sqref="H91">
    <cfRule type="expression" priority="367" dxfId="5" stopIfTrue="1">
      <formula>$Z$91&gt;0</formula>
    </cfRule>
  </conditionalFormatting>
  <conditionalFormatting sqref="Z91">
    <cfRule type="cellIs" priority="368" dxfId="2" operator="greaterThan" stopIfTrue="1">
      <formula>0</formula>
    </cfRule>
  </conditionalFormatting>
  <conditionalFormatting sqref="AN91">
    <cfRule type="cellIs" priority="369" dxfId="2" operator="greaterThan" stopIfTrue="1">
      <formula>0</formula>
    </cfRule>
  </conditionalFormatting>
  <conditionalFormatting sqref="AO91">
    <cfRule type="cellIs" priority="370" dxfId="2" operator="greaterThan" stopIfTrue="1">
      <formula>0</formula>
    </cfRule>
  </conditionalFormatting>
  <conditionalFormatting sqref="J92">
    <cfRule type="expression" priority="371" dxfId="5" stopIfTrue="1">
      <formula>$AB$92&gt;0</formula>
    </cfRule>
  </conditionalFormatting>
  <conditionalFormatting sqref="AB92">
    <cfRule type="cellIs" priority="372" dxfId="2" operator="greaterThan" stopIfTrue="1">
      <formula>0</formula>
    </cfRule>
  </conditionalFormatting>
  <conditionalFormatting sqref="K92">
    <cfRule type="expression" priority="373" dxfId="5" stopIfTrue="1">
      <formula>$AC$92&gt;0</formula>
    </cfRule>
  </conditionalFormatting>
  <conditionalFormatting sqref="AC92">
    <cfRule type="cellIs" priority="374" dxfId="2" operator="greaterThan" stopIfTrue="1">
      <formula>0</formula>
    </cfRule>
  </conditionalFormatting>
  <conditionalFormatting sqref="AN92">
    <cfRule type="cellIs" priority="375" dxfId="2" operator="greaterThan" stopIfTrue="1">
      <formula>0</formula>
    </cfRule>
  </conditionalFormatting>
  <conditionalFormatting sqref="AO92">
    <cfRule type="cellIs" priority="376" dxfId="2" operator="greaterThan" stopIfTrue="1">
      <formula>0</formula>
    </cfRule>
  </conditionalFormatting>
  <conditionalFormatting sqref="P94">
    <cfRule type="expression" priority="377" dxfId="5" stopIfTrue="1">
      <formula>$AH$94&gt;0</formula>
    </cfRule>
  </conditionalFormatting>
  <conditionalFormatting sqref="AH94">
    <cfRule type="cellIs" priority="378" dxfId="2" operator="greaterThan" stopIfTrue="1">
      <formula>0</formula>
    </cfRule>
  </conditionalFormatting>
  <conditionalFormatting sqref="Q94">
    <cfRule type="expression" priority="379" dxfId="5" stopIfTrue="1">
      <formula>$AI$94&gt;0</formula>
    </cfRule>
  </conditionalFormatting>
  <conditionalFormatting sqref="AI94">
    <cfRule type="cellIs" priority="380" dxfId="2" operator="greaterThan" stopIfTrue="1">
      <formula>0</formula>
    </cfRule>
  </conditionalFormatting>
  <conditionalFormatting sqref="R94">
    <cfRule type="expression" priority="381" dxfId="5" stopIfTrue="1">
      <formula>$AJ$94&gt;0</formula>
    </cfRule>
  </conditionalFormatting>
  <conditionalFormatting sqref="AJ94">
    <cfRule type="cellIs" priority="382" dxfId="2" operator="greaterThan" stopIfTrue="1">
      <formula>0</formula>
    </cfRule>
  </conditionalFormatting>
  <conditionalFormatting sqref="S94">
    <cfRule type="expression" priority="383" dxfId="5" stopIfTrue="1">
      <formula>$AK$94&gt;0</formula>
    </cfRule>
  </conditionalFormatting>
  <conditionalFormatting sqref="AK94">
    <cfRule type="cellIs" priority="384" dxfId="2" operator="greaterThan" stopIfTrue="1">
      <formula>0</formula>
    </cfRule>
  </conditionalFormatting>
  <conditionalFormatting sqref="T94">
    <cfRule type="expression" priority="385" dxfId="5" stopIfTrue="1">
      <formula>$AL$94&gt;0</formula>
    </cfRule>
  </conditionalFormatting>
  <conditionalFormatting sqref="AL94">
    <cfRule type="cellIs" priority="386" dxfId="2" operator="greaterThan" stopIfTrue="1">
      <formula>0</formula>
    </cfRule>
  </conditionalFormatting>
  <conditionalFormatting sqref="U94">
    <cfRule type="expression" priority="387" dxfId="5" stopIfTrue="1">
      <formula>$AM$94&gt;0</formula>
    </cfRule>
  </conditionalFormatting>
  <conditionalFormatting sqref="AM94">
    <cfRule type="cellIs" priority="388" dxfId="2" operator="greaterThan" stopIfTrue="1">
      <formula>0</formula>
    </cfRule>
  </conditionalFormatting>
  <conditionalFormatting sqref="AN94">
    <cfRule type="cellIs" priority="389" dxfId="2" operator="greaterThan" stopIfTrue="1">
      <formula>0</formula>
    </cfRule>
  </conditionalFormatting>
  <conditionalFormatting sqref="AO94">
    <cfRule type="cellIs" priority="390" dxfId="2" operator="greaterThan" stopIfTrue="1">
      <formula>0</formula>
    </cfRule>
  </conditionalFormatting>
  <conditionalFormatting sqref="S95">
    <cfRule type="expression" priority="391" dxfId="5" stopIfTrue="1">
      <formula>$AK$95&gt;0</formula>
    </cfRule>
  </conditionalFormatting>
  <conditionalFormatting sqref="AK95">
    <cfRule type="cellIs" priority="392" dxfId="2" operator="greaterThan" stopIfTrue="1">
      <formula>0</formula>
    </cfRule>
  </conditionalFormatting>
  <conditionalFormatting sqref="AN95">
    <cfRule type="cellIs" priority="393" dxfId="2" operator="greaterThan" stopIfTrue="1">
      <formula>0</formula>
    </cfRule>
  </conditionalFormatting>
  <conditionalFormatting sqref="AO95">
    <cfRule type="cellIs" priority="394" dxfId="2" operator="greaterThan" stopIfTrue="1">
      <formula>0</formula>
    </cfRule>
  </conditionalFormatting>
  <conditionalFormatting sqref="P97">
    <cfRule type="expression" priority="395" dxfId="5" stopIfTrue="1">
      <formula>$AH$97&gt;0</formula>
    </cfRule>
  </conditionalFormatting>
  <conditionalFormatting sqref="AH97">
    <cfRule type="cellIs" priority="396" dxfId="2" operator="greaterThan" stopIfTrue="1">
      <formula>0</formula>
    </cfRule>
  </conditionalFormatting>
  <conditionalFormatting sqref="S97">
    <cfRule type="expression" priority="397" dxfId="5" stopIfTrue="1">
      <formula>$AK$97&gt;0</formula>
    </cfRule>
  </conditionalFormatting>
  <conditionalFormatting sqref="AK97">
    <cfRule type="cellIs" priority="398" dxfId="2" operator="greaterThan" stopIfTrue="1">
      <formula>0</formula>
    </cfRule>
  </conditionalFormatting>
  <conditionalFormatting sqref="T97">
    <cfRule type="expression" priority="399" dxfId="5" stopIfTrue="1">
      <formula>$AL$97&gt;0</formula>
    </cfRule>
  </conditionalFormatting>
  <conditionalFormatting sqref="AL97">
    <cfRule type="cellIs" priority="400" dxfId="2" operator="greaterThan" stopIfTrue="1">
      <formula>0</formula>
    </cfRule>
  </conditionalFormatting>
  <conditionalFormatting sqref="U97">
    <cfRule type="expression" priority="401" dxfId="5" stopIfTrue="1">
      <formula>$AM$97&gt;0</formula>
    </cfRule>
  </conditionalFormatting>
  <conditionalFormatting sqref="AM97">
    <cfRule type="cellIs" priority="402" dxfId="2" operator="greaterThan" stopIfTrue="1">
      <formula>0</formula>
    </cfRule>
  </conditionalFormatting>
  <conditionalFormatting sqref="AN97">
    <cfRule type="cellIs" priority="403" dxfId="2" operator="greaterThan" stopIfTrue="1">
      <formula>0</formula>
    </cfRule>
  </conditionalFormatting>
  <conditionalFormatting sqref="AO97">
    <cfRule type="cellIs" priority="404" dxfId="2" operator="greaterThan" stopIfTrue="1">
      <formula>0</formula>
    </cfRule>
  </conditionalFormatting>
  <conditionalFormatting sqref="P98">
    <cfRule type="expression" priority="405" dxfId="5" stopIfTrue="1">
      <formula>$AH$98&gt;0</formula>
    </cfRule>
  </conditionalFormatting>
  <conditionalFormatting sqref="AH98">
    <cfRule type="cellIs" priority="406" dxfId="2" operator="greaterThan" stopIfTrue="1">
      <formula>0</formula>
    </cfRule>
  </conditionalFormatting>
  <conditionalFormatting sqref="Q98">
    <cfRule type="expression" priority="407" dxfId="5" stopIfTrue="1">
      <formula>$AI$98&gt;0</formula>
    </cfRule>
  </conditionalFormatting>
  <conditionalFormatting sqref="AI98">
    <cfRule type="cellIs" priority="408" dxfId="2" operator="greaterThan" stopIfTrue="1">
      <formula>0</formula>
    </cfRule>
  </conditionalFormatting>
  <conditionalFormatting sqref="R98">
    <cfRule type="expression" priority="409" dxfId="5" stopIfTrue="1">
      <formula>$AJ$98&gt;0</formula>
    </cfRule>
  </conditionalFormatting>
  <conditionalFormatting sqref="AJ98">
    <cfRule type="cellIs" priority="410" dxfId="2" operator="greaterThan" stopIfTrue="1">
      <formula>0</formula>
    </cfRule>
  </conditionalFormatting>
  <conditionalFormatting sqref="S98">
    <cfRule type="expression" priority="411" dxfId="5" stopIfTrue="1">
      <formula>$AK$98&gt;0</formula>
    </cfRule>
  </conditionalFormatting>
  <conditionalFormatting sqref="AK98">
    <cfRule type="cellIs" priority="412" dxfId="2" operator="greaterThan" stopIfTrue="1">
      <formula>0</formula>
    </cfRule>
  </conditionalFormatting>
  <conditionalFormatting sqref="T98">
    <cfRule type="expression" priority="413" dxfId="5" stopIfTrue="1">
      <formula>$AL$98&gt;0</formula>
    </cfRule>
  </conditionalFormatting>
  <conditionalFormatting sqref="AL98">
    <cfRule type="cellIs" priority="414" dxfId="2" operator="greaterThan" stopIfTrue="1">
      <formula>0</formula>
    </cfRule>
  </conditionalFormatting>
  <conditionalFormatting sqref="U98">
    <cfRule type="expression" priority="415" dxfId="5" stopIfTrue="1">
      <formula>$AM$98&gt;0</formula>
    </cfRule>
  </conditionalFormatting>
  <conditionalFormatting sqref="AM98">
    <cfRule type="cellIs" priority="416" dxfId="2" operator="greaterThan" stopIfTrue="1">
      <formula>0</formula>
    </cfRule>
  </conditionalFormatting>
  <conditionalFormatting sqref="AN98">
    <cfRule type="cellIs" priority="417" dxfId="2" operator="greaterThan" stopIfTrue="1">
      <formula>0</formula>
    </cfRule>
  </conditionalFormatting>
  <conditionalFormatting sqref="AO98">
    <cfRule type="cellIs" priority="418" dxfId="2" operator="greaterThan" stopIfTrue="1">
      <formula>0</formula>
    </cfRule>
  </conditionalFormatting>
  <conditionalFormatting sqref="P100">
    <cfRule type="expression" priority="419" dxfId="5" stopIfTrue="1">
      <formula>$AH$100&gt;0</formula>
    </cfRule>
  </conditionalFormatting>
  <conditionalFormatting sqref="AH100">
    <cfRule type="cellIs" priority="420" dxfId="2" operator="greaterThan" stopIfTrue="1">
      <formula>0</formula>
    </cfRule>
  </conditionalFormatting>
  <conditionalFormatting sqref="Q100">
    <cfRule type="expression" priority="421" dxfId="5" stopIfTrue="1">
      <formula>$AI$100&gt;0</formula>
    </cfRule>
  </conditionalFormatting>
  <conditionalFormatting sqref="AI100">
    <cfRule type="cellIs" priority="422" dxfId="2" operator="greaterThan" stopIfTrue="1">
      <formula>0</formula>
    </cfRule>
  </conditionalFormatting>
  <conditionalFormatting sqref="R100">
    <cfRule type="expression" priority="423" dxfId="5" stopIfTrue="1">
      <formula>$AJ$100&gt;0</formula>
    </cfRule>
  </conditionalFormatting>
  <conditionalFormatting sqref="AJ100">
    <cfRule type="cellIs" priority="424" dxfId="2" operator="greaterThan" stopIfTrue="1">
      <formula>0</formula>
    </cfRule>
  </conditionalFormatting>
  <conditionalFormatting sqref="S100">
    <cfRule type="expression" priority="425" dxfId="5" stopIfTrue="1">
      <formula>$AK$100&gt;0</formula>
    </cfRule>
  </conditionalFormatting>
  <conditionalFormatting sqref="AK100">
    <cfRule type="cellIs" priority="426" dxfId="2" operator="greaterThan" stopIfTrue="1">
      <formula>0</formula>
    </cfRule>
  </conditionalFormatting>
  <conditionalFormatting sqref="T100">
    <cfRule type="expression" priority="427" dxfId="5" stopIfTrue="1">
      <formula>$AL$100&gt;0</formula>
    </cfRule>
  </conditionalFormatting>
  <conditionalFormatting sqref="AL100">
    <cfRule type="cellIs" priority="428" dxfId="2" operator="greaterThan" stopIfTrue="1">
      <formula>0</formula>
    </cfRule>
  </conditionalFormatting>
  <conditionalFormatting sqref="U100">
    <cfRule type="expression" priority="429" dxfId="5" stopIfTrue="1">
      <formula>$AM$100&gt;0</formula>
    </cfRule>
  </conditionalFormatting>
  <conditionalFormatting sqref="AM100">
    <cfRule type="cellIs" priority="430" dxfId="2" operator="greaterThan" stopIfTrue="1">
      <formula>0</formula>
    </cfRule>
  </conditionalFormatting>
  <conditionalFormatting sqref="AN100">
    <cfRule type="cellIs" priority="431" dxfId="2" operator="greaterThan" stopIfTrue="1">
      <formula>0</formula>
    </cfRule>
  </conditionalFormatting>
  <conditionalFormatting sqref="AO100">
    <cfRule type="cellIs" priority="432" dxfId="2" operator="greaterThan" stopIfTrue="1">
      <formula>0</formula>
    </cfRule>
  </conditionalFormatting>
  <conditionalFormatting sqref="H102">
    <cfRule type="expression" priority="433" dxfId="5" stopIfTrue="1">
      <formula>$Z$102&gt;0</formula>
    </cfRule>
  </conditionalFormatting>
  <conditionalFormatting sqref="Z102">
    <cfRule type="cellIs" priority="434" dxfId="2" operator="greaterThan" stopIfTrue="1">
      <formula>0</formula>
    </cfRule>
  </conditionalFormatting>
  <conditionalFormatting sqref="AN102">
    <cfRule type="cellIs" priority="435" dxfId="2" operator="greaterThan" stopIfTrue="1">
      <formula>0</formula>
    </cfRule>
  </conditionalFormatting>
  <conditionalFormatting sqref="AO102">
    <cfRule type="cellIs" priority="436" dxfId="2" operator="greaterThan" stopIfTrue="1">
      <formula>0</formula>
    </cfRule>
  </conditionalFormatting>
  <conditionalFormatting sqref="H103">
    <cfRule type="expression" priority="437" dxfId="5" stopIfTrue="1">
      <formula>$Z$103&gt;0</formula>
    </cfRule>
  </conditionalFormatting>
  <conditionalFormatting sqref="Z103">
    <cfRule type="cellIs" priority="438" dxfId="2" operator="greaterThan" stopIfTrue="1">
      <formula>0</formula>
    </cfRule>
  </conditionalFormatting>
  <conditionalFormatting sqref="AN103">
    <cfRule type="cellIs" priority="439" dxfId="2" operator="greaterThan" stopIfTrue="1">
      <formula>0</formula>
    </cfRule>
  </conditionalFormatting>
  <conditionalFormatting sqref="AO103">
    <cfRule type="cellIs" priority="440" dxfId="2" operator="greaterThan" stopIfTrue="1">
      <formula>0</formula>
    </cfRule>
  </conditionalFormatting>
  <conditionalFormatting sqref="H104">
    <cfRule type="expression" priority="441" dxfId="5" stopIfTrue="1">
      <formula>$Z$104&gt;0</formula>
    </cfRule>
  </conditionalFormatting>
  <conditionalFormatting sqref="Z104">
    <cfRule type="cellIs" priority="442" dxfId="2" operator="greaterThan" stopIfTrue="1">
      <formula>0</formula>
    </cfRule>
  </conditionalFormatting>
  <conditionalFormatting sqref="AN104">
    <cfRule type="cellIs" priority="443" dxfId="2" operator="greaterThan" stopIfTrue="1">
      <formula>0</formula>
    </cfRule>
  </conditionalFormatting>
  <conditionalFormatting sqref="AO104">
    <cfRule type="cellIs" priority="444" dxfId="2" operator="greaterThan" stopIfTrue="1">
      <formula>0</formula>
    </cfRule>
  </conditionalFormatting>
  <conditionalFormatting sqref="H106">
    <cfRule type="expression" priority="445" dxfId="5" stopIfTrue="1">
      <formula>$Z$106&gt;0</formula>
    </cfRule>
  </conditionalFormatting>
  <conditionalFormatting sqref="Z106">
    <cfRule type="cellIs" priority="446" dxfId="2" operator="greaterThan" stopIfTrue="1">
      <formula>0</formula>
    </cfRule>
  </conditionalFormatting>
  <conditionalFormatting sqref="I106">
    <cfRule type="expression" priority="447" dxfId="5" stopIfTrue="1">
      <formula>$AA$106&gt;0</formula>
    </cfRule>
  </conditionalFormatting>
  <conditionalFormatting sqref="AA106">
    <cfRule type="cellIs" priority="448" dxfId="2" operator="greaterThan" stopIfTrue="1">
      <formula>0</formula>
    </cfRule>
  </conditionalFormatting>
  <conditionalFormatting sqref="AN106">
    <cfRule type="cellIs" priority="449" dxfId="2" operator="greaterThan" stopIfTrue="1">
      <formula>0</formula>
    </cfRule>
  </conditionalFormatting>
  <conditionalFormatting sqref="AO106">
    <cfRule type="cellIs" priority="450" dxfId="2" operator="greaterThan" stopIfTrue="1">
      <formula>0</formula>
    </cfRule>
  </conditionalFormatting>
  <conditionalFormatting sqref="E108">
    <cfRule type="expression" priority="451" dxfId="5" stopIfTrue="1">
      <formula>$W$108&gt;0</formula>
    </cfRule>
  </conditionalFormatting>
  <conditionalFormatting sqref="W108">
    <cfRule type="cellIs" priority="452" dxfId="2" operator="greaterThan" stopIfTrue="1">
      <formula>0</formula>
    </cfRule>
  </conditionalFormatting>
  <conditionalFormatting sqref="F108">
    <cfRule type="expression" priority="453" dxfId="5" stopIfTrue="1">
      <formula>$X$108&gt;0</formula>
    </cfRule>
  </conditionalFormatting>
  <conditionalFormatting sqref="X108">
    <cfRule type="cellIs" priority="454" dxfId="2" operator="greaterThan" stopIfTrue="1">
      <formula>0</formula>
    </cfRule>
  </conditionalFormatting>
  <conditionalFormatting sqref="I108">
    <cfRule type="expression" priority="455" dxfId="5" stopIfTrue="1">
      <formula>$AA$108&gt;0</formula>
    </cfRule>
  </conditionalFormatting>
  <conditionalFormatting sqref="AA108">
    <cfRule type="cellIs" priority="456" dxfId="2" operator="greaterThan" stopIfTrue="1">
      <formula>0</formula>
    </cfRule>
  </conditionalFormatting>
  <conditionalFormatting sqref="AN108">
    <cfRule type="cellIs" priority="457" dxfId="2" operator="greaterThan" stopIfTrue="1">
      <formula>0</formula>
    </cfRule>
  </conditionalFormatting>
  <conditionalFormatting sqref="AO108">
    <cfRule type="cellIs" priority="458" dxfId="2" operator="greaterThan" stopIfTrue="1">
      <formula>0</formula>
    </cfRule>
  </conditionalFormatting>
  <conditionalFormatting sqref="I110">
    <cfRule type="expression" priority="459" dxfId="5" stopIfTrue="1">
      <formula>$AA$110&gt;0</formula>
    </cfRule>
  </conditionalFormatting>
  <conditionalFormatting sqref="AA110">
    <cfRule type="cellIs" priority="460" dxfId="2" operator="greaterThan" stopIfTrue="1">
      <formula>0</formula>
    </cfRule>
  </conditionalFormatting>
  <conditionalFormatting sqref="AN110">
    <cfRule type="cellIs" priority="461" dxfId="2" operator="greaterThan" stopIfTrue="1">
      <formula>0</formula>
    </cfRule>
  </conditionalFormatting>
  <conditionalFormatting sqref="AO110">
    <cfRule type="cellIs" priority="462" dxfId="2" operator="greaterThan" stopIfTrue="1">
      <formula>0</formula>
    </cfRule>
  </conditionalFormatting>
  <conditionalFormatting sqref="H112">
    <cfRule type="expression" priority="463" dxfId="5" stopIfTrue="1">
      <formula>$Z$112&gt;0</formula>
    </cfRule>
  </conditionalFormatting>
  <conditionalFormatting sqref="Z112">
    <cfRule type="cellIs" priority="464" dxfId="2" operator="greaterThan" stopIfTrue="1">
      <formula>0</formula>
    </cfRule>
  </conditionalFormatting>
  <conditionalFormatting sqref="AN112">
    <cfRule type="cellIs" priority="465" dxfId="2" operator="greaterThan" stopIfTrue="1">
      <formula>0</formula>
    </cfRule>
  </conditionalFormatting>
  <conditionalFormatting sqref="AO112">
    <cfRule type="cellIs" priority="466" dxfId="2" operator="greaterThan" stopIfTrue="1">
      <formula>0</formula>
    </cfRule>
  </conditionalFormatting>
  <conditionalFormatting sqref="H114">
    <cfRule type="expression" priority="467" dxfId="5" stopIfTrue="1">
      <formula>$Z$114&gt;0</formula>
    </cfRule>
  </conditionalFormatting>
  <conditionalFormatting sqref="Z114">
    <cfRule type="cellIs" priority="468" dxfId="2" operator="greaterThan" stopIfTrue="1">
      <formula>0</formula>
    </cfRule>
  </conditionalFormatting>
  <conditionalFormatting sqref="AN114">
    <cfRule type="cellIs" priority="469" dxfId="2" operator="greaterThan" stopIfTrue="1">
      <formula>0</formula>
    </cfRule>
  </conditionalFormatting>
  <conditionalFormatting sqref="AO114">
    <cfRule type="cellIs" priority="470" dxfId="2" operator="greaterThan" stopIfTrue="1">
      <formula>0</formula>
    </cfRule>
  </conditionalFormatting>
  <conditionalFormatting sqref="E116">
    <cfRule type="expression" priority="471" dxfId="5" stopIfTrue="1">
      <formula>$W$116&gt;0</formula>
    </cfRule>
  </conditionalFormatting>
  <conditionalFormatting sqref="W116">
    <cfRule type="cellIs" priority="472" dxfId="2" operator="greaterThan" stopIfTrue="1">
      <formula>0</formula>
    </cfRule>
  </conditionalFormatting>
  <conditionalFormatting sqref="F116">
    <cfRule type="expression" priority="473" dxfId="5" stopIfTrue="1">
      <formula>$X$116&gt;0</formula>
    </cfRule>
  </conditionalFormatting>
  <conditionalFormatting sqref="X116">
    <cfRule type="cellIs" priority="474" dxfId="2" operator="greaterThan" stopIfTrue="1">
      <formula>0</formula>
    </cfRule>
  </conditionalFormatting>
  <conditionalFormatting sqref="I116">
    <cfRule type="expression" priority="475" dxfId="5" stopIfTrue="1">
      <formula>$AA$116&gt;0</formula>
    </cfRule>
  </conditionalFormatting>
  <conditionalFormatting sqref="AA116">
    <cfRule type="cellIs" priority="476" dxfId="2" operator="greaterThan" stopIfTrue="1">
      <formula>0</formula>
    </cfRule>
  </conditionalFormatting>
  <conditionalFormatting sqref="AN116">
    <cfRule type="cellIs" priority="477" dxfId="2" operator="greaterThan" stopIfTrue="1">
      <formula>0</formula>
    </cfRule>
  </conditionalFormatting>
  <conditionalFormatting sqref="AO116">
    <cfRule type="cellIs" priority="478" dxfId="2" operator="greaterThan" stopIfTrue="1">
      <formula>0</formula>
    </cfRule>
  </conditionalFormatting>
  <conditionalFormatting sqref="E117">
    <cfRule type="expression" priority="479" dxfId="5" stopIfTrue="1">
      <formula>$W$117&gt;0</formula>
    </cfRule>
  </conditionalFormatting>
  <conditionalFormatting sqref="W117">
    <cfRule type="cellIs" priority="480" dxfId="2" operator="greaterThan" stopIfTrue="1">
      <formula>0</formula>
    </cfRule>
  </conditionalFormatting>
  <conditionalFormatting sqref="I117">
    <cfRule type="expression" priority="481" dxfId="5" stopIfTrue="1">
      <formula>$AA$117&gt;0</formula>
    </cfRule>
  </conditionalFormatting>
  <conditionalFormatting sqref="AA117">
    <cfRule type="cellIs" priority="482" dxfId="2" operator="greaterThan" stopIfTrue="1">
      <formula>0</formula>
    </cfRule>
  </conditionalFormatting>
  <conditionalFormatting sqref="AN117">
    <cfRule type="cellIs" priority="483" dxfId="2" operator="greaterThan" stopIfTrue="1">
      <formula>0</formula>
    </cfRule>
  </conditionalFormatting>
  <conditionalFormatting sqref="AO117">
    <cfRule type="cellIs" priority="484" dxfId="2" operator="greaterThan" stopIfTrue="1">
      <formula>0</formula>
    </cfRule>
  </conditionalFormatting>
  <conditionalFormatting sqref="E118">
    <cfRule type="expression" priority="485" dxfId="5" stopIfTrue="1">
      <formula>$W$118&gt;0</formula>
    </cfRule>
  </conditionalFormatting>
  <conditionalFormatting sqref="W118">
    <cfRule type="cellIs" priority="486" dxfId="2" operator="greaterThan" stopIfTrue="1">
      <formula>0</formula>
    </cfRule>
  </conditionalFormatting>
  <conditionalFormatting sqref="I118">
    <cfRule type="expression" priority="487" dxfId="5" stopIfTrue="1">
      <formula>$AA$118&gt;0</formula>
    </cfRule>
  </conditionalFormatting>
  <conditionalFormatting sqref="AA118">
    <cfRule type="cellIs" priority="488" dxfId="2" operator="greaterThan" stopIfTrue="1">
      <formula>0</formula>
    </cfRule>
  </conditionalFormatting>
  <conditionalFormatting sqref="AN118">
    <cfRule type="cellIs" priority="489" dxfId="2" operator="greaterThan" stopIfTrue="1">
      <formula>0</formula>
    </cfRule>
  </conditionalFormatting>
  <conditionalFormatting sqref="AO118">
    <cfRule type="cellIs" priority="490" dxfId="2" operator="greaterThan" stopIfTrue="1">
      <formula>0</formula>
    </cfRule>
  </conditionalFormatting>
  <conditionalFormatting sqref="E120">
    <cfRule type="expression" priority="491" dxfId="5" stopIfTrue="1">
      <formula>$W$120&gt;0</formula>
    </cfRule>
  </conditionalFormatting>
  <conditionalFormatting sqref="W120">
    <cfRule type="cellIs" priority="492" dxfId="2" operator="greaterThan" stopIfTrue="1">
      <formula>0</formula>
    </cfRule>
  </conditionalFormatting>
  <conditionalFormatting sqref="G120">
    <cfRule type="expression" priority="493" dxfId="5" stopIfTrue="1">
      <formula>$Y$120&gt;0</formula>
    </cfRule>
  </conditionalFormatting>
  <conditionalFormatting sqref="Y120">
    <cfRule type="cellIs" priority="494" dxfId="2" operator="greaterThan" stopIfTrue="1">
      <formula>0</formula>
    </cfRule>
  </conditionalFormatting>
  <conditionalFormatting sqref="AN120">
    <cfRule type="cellIs" priority="495" dxfId="2" operator="greaterThan" stopIfTrue="1">
      <formula>0</formula>
    </cfRule>
  </conditionalFormatting>
  <conditionalFormatting sqref="AO120">
    <cfRule type="cellIs" priority="496" dxfId="2" operator="greaterThan" stopIfTrue="1">
      <formula>0</formula>
    </cfRule>
  </conditionalFormatting>
  <conditionalFormatting sqref="E122">
    <cfRule type="expression" priority="497" dxfId="5" stopIfTrue="1">
      <formula>$W$122&gt;0</formula>
    </cfRule>
  </conditionalFormatting>
  <conditionalFormatting sqref="W122">
    <cfRule type="cellIs" priority="498" dxfId="2" operator="greaterThan" stopIfTrue="1">
      <formula>0</formula>
    </cfRule>
  </conditionalFormatting>
  <conditionalFormatting sqref="F122">
    <cfRule type="expression" priority="499" dxfId="5" stopIfTrue="1">
      <formula>$X$122&gt;0</formula>
    </cfRule>
  </conditionalFormatting>
  <conditionalFormatting sqref="X122">
    <cfRule type="cellIs" priority="500" dxfId="2" operator="greaterThan" stopIfTrue="1">
      <formula>0</formula>
    </cfRule>
  </conditionalFormatting>
  <conditionalFormatting sqref="G122">
    <cfRule type="expression" priority="501" dxfId="5" stopIfTrue="1">
      <formula>$Y$122&gt;0</formula>
    </cfRule>
  </conditionalFormatting>
  <conditionalFormatting sqref="Y122">
    <cfRule type="cellIs" priority="502" dxfId="2" operator="greaterThan" stopIfTrue="1">
      <formula>0</formula>
    </cfRule>
  </conditionalFormatting>
  <conditionalFormatting sqref="AN122">
    <cfRule type="cellIs" priority="503" dxfId="2" operator="greaterThan" stopIfTrue="1">
      <formula>0</formula>
    </cfRule>
  </conditionalFormatting>
  <conditionalFormatting sqref="AO122">
    <cfRule type="cellIs" priority="504" dxfId="2" operator="greaterThan" stopIfTrue="1">
      <formula>0</formula>
    </cfRule>
  </conditionalFormatting>
  <conditionalFormatting sqref="G124">
    <cfRule type="expression" priority="505" dxfId="5" stopIfTrue="1">
      <formula>$Y$124&gt;0</formula>
    </cfRule>
  </conditionalFormatting>
  <conditionalFormatting sqref="Y124">
    <cfRule type="cellIs" priority="506" dxfId="2" operator="greaterThan" stopIfTrue="1">
      <formula>0</formula>
    </cfRule>
  </conditionalFormatting>
  <conditionalFormatting sqref="H124">
    <cfRule type="expression" priority="507" dxfId="5" stopIfTrue="1">
      <formula>$Z$124&gt;0</formula>
    </cfRule>
  </conditionalFormatting>
  <conditionalFormatting sqref="Z124">
    <cfRule type="cellIs" priority="508" dxfId="2" operator="greaterThan" stopIfTrue="1">
      <formula>0</formula>
    </cfRule>
  </conditionalFormatting>
  <conditionalFormatting sqref="AN124">
    <cfRule type="cellIs" priority="509" dxfId="2" operator="greaterThan" stopIfTrue="1">
      <formula>0</formula>
    </cfRule>
  </conditionalFormatting>
  <conditionalFormatting sqref="AO124">
    <cfRule type="cellIs" priority="510" dxfId="2" operator="greaterThan" stopIfTrue="1">
      <formula>0</formula>
    </cfRule>
  </conditionalFormatting>
  <conditionalFormatting sqref="G125">
    <cfRule type="expression" priority="511" dxfId="5" stopIfTrue="1">
      <formula>$Y$125&gt;0</formula>
    </cfRule>
  </conditionalFormatting>
  <conditionalFormatting sqref="Y125">
    <cfRule type="cellIs" priority="512" dxfId="2" operator="greaterThan" stopIfTrue="1">
      <formula>0</formula>
    </cfRule>
  </conditionalFormatting>
  <conditionalFormatting sqref="H125">
    <cfRule type="expression" priority="513" dxfId="5" stopIfTrue="1">
      <formula>$Z$125&gt;0</formula>
    </cfRule>
  </conditionalFormatting>
  <conditionalFormatting sqref="Z125">
    <cfRule type="cellIs" priority="514" dxfId="2" operator="greaterThan" stopIfTrue="1">
      <formula>0</formula>
    </cfRule>
  </conditionalFormatting>
  <conditionalFormatting sqref="I125">
    <cfRule type="expression" priority="515" dxfId="5" stopIfTrue="1">
      <formula>$AA$125&gt;0</formula>
    </cfRule>
  </conditionalFormatting>
  <conditionalFormatting sqref="AA125">
    <cfRule type="cellIs" priority="516" dxfId="2" operator="greaterThan" stopIfTrue="1">
      <formula>0</formula>
    </cfRule>
  </conditionalFormatting>
  <conditionalFormatting sqref="J125">
    <cfRule type="expression" priority="517" dxfId="5" stopIfTrue="1">
      <formula>$AB$125&gt;0</formula>
    </cfRule>
  </conditionalFormatting>
  <conditionalFormatting sqref="AB125">
    <cfRule type="cellIs" priority="518" dxfId="2" operator="greaterThan" stopIfTrue="1">
      <formula>0</formula>
    </cfRule>
  </conditionalFormatting>
  <conditionalFormatting sqref="AN125">
    <cfRule type="cellIs" priority="519" dxfId="2" operator="greaterThan" stopIfTrue="1">
      <formula>0</formula>
    </cfRule>
  </conditionalFormatting>
  <conditionalFormatting sqref="AO125">
    <cfRule type="cellIs" priority="520" dxfId="2" operator="greaterThan" stopIfTrue="1">
      <formula>0</formula>
    </cfRule>
  </conditionalFormatting>
  <conditionalFormatting sqref="I126">
    <cfRule type="expression" priority="521" dxfId="5" stopIfTrue="1">
      <formula>$AA$126&gt;0</formula>
    </cfRule>
  </conditionalFormatting>
  <conditionalFormatting sqref="AA126">
    <cfRule type="cellIs" priority="522" dxfId="2" operator="greaterThan" stopIfTrue="1">
      <formula>0</formula>
    </cfRule>
  </conditionalFormatting>
  <conditionalFormatting sqref="J126">
    <cfRule type="expression" priority="523" dxfId="5" stopIfTrue="1">
      <formula>$AB$126&gt;0</formula>
    </cfRule>
  </conditionalFormatting>
  <conditionalFormatting sqref="AB126">
    <cfRule type="cellIs" priority="524" dxfId="2" operator="greaterThan" stopIfTrue="1">
      <formula>0</formula>
    </cfRule>
  </conditionalFormatting>
  <conditionalFormatting sqref="AN126">
    <cfRule type="cellIs" priority="525" dxfId="2" operator="greaterThan" stopIfTrue="1">
      <formula>0</formula>
    </cfRule>
  </conditionalFormatting>
  <conditionalFormatting sqref="AO126">
    <cfRule type="cellIs" priority="526" dxfId="2" operator="greaterThan" stopIfTrue="1">
      <formula>0</formula>
    </cfRule>
  </conditionalFormatting>
  <conditionalFormatting sqref="H128">
    <cfRule type="expression" priority="527" dxfId="5" stopIfTrue="1">
      <formula>$Z$128&gt;0</formula>
    </cfRule>
  </conditionalFormatting>
  <conditionalFormatting sqref="Z128">
    <cfRule type="cellIs" priority="528" dxfId="2" operator="greaterThan" stopIfTrue="1">
      <formula>0</formula>
    </cfRule>
  </conditionalFormatting>
  <conditionalFormatting sqref="AN128">
    <cfRule type="cellIs" priority="529" dxfId="2" operator="greaterThan" stopIfTrue="1">
      <formula>0</formula>
    </cfRule>
  </conditionalFormatting>
  <conditionalFormatting sqref="AO128">
    <cfRule type="cellIs" priority="530" dxfId="2" operator="greaterThan" stopIfTrue="1">
      <formula>0</formula>
    </cfRule>
  </conditionalFormatting>
  <conditionalFormatting sqref="H130">
    <cfRule type="expression" priority="531" dxfId="5" stopIfTrue="1">
      <formula>$Z$130&gt;0</formula>
    </cfRule>
  </conditionalFormatting>
  <conditionalFormatting sqref="Z130">
    <cfRule type="cellIs" priority="532" dxfId="2" operator="greaterThan" stopIfTrue="1">
      <formula>0</formula>
    </cfRule>
  </conditionalFormatting>
  <conditionalFormatting sqref="AN130">
    <cfRule type="cellIs" priority="533" dxfId="2" operator="greaterThan" stopIfTrue="1">
      <formula>0</formula>
    </cfRule>
  </conditionalFormatting>
  <conditionalFormatting sqref="AO130">
    <cfRule type="cellIs" priority="534" dxfId="2" operator="greaterThan" stopIfTrue="1">
      <formula>0</formula>
    </cfRule>
  </conditionalFormatting>
  <conditionalFormatting sqref="G132">
    <cfRule type="expression" priority="535" dxfId="5" stopIfTrue="1">
      <formula>$Y$132&gt;0</formula>
    </cfRule>
  </conditionalFormatting>
  <conditionalFormatting sqref="Y132">
    <cfRule type="cellIs" priority="536" dxfId="2" operator="greaterThan" stopIfTrue="1">
      <formula>0</formula>
    </cfRule>
  </conditionalFormatting>
  <conditionalFormatting sqref="AN132">
    <cfRule type="cellIs" priority="537" dxfId="2" operator="greaterThan" stopIfTrue="1">
      <formula>0</formula>
    </cfRule>
  </conditionalFormatting>
  <conditionalFormatting sqref="AO132">
    <cfRule type="cellIs" priority="538" dxfId="2" operator="greaterThan" stopIfTrue="1">
      <formula>0</formula>
    </cfRule>
  </conditionalFormatting>
  <conditionalFormatting sqref="H134">
    <cfRule type="expression" priority="539" dxfId="5" stopIfTrue="1">
      <formula>$Z$134&gt;0</formula>
    </cfRule>
  </conditionalFormatting>
  <conditionalFormatting sqref="Z134">
    <cfRule type="cellIs" priority="540" dxfId="2" operator="greaterThan" stopIfTrue="1">
      <formula>0</formula>
    </cfRule>
  </conditionalFormatting>
  <conditionalFormatting sqref="AN134">
    <cfRule type="cellIs" priority="541" dxfId="2" operator="greaterThan" stopIfTrue="1">
      <formula>0</formula>
    </cfRule>
  </conditionalFormatting>
  <conditionalFormatting sqref="AO134">
    <cfRule type="cellIs" priority="542" dxfId="2" operator="greaterThan" stopIfTrue="1">
      <formula>0</formula>
    </cfRule>
  </conditionalFormatting>
  <conditionalFormatting sqref="F136">
    <cfRule type="expression" priority="543" dxfId="5" stopIfTrue="1">
      <formula>$X$136&gt;0</formula>
    </cfRule>
  </conditionalFormatting>
  <conditionalFormatting sqref="X136">
    <cfRule type="cellIs" priority="544" dxfId="2" operator="greaterThan" stopIfTrue="1">
      <formula>0</formula>
    </cfRule>
  </conditionalFormatting>
  <conditionalFormatting sqref="AN136">
    <cfRule type="cellIs" priority="545" dxfId="2" operator="greaterThan" stopIfTrue="1">
      <formula>0</formula>
    </cfRule>
  </conditionalFormatting>
  <conditionalFormatting sqref="AO136">
    <cfRule type="cellIs" priority="546" dxfId="2" operator="greaterThan" stopIfTrue="1">
      <formula>0</formula>
    </cfRule>
  </conditionalFormatting>
  <conditionalFormatting sqref="E138">
    <cfRule type="expression" priority="547" dxfId="5" stopIfTrue="1">
      <formula>$W$138&gt;0</formula>
    </cfRule>
  </conditionalFormatting>
  <conditionalFormatting sqref="W138">
    <cfRule type="cellIs" priority="548" dxfId="2" operator="greaterThan" stopIfTrue="1">
      <formula>0</formula>
    </cfRule>
  </conditionalFormatting>
  <conditionalFormatting sqref="H138">
    <cfRule type="expression" priority="549" dxfId="5" stopIfTrue="1">
      <formula>$Z$138&gt;0</formula>
    </cfRule>
  </conditionalFormatting>
  <conditionalFormatting sqref="Z138">
    <cfRule type="cellIs" priority="550" dxfId="2" operator="greaterThan" stopIfTrue="1">
      <formula>0</formula>
    </cfRule>
  </conditionalFormatting>
  <conditionalFormatting sqref="AN138">
    <cfRule type="cellIs" priority="551" dxfId="2" operator="greaterThan" stopIfTrue="1">
      <formula>0</formula>
    </cfRule>
  </conditionalFormatting>
  <conditionalFormatting sqref="AO138">
    <cfRule type="cellIs" priority="552" dxfId="2" operator="greaterThan" stopIfTrue="1">
      <formula>0</formula>
    </cfRule>
  </conditionalFormatting>
  <conditionalFormatting sqref="E139">
    <cfRule type="expression" priority="553" dxfId="5" stopIfTrue="1">
      <formula>$W$139&gt;0</formula>
    </cfRule>
  </conditionalFormatting>
  <conditionalFormatting sqref="W139">
    <cfRule type="cellIs" priority="554" dxfId="2" operator="greaterThan" stopIfTrue="1">
      <formula>0</formula>
    </cfRule>
  </conditionalFormatting>
  <conditionalFormatting sqref="F139">
    <cfRule type="expression" priority="555" dxfId="5" stopIfTrue="1">
      <formula>$X$139&gt;0</formula>
    </cfRule>
  </conditionalFormatting>
  <conditionalFormatting sqref="X139">
    <cfRule type="cellIs" priority="556" dxfId="2" operator="greaterThan" stopIfTrue="1">
      <formula>0</formula>
    </cfRule>
  </conditionalFormatting>
  <conditionalFormatting sqref="G139">
    <cfRule type="expression" priority="557" dxfId="5" stopIfTrue="1">
      <formula>$Y$139&gt;0</formula>
    </cfRule>
  </conditionalFormatting>
  <conditionalFormatting sqref="Y139">
    <cfRule type="cellIs" priority="558" dxfId="2" operator="greaterThan" stopIfTrue="1">
      <formula>0</formula>
    </cfRule>
  </conditionalFormatting>
  <conditionalFormatting sqref="AN139">
    <cfRule type="cellIs" priority="559" dxfId="2" operator="greaterThan" stopIfTrue="1">
      <formula>0</formula>
    </cfRule>
  </conditionalFormatting>
  <conditionalFormatting sqref="AO139">
    <cfRule type="cellIs" priority="560" dxfId="2" operator="greaterThan" stopIfTrue="1">
      <formula>0</formula>
    </cfRule>
  </conditionalFormatting>
  <conditionalFormatting sqref="AN140">
    <cfRule type="cellIs" priority="561" dxfId="562" operator="greaterThan" stopIfTrue="1">
      <formula>0</formula>
    </cfRule>
  </conditionalFormatting>
  <conditionalFormatting sqref="AO140">
    <cfRule type="cellIs" priority="562" dxfId="562" operator="greaterThan" stopIfTrue="1">
      <formula>0</formula>
    </cfRule>
  </conditionalFormatting>
  <dataValidations count="193">
    <dataValidation type="custom" allowBlank="1" showInputMessage="1" showErrorMessage="1" error="Количество должно быть больше или равно 0." sqref="W5">
      <formula1>$W$5&gt;=0</formula1>
    </dataValidation>
    <dataValidation type="custom" allowBlank="1" showInputMessage="1" showErrorMessage="1" error="Количество должно быть больше или равно 0." sqref="X5">
      <formula1>$X$5&gt;=0</formula1>
    </dataValidation>
    <dataValidation type="custom" allowBlank="1" showInputMessage="1" showErrorMessage="1" error="Количество должно быть больше или равно 0." sqref="Z5">
      <formula1>$Z$5&gt;=0</formula1>
    </dataValidation>
    <dataValidation type="custom" allowBlank="1" showInputMessage="1" showErrorMessage="1" error="Количество должно быть больше или равно 0." sqref="AC6">
      <formula1>$AC$6&gt;=0</formula1>
    </dataValidation>
    <dataValidation type="custom" allowBlank="1" showInputMessage="1" showErrorMessage="1" error="Количество должно быть больше или равно 0." sqref="W7">
      <formula1>$W$7&gt;=0</formula1>
    </dataValidation>
    <dataValidation type="custom" allowBlank="1" showInputMessage="1" showErrorMessage="1" error="Количество должно быть больше или равно 0." sqref="X7">
      <formula1>$X$7&gt;=0</formula1>
    </dataValidation>
    <dataValidation type="custom" allowBlank="1" showInputMessage="1" showErrorMessage="1" error="Количество должно быть больше или равно 0." sqref="Y7">
      <formula1>$Y$7&gt;=0</formula1>
    </dataValidation>
    <dataValidation type="custom" allowBlank="1" showInputMessage="1" showErrorMessage="1" error="Количество должно быть больше или равно 0." sqref="AC9">
      <formula1>$AC$9&gt;=0</formula1>
    </dataValidation>
    <dataValidation type="custom" allowBlank="1" showInputMessage="1" showErrorMessage="1" error="Количество должно быть больше или равно 0." sqref="X10">
      <formula1>$X$10&gt;=0</formula1>
    </dataValidation>
    <dataValidation type="custom" allowBlank="1" showInputMessage="1" showErrorMessage="1" error="Количество должно быть больше или равно 0." sqref="AA12">
      <formula1>$AA$12&gt;=0</formula1>
    </dataValidation>
    <dataValidation type="custom" allowBlank="1" showInputMessage="1" showErrorMessage="1" error="Количество должно быть больше или равно 0." sqref="X13">
      <formula1>$X$13&gt;=0</formula1>
    </dataValidation>
    <dataValidation type="custom" allowBlank="1" showInputMessage="1" showErrorMessage="1" error="Количество должно быть больше или равно 0." sqref="AB15">
      <formula1>$AB$15&gt;=0</formula1>
    </dataValidation>
    <dataValidation type="custom" allowBlank="1" showInputMessage="1" showErrorMessage="1" error="Количество должно быть больше или равно 0." sqref="AC15">
      <formula1>$AC$15&gt;=0</formula1>
    </dataValidation>
    <dataValidation type="custom" allowBlank="1" showInputMessage="1" showErrorMessage="1" error="Количество должно быть больше или равно 0." sqref="W16">
      <formula1>$W$16&gt;=0</formula1>
    </dataValidation>
    <dataValidation type="custom" allowBlank="1" showInputMessage="1" showErrorMessage="1" error="Количество должно быть больше или равно 0." sqref="X16">
      <formula1>$X$16&gt;=0</formula1>
    </dataValidation>
    <dataValidation type="custom" allowBlank="1" showInputMessage="1" showErrorMessage="1" error="Количество должно быть больше или равно 0." sqref="X18">
      <formula1>$X$18&gt;=0</formula1>
    </dataValidation>
    <dataValidation type="custom" allowBlank="1" showInputMessage="1" showErrorMessage="1" error="Количество должно быть больше или равно 0." sqref="AA18">
      <formula1>$AA$18&gt;=0</formula1>
    </dataValidation>
    <dataValidation type="custom" allowBlank="1" showInputMessage="1" showErrorMessage="1" error="Количество должно быть больше или равно 0." sqref="W19">
      <formula1>$W$19&gt;=0</formula1>
    </dataValidation>
    <dataValidation type="custom" allowBlank="1" showInputMessage="1" showErrorMessage="1" error="Количество должно быть больше или равно 0." sqref="X19">
      <formula1>$X$19&gt;=0</formula1>
    </dataValidation>
    <dataValidation type="custom" allowBlank="1" showInputMessage="1" showErrorMessage="1" error="Количество должно быть больше или равно 0." sqref="Y19">
      <formula1>$Y$19&gt;=0</formula1>
    </dataValidation>
    <dataValidation type="custom" allowBlank="1" showInputMessage="1" showErrorMessage="1" error="Количество должно быть больше или равно 0." sqref="AA19">
      <formula1>$AA$19&gt;=0</formula1>
    </dataValidation>
    <dataValidation type="custom" allowBlank="1" showInputMessage="1" showErrorMessage="1" error="Количество должно быть больше или равно 0." sqref="W20">
      <formula1>$W$20&gt;=0</formula1>
    </dataValidation>
    <dataValidation type="custom" allowBlank="1" showInputMessage="1" showErrorMessage="1" error="Количество должно быть больше или равно 0." sqref="W21">
      <formula1>$W$21&gt;=0</formula1>
    </dataValidation>
    <dataValidation type="custom" allowBlank="1" showInputMessage="1" showErrorMessage="1" error="Количество должно быть больше или равно 0." sqref="X23">
      <formula1>$X$23&gt;=0</formula1>
    </dataValidation>
    <dataValidation type="custom" allowBlank="1" showInputMessage="1" showErrorMessage="1" error="Количество должно быть больше или равно 0." sqref="W25">
      <formula1>$W$25&gt;=0</formula1>
    </dataValidation>
    <dataValidation type="custom" allowBlank="1" showInputMessage="1" showErrorMessage="1" error="Количество должно быть больше или равно 0." sqref="X25">
      <formula1>$X$25&gt;=0</formula1>
    </dataValidation>
    <dataValidation type="custom" allowBlank="1" showInputMessage="1" showErrorMessage="1" error="Количество должно быть больше или равно 0." sqref="Z25">
      <formula1>$Z$25&gt;=0</formula1>
    </dataValidation>
    <dataValidation type="custom" allowBlank="1" showInputMessage="1" showErrorMessage="1" error="Количество должно быть больше или равно 0." sqref="W26">
      <formula1>$W$26&gt;=0</formula1>
    </dataValidation>
    <dataValidation type="custom" allowBlank="1" showInputMessage="1" showErrorMessage="1" error="Количество должно быть больше или равно 0." sqref="W28">
      <formula1>$W$28&gt;=0</formula1>
    </dataValidation>
    <dataValidation type="custom" allowBlank="1" showInputMessage="1" showErrorMessage="1" error="Количество должно быть больше или равно 0." sqref="AB28">
      <formula1>$AB$28&gt;=0</formula1>
    </dataValidation>
    <dataValidation type="custom" allowBlank="1" showInputMessage="1" showErrorMessage="1" error="Количество должно быть больше или равно 0." sqref="W29">
      <formula1>$W$29&gt;=0</formula1>
    </dataValidation>
    <dataValidation type="custom" allowBlank="1" showInputMessage="1" showErrorMessage="1" error="Количество должно быть больше или равно 0." sqref="W31">
      <formula1>$W$31&gt;=0</formula1>
    </dataValidation>
    <dataValidation type="custom" allowBlank="1" showInputMessage="1" showErrorMessage="1" error="Количество должно быть больше или равно 0." sqref="Z31">
      <formula1>$Z$31&gt;=0</formula1>
    </dataValidation>
    <dataValidation type="custom" allowBlank="1" showInputMessage="1" showErrorMessage="1" error="Количество должно быть больше или равно 0." sqref="X33">
      <formula1>$X$33&gt;=0</formula1>
    </dataValidation>
    <dataValidation type="custom" allowBlank="1" showInputMessage="1" showErrorMessage="1" error="Количество должно быть больше или равно 0." sqref="Y33">
      <formula1>$Y$33&gt;=0</formula1>
    </dataValidation>
    <dataValidation type="custom" allowBlank="1" showInputMessage="1" showErrorMessage="1" error="Количество должно быть больше или равно 0." sqref="AA33">
      <formula1>$AA$33&gt;=0</formula1>
    </dataValidation>
    <dataValidation type="custom" allowBlank="1" showInputMessage="1" showErrorMessage="1" error="Количество должно быть больше или равно 0." sqref="W34">
      <formula1>$W$34&gt;=0</formula1>
    </dataValidation>
    <dataValidation type="custom" allowBlank="1" showInputMessage="1" showErrorMessage="1" error="Количество должно быть больше или равно 0." sqref="X34">
      <formula1>$X$34&gt;=0</formula1>
    </dataValidation>
    <dataValidation type="custom" allowBlank="1" showInputMessage="1" showErrorMessage="1" error="Количество должно быть больше или равно 0." sqref="Y34">
      <formula1>$Y$34&gt;=0</formula1>
    </dataValidation>
    <dataValidation type="custom" allowBlank="1" showInputMessage="1" showErrorMessage="1" error="Количество должно быть больше или равно 0." sqref="Y35">
      <formula1>$Y$35&gt;=0</formula1>
    </dataValidation>
    <dataValidation type="custom" allowBlank="1" showInputMessage="1" showErrorMessage="1" error="Количество должно быть больше или равно 0." sqref="AA37">
      <formula1>$AA$37&gt;=0</formula1>
    </dataValidation>
    <dataValidation type="custom" allowBlank="1" showInputMessage="1" showErrorMessage="1" error="Количество должно быть больше или равно 0." sqref="AC39">
      <formula1>$AC$39&gt;=0</formula1>
    </dataValidation>
    <dataValidation type="custom" allowBlank="1" showInputMessage="1" showErrorMessage="1" error="Количество должно быть больше или равно 0." sqref="Y41">
      <formula1>$Y$41&gt;=0</formula1>
    </dataValidation>
    <dataValidation type="custom" allowBlank="1" showInputMessage="1" showErrorMessage="1" error="Количество должно быть больше или равно 0." sqref="Z41">
      <formula1>$Z$41&gt;=0</formula1>
    </dataValidation>
    <dataValidation type="custom" allowBlank="1" showInputMessage="1" showErrorMessage="1" error="Количество должно быть больше или равно 0." sqref="AB41">
      <formula1>$AB$41&gt;=0</formula1>
    </dataValidation>
    <dataValidation type="custom" allowBlank="1" showInputMessage="1" showErrorMessage="1" error="Количество должно быть больше или равно 0." sqref="AC41">
      <formula1>$AC$41&gt;=0</formula1>
    </dataValidation>
    <dataValidation type="custom" allowBlank="1" showInputMessage="1" showErrorMessage="1" error="Количество должно быть больше или равно 0." sqref="AD41">
      <formula1>$AD$41&gt;=0</formula1>
    </dataValidation>
    <dataValidation type="custom" allowBlank="1" showInputMessage="1" showErrorMessage="1" error="Количество должно быть больше или равно 0." sqref="W42">
      <formula1>$W$42&gt;=0</formula1>
    </dataValidation>
    <dataValidation type="custom" allowBlank="1" showInputMessage="1" showErrorMessage="1" error="Количество должно быть больше или равно 0." sqref="X42">
      <formula1>$X$42&gt;=0</formula1>
    </dataValidation>
    <dataValidation type="custom" allowBlank="1" showInputMessage="1" showErrorMessage="1" error="Количество должно быть больше или равно 0." sqref="Y42">
      <formula1>$Y$42&gt;=0</formula1>
    </dataValidation>
    <dataValidation type="custom" allowBlank="1" showInputMessage="1" showErrorMessage="1" error="Количество должно быть больше или равно 0." sqref="Z42">
      <formula1>$Z$42&gt;=0</formula1>
    </dataValidation>
    <dataValidation type="custom" allowBlank="1" showInputMessage="1" showErrorMessage="1" error="Количество должно быть больше или равно 0." sqref="AA42">
      <formula1>$AA$42&gt;=0</formula1>
    </dataValidation>
    <dataValidation type="custom" allowBlank="1" showInputMessage="1" showErrorMessage="1" error="Количество должно быть больше или равно 0." sqref="AC42">
      <formula1>$AC$42&gt;=0</formula1>
    </dataValidation>
    <dataValidation type="custom" allowBlank="1" showInputMessage="1" showErrorMessage="1" error="Количество должно быть больше или равно 0." sqref="W44">
      <formula1>$W$44&gt;=0</formula1>
    </dataValidation>
    <dataValidation type="custom" allowBlank="1" showInputMessage="1" showErrorMessage="1" error="Количество должно быть больше или равно 0." sqref="Z44">
      <formula1>$Z$44&gt;=0</formula1>
    </dataValidation>
    <dataValidation type="custom" allowBlank="1" showInputMessage="1" showErrorMessage="1" error="Количество должно быть больше или равно 0." sqref="AA44">
      <formula1>$AA$44&gt;=0</formula1>
    </dataValidation>
    <dataValidation type="custom" allowBlank="1" showInputMessage="1" showErrorMessage="1" error="Количество должно быть больше или равно 0." sqref="AB44">
      <formula1>$AB$44&gt;=0</formula1>
    </dataValidation>
    <dataValidation type="custom" allowBlank="1" showInputMessage="1" showErrorMessage="1" error="Количество должно быть больше или равно 0." sqref="AD44">
      <formula1>$AD$44&gt;=0</formula1>
    </dataValidation>
    <dataValidation type="custom" allowBlank="1" showInputMessage="1" showErrorMessage="1" error="Количество должно быть больше или равно 0." sqref="W45">
      <formula1>$W$45&gt;=0</formula1>
    </dataValidation>
    <dataValidation type="custom" allowBlank="1" showInputMessage="1" showErrorMessage="1" error="Количество должно быть больше или равно 0." sqref="X45">
      <formula1>$X$45&gt;=0</formula1>
    </dataValidation>
    <dataValidation type="custom" allowBlank="1" showInputMessage="1" showErrorMessage="1" error="Количество должно быть больше или равно 0." sqref="AA45">
      <formula1>$AA$45&gt;=0</formula1>
    </dataValidation>
    <dataValidation type="custom" allowBlank="1" showInputMessage="1" showErrorMessage="1" error="Количество должно быть больше или равно 0." sqref="AC45">
      <formula1>$AC$45&gt;=0</formula1>
    </dataValidation>
    <dataValidation type="custom" allowBlank="1" showInputMessage="1" showErrorMessage="1" error="Количество должно быть больше или равно 0." sqref="W47">
      <formula1>$W$47&gt;=0</formula1>
    </dataValidation>
    <dataValidation type="custom" allowBlank="1" showInputMessage="1" showErrorMessage="1" error="Количество должно быть больше или равно 0." sqref="X47">
      <formula1>$X$47&gt;=0</formula1>
    </dataValidation>
    <dataValidation type="custom" allowBlank="1" showInputMessage="1" showErrorMessage="1" error="Количество должно быть больше или равно 0." sqref="Z47">
      <formula1>$Z$47&gt;=0</formula1>
    </dataValidation>
    <dataValidation type="custom" allowBlank="1" showInputMessage="1" showErrorMessage="1" error="Количество должно быть больше или равно 0." sqref="AA47">
      <formula1>$AA$47&gt;=0</formula1>
    </dataValidation>
    <dataValidation type="custom" allowBlank="1" showInputMessage="1" showErrorMessage="1" error="Количество должно быть больше или равно 0." sqref="W48">
      <formula1>$W$48&gt;=0</formula1>
    </dataValidation>
    <dataValidation type="custom" allowBlank="1" showInputMessage="1" showErrorMessage="1" error="Количество должно быть больше или равно 0." sqref="W50">
      <formula1>$W$50&gt;=0</formula1>
    </dataValidation>
    <dataValidation type="custom" allowBlank="1" showInputMessage="1" showErrorMessage="1" error="Количество должно быть больше или равно 0." sqref="X50">
      <formula1>$X$50&gt;=0</formula1>
    </dataValidation>
    <dataValidation type="custom" allowBlank="1" showInputMessage="1" showErrorMessage="1" error="Количество должно быть больше или равно 0." sqref="Y50">
      <formula1>$Y$50&gt;=0</formula1>
    </dataValidation>
    <dataValidation type="custom" allowBlank="1" showInputMessage="1" showErrorMessage="1" error="Количество должно быть больше или равно 0." sqref="Z50">
      <formula1>$Z$50&gt;=0</formula1>
    </dataValidation>
    <dataValidation type="custom" allowBlank="1" showInputMessage="1" showErrorMessage="1" error="Количество должно быть больше или равно 0." sqref="AC50">
      <formula1>$AC$50&gt;=0</formula1>
    </dataValidation>
    <dataValidation type="custom" allowBlank="1" showInputMessage="1" showErrorMessage="1" error="Количество должно быть больше или равно 0." sqref="Z52">
      <formula1>$Z$52&gt;=0</formula1>
    </dataValidation>
    <dataValidation type="custom" allowBlank="1" showInputMessage="1" showErrorMessage="1" error="Количество должно быть больше или равно 0." sqref="W53">
      <formula1>$W$53&gt;=0</formula1>
    </dataValidation>
    <dataValidation type="custom" allowBlank="1" showInputMessage="1" showErrorMessage="1" error="Количество должно быть больше или равно 0." sqref="X54">
      <formula1>$X$54&gt;=0</formula1>
    </dataValidation>
    <dataValidation type="custom" allowBlank="1" showInputMessage="1" showErrorMessage="1" error="Количество должно быть больше или равно 0." sqref="Y55">
      <formula1>$Y$55&gt;=0</formula1>
    </dataValidation>
    <dataValidation type="custom" allowBlank="1" showInputMessage="1" showErrorMessage="1" error="Количество должно быть больше или равно 0." sqref="W57">
      <formula1>$W$57&gt;=0</formula1>
    </dataValidation>
    <dataValidation type="custom" allowBlank="1" showInputMessage="1" showErrorMessage="1" error="Количество должно быть больше или равно 0." sqref="X57">
      <formula1>$X$57&gt;=0</formula1>
    </dataValidation>
    <dataValidation type="custom" allowBlank="1" showInputMessage="1" showErrorMessage="1" error="Количество должно быть больше или равно 0." sqref="Z57">
      <formula1>$Z$57&gt;=0</formula1>
    </dataValidation>
    <dataValidation type="custom" allowBlank="1" showInputMessage="1" showErrorMessage="1" error="Количество должно быть больше или равно 0." sqref="AA57">
      <formula1>$AA$57&gt;=0</formula1>
    </dataValidation>
    <dataValidation type="custom" allowBlank="1" showInputMessage="1" showErrorMessage="1" error="Количество должно быть больше или равно 0." sqref="W58">
      <formula1>$W$58&gt;=0</formula1>
    </dataValidation>
    <dataValidation type="custom" allowBlank="1" showInputMessage="1" showErrorMessage="1" error="Количество должно быть больше или равно 0." sqref="X58">
      <formula1>$X$58&gt;=0</formula1>
    </dataValidation>
    <dataValidation type="custom" allowBlank="1" showInputMessage="1" showErrorMessage="1" error="Количество должно быть больше или равно 0." sqref="AB58">
      <formula1>$AB$58&gt;=0</formula1>
    </dataValidation>
    <dataValidation type="custom" allowBlank="1" showInputMessage="1" showErrorMessage="1" error="Количество должно быть больше или равно 0." sqref="X59">
      <formula1>$X$59&gt;=0</formula1>
    </dataValidation>
    <dataValidation type="custom" allowBlank="1" showInputMessage="1" showErrorMessage="1" error="Количество должно быть больше или равно 0." sqref="X60">
      <formula1>$X$60&gt;=0</formula1>
    </dataValidation>
    <dataValidation type="custom" allowBlank="1" showInputMessage="1" showErrorMessage="1" error="Количество должно быть больше или равно 0." sqref="Y60">
      <formula1>$Y$60&gt;=0</formula1>
    </dataValidation>
    <dataValidation type="custom" allowBlank="1" showInputMessage="1" showErrorMessage="1" error="Количество должно быть больше или равно 0." sqref="W62">
      <formula1>$W$62&gt;=0</formula1>
    </dataValidation>
    <dataValidation type="custom" allowBlank="1" showInputMessage="1" showErrorMessage="1" error="Количество должно быть больше или равно 0." sqref="W63">
      <formula1>$W$63&gt;=0</formula1>
    </dataValidation>
    <dataValidation type="custom" allowBlank="1" showInputMessage="1" showErrorMessage="1" error="Количество должно быть больше или равно 0." sqref="X63">
      <formula1>$X$63&gt;=0</formula1>
    </dataValidation>
    <dataValidation type="custom" allowBlank="1" showInputMessage="1" showErrorMessage="1" error="Количество должно быть больше или равно 0." sqref="Y63">
      <formula1>$Y$63&gt;=0</formula1>
    </dataValidation>
    <dataValidation type="custom" allowBlank="1" showInputMessage="1" showErrorMessage="1" error="Количество должно быть больше или равно 0." sqref="AC65">
      <formula1>$AC$65&gt;=0</formula1>
    </dataValidation>
    <dataValidation type="custom" allowBlank="1" showInputMessage="1" showErrorMessage="1" error="Количество должно быть больше или равно 0." sqref="AC67">
      <formula1>$AC$67&gt;=0</formula1>
    </dataValidation>
    <dataValidation type="custom" allowBlank="1" showInputMessage="1" showErrorMessage="1" error="Количество должно быть больше или равно 0." sqref="AA69">
      <formula1>$AA$69&gt;=0</formula1>
    </dataValidation>
    <dataValidation type="custom" allowBlank="1" showInputMessage="1" showErrorMessage="1" error="Количество должно быть больше или равно 0." sqref="AC69">
      <formula1>$AC$69&gt;=0</formula1>
    </dataValidation>
    <dataValidation type="custom" allowBlank="1" showInputMessage="1" showErrorMessage="1" error="Количество должно быть больше или равно 0." sqref="AD69">
      <formula1>$AD$69&gt;=0</formula1>
    </dataValidation>
    <dataValidation type="custom" allowBlank="1" showInputMessage="1" showErrorMessage="1" error="Количество должно быть больше или равно 0." sqref="AE70">
      <formula1>$AE$70&gt;=0</formula1>
    </dataValidation>
    <dataValidation type="custom" allowBlank="1" showInputMessage="1" showErrorMessage="1" error="Количество должно быть больше или равно 0." sqref="AE71">
      <formula1>$AE$71&gt;=0</formula1>
    </dataValidation>
    <dataValidation type="custom" allowBlank="1" showInputMessage="1" showErrorMessage="1" error="Количество должно быть больше или равно 0." sqref="Y73">
      <formula1>$Y$73&gt;=0</formula1>
    </dataValidation>
    <dataValidation type="custom" allowBlank="1" showInputMessage="1" showErrorMessage="1" error="Количество должно быть больше или равно 0." sqref="Z73">
      <formula1>$Z$73&gt;=0</formula1>
    </dataValidation>
    <dataValidation type="custom" allowBlank="1" showInputMessage="1" showErrorMessage="1" error="Количество должно быть больше или равно 0." sqref="AB73">
      <formula1>$AB$73&gt;=0</formula1>
    </dataValidation>
    <dataValidation type="custom" allowBlank="1" showInputMessage="1" showErrorMessage="1" error="Количество должно быть больше или равно 0." sqref="Y75">
      <formula1>$Y$75&gt;=0</formula1>
    </dataValidation>
    <dataValidation type="custom" allowBlank="1" showInputMessage="1" showErrorMessage="1" error="Количество должно быть больше или равно 0." sqref="AC75">
      <formula1>$AC$75&gt;=0</formula1>
    </dataValidation>
    <dataValidation type="custom" allowBlank="1" showInputMessage="1" showErrorMessage="1" error="Количество должно быть больше или равно 0." sqref="X77">
      <formula1>$X$77&gt;=0</formula1>
    </dataValidation>
    <dataValidation type="custom" allowBlank="1" showInputMessage="1" showErrorMessage="1" error="Количество должно быть больше или равно 0." sqref="Y77">
      <formula1>$Y$77&gt;=0</formula1>
    </dataValidation>
    <dataValidation type="custom" allowBlank="1" showInputMessage="1" showErrorMessage="1" error="Количество должно быть больше или равно 0." sqref="Z77">
      <formula1>$Z$77&gt;=0</formula1>
    </dataValidation>
    <dataValidation type="custom" allowBlank="1" showInputMessage="1" showErrorMessage="1" error="Количество должно быть больше или равно 0." sqref="AB77">
      <formula1>$AB$77&gt;=0</formula1>
    </dataValidation>
    <dataValidation type="custom" allowBlank="1" showInputMessage="1" showErrorMessage="1" error="Количество должно быть больше или равно 0." sqref="Z79">
      <formula1>$Z$79&gt;=0</formula1>
    </dataValidation>
    <dataValidation type="custom" allowBlank="1" showInputMessage="1" showErrorMessage="1" error="Количество должно быть больше или равно 0." sqref="AD79">
      <formula1>$AD$79&gt;=0</formula1>
    </dataValidation>
    <dataValidation type="custom" allowBlank="1" showInputMessage="1" showErrorMessage="1" error="Количество должно быть больше или равно 0." sqref="Z80">
      <formula1>$Z$80&gt;=0</formula1>
    </dataValidation>
    <dataValidation type="custom" allowBlank="1" showInputMessage="1" showErrorMessage="1" error="Количество должно быть больше или равно 0." sqref="AC80">
      <formula1>$AC$80&gt;=0</formula1>
    </dataValidation>
    <dataValidation type="custom" allowBlank="1" showInputMessage="1" showErrorMessage="1" error="Количество должно быть больше или равно 0." sqref="AD80">
      <formula1>$AD$80&gt;=0</formula1>
    </dataValidation>
    <dataValidation type="custom" allowBlank="1" showInputMessage="1" showErrorMessage="1" error="Количество должно быть больше или равно 0." sqref="Z82">
      <formula1>$Z$82&gt;=0</formula1>
    </dataValidation>
    <dataValidation type="custom" allowBlank="1" showInputMessage="1" showErrorMessage="1" error="Количество должно быть больше или равно 0." sqref="Z83">
      <formula1>$Z$83&gt;=0</formula1>
    </dataValidation>
    <dataValidation type="custom" allowBlank="1" showInputMessage="1" showErrorMessage="1" error="Количество должно быть больше или равно 0." sqref="AA83">
      <formula1>$AA$83&gt;=0</formula1>
    </dataValidation>
    <dataValidation type="custom" allowBlank="1" showInputMessage="1" showErrorMessage="1" error="Количество должно быть больше или равно 0." sqref="Z85">
      <formula1>$Z$85&gt;=0</formula1>
    </dataValidation>
    <dataValidation type="custom" allowBlank="1" showInputMessage="1" showErrorMessage="1" error="Количество должно быть больше или равно 0." sqref="AB85">
      <formula1>$AB$85&gt;=0</formula1>
    </dataValidation>
    <dataValidation type="custom" allowBlank="1" showInputMessage="1" showErrorMessage="1" error="Количество должно быть больше или равно 0." sqref="AD85">
      <formula1>$AD$85&gt;=0</formula1>
    </dataValidation>
    <dataValidation type="custom" allowBlank="1" showInputMessage="1" showErrorMessage="1" error="Количество должно быть больше или равно 0." sqref="AE85">
      <formula1>$AE$85&gt;=0</formula1>
    </dataValidation>
    <dataValidation type="custom" allowBlank="1" showInputMessage="1" showErrorMessage="1" error="Количество должно быть больше или равно 0." sqref="Z86">
      <formula1>$Z$86&gt;=0</formula1>
    </dataValidation>
    <dataValidation type="custom" allowBlank="1" showInputMessage="1" showErrorMessage="1" error="Количество должно быть больше или равно 0." sqref="AA86">
      <formula1>$AA$86&gt;=0</formula1>
    </dataValidation>
    <dataValidation type="custom" allowBlank="1" showInputMessage="1" showErrorMessage="1" error="Количество должно быть больше или равно 0." sqref="Z88">
      <formula1>$Z$88&gt;=0</formula1>
    </dataValidation>
    <dataValidation type="custom" allowBlank="1" showInputMessage="1" showErrorMessage="1" error="Количество должно быть больше или равно 0." sqref="AD88">
      <formula1>$AD$88&gt;=0</formula1>
    </dataValidation>
    <dataValidation type="custom" allowBlank="1" showInputMessage="1" showErrorMessage="1" error="Количество должно быть больше или равно 0." sqref="Z89">
      <formula1>$Z$89&gt;=0</formula1>
    </dataValidation>
    <dataValidation type="custom" allowBlank="1" showInputMessage="1" showErrorMessage="1" error="Количество должно быть больше или равно 0." sqref="AA89">
      <formula1>$AA$89&gt;=0</formula1>
    </dataValidation>
    <dataValidation type="custom" allowBlank="1" showInputMessage="1" showErrorMessage="1" error="Количество должно быть больше или равно 0." sqref="AB89">
      <formula1>$AB$89&gt;=0</formula1>
    </dataValidation>
    <dataValidation type="custom" allowBlank="1" showInputMessage="1" showErrorMessage="1" error="Количество должно быть больше или равно 0." sqref="AC89">
      <formula1>$AC$89&gt;=0</formula1>
    </dataValidation>
    <dataValidation type="custom" allowBlank="1" showInputMessage="1" showErrorMessage="1" error="Количество должно быть больше или равно 0." sqref="Z91">
      <formula1>$Z$91&gt;=0</formula1>
    </dataValidation>
    <dataValidation type="custom" allowBlank="1" showInputMessage="1" showErrorMessage="1" error="Количество должно быть больше или равно 0." sqref="AB92">
      <formula1>$AB$92&gt;=0</formula1>
    </dataValidation>
    <dataValidation type="custom" allowBlank="1" showInputMessage="1" showErrorMessage="1" error="Количество должно быть больше или равно 0." sqref="AC92">
      <formula1>$AC$92&gt;=0</formula1>
    </dataValidation>
    <dataValidation type="custom" allowBlank="1" showInputMessage="1" showErrorMessage="1" error="Количество должно быть больше или равно 0." sqref="AH94">
      <formula1>$AH$94&gt;=0</formula1>
    </dataValidation>
    <dataValidation type="custom" allowBlank="1" showInputMessage="1" showErrorMessage="1" error="Количество должно быть больше или равно 0." sqref="AI94">
      <formula1>$AI$94&gt;=0</formula1>
    </dataValidation>
    <dataValidation type="custom" allowBlank="1" showInputMessage="1" showErrorMessage="1" error="Количество должно быть больше или равно 0." sqref="AJ94">
      <formula1>$AJ$94&gt;=0</formula1>
    </dataValidation>
    <dataValidation type="custom" allowBlank="1" showInputMessage="1" showErrorMessage="1" error="Количество должно быть больше или равно 0." sqref="AK94">
      <formula1>$AK$94&gt;=0</formula1>
    </dataValidation>
    <dataValidation type="custom" allowBlank="1" showInputMessage="1" showErrorMessage="1" error="Количество должно быть больше или равно 0." sqref="AL94">
      <formula1>$AL$94&gt;=0</formula1>
    </dataValidation>
    <dataValidation type="custom" allowBlank="1" showInputMessage="1" showErrorMessage="1" error="Количество должно быть больше или равно 0." sqref="AM94">
      <formula1>$AM$94&gt;=0</formula1>
    </dataValidation>
    <dataValidation type="custom" allowBlank="1" showInputMessage="1" showErrorMessage="1" error="Количество должно быть больше или равно 0." sqref="AK95">
      <formula1>$AK$95&gt;=0</formula1>
    </dataValidation>
    <dataValidation type="custom" allowBlank="1" showInputMessage="1" showErrorMessage="1" error="Количество должно быть больше или равно 0." sqref="AH97">
      <formula1>$AH$97&gt;=0</formula1>
    </dataValidation>
    <dataValidation type="custom" allowBlank="1" showInputMessage="1" showErrorMessage="1" error="Количество должно быть больше или равно 0." sqref="AK97">
      <formula1>$AK$97&gt;=0</formula1>
    </dataValidation>
    <dataValidation type="custom" allowBlank="1" showInputMessage="1" showErrorMessage="1" error="Количество должно быть больше или равно 0." sqref="AL97">
      <formula1>$AL$97&gt;=0</formula1>
    </dataValidation>
    <dataValidation type="custom" allowBlank="1" showInputMessage="1" showErrorMessage="1" error="Количество должно быть больше или равно 0." sqref="AM97">
      <formula1>$AM$97&gt;=0</formula1>
    </dataValidation>
    <dataValidation type="custom" allowBlank="1" showInputMessage="1" showErrorMessage="1" error="Количество должно быть больше или равно 0." sqref="AH98">
      <formula1>$AH$98&gt;=0</formula1>
    </dataValidation>
    <dataValidation type="custom" allowBlank="1" showInputMessage="1" showErrorMessage="1" error="Количество должно быть больше или равно 0." sqref="AI98">
      <formula1>$AI$98&gt;=0</formula1>
    </dataValidation>
    <dataValidation type="custom" allowBlank="1" showInputMessage="1" showErrorMessage="1" error="Количество должно быть больше или равно 0." sqref="AJ98">
      <formula1>$AJ$98&gt;=0</formula1>
    </dataValidation>
    <dataValidation type="custom" allowBlank="1" showInputMessage="1" showErrorMessage="1" error="Количество должно быть больше или равно 0." sqref="AK98">
      <formula1>$AK$98&gt;=0</formula1>
    </dataValidation>
    <dataValidation type="custom" allowBlank="1" showInputMessage="1" showErrorMessage="1" error="Количество должно быть больше или равно 0." sqref="AL98">
      <formula1>$AL$98&gt;=0</formula1>
    </dataValidation>
    <dataValidation type="custom" allowBlank="1" showInputMessage="1" showErrorMessage="1" error="Количество должно быть больше или равно 0." sqref="AM98">
      <formula1>$AM$98&gt;=0</formula1>
    </dataValidation>
    <dataValidation type="custom" allowBlank="1" showInputMessage="1" showErrorMessage="1" error="Количество должно быть больше или равно 0." sqref="AH100">
      <formula1>$AH$100&gt;=0</formula1>
    </dataValidation>
    <dataValidation type="custom" allowBlank="1" showInputMessage="1" showErrorMessage="1" error="Количество должно быть больше или равно 0." sqref="AI100">
      <formula1>$AI$100&gt;=0</formula1>
    </dataValidation>
    <dataValidation type="custom" allowBlank="1" showInputMessage="1" showErrorMessage="1" error="Количество должно быть больше или равно 0." sqref="AJ100">
      <formula1>$AJ$100&gt;=0</formula1>
    </dataValidation>
    <dataValidation type="custom" allowBlank="1" showInputMessage="1" showErrorMessage="1" error="Количество должно быть больше или равно 0." sqref="AK100">
      <formula1>$AK$100&gt;=0</formula1>
    </dataValidation>
    <dataValidation type="custom" allowBlank="1" showInputMessage="1" showErrorMessage="1" error="Количество должно быть больше или равно 0." sqref="AL100">
      <formula1>$AL$100&gt;=0</formula1>
    </dataValidation>
    <dataValidation type="custom" allowBlank="1" showInputMessage="1" showErrorMessage="1" error="Количество должно быть больше или равно 0." sqref="AM100">
      <formula1>$AM$100&gt;=0</formula1>
    </dataValidation>
    <dataValidation type="custom" allowBlank="1" showInputMessage="1" showErrorMessage="1" error="Количество должно быть больше или равно 0." sqref="Z102">
      <formula1>$Z$102&gt;=0</formula1>
    </dataValidation>
    <dataValidation type="custom" allowBlank="1" showInputMessage="1" showErrorMessage="1" error="Количество должно быть больше или равно 0." sqref="Z103">
      <formula1>$Z$103&gt;=0</formula1>
    </dataValidation>
    <dataValidation type="custom" allowBlank="1" showInputMessage="1" showErrorMessage="1" error="Количество должно быть больше или равно 0." sqref="Z104">
      <formula1>$Z$104&gt;=0</formula1>
    </dataValidation>
    <dataValidation type="custom" allowBlank="1" showInputMessage="1" showErrorMessage="1" error="Количество должно быть больше или равно 0." sqref="Z106">
      <formula1>$Z$106&gt;=0</formula1>
    </dataValidation>
    <dataValidation type="custom" allowBlank="1" showInputMessage="1" showErrorMessage="1" error="Количество должно быть больше или равно 0." sqref="AA106">
      <formula1>$AA$106&gt;=0</formula1>
    </dataValidation>
    <dataValidation type="custom" allowBlank="1" showInputMessage="1" showErrorMessage="1" error="Количество должно быть больше или равно 0." sqref="W108">
      <formula1>$W$108&gt;=0</formula1>
    </dataValidation>
    <dataValidation type="custom" allowBlank="1" showInputMessage="1" showErrorMessage="1" error="Количество должно быть больше или равно 0." sqref="X108">
      <formula1>$X$108&gt;=0</formula1>
    </dataValidation>
    <dataValidation type="custom" allowBlank="1" showInputMessage="1" showErrorMessage="1" error="Количество должно быть больше или равно 0." sqref="AA108">
      <formula1>$AA$108&gt;=0</formula1>
    </dataValidation>
    <dataValidation type="custom" allowBlank="1" showInputMessage="1" showErrorMessage="1" error="Количество должно быть больше или равно 0." sqref="AA110">
      <formula1>$AA$110&gt;=0</formula1>
    </dataValidation>
    <dataValidation type="custom" allowBlank="1" showInputMessage="1" showErrorMessage="1" error="Количество должно быть больше или равно 0." sqref="Z112">
      <formula1>$Z$112&gt;=0</formula1>
    </dataValidation>
    <dataValidation type="custom" allowBlank="1" showInputMessage="1" showErrorMessage="1" error="Количество должно быть больше или равно 0." sqref="Z114">
      <formula1>$Z$114&gt;=0</formula1>
    </dataValidation>
    <dataValidation type="custom" allowBlank="1" showInputMessage="1" showErrorMessage="1" error="Количество должно быть больше или равно 0." sqref="W116">
      <formula1>$W$116&gt;=0</formula1>
    </dataValidation>
    <dataValidation type="custom" allowBlank="1" showInputMessage="1" showErrorMessage="1" error="Количество должно быть больше или равно 0." sqref="X116">
      <formula1>$X$116&gt;=0</formula1>
    </dataValidation>
    <dataValidation type="custom" allowBlank="1" showInputMessage="1" showErrorMessage="1" error="Количество должно быть больше или равно 0." sqref="AA116">
      <formula1>$AA$116&gt;=0</formula1>
    </dataValidation>
    <dataValidation type="custom" allowBlank="1" showInputMessage="1" showErrorMessage="1" error="Количество должно быть больше или равно 0." sqref="W117">
      <formula1>$W$117&gt;=0</formula1>
    </dataValidation>
    <dataValidation type="custom" allowBlank="1" showInputMessage="1" showErrorMessage="1" error="Количество должно быть больше или равно 0." sqref="AA117">
      <formula1>$AA$117&gt;=0</formula1>
    </dataValidation>
    <dataValidation type="custom" allowBlank="1" showInputMessage="1" showErrorMessage="1" error="Количество должно быть больше или равно 0." sqref="W118">
      <formula1>$W$118&gt;=0</formula1>
    </dataValidation>
    <dataValidation type="custom" allowBlank="1" showInputMessage="1" showErrorMessage="1" error="Количество должно быть больше или равно 0." sqref="AA118">
      <formula1>$AA$118&gt;=0</formula1>
    </dataValidation>
    <dataValidation type="custom" allowBlank="1" showInputMessage="1" showErrorMessage="1" error="Количество должно быть больше или равно 0." sqref="W120">
      <formula1>$W$120&gt;=0</formula1>
    </dataValidation>
    <dataValidation type="custom" allowBlank="1" showInputMessage="1" showErrorMessage="1" error="Количество должно быть больше или равно 0." sqref="Y120">
      <formula1>$Y$120&gt;=0</formula1>
    </dataValidation>
    <dataValidation type="custom" allowBlank="1" showInputMessage="1" showErrorMessage="1" error="Количество должно быть больше или равно 0." sqref="W122">
      <formula1>$W$122&gt;=0</formula1>
    </dataValidation>
    <dataValidation type="custom" allowBlank="1" showInputMessage="1" showErrorMessage="1" error="Количество должно быть больше или равно 0." sqref="X122">
      <formula1>$X$122&gt;=0</formula1>
    </dataValidation>
    <dataValidation type="custom" allowBlank="1" showInputMessage="1" showErrorMessage="1" error="Количество должно быть больше или равно 0." sqref="Y122">
      <formula1>$Y$122&gt;=0</formula1>
    </dataValidation>
    <dataValidation type="custom" allowBlank="1" showInputMessage="1" showErrorMessage="1" error="Количество должно быть больше или равно 0." sqref="Y124">
      <formula1>$Y$124&gt;=0</formula1>
    </dataValidation>
    <dataValidation type="custom" allowBlank="1" showInputMessage="1" showErrorMessage="1" error="Количество должно быть больше или равно 0." sqref="Z124">
      <formula1>$Z$124&gt;=0</formula1>
    </dataValidation>
    <dataValidation type="custom" allowBlank="1" showInputMessage="1" showErrorMessage="1" error="Количество должно быть больше или равно 0." sqref="Y125">
      <formula1>$Y$125&gt;=0</formula1>
    </dataValidation>
    <dataValidation type="custom" allowBlank="1" showInputMessage="1" showErrorMessage="1" error="Количество должно быть больше или равно 0." sqref="Z125">
      <formula1>$Z$125&gt;=0</formula1>
    </dataValidation>
    <dataValidation type="custom" allowBlank="1" showInputMessage="1" showErrorMessage="1" error="Количество должно быть больше или равно 0." sqref="AA125">
      <formula1>$AA$125&gt;=0</formula1>
    </dataValidation>
    <dataValidation type="custom" allowBlank="1" showInputMessage="1" showErrorMessage="1" error="Количество должно быть больше или равно 0." sqref="AB125">
      <formula1>$AB$125&gt;=0</formula1>
    </dataValidation>
    <dataValidation type="custom" allowBlank="1" showInputMessage="1" showErrorMessage="1" error="Количество должно быть больше или равно 0." sqref="AA126">
      <formula1>$AA$126&gt;=0</formula1>
    </dataValidation>
    <dataValidation type="custom" allowBlank="1" showInputMessage="1" showErrorMessage="1" error="Количество должно быть больше или равно 0." sqref="AB126">
      <formula1>$AB$126&gt;=0</formula1>
    </dataValidation>
    <dataValidation type="custom" allowBlank="1" showInputMessage="1" showErrorMessage="1" error="Количество должно быть больше или равно 0." sqref="Z128">
      <formula1>$Z$128&gt;=0</formula1>
    </dataValidation>
    <dataValidation type="custom" allowBlank="1" showInputMessage="1" showErrorMessage="1" error="Количество должно быть больше или равно 0." sqref="Z130">
      <formula1>$Z$130&gt;=0</formula1>
    </dataValidation>
    <dataValidation type="custom" allowBlank="1" showInputMessage="1" showErrorMessage="1" error="Количество должно быть больше или равно 0." sqref="Y132">
      <formula1>$Y$132&gt;=0</formula1>
    </dataValidation>
    <dataValidation type="custom" allowBlank="1" showInputMessage="1" showErrorMessage="1" error="Количество должно быть больше или равно 0." sqref="Z134">
      <formula1>$Z$134&gt;=0</formula1>
    </dataValidation>
    <dataValidation type="custom" allowBlank="1" showInputMessage="1" showErrorMessage="1" error="Количество должно быть больше или равно 0." sqref="X136">
      <formula1>$X$136&gt;=0</formula1>
    </dataValidation>
    <dataValidation type="custom" allowBlank="1" showInputMessage="1" showErrorMessage="1" error="Количество должно быть больше или равно 0." sqref="W138">
      <formula1>$W$138&gt;=0</formula1>
    </dataValidation>
    <dataValidation type="custom" allowBlank="1" showInputMessage="1" showErrorMessage="1" error="Количество должно быть больше или равно 0." sqref="Z138">
      <formula1>$Z$138&gt;=0</formula1>
    </dataValidation>
    <dataValidation type="custom" allowBlank="1" showInputMessage="1" showErrorMessage="1" error="Количество должно быть больше или равно 0." sqref="W139">
      <formula1>$W$139&gt;=0</formula1>
    </dataValidation>
    <dataValidation type="custom" allowBlank="1" showInputMessage="1" showErrorMessage="1" error="Количество должно быть больше или равно 0." sqref="X139">
      <formula1>$X$139&gt;=0</formula1>
    </dataValidation>
    <dataValidation type="custom" allowBlank="1" showInputMessage="1" showErrorMessage="1" error="Количество должно быть больше или равно 0." sqref="Y139">
      <formula1>$Y$139&gt;=0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5.7109375" style="0" customWidth="1"/>
  </cols>
  <sheetData>
    <row r="1" ht="15.75">
      <c r="A1" s="91" t="s">
        <v>199</v>
      </c>
    </row>
    <row r="2" ht="26.25">
      <c r="A2" s="92" t="s">
        <v>219</v>
      </c>
    </row>
    <row r="3" ht="15">
      <c r="A3" s="93"/>
    </row>
    <row r="4" ht="15">
      <c r="A4" s="94" t="s">
        <v>200</v>
      </c>
    </row>
    <row r="5" ht="39">
      <c r="A5" s="92" t="s">
        <v>201</v>
      </c>
    </row>
    <row r="6" ht="26.25">
      <c r="A6" s="92" t="s">
        <v>202</v>
      </c>
    </row>
    <row r="7" ht="15">
      <c r="A7" s="92" t="s">
        <v>203</v>
      </c>
    </row>
    <row r="8" ht="15">
      <c r="A8" s="95" t="s">
        <v>204</v>
      </c>
    </row>
    <row r="9" ht="15">
      <c r="A9" s="93"/>
    </row>
    <row r="10" ht="15">
      <c r="A10" s="94" t="s">
        <v>205</v>
      </c>
    </row>
    <row r="11" ht="15">
      <c r="A11" s="92" t="s">
        <v>206</v>
      </c>
    </row>
    <row r="12" ht="39">
      <c r="A12" s="92" t="s">
        <v>207</v>
      </c>
    </row>
    <row r="13" ht="15">
      <c r="A13" s="96" t="s">
        <v>208</v>
      </c>
    </row>
    <row r="14" ht="15">
      <c r="A14" s="93"/>
    </row>
    <row r="15" ht="15">
      <c r="A15" s="94" t="s">
        <v>209</v>
      </c>
    </row>
    <row r="16" ht="51.75">
      <c r="A16" s="92" t="s">
        <v>210</v>
      </c>
    </row>
    <row r="17" ht="15">
      <c r="A17" s="96" t="s">
        <v>211</v>
      </c>
    </row>
    <row r="18" ht="15">
      <c r="A18" s="93"/>
    </row>
    <row r="19" ht="15">
      <c r="A19" s="94" t="s">
        <v>212</v>
      </c>
    </row>
    <row r="20" ht="15">
      <c r="A20" s="92" t="s">
        <v>213</v>
      </c>
    </row>
    <row r="21" ht="26.25">
      <c r="A21" s="92" t="s">
        <v>214</v>
      </c>
    </row>
    <row r="22" ht="26.25">
      <c r="A22" s="92" t="s">
        <v>220</v>
      </c>
    </row>
    <row r="23" ht="26.25">
      <c r="A23" s="92" t="s">
        <v>215</v>
      </c>
    </row>
    <row r="24" ht="15">
      <c r="A24" s="93"/>
    </row>
    <row r="25" ht="15">
      <c r="A25" s="94" t="s">
        <v>216</v>
      </c>
    </row>
    <row r="26" ht="15">
      <c r="A26" s="92" t="s">
        <v>217</v>
      </c>
    </row>
    <row r="27" ht="15">
      <c r="A27" s="95" t="s">
        <v>218</v>
      </c>
    </row>
  </sheetData>
  <sheetProtection password="EEEC" sheet="1" objects="1" scenarios="1"/>
  <hyperlinks>
    <hyperlink ref="A8" r:id="rId1" display="&lt;как работать с бланком заказа&gt;"/>
    <hyperlink ref="A27" r:id="rId2" display="direct@opttorgline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0" bestFit="1" customWidth="1"/>
    <col min="2" max="2" width="12.00390625" style="0" bestFit="1" customWidth="1"/>
    <col min="3" max="3" width="10.00390625" style="0" bestFit="1" customWidth="1"/>
    <col min="4" max="5" width="14.00390625" style="0" bestFit="1" customWidth="1"/>
    <col min="6" max="8" width="15.140625" style="0" bestFit="1" customWidth="1"/>
    <col min="9" max="9" width="16.28125" style="0" bestFit="1" customWidth="1"/>
  </cols>
  <sheetData>
    <row r="1" spans="1:9" ht="15">
      <c r="A1" s="100"/>
      <c r="B1" s="101"/>
      <c r="C1" s="101" t="s">
        <v>221</v>
      </c>
      <c r="D1" s="101" t="s">
        <v>222</v>
      </c>
      <c r="E1" s="101" t="s">
        <v>223</v>
      </c>
      <c r="F1" s="101" t="s">
        <v>224</v>
      </c>
      <c r="G1" s="101" t="s">
        <v>225</v>
      </c>
      <c r="H1" s="101" t="s">
        <v>226</v>
      </c>
      <c r="I1" s="102" t="s">
        <v>227</v>
      </c>
    </row>
    <row r="2" spans="1:9" ht="15">
      <c r="A2" s="103">
        <v>1</v>
      </c>
      <c r="B2" s="97" t="s">
        <v>228</v>
      </c>
      <c r="C2" s="98" t="s">
        <v>229</v>
      </c>
      <c r="D2" s="98"/>
      <c r="E2" s="98"/>
      <c r="F2" s="99">
        <v>0.03</v>
      </c>
      <c r="G2" s="99">
        <v>0.05</v>
      </c>
      <c r="H2" s="99">
        <v>0.07</v>
      </c>
      <c r="I2" s="104">
        <v>0.1</v>
      </c>
    </row>
    <row r="3" spans="1:9" ht="15">
      <c r="A3" s="103">
        <v>2</v>
      </c>
      <c r="B3" s="97" t="s">
        <v>230</v>
      </c>
      <c r="C3" s="98" t="s">
        <v>229</v>
      </c>
      <c r="D3" s="98"/>
      <c r="E3" s="99">
        <v>0.03</v>
      </c>
      <c r="F3" s="99">
        <v>0.05</v>
      </c>
      <c r="G3" s="99">
        <v>0.07</v>
      </c>
      <c r="H3" s="99">
        <v>0.09</v>
      </c>
      <c r="I3" s="104">
        <v>0.12</v>
      </c>
    </row>
    <row r="4" spans="1:9" ht="15">
      <c r="A4" s="103">
        <v>3</v>
      </c>
      <c r="B4" s="97" t="s">
        <v>231</v>
      </c>
      <c r="C4" s="98" t="s">
        <v>229</v>
      </c>
      <c r="D4" s="98"/>
      <c r="E4" s="99">
        <v>0.05</v>
      </c>
      <c r="F4" s="99">
        <v>0.07</v>
      </c>
      <c r="G4" s="99">
        <v>0.09</v>
      </c>
      <c r="H4" s="99">
        <v>0.12</v>
      </c>
      <c r="I4" s="104">
        <v>0.15</v>
      </c>
    </row>
    <row r="5" spans="1:9" ht="15">
      <c r="A5" s="103">
        <v>4</v>
      </c>
      <c r="B5" s="97" t="s">
        <v>232</v>
      </c>
      <c r="C5" s="98" t="s">
        <v>229</v>
      </c>
      <c r="D5" s="98"/>
      <c r="E5" s="99">
        <v>0.05</v>
      </c>
      <c r="F5" s="99">
        <v>0.07</v>
      </c>
      <c r="G5" s="99">
        <v>0.09</v>
      </c>
      <c r="H5" s="99">
        <v>0.12</v>
      </c>
      <c r="I5" s="104">
        <v>0.15</v>
      </c>
    </row>
    <row r="6" spans="1:9" ht="15">
      <c r="A6" s="103">
        <v>5</v>
      </c>
      <c r="B6" s="97" t="s">
        <v>233</v>
      </c>
      <c r="C6" s="98"/>
      <c r="D6" s="99">
        <v>0.03</v>
      </c>
      <c r="E6" s="99">
        <v>0.05</v>
      </c>
      <c r="F6" s="99">
        <v>0.07</v>
      </c>
      <c r="G6" s="98"/>
      <c r="H6" s="98"/>
      <c r="I6" s="105"/>
    </row>
    <row r="7" spans="1:9" ht="15">
      <c r="A7" s="103">
        <v>6</v>
      </c>
      <c r="B7" s="97" t="s">
        <v>234</v>
      </c>
      <c r="C7" s="98"/>
      <c r="D7" s="99">
        <v>0.03</v>
      </c>
      <c r="E7" s="99">
        <v>0.05</v>
      </c>
      <c r="F7" s="99">
        <v>0.07</v>
      </c>
      <c r="G7" s="98"/>
      <c r="H7" s="98"/>
      <c r="I7" s="105"/>
    </row>
    <row r="8" spans="1:9" ht="15.75" thickBot="1">
      <c r="A8" s="106">
        <v>7</v>
      </c>
      <c r="B8" s="107" t="s">
        <v>235</v>
      </c>
      <c r="C8" s="108"/>
      <c r="D8" s="109">
        <v>0.03</v>
      </c>
      <c r="E8" s="109">
        <v>0.05</v>
      </c>
      <c r="F8" s="109">
        <v>0.07</v>
      </c>
      <c r="G8" s="108"/>
      <c r="H8" s="108"/>
      <c r="I8" s="110"/>
    </row>
  </sheetData>
  <sheetProtection password="EEE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Garibaldi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2012-07-06T05:47:21Z</dcterms:created>
  <dcterms:modified xsi:type="dcterms:W3CDTF">2012-07-06T05:47:28Z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