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710" windowHeight="11640" tabRatio="298" activeTab="0"/>
  </bookViews>
  <sheets>
    <sheet name="прайс" sheetId="1" r:id="rId1"/>
    <sheet name="Левитас" sheetId="2" r:id="rId2"/>
    <sheet name="цены" sheetId="3" r:id="rId3"/>
  </sheets>
  <definedNames>
    <definedName name="_xlnm.Print_Area" localSheetId="0">'прайс'!$A$1:$O$95</definedName>
  </definedNames>
  <calcPr fullCalcOnLoad="1"/>
</workbook>
</file>

<file path=xl/sharedStrings.xml><?xml version="1.0" encoding="utf-8"?>
<sst xmlns="http://schemas.openxmlformats.org/spreadsheetml/2006/main" count="918" uniqueCount="695">
  <si>
    <t>Летта кроватные сеты</t>
  </si>
  <si>
    <t>Серия №77 - каркасы кроватей, ламелевые каркасы.</t>
  </si>
  <si>
    <t>наименование изделий</t>
  </si>
  <si>
    <t>описание</t>
  </si>
  <si>
    <t>габариты, мм
(длина х ширина х высота)</t>
  </si>
  <si>
    <t>код</t>
  </si>
  <si>
    <t>Массив
W</t>
  </si>
  <si>
    <t>K99</t>
  </si>
  <si>
    <t>кол-во мест</t>
  </si>
  <si>
    <t>объем, м3</t>
  </si>
  <si>
    <t>вес, кг</t>
  </si>
  <si>
    <t>моно-цвет</t>
  </si>
  <si>
    <t>01</t>
  </si>
  <si>
    <t>02</t>
  </si>
  <si>
    <t>03</t>
  </si>
  <si>
    <t>05</t>
  </si>
  <si>
    <t>бук</t>
  </si>
  <si>
    <t>венге</t>
  </si>
  <si>
    <t>орех</t>
  </si>
  <si>
    <t>жемчуг</t>
  </si>
  <si>
    <t>сердце бука</t>
  </si>
  <si>
    <t>серый</t>
  </si>
  <si>
    <t>Каркас кровати</t>
  </si>
  <si>
    <t>* возможное спальное место - 900х2000 мм, 1200х2000мм, 1400х2000мм, 1600х2000мм, 1800х2000мм;
* царги соединяются под углом 450;
* царги каркаса стягиваются стальными уголками (4 шт.);
* в упаковке с каркасами находятся Г-образные уголки, поддерживающие ламелевый каркас, (4 шт. или 2 шт. для каркаса шириной 900мм) и фурнитура к ним;
* металлические уголки серого цвета (RAL 9006).</t>
  </si>
  <si>
    <t>2060х958хh160</t>
  </si>
  <si>
    <t>77BF01</t>
  </si>
  <si>
    <t>-</t>
  </si>
  <si>
    <t>2060х1258хh160</t>
  </si>
  <si>
    <t>77BF02</t>
  </si>
  <si>
    <t>2060х1458хh160</t>
  </si>
  <si>
    <t>77BF03</t>
  </si>
  <si>
    <t>2060х1658хh160</t>
  </si>
  <si>
    <t>77BF04</t>
  </si>
  <si>
    <t>2060х1858хh160</t>
  </si>
  <si>
    <t>77BF05</t>
  </si>
  <si>
    <t>Вкладной ламелевый каркас</t>
  </si>
  <si>
    <t>* для кроватей со спальным местом шириной 900 мм, 1200 мм, 1400 мм, 1600 мм, 1800 мм;
* по периметру каркаса - металлическая труба 30х30х1,5 мм;
* ламели из бука 53х8мм; 
* шаг между ламелями - 70 мм;
* максимальная нагрузка на односпальный каркас (900мм по ширине) - 300кг; 
* максимальная нагрузка на полуторные и двуспальные каркасы - 360кг;
* обязательно комплектовать 2мя металлическими опорными ножками, которые стягивают 2 части каркаса и поддерживают его по середине (77LL01-77LL03);
* каркас шириной 900мм не нужно комплектовать металлическими опорными ножками (77LL01-77LL03);
* гарантия от производителя - 18 месяцев.</t>
  </si>
  <si>
    <t>2000х900</t>
  </si>
  <si>
    <t>2000х1200</t>
  </si>
  <si>
    <t>2000х1400</t>
  </si>
  <si>
    <t>2000х1600</t>
  </si>
  <si>
    <t>2000х1800</t>
  </si>
  <si>
    <t>Комплект опорных металлических ножек к ламелевому каркасу</t>
  </si>
  <si>
    <t>* для каркасов шириной от 1200 до 1800 мм;
* в комплект входят 2 металл. ножки и крепление к ним, которые стягиваю половинки ламелевого каркаса и выполняют поддерживающую функцию;
* высоту металл. ножек - выбирать соответственно высоте ножек кровати.</t>
  </si>
  <si>
    <t>h100</t>
  </si>
  <si>
    <t>h200</t>
  </si>
  <si>
    <t>h300</t>
  </si>
  <si>
    <t>Серия №78 - ножки кроватей.</t>
  </si>
  <si>
    <t>Комплект ножек (4 шт.) Scio</t>
  </si>
  <si>
    <t>78WL01 Комплект ножек Скио (высота 100мм)
* всегда продаются в комплекте из 4шт;
* в упаковке с ножками находятся: основные металлические уголки, фурнитура, ключ шестигранник, схема сборки.</t>
  </si>
  <si>
    <t>150х150хh100</t>
  </si>
  <si>
    <t>78WL01</t>
  </si>
  <si>
    <t xml:space="preserve">Комплект ножек (4 шт.) Lodi </t>
  </si>
  <si>
    <t>78WL02 Комплект ножек Лоди (высота 100мм)
* состоят из двух частей: основной (200х200хh75мм) и треугольника (150x150xh25), который крепиться сверху и создает визуальный отрыв ножки от каркаса кровати;
* всегда продаются в комплекте из 4шт;
* в упаковке с ножками находятся: основные металлические уголки, фурнитура, ключ шестигранник, схема сборки.</t>
  </si>
  <si>
    <t xml:space="preserve">200х200хh100 </t>
  </si>
  <si>
    <t>78WL02</t>
  </si>
  <si>
    <t>Комплект ножек (4 шт.) Arce</t>
  </si>
  <si>
    <t>78WL03 Комплект ножек Арче (высота 200мм)
* опоры сужаются от 100х100 мм в верхней части до 65х65 мм внизу ножки;
* всегда продаются в комплекте из 4шт;
* в упаковке с ножками находятся: основные металлические уголки, фурнитура, ключ шестигранник, схема сборки.</t>
  </si>
  <si>
    <t>100х100хh200</t>
  </si>
  <si>
    <t>78WL03</t>
  </si>
  <si>
    <t>Комплект ножек (4 шт.) Dori</t>
  </si>
  <si>
    <t>78WL04 Комплект ножек Дори, круглые (высота 200мм)
* круглые опоры, диаметром 76 мм;
* всегда продаются в комплекте из 4шт;
* в упаковке с ножками находятся: основные металлические уголки, фурнитура, ключ шестигранник, схема сборки.</t>
  </si>
  <si>
    <t xml:space="preserve">      76мм, h200</t>
  </si>
  <si>
    <t>78WL04</t>
  </si>
  <si>
    <t>Комплект ножек (4 шт.) Fiona</t>
  </si>
  <si>
    <t>78WL05 Комплект ножек Фиона, эллипс (высота 200мм)
* рекомендовано применять к кроватями шириной до 1600 мм;
* всегда продаются в комплекте из 4шт;
* в упаковке с ножками находятся: основные металлические уголки, фурнитура, ключ шестигранник, схема сборки.</t>
  </si>
  <si>
    <t>46х87хh200</t>
  </si>
  <si>
    <t>78WL05</t>
  </si>
  <si>
    <t>Комплект ножек (4 шт.) Firu (h200мм)</t>
  </si>
  <si>
    <t>78WL06 Комплект ножек Фиру (высота 200мм)
* всегда продаются в комплекте из 4шт;
* в упаковке с ножками находятся: основные металлические уголки, фурнитура, ключ шестигранник, схема сборки.</t>
  </si>
  <si>
    <t>78WL06</t>
  </si>
  <si>
    <t>Комплект ножек (4 шт.) Firu (h300мм)</t>
  </si>
  <si>
    <t>78WL07 Комплект ножек Фиру (высота 300мм)
* рекомендовано применять для кроватей шириной от 1600 мм;
* всегда продаются в комплекте из 4шт;
* в упаковке с ножками находятся: основные металлические уголки, фурнитура, ключ шестигранник, схема сборки.</t>
  </si>
  <si>
    <t>100х100хh300</t>
  </si>
  <si>
    <t>78WL07</t>
  </si>
  <si>
    <t>Серия №79 - изголовья кроватей.</t>
  </si>
  <si>
    <t>Изголовье Narni</t>
  </si>
  <si>
    <t>79BH01 Изголовье Нарни (1458х25xh450мм)
* для кровати шириной 1458 мм</t>
  </si>
  <si>
    <t>! В упаковке с изголовьем находятся металлические (сталь 8 мм) пластины (2 шт.), с помощью которых изголовье крепится к каркасу кровати, + фурнитура к ним.</t>
  </si>
  <si>
    <t>1458х25хh450</t>
  </si>
  <si>
    <t>79BH01</t>
  </si>
  <si>
    <t>79BH02 Изголовье Нарни (1658х25xh450мм)
* для кровати шириной 1658 мм</t>
  </si>
  <si>
    <t>1658х25хh450</t>
  </si>
  <si>
    <t>79BH02</t>
  </si>
  <si>
    <t>79BH03 Изголовье Нарни (1858х25xh450мм)
* для кровати шириной 1858 мм</t>
  </si>
  <si>
    <t>1858х25хh450</t>
  </si>
  <si>
    <t>79BH03</t>
  </si>
  <si>
    <t>Изголовье Abele</t>
  </si>
  <si>
    <t>79BH04 Изголовье Абэль (400х25х450мм)
* для кроватей шириной 1258, 1458, 1658, 1858 мм;
* комплект из 2х изголовий;
! В упаковке с изголовьем находятся металлические (сталь 8 мм) пластины (4 шт.), с помощью которых изголовье крепится к каркасу кровати, + фурнитура к ним.</t>
  </si>
  <si>
    <t>400х25хh450</t>
  </si>
  <si>
    <t>79BH04</t>
  </si>
  <si>
    <t>Изголовье Clare</t>
  </si>
  <si>
    <t>79BH05 Изголовье Клер (1458x25xh390мм)
* для кровати шириной 1458 мм</t>
  </si>
  <si>
    <t>1458х25хh390</t>
  </si>
  <si>
    <t>79BH05</t>
  </si>
  <si>
    <t>79BH06 Изголовье Клер (1658x25xh390мм)
* для кровати шириной 1658 мм</t>
  </si>
  <si>
    <t>1658х25хh390</t>
  </si>
  <si>
    <t>79BH06</t>
  </si>
  <si>
    <t>79BH07 Изголовье Клер (1858x25xh390мм)
* для кровати шириной 1858 мм</t>
  </si>
  <si>
    <t>1858х25хh390</t>
  </si>
  <si>
    <t>79BH07</t>
  </si>
  <si>
    <t>Изголовье Bruno</t>
  </si>
  <si>
    <t>79BH08 Изголовье Бруно (958x25xh250мм)
* для кровати шириной 958 мм</t>
  </si>
  <si>
    <t>958х25хh250</t>
  </si>
  <si>
    <t>79BH08</t>
  </si>
  <si>
    <t>79BH09 Изголовье Бруно (1258x25xh250мм)
* для кровати шириной 1258 мм</t>
  </si>
  <si>
    <t>1258х25хh250</t>
  </si>
  <si>
    <t>79BH09</t>
  </si>
  <si>
    <t>79BH10 Изголовье Бруно (1458x25xh250мм)
* для кровати шириной 1458 мм</t>
  </si>
  <si>
    <t>1458х25хh250</t>
  </si>
  <si>
    <t>79BH10</t>
  </si>
  <si>
    <t>79BH11 Изголовье Бруно (1658x25xh250мм)
* для кровати шириной 1658 мм</t>
  </si>
  <si>
    <t>1658х25хh250</t>
  </si>
  <si>
    <t>79BH11</t>
  </si>
  <si>
    <t>79BH12 Изголовье Бруно (1858x25xh250мм)
* для кровати шириной 1858 мм</t>
  </si>
  <si>
    <t>1858х25хh250</t>
  </si>
  <si>
    <t>79BH12</t>
  </si>
  <si>
    <t>Изголовье Eton</t>
  </si>
  <si>
    <t>79BH13 Изголовье Итон (1458х25хh400мм)
* для кровати шириной 1458 мм;
* дополнительно к изголовью можно заказать мягкие съемные подушки Ely.</t>
  </si>
  <si>
    <t>1458х25хh400</t>
  </si>
  <si>
    <t>79BH13</t>
  </si>
  <si>
    <t>79BH14 Изголовье Итон (1658х25хh400мм)
* для кровати шириной 1658 мм;
* дополнительно к изголовью можно заказать мягкие съемные подушки Ely.</t>
  </si>
  <si>
    <t>1658х25хh400</t>
  </si>
  <si>
    <t>79BH14</t>
  </si>
  <si>
    <t>79BH15 Изголовье Итон (1858х25хh400мм)
* для кровати шириной 1858 мм;
* дополнительно к изголовью можно заказать мягкие съемные подушки Ely.</t>
  </si>
  <si>
    <t>1858х25хh400</t>
  </si>
  <si>
    <t>79BH15</t>
  </si>
  <si>
    <t>Изголовье Ely</t>
  </si>
  <si>
    <r>
      <t xml:space="preserve">79BH16 Изголовье Или (550х140хh350мм)
* подушки рекомендовано применять к изголовью Eton;
* подушки - съемные, не закрепляются на изголовье;
* комплект состоит из 2х подушек;
* пример кода: </t>
    </r>
    <r>
      <rPr>
        <u val="single"/>
        <sz val="8"/>
        <rFont val="Verdana"/>
        <family val="2"/>
      </rPr>
      <t>79BH16-F52</t>
    </r>
    <r>
      <rPr>
        <sz val="8"/>
        <rFont val="Verdana"/>
        <family val="2"/>
      </rPr>
      <t xml:space="preserve"> (изголовье Или в цвете фарфор)</t>
    </r>
  </si>
  <si>
    <t>550x140xh350</t>
  </si>
  <si>
    <t>79BH16</t>
  </si>
  <si>
    <t>Изголовье Clio</t>
  </si>
  <si>
    <t>958х70хh390</t>
  </si>
  <si>
    <t>79BH17</t>
  </si>
  <si>
    <t>1258х70хh390</t>
  </si>
  <si>
    <t>79BH18</t>
  </si>
  <si>
    <t>1458х70хh390</t>
  </si>
  <si>
    <t>79BH19</t>
  </si>
  <si>
    <t>1658х70хh390</t>
  </si>
  <si>
    <t>79BH20</t>
  </si>
  <si>
    <t>1858х70хh390</t>
  </si>
  <si>
    <t>79BH21</t>
  </si>
  <si>
    <t>Серия №80 - аксессуары к кроватям.</t>
  </si>
  <si>
    <t>Крышка ящика для белья</t>
  </si>
  <si>
    <t>80BT02 Крышка ящика для белья
* предлагается как опция к ящику для белья;
* изготовлена из ДВП платина - только в одном цвете (K99);
* продается в собранном виде.</t>
  </si>
  <si>
    <t>1200х890хh3</t>
  </si>
  <si>
    <t>80BT02</t>
  </si>
  <si>
    <t>Ящик для белья подкатной</t>
  </si>
  <si>
    <t>80BX01 Ящик для белья (1200х890хh180)
* выкатной;
* можно использовать только для кроватей, высота ножек которых от 200 мм;
* каркас ящика - массив бука, дно - ДВП платина (всегда в одном цвете), колеса (4 шт.) - фанера 15мм (тонируется в цвет ящика);
* продается в разобранном виде.</t>
  </si>
  <si>
    <t>1200х890хh180</t>
  </si>
  <si>
    <t>80BX01</t>
  </si>
  <si>
    <t>Тумба прикроватная без ящиков</t>
  </si>
  <si>
    <t>80NS01 Тумба прикроватная без ящиков
* боковины с крышкой соединяются под углом 45º;
* продается в собранном виде.</t>
  </si>
  <si>
    <t>480х390хh290</t>
  </si>
  <si>
    <t>80NS01</t>
  </si>
  <si>
    <t>Тумба прикроватная с 1м ящиком</t>
  </si>
  <si>
    <t>80NS02 Тумба прикроватная с 1м ящиком
* боковины с крышкой соединяются под углом 45º;
* направляющие - Hefele (Германия);
* функцию ручки выполняет фрезеровка;
* продается в собранном виде.</t>
  </si>
  <si>
    <t>80NS02</t>
  </si>
  <si>
    <t>Полка прикроватная</t>
  </si>
  <si>
    <t>80NS03 Полка прикроватная (400x350мм)
* полка - съемная, одевается на каркас кровати с любой стороны (кроме царги с изголовьем);
* плоскость полки и косынка - массив бука, боковина (с помощью которой крепиться на царгу) - фанера 12мм (тонируется в цвет полки);
* возможно регулировать полку с помощь двух опор;
* во избежание появления царапин на царгах кровати - полку НЕ ПЕРЕТАСКИВАТЬ по царге!
* максимально допустимая нагрузка на полку не более 10 кг!
* продается в разобранном виде.</t>
  </si>
  <si>
    <t>400х350хh124</t>
  </si>
  <si>
    <t>80NS03</t>
  </si>
  <si>
    <t>Комод высокий, 7 ящиков</t>
  </si>
  <si>
    <t>80CD01 Комод высокий, 7 ящиков (478х400хh1290мм)
* боковины с крышкой соединяются под углом 45º;
* направляющие - Hefele (Германия);
* функцию ручки выполняет фрезеровка;
* продается в собранном виде.</t>
  </si>
  <si>
    <t>478x400xh1290</t>
  </si>
  <si>
    <t>80CD01</t>
  </si>
  <si>
    <t>Комод широкий, 5 ящиков</t>
  </si>
  <si>
    <t>80CD02 Комод широкий, 5 ящиков (910х400хh795мм)
* боковины с крышкой соединяются под углом 45º;
* направляющие - Hefele (Германия);
* функцию ручки выполняет фрезеровка;
* продается в собранном виде.</t>
  </si>
  <si>
    <t>910x400xh795</t>
  </si>
  <si>
    <t>80CD02</t>
  </si>
  <si>
    <t>Тумба под ТВ, 2 ящика и полка</t>
  </si>
  <si>
    <t>910х400хh623мм</t>
  </si>
  <si>
    <t>80CD03</t>
  </si>
  <si>
    <t>Полка навесная "Линетта" изображение  левосторонее</t>
  </si>
  <si>
    <t>80SH01 Полка навесная 900х250хh250мм
* крепится на стену с помощью двух компл. навесной крепежной фурнитуры;
* состоит из 2х частей, которые соединяются между собой под прямым углом;
* полка универсальная (право/левостороняя);
* детали полки, стягиваются между собой после навешивания их на стену; 
* в упаковку вкладывается схема сборки с указанием монтажных отверстий;
* возможность навешивания под любым углом;
* максимально выдерживаемая нагрузка 1 полки – 30 кг.</t>
  </si>
  <si>
    <t>900х250хh250</t>
  </si>
  <si>
    <t>80SH01</t>
  </si>
  <si>
    <t>Система полок "Левитас"</t>
  </si>
  <si>
    <t>модуль маленький</t>
  </si>
  <si>
    <t>80SH03, 04, 05 Полка Левитас
* полка универсальная;
* модуль полки собирается  при помощи штифтов и конфирматов;
* в упаковку вкладывается схема сборки;
* углы модулей соединяются под 900;
* модули системы полок не закрепляются между собой;
* максимально допустимая высота конструкции – 1,5 м.;
* при построении конструкции из полок необходимо учесть, что 2 ряд, и все следующие ряды модуля, могут выступать за габариты 1го ряда не более, чем на 100-150 мм;
* не имеет крепления для навешивания на стену.</t>
  </si>
  <si>
    <t>300х300хh300</t>
  </si>
  <si>
    <t>80SH03</t>
  </si>
  <si>
    <t>модуль средний</t>
  </si>
  <si>
    <t>400х300хh400</t>
  </si>
  <si>
    <t>80SH04</t>
  </si>
  <si>
    <t>модуль большой</t>
  </si>
  <si>
    <t>500х300хh500</t>
  </si>
  <si>
    <t>80SH05</t>
  </si>
  <si>
    <t>краткий код</t>
  </si>
  <si>
    <t>артикул</t>
  </si>
  <si>
    <t>полное наименование</t>
  </si>
  <si>
    <t>Мест, шт</t>
  </si>
  <si>
    <t>Объем, м3</t>
  </si>
  <si>
    <t>Вес, кг</t>
  </si>
  <si>
    <t>77BF01-W01 Каркас 958х2060мм</t>
  </si>
  <si>
    <t>77BF01-W02 Каркас 958х2060мм</t>
  </si>
  <si>
    <t>77BF01-W03 Каркас 958х2060мм</t>
  </si>
  <si>
    <t>77BF01-W05 Каркас 958х2060мм</t>
  </si>
  <si>
    <t>77BF02-W01 Каркас 1258х2060мм</t>
  </si>
  <si>
    <t>77BF02-W02 Каркас 1258х2060мм</t>
  </si>
  <si>
    <t>77BF02-W03 Каркас 1258х2060мм</t>
  </si>
  <si>
    <t>77BF02-W05 Каркас 1258х2060мм</t>
  </si>
  <si>
    <t>77BF03-W01 Каркас 1458х2060мм</t>
  </si>
  <si>
    <t>77BF03-W02 Каркас 1458х2060мм</t>
  </si>
  <si>
    <t>77BF03-W03 Каркас 1458х2060мм</t>
  </si>
  <si>
    <t>77BF03-W05 Каркас 1458х2060мм</t>
  </si>
  <si>
    <t>77BF04-W01 Каркас 1658х2060мм</t>
  </si>
  <si>
    <t>77BF04-W02 Каркас 1658х2060мм</t>
  </si>
  <si>
    <t>77BF04-W03 Каркас 1658х2060мм</t>
  </si>
  <si>
    <t>77BF04-W05 Каркас 1658х2060мм</t>
  </si>
  <si>
    <t>77BF05-W01 Каркас 1858х2060мм</t>
  </si>
  <si>
    <t>77BF05-W02 Каркас 1858х2060мм</t>
  </si>
  <si>
    <t>77BF05-W03 Каркас 1858х2060мм</t>
  </si>
  <si>
    <t>77BF05-W05 Каркас 1858х2060мм</t>
  </si>
  <si>
    <t>78WL01-W01 Комплект ножек Скио (высота 100мм)</t>
  </si>
  <si>
    <t>78WL01-W02 Комплект ножек Скио (высота 100мм)</t>
  </si>
  <si>
    <t>78WL01-W03 Комплект ножек Скио (высота 100мм)</t>
  </si>
  <si>
    <t>78WL01-W05 Комплект ножек Скио (высота 100мм)</t>
  </si>
  <si>
    <t>78WL02-W01 Комплект ножек Лоди (высота 100мм)</t>
  </si>
  <si>
    <t>78WL02-W02 Комплект ножек Лоди (высота 100мм)</t>
  </si>
  <si>
    <t>78WL02-W03 Комплект ножек Лоди (высота 100мм)</t>
  </si>
  <si>
    <t>78WL02-W05 Комплект ножек Лоди (высота 100мм)</t>
  </si>
  <si>
    <t>78WL03-W01 Комплект ножек Арче (высота 200мм)</t>
  </si>
  <si>
    <t>78WL03-W02 Комплект ножек Арче (высота 200мм)</t>
  </si>
  <si>
    <t>78WL03-W03 Комплект ножек Арче (высота 200мм)</t>
  </si>
  <si>
    <t>78WL03-W05 Комплект ножек Арче (высота 200мм)</t>
  </si>
  <si>
    <t>78WL04-W01 Комплект ножек Дори, круглые (высота 200мм)</t>
  </si>
  <si>
    <t>78WL04-W02 Комплект ножек Дори, круглые (высота 200мм)</t>
  </si>
  <si>
    <t>78WL04-W03 Комплект ножек Дори, круглые (высота 200мм)</t>
  </si>
  <si>
    <t>78WL04-W05 Комплект ножек Дори, круглые (высота 200мм)</t>
  </si>
  <si>
    <t>78WL05-W01 Комплект ножек Фиона, элипс (высота 200мм)</t>
  </si>
  <si>
    <t>78WL05-W02 Комплект ножек Фиона, элипс (высота 200мм)</t>
  </si>
  <si>
    <t>78WL05-W03 Комплект ножек Фиона, элипс (высота 200мм)</t>
  </si>
  <si>
    <t>78WL05-W05 Комплект ножек Фиона, элипс (высота 200мм)</t>
  </si>
  <si>
    <t>78WL06-W01 Комплект ножек Фиру (высота 200мм)</t>
  </si>
  <si>
    <t>78WL06-W02 Комплект ножек Фиру (высота 200мм)</t>
  </si>
  <si>
    <t>78WL06-W03 Комплект ножек Фиру (высота 200мм)</t>
  </si>
  <si>
    <t>78WL06-W05 Комплект ножек Фиру (высота 200мм)</t>
  </si>
  <si>
    <t>78WL07-W01 Комплект ножек Фиру (высота 300мм)</t>
  </si>
  <si>
    <t>78WL07-W02 Комплект ножек Фиру (высота 300мм)</t>
  </si>
  <si>
    <t>78WL07-W03 Комплект ножек Фиру (высота 300мм)</t>
  </si>
  <si>
    <t>78WL07-W05 Комплект ножек Фиру (высота 300мм)</t>
  </si>
  <si>
    <t>79BH01-W01 Изголовье Нарни (1458х25xh450мм)</t>
  </si>
  <si>
    <t>79BH01-W02 Изголовье Нарни (1458х25xh450мм)</t>
  </si>
  <si>
    <t>79BH01-W03 Изголовье Нарни (1458х25xh450мм)</t>
  </si>
  <si>
    <t>79BH01-W05 Изголовье Нарни (1458х25xh450мм)</t>
  </si>
  <si>
    <t>79BH02-W01 Изголовье Нарни (1658х25xh450мм)</t>
  </si>
  <si>
    <t>79BH02-W02 Изголовье Нарни (1658х25xh450мм)</t>
  </si>
  <si>
    <t>79BH02-W03 Изголовье Нарни (1658х25xh450мм)</t>
  </si>
  <si>
    <t>79BH02-W05 Изголовье Нарни (1658х25xh450мм)</t>
  </si>
  <si>
    <t>79BH03-W01 Изголовье Нарни (1858х25xh450мм)</t>
  </si>
  <si>
    <t>79BH03-W02 Изголовье Нарни (1858х25xh450мм)</t>
  </si>
  <si>
    <t>79BH03-W03 Изголовье Нарни (1858х25xh450мм)</t>
  </si>
  <si>
    <t>79BH03-W05 Изголовье Нарни (1858х25xh450мм)</t>
  </si>
  <si>
    <t>79BH04-W01 Изголовье Абэль (400х25х450мм)</t>
  </si>
  <si>
    <t>79BH04-W02 Изголовье Абэль (400х25х450мм)</t>
  </si>
  <si>
    <t>79BH04-W03 Изголовье Абэль (400х25х450мм)</t>
  </si>
  <si>
    <t>79BH04-W05 Изголовье Абэль (400х25х450мм)</t>
  </si>
  <si>
    <t>79BH05-W01 Изголовье Клер (1458x25xh390мм)</t>
  </si>
  <si>
    <t>79BH05-W02 Изголовье Клер (1458x25xh390мм)</t>
  </si>
  <si>
    <t>79BH05-W03 Изголовье Клер (1458x25xh390мм)</t>
  </si>
  <si>
    <t>79BH05-W05 Изголовье Клер (1458x25xh390мм)</t>
  </si>
  <si>
    <t>79BH06-W01 Изголовье Клер (1658x25xh390мм)</t>
  </si>
  <si>
    <t>79BH06-W02 Изголовье Клер (1658x25xh390мм)</t>
  </si>
  <si>
    <t>79BH06-W03 Изголовье Клер (1658x25xh390мм)</t>
  </si>
  <si>
    <t>79BH06-W05 Изголовье Клер (1658x25xh390мм)</t>
  </si>
  <si>
    <t>79BH07-W01 Изголовье Клер (1858x25xh390мм)</t>
  </si>
  <si>
    <t>79BH07-W02 Изголовье Клер (1858x25xh390мм)</t>
  </si>
  <si>
    <t>79BH07-W03 Изголовье Клер (1858x25xh390мм)</t>
  </si>
  <si>
    <t>79BH07-W05 Изголовье Клер (1858x25xh390мм)</t>
  </si>
  <si>
    <t>79BH08-W01 Изголовье Бруно (958x25xh250мм)</t>
  </si>
  <si>
    <t>79BH08-W02 Изголовье Бруно (958x25xh250мм)</t>
  </si>
  <si>
    <t>79BH08-W03 Изголовье Бруно (958x25xh250мм)</t>
  </si>
  <si>
    <t>79BH08-W05 Изголовье Бруно (958x25xh250мм)</t>
  </si>
  <si>
    <t>79BH09-W01 Изголовье Бруно (1258x25xh250мм)</t>
  </si>
  <si>
    <t>79BH09-W02 Изголовье Бруно (1258x25xh250мм)</t>
  </si>
  <si>
    <t>79BH09-W03 Изголовье Бруно (1258x25xh250мм)</t>
  </si>
  <si>
    <t>79BH09-W05 Изголовье Бруно (1258x25xh250мм)</t>
  </si>
  <si>
    <t>79BH10-W01 Изголовье Бруно (1458x25xh250мм)</t>
  </si>
  <si>
    <t>79BH10-W02 Изголовье Бруно (1458x25xh250мм)</t>
  </si>
  <si>
    <t>79BH10-W03 Изголовье Бруно (1458x25xh250мм)</t>
  </si>
  <si>
    <t>79BH10-W05 Изголовье Бруно (1458x25xh250мм)</t>
  </si>
  <si>
    <t>79BH11-W01 Изголовье Бруно (1658x25xh250мм)</t>
  </si>
  <si>
    <t>79BH11-W02 Изголовье Бруно (1658x25xh250мм)</t>
  </si>
  <si>
    <t>79BH11-W03 Изголовье Бруно (1658x25xh250мм)</t>
  </si>
  <si>
    <t>79BH11-W05 Изголовье Бруно (1658x25xh250мм)</t>
  </si>
  <si>
    <t>79BH12-W01 Изголовье Бруно (1858x25xh250мм)</t>
  </si>
  <si>
    <t>79BH12-W02 Изголовье Бруно (1858x25xh250мм)</t>
  </si>
  <si>
    <t>79BH12-W03 Изголовье Бруно (1858x25xh250мм)</t>
  </si>
  <si>
    <t>79BH12-W05 Изголовье Бруно (1858x25xh250мм)</t>
  </si>
  <si>
    <t>79BH13-W01 Изголовье Итон (1458х25хh400мм)</t>
  </si>
  <si>
    <t>79BH13-W02 Изголовье Итон (1458х25хh400мм)</t>
  </si>
  <si>
    <t>79BH13-W03 Изголовье Итон (1458х25хh400мм)</t>
  </si>
  <si>
    <t>79BH13-W05 Изголовье Итон (1458х25хh400мм)</t>
  </si>
  <si>
    <t>79BH14-W01 Изголовье Итон (1658х25хh400мм)</t>
  </si>
  <si>
    <t>79BH14-W02 Изголовье Итон (1658х25хh400мм)</t>
  </si>
  <si>
    <t>79BH14-W03 Изголовье Итон (1658х25хh400мм)</t>
  </si>
  <si>
    <t>79BH14-W05 Изголовье Итон (1658х25хh400мм)</t>
  </si>
  <si>
    <t>79BH15-W01 Изголовье Итон (1858х25хh400мм)</t>
  </si>
  <si>
    <t>79BH15-W02 Изголовье Итон (1858х25хh400мм)</t>
  </si>
  <si>
    <t>79BH15-W03 Изголовье Итон (1858х25хh400мм)</t>
  </si>
  <si>
    <t>79BH15-W05 Изголовье Итон (1858х25хh400мм)</t>
  </si>
  <si>
    <t>79BH16-F51 Изголовье Или корич. (550х140хh350мм)</t>
  </si>
  <si>
    <t>79BH16-F52  Изголовье Или фарф. (550х140хh350мм)</t>
  </si>
  <si>
    <t>79BH16-F53  Изголовье Или син. (550х140хh350мм)</t>
  </si>
  <si>
    <t>79BH16-F55  Изголовье Или терак. (550х140хh350мм)</t>
  </si>
  <si>
    <t>79BH16-F57 Изголовье Или желт. (550х140хh350мм)</t>
  </si>
  <si>
    <t>79BH16-F58 Изголовье Или темный беж (550х140хh350мм)</t>
  </si>
  <si>
    <t>79BH17-W01/F51 Изголовье Клио (958х70хh390мм)</t>
  </si>
  <si>
    <t>79BH17-W01/F52 Изголовье Клио (958х70хh390мм)</t>
  </si>
  <si>
    <t>79BH17-W01/F53 Изголовье Клио (958х70хh390мм)</t>
  </si>
  <si>
    <t>79BH17-W01/F55 Изголовье Клио (958х70хh390мм)</t>
  </si>
  <si>
    <t>79BH17-W01/F57 Изголовье Клио (958х70хh390мм)</t>
  </si>
  <si>
    <t>79BH17-W01/F58 Изголовье Клио (958х70хh390мм)</t>
  </si>
  <si>
    <t>79BH17-W02/F51 Изголовье Клио (958х70хh390мм)</t>
  </si>
  <si>
    <t>79BH17-W02/F52 Изголовье Клио (958х70хh390мм)</t>
  </si>
  <si>
    <t>79BH17-W02/F53 Изголовье Клио (958х70хh390мм)</t>
  </si>
  <si>
    <t>79BH17-W02/F55 Изголовье Клио (958х70хh390мм)</t>
  </si>
  <si>
    <t>79BH17-W02/F57 Изголовье Клио (958х70хh390мм)</t>
  </si>
  <si>
    <t>79BH17-W02/F58 Изголовье Клио (958х70хh390мм)</t>
  </si>
  <si>
    <t>79BH17-W03/F51 Изголовье Клио (958х70хh390мм)</t>
  </si>
  <si>
    <t>79BH17-W03/F52 Изголовье Клио (958х70хh390мм)</t>
  </si>
  <si>
    <t>79BH17-W03/F53 Изголовье Клио (958х70хh390мм)</t>
  </si>
  <si>
    <t>79BH17-W03/F55 Изголовье Клио (958х70хh390мм)</t>
  </si>
  <si>
    <t>79BH17-W03/F57 Изголовье Клио (958х70хh390мм)</t>
  </si>
  <si>
    <t>79BH17-W03/F58 Изголовье Клио (958х70хh390мм)</t>
  </si>
  <si>
    <t>79BH17-W05/F51 Изголовье Клио (958х70хh390мм)</t>
  </si>
  <si>
    <t>79BH17-W05/F52 Изголовье Клио (958х70хh390мм)</t>
  </si>
  <si>
    <t>79BH17-W05/F53 Изголовье Клио (958х70хh390мм)</t>
  </si>
  <si>
    <t>79BH17-W05/F55 Изголовье Клио (958х70хh390мм)</t>
  </si>
  <si>
    <t>79BH17-W05/F57 Изголовье Клио (958х70хh390мм)</t>
  </si>
  <si>
    <t>79BH17-W05/F58 Изголовье Клио (958х70хh390мм)</t>
  </si>
  <si>
    <t>79BH18-W01/F51 Изголовье Клио (1258х70хh390мм)</t>
  </si>
  <si>
    <t>79BH18-W01/F52 Изголовье Клио (1258х70хh390мм)</t>
  </si>
  <si>
    <t>79BH18-W01/F53 Изголовье Клио (1258х70хh390мм)</t>
  </si>
  <si>
    <t>79BH18-W01/F55 Изголовье Клио (1258х70хh390мм)</t>
  </si>
  <si>
    <t>79BH18-W01/F57 Изголовье Клио (1258х70хh390мм)</t>
  </si>
  <si>
    <t>79BH18-W01/F58 Изголовье Клио (1258х70хh390мм)</t>
  </si>
  <si>
    <t>79BH18-W02/F51 Изголовье Клио (1258х70хh390мм)</t>
  </si>
  <si>
    <t>79BH18-W02/F52 Изголовье Клио (1258х70хh390мм)</t>
  </si>
  <si>
    <t>79BH18-W02/F53 Изголовье Клио (1258х70хh390мм)</t>
  </si>
  <si>
    <t>79BH18-W02/F55 Изголовье Клио (1258х70хh390мм)</t>
  </si>
  <si>
    <t>79BH18-W02/F57 Изголовье Клио (1258х70хh390мм)</t>
  </si>
  <si>
    <t>79BH18-W02/F58 Изголовье Клио (1258х70хh390мм)</t>
  </si>
  <si>
    <t>79BH18-W03/F51 Изголовье Клио (1258х70хh390мм)</t>
  </si>
  <si>
    <t>79BH18-W03/F52 Изголовье Клио (1258х70хh390мм)</t>
  </si>
  <si>
    <t>79BH18-W03/F53 Изголовье Клио (1258х70хh390мм)</t>
  </si>
  <si>
    <t>79BH18-W03/F55 Изголовье Клио (1258х70хh390мм)</t>
  </si>
  <si>
    <t>79BH18-W03/F57 Изголовье Клио (1258х70хh390мм)</t>
  </si>
  <si>
    <t>79BH18-W03/F58 Изголовье Клио (1258х70хh390мм)</t>
  </si>
  <si>
    <t>79BH18-W05/F51 Изголовье Клио (1258х70хh390мм)</t>
  </si>
  <si>
    <t>79BH18-W05/F52 Изголовье Клио (1258х70хh390мм)</t>
  </si>
  <si>
    <t>79BH18-W05/F53 Изголовье Клио (1258х70хh390мм)</t>
  </si>
  <si>
    <t>79BH18-W05/F55 Изголовье Клио (1258х70хh390мм)</t>
  </si>
  <si>
    <t>79BH18-W05/F57 Изголовье Клио (1258х70хh390мм)</t>
  </si>
  <si>
    <t>79BH18-W05/F58 Изголовье Клио (1258х70хh390мм)</t>
  </si>
  <si>
    <t>79BH19-W01/F51 Изголовье Клио (1458х70хh390мм)</t>
  </si>
  <si>
    <t>79BH19-W01/F52 Изголовье Клио (1458х70хh390мм)</t>
  </si>
  <si>
    <t>79BH19-W01/F53 Изголовье Клио (1458х70хh390мм)</t>
  </si>
  <si>
    <t>79BH19-W01/F55 Изголовье Клио (1458х70хh390мм)</t>
  </si>
  <si>
    <t>79BH19-W01/F57 Изголовье Клио (1458х70хh390мм)</t>
  </si>
  <si>
    <t>79BH19-W01/F58 Изголовье Клио (1458х70хh390мм)</t>
  </si>
  <si>
    <t>79BH19-W02/F51 Изголовье Клио (1458х70хh390мм)</t>
  </si>
  <si>
    <t>79BH19-W02/F52 Изголовье Клио (1458х70хh390мм)</t>
  </si>
  <si>
    <t>79BH19-W02/F53 Изголовье Клио (1458х70хh390мм)</t>
  </si>
  <si>
    <t>79BH19-W02/F55 Изголовье Клио (1458х70хh390мм)</t>
  </si>
  <si>
    <t>79BH19-W02/F57 Изголовье Клио (1458х70хh390мм)</t>
  </si>
  <si>
    <t>79BH19-W02/F58 Изголовье Клио (1458х70хh390мм)</t>
  </si>
  <si>
    <t>79BH19-W03/F51 Изголовье Клио (1458х70хh390мм)</t>
  </si>
  <si>
    <t>79BH19-W03/F52 Изголовье Клио (1458х70хh390мм)</t>
  </si>
  <si>
    <t>79BH19-W03/F53 Изголовье Клио (1458х70хh390мм)</t>
  </si>
  <si>
    <t>79BH19-W03/F55 Изголовье Клио (1458х70хh390мм)</t>
  </si>
  <si>
    <t>79BH19-W03/F57 Изголовье Клио (1458х70хh390мм)</t>
  </si>
  <si>
    <t>79BH19-W03/F58 Изголовье Клио (1458х70хh390мм)</t>
  </si>
  <si>
    <t>79BH19-W05/F51 Изголовье Клио (1458х70хh390мм)</t>
  </si>
  <si>
    <t>79BH19-W05/F52 Изголовье Клио (1458х70хh390мм)</t>
  </si>
  <si>
    <t>79BH19-W05/F53 Изголовье Клио (1458х70хh390мм)</t>
  </si>
  <si>
    <t>79BH19-W05/F55 Изголовье Клио (1458х70хh390мм)</t>
  </si>
  <si>
    <t>79BH19-W05/F57 Изголовье Клио (1458х70хh390мм)</t>
  </si>
  <si>
    <t>79BH19-W05/F58 Изголовье Клио (1458х70хh390мм)</t>
  </si>
  <si>
    <t>79BH20-W01/F51 Изголовье Клио (1658х70хh390мм)</t>
  </si>
  <si>
    <t>79BH20-W01/F52 Изголовье Клио (1658х70хh390мм)</t>
  </si>
  <si>
    <t>79BH20-W01/F53 Изголовье Клио (1658х70хh390мм)</t>
  </si>
  <si>
    <t>79BH20-W01/F55 Изголовье Клио (1658х70хh390мм)</t>
  </si>
  <si>
    <t>79BH20-W01/F57 Изголовье Клио (1658х70хh390мм)</t>
  </si>
  <si>
    <t>79BH20-W01/F58 Изголовье Клио (1658х70хh390мм)</t>
  </si>
  <si>
    <t>79BH20-W02/F51 Изголовье Клио (1658х70хh390мм)</t>
  </si>
  <si>
    <t>79BH20-W02/F52 Изголовье Клио (1658х70хh390мм)</t>
  </si>
  <si>
    <t>79BH20-W02/F53 Изголовье Клио (1658х70хh390мм)</t>
  </si>
  <si>
    <t>79BH20-W02/F55 Изголовье Клио (1658х70хh390мм)</t>
  </si>
  <si>
    <t>79BH20-W02/F57 Изголовье Клио (1658х70хh390мм)</t>
  </si>
  <si>
    <t>79BH20-W02/F58 Изголовье Клио (1658х70хh390мм)</t>
  </si>
  <si>
    <t>79BH20-W03/F51 Изголовье Клио (1658х70хh390мм)</t>
  </si>
  <si>
    <t>79BH20-W03/F52 Изголовье Клио (1658х70хh390мм)</t>
  </si>
  <si>
    <t>79BH20-W03/F53 Изголовье Клио (1658х70хh390мм)</t>
  </si>
  <si>
    <t>79BH20-W03/F55 Изголовье Клио (1658х70хh390мм)</t>
  </si>
  <si>
    <t>79BH20-W03/F57 Изголовье Клио (1658х70хh390мм)</t>
  </si>
  <si>
    <t>79BH20-W03/F58 Изголовье Клио (1658х70хh390мм)</t>
  </si>
  <si>
    <t>79BH20-W05/F51 Изголовье Клио (1658х70хh390мм)</t>
  </si>
  <si>
    <t>79BH20-W05/F52 Изголовье Клио (1658х70хh390мм)</t>
  </si>
  <si>
    <t>79BH20-W05/F53 Изголовье Клио (1658х70хh390мм)</t>
  </si>
  <si>
    <t>79BH20-W05/F55 Изголовье Клио (1658х70хh390мм)</t>
  </si>
  <si>
    <t>79BH20-W05/F57 Изголовье Клио (1658х70хh390мм)</t>
  </si>
  <si>
    <t>79BH20-W05/F58 Изголовье Клио (1658х70хh390мм)</t>
  </si>
  <si>
    <t>79BH21-W01/F51 Изголовье Клио (1858х70хh390мм)</t>
  </si>
  <si>
    <t>79BH21-W01/F52 Изголовье Клио (1858х70хh390мм)</t>
  </si>
  <si>
    <t>79BH21-W01/F53 Изголовье Клио (1858х70хh390мм)</t>
  </si>
  <si>
    <t>79BH21-W01/F55 Изголовье Клио (1858х70хh390мм)</t>
  </si>
  <si>
    <t>79BH21-W01/F57 Изголовье Клио (1858х70хh390мм)</t>
  </si>
  <si>
    <t>79BH21-W01/F58 Изголовье Клио (1858х70хh390мм)</t>
  </si>
  <si>
    <t>79BH21-W02/F51 Изголовье Клио (1858х70хh390мм)</t>
  </si>
  <si>
    <t>79BH21-W02/F52 Изголовье Клио (1858х70хh390мм)</t>
  </si>
  <si>
    <t>79BH21-W02/F53 Изголовье Клио (1858х70хh390мм)</t>
  </si>
  <si>
    <t>79BH21-W02/F55 Изголовье Клио (1858х70хh390мм)</t>
  </si>
  <si>
    <t>79BH21-W02/F57 Изголовье Клио (1858х70хh390мм)</t>
  </si>
  <si>
    <t>79BH21-W02/F58 Изголовье Клио (1858х70хh390мм)</t>
  </si>
  <si>
    <t>79BH21-W03/F51 Изголовье Клио (1858х70хh390мм)</t>
  </si>
  <si>
    <t>79BH21-W03/F52 Изголовье Клио (1858х70хh390мм)</t>
  </si>
  <si>
    <t>79BH21-W03/F53 Изголовье Клио (1858х70хh390мм)</t>
  </si>
  <si>
    <t>79BH21-W03/F55 Изголовье Клио (1858х70хh390мм)</t>
  </si>
  <si>
    <t>79BH21-W03/F57 Изголовье Клио (1858х70хh390мм)</t>
  </si>
  <si>
    <t>79BH21-W03/F58 Изголовье Клио (1858х70хh390мм)</t>
  </si>
  <si>
    <t>79BH21-W05/F51 Изголовье Клио (1858х70хh390мм)</t>
  </si>
  <si>
    <t>79BH21-W05/F52 Изголовье Клио (1858х70хh390мм)</t>
  </si>
  <si>
    <t>79BH21-W05/F53 Изголовье Клио (1858х70хh390мм)</t>
  </si>
  <si>
    <t>79BH21-W05/F55 Изголовье Клио (1858х70хh390мм)</t>
  </si>
  <si>
    <t>79BH21-W05/F57 Изголовье Клио (1858х70хh390мм)</t>
  </si>
  <si>
    <t>79BH21-W05/F58 Изголовье Клио (1858х70хh390мм)</t>
  </si>
  <si>
    <t>80BT02-K99 Крышка ящика для белья</t>
  </si>
  <si>
    <t>80BX01-W01 Ящик для белья (1200х890хh180)</t>
  </si>
  <si>
    <t>80BX01-W02 Ящик для белья (1200х890хh180)</t>
  </si>
  <si>
    <t>80BX01-W03 Ящик для белья (1200х890хh180)</t>
  </si>
  <si>
    <t>80BX01-W05 Ящик для белья (1200х890хh180)</t>
  </si>
  <si>
    <t>80CD01-W01 Комод высокий, 7 ящиков (478х400хh1290мм)</t>
  </si>
  <si>
    <t>80CD01-W02 Комод высокий, 7 ящиков (478х400хh1290мм)</t>
  </si>
  <si>
    <t>80CD01-W03 Комод высокий, 7 ящиков (478х400хh1290мм)</t>
  </si>
  <si>
    <t>80CD01-W05 Комод высокий, 7 ящиков (478х400хh1290мм)</t>
  </si>
  <si>
    <t>80CD02-W01 Комод широкий, 5 ящиков (910х400хh795мм)</t>
  </si>
  <si>
    <t>80CD02-W02 Комод широкий, 5 ящиков (910х400хh795мм)</t>
  </si>
  <si>
    <t>80CD02-W03 Комод широкий, 5 ящиков (910х400хh795мм)</t>
  </si>
  <si>
    <t>80CD02-W05 Комод широкий, 5 ящиков (910х400хh795мм)</t>
  </si>
  <si>
    <t>80NS01-W01 Тумба прикроватная без ящиков</t>
  </si>
  <si>
    <t>80NS01-W02 Тумба прикроватная без ящиков</t>
  </si>
  <si>
    <t>80NS01-W03 Тумба прикроватная без ящиков</t>
  </si>
  <si>
    <t>80NS01-W05 Тумба прикроватная без ящиков</t>
  </si>
  <si>
    <t>80NS02-W01 Тумба прикроватная с 1м ящиком</t>
  </si>
  <si>
    <t>80NS02-W02 Тумба прикроватная с 1м ящиком</t>
  </si>
  <si>
    <t>80NS02-W03 Тумба прикроватная с 1м ящиком</t>
  </si>
  <si>
    <t>80NS02-W05 Тумба прикроватная с 1м ящиком</t>
  </si>
  <si>
    <t>80NS03-W01 Полка прикроватная (400x350мм)</t>
  </si>
  <si>
    <t>80NS03-W02 Полка прикроватная (400x350мм)</t>
  </si>
  <si>
    <t>80NS03-W03 Полка прикроватная (400x350мм)</t>
  </si>
  <si>
    <t>80NS03-W05 Полка прикроватная (400x350мм)</t>
  </si>
  <si>
    <t>80SH01-W01 Полка настенная Линетта (900х250хh250мм)</t>
  </si>
  <si>
    <t>80SH01-W02 Полка настенная Линетта (900х250хh250мм)</t>
  </si>
  <si>
    <t>80SH01-W03 Полка настенная Линетта(900х250хh250мм)</t>
  </si>
  <si>
    <t>80SH01-W05 Полка настенная Линетта (900х250хh250мм)</t>
  </si>
  <si>
    <t>80SH03-W01 Полка Левитас маленькая (300х300хh300мм)</t>
  </si>
  <si>
    <t>80SH03-W02 Полка Левитас маленькая  (300х300хh300мм)</t>
  </si>
  <si>
    <t>80SH03-W03 Полка Левитас маленькая (300х300хh300мм)</t>
  </si>
  <si>
    <t>80SH03-W05 Полка Левитас маленькая (300х300хh300мм)</t>
  </si>
  <si>
    <t>80SH04-W01 Полка Левитас средняя (400х300хh400мм)</t>
  </si>
  <si>
    <t>80SH04-W02 Полка Левитас средняя (400х300хh400мм)</t>
  </si>
  <si>
    <t>80SH04-W03 Полка Левитас средняя (400х300хh400мм)</t>
  </si>
  <si>
    <t>80SH04-W05 Полка Левитас средняя (400х300хh400мм)</t>
  </si>
  <si>
    <t>80SH05-W01 Полка Левитас большая (500х300хh500мм)</t>
  </si>
  <si>
    <t>80SH05-W02 Полка Левитас большая (500х300хh500мм)</t>
  </si>
  <si>
    <t>80SH05-W03 Полка Левитас большая (500х300хh500мм)</t>
  </si>
  <si>
    <t>80SH05-W05 Полка Левитас большая (500х300хh500мм)</t>
  </si>
  <si>
    <t>80CD01-W05 Комод высокий, 7 ящиков, цельный (478х400хh1290мм)*</t>
  </si>
  <si>
    <t>80CD02-W01 Комод широкий, 5 ящиков, цельный (910х400хh795мм)*</t>
  </si>
  <si>
    <t>80CD02-W05 Комод широкий, 5 ящиков, цельный (910х400хh795мм)*</t>
  </si>
  <si>
    <t>80CD03-W01 Тумба под ТВ, 2 ящика и полка (910х400хh623мм)</t>
  </si>
  <si>
    <t>80CD03-W02 Тумба под ТВ, 2 ящика и полка (910х400хh623мм)</t>
  </si>
  <si>
    <t>80CD03-W03 Тумба под ТВ, 2 ящика и полка (910х400хh623мм)</t>
  </si>
  <si>
    <t>80CD03-W05 Тумба под ТВ, 2 ящика и полка (910х400хh623мм)</t>
  </si>
  <si>
    <t>80NS01-W05 Тумба прикроватная без ящиков, цельная*</t>
  </si>
  <si>
    <t>80NS02-W05 Тумба прикроватная с 1м ящиком, цельная*</t>
  </si>
  <si>
    <t>Изображение</t>
  </si>
  <si>
    <t>Код</t>
  </si>
  <si>
    <t>Наименование, габариты</t>
  </si>
  <si>
    <t>модуль маленький 300х300хh300</t>
  </si>
  <si>
    <t>модуль средний 400х300хh400</t>
  </si>
  <si>
    <t>модуль большой 500х300хh500</t>
  </si>
  <si>
    <t>! Необходимо выбрать только цвет ткани Микротекс/Микрофибра:
 - F40 (чёрный);
 - F51 (коричневый);
 - F52 (фарфор);
 - F53 (синий);
 - F55 (терракот);
 - F57 (желтый);
 - F58 (темный беж).</t>
  </si>
  <si>
    <t>79BH17 Изголовье Клио (958х70хh390мм)
* для кровати шириной 958 мм;
* состоит из деревянной рамки и мягкой части (используется несколько слоев поролона), обтянутой тканью Микротекс/Микрофибра.</t>
  </si>
  <si>
    <t>79BH18 Изголовье Клио (1258х70хh390мм)
* для кровати шириной 1258 мм;
* состоит из деревянной рамки и мягкой части (используется несколько слоев поролона), обтянутой тканью Микротекс/Микрофибра.</t>
  </si>
  <si>
    <t>79BH19 Изголовье Клио (1458х70хh390мм)
* для кровати шириной 1458 мм;
* состоит из деревянной рамки и мягкой части (используется несколько слоев поролона), обтянутой тканью Микротекс/Микрофибра.</t>
  </si>
  <si>
    <t>79BH20 Изголовье Клио (1658х70хh390мм)
* для кровати шириной 1658 мм;
* состоит из деревянной рамки и мягкой части (используется несколько слоев поролона), обтянутой тканью Микротекс/Микрофибра.</t>
  </si>
  <si>
    <t>79BH21 Изголовье Клио (1858х70хh390мм)
* для кровати шириной 1858 мм;
* состоит из деревянной рамки и мягкой части (используется несколько слоев поролона), обтянутой тканью Микротекс/Микрофибра.</t>
  </si>
  <si>
    <t>! В упаковке с изголовьем находятся металлические (сталь 8 мм) пластины (2 шт.), с помощью которых изголовье крепится к каркасу кровати, + фурнитура к ним.
! Необходимо выбрать цвет деревянной части и цвет ткани Микротекс/Микрофибра:
 - /F40 (чёрный);
 - /F51 (коричневый);
 - /F52 (фарфор);
 - /F53 (синий);
 - /F55 (терракот);
 - /F57 (желтый);
 - /F58 (темный беж).
! пример кода: 79BH17-W04/F52 (рамка цвета ясень+мягкая часть цвета фарфор).</t>
  </si>
  <si>
    <t>80NS02 Тумба прикроватная с 1м ящиком, цельная
* материал - цельный буковый щит;
* боковины с крышкой соединяются под углом 45º;
* направляющие - Hefele (Германия);
* функцию ручки выполняет фрезеровка;
* продается в собранном виде;
* изготавливается "под заказ".</t>
  </si>
  <si>
    <t>80NS01 Тумба прикроватная без ящиков, цельная
* материал - цельный буковый щит;
* боковины с крышкой соединяются под углом 45º;
* продается в собранном виде;
* изготавливается "под заказ".</t>
  </si>
  <si>
    <t>80CD01 Комод высокий, 7 ящиков, цельный (478х400хh1290мм)
* материал - цельный буковый щит;
* боковины с крышкой соединяются под углом 45º;
* направляющие - Hefele (Германия);
* функцию ручки выполняет фрезеровка;
* продается в собранном виде;
* изготавливается "под заказ".</t>
  </si>
  <si>
    <t>80CD02 Комод широкий, 5 ящиков, цельный (910х400хh795мм)
* материал - цельный буковый щит;
* боковины с крышкой соединяются под углом 45º;
* направляющие - Hefele (Германия);
* функцию ручки выполняет фрезеровка;
* продается в собранном виде;
* изготавливается "под заказ".</t>
  </si>
  <si>
    <t>80CD03 Тумба под ТВ, 2 ящика и полка (910х400хh623мм)
* боковины с крышкой соединяются под углом 45º;
* направляющие - Hefele (Германия);
* функцию ручки выполняет фрезеровка;
* продается в собранном виде.</t>
  </si>
  <si>
    <t>№</t>
  </si>
  <si>
    <t>Количество модулей в композиции, шт.</t>
  </si>
  <si>
    <t>Варианты композиций системы полок "Левитас"</t>
  </si>
  <si>
    <t>77LF06</t>
  </si>
  <si>
    <t>77LF07</t>
  </si>
  <si>
    <t>77LF08</t>
  </si>
  <si>
    <t>77LF09</t>
  </si>
  <si>
    <t>77LL04</t>
  </si>
  <si>
    <t>77LL05</t>
  </si>
  <si>
    <t>77LL06</t>
  </si>
  <si>
    <t>Розничная цена, евро.</t>
  </si>
  <si>
    <t>Стоимость композиции, евро.</t>
  </si>
  <si>
    <t>008</t>
  </si>
  <si>
    <t>77BF01-W01 Каркас 958х2060мм*</t>
  </si>
  <si>
    <t>77BF01-W02 Каркас 958х2060мм*</t>
  </si>
  <si>
    <t>77BF01-W03 Каркас 958х2060мм*</t>
  </si>
  <si>
    <t>77BF01-W05 Каркас 958х2060мм*</t>
  </si>
  <si>
    <t>77BF02-W01 Каркас 1258х2060мм*</t>
  </si>
  <si>
    <t>77BF02-W02 Каркас 1258х2060мм*</t>
  </si>
  <si>
    <t>77BF02-W03 Каркас 1258х2060мм*</t>
  </si>
  <si>
    <t>77BF02-W05 Каркас 1258х2060мм*</t>
  </si>
  <si>
    <t>77BF03-W01 Каркас 1458х2060мм*</t>
  </si>
  <si>
    <t>77BF03-W02 Каркас 1458х2060мм*</t>
  </si>
  <si>
    <t>77BF03-W03 Каркас 1458х2060мм*</t>
  </si>
  <si>
    <t>77BF03-W05 Каркас 1458х2060мм*</t>
  </si>
  <si>
    <t>77BF04-W008 Каркас 1658х2060мм*</t>
  </si>
  <si>
    <t>77BF04-W01 Каркас 1658х2060мм*</t>
  </si>
  <si>
    <t>77BF04-W02 Каркас 1658х2060мм*</t>
  </si>
  <si>
    <t>77BF04-W03 Каркас 1658х2060мм*</t>
  </si>
  <si>
    <t>77BF04-W05 Каркас 1658х2060мм*</t>
  </si>
  <si>
    <t>77BF05-W01 Каркас 1858х2060мм*</t>
  </si>
  <si>
    <t>77BF05-W02 Каркас 1858х2060мм*</t>
  </si>
  <si>
    <t>77BF05-W03 Каркас 1858х2060мм*</t>
  </si>
  <si>
    <t>77BF05-W05 Каркас 1858х2060мм*</t>
  </si>
  <si>
    <t>78WL01-W01 Комплект ножек Скио (высота 100мм)*</t>
  </si>
  <si>
    <t>78WL01-W02 Комплект ножек Скио (высота 100мм)*</t>
  </si>
  <si>
    <t>78WL01-W03 Комплект ножек Скио (высота 100мм)*</t>
  </si>
  <si>
    <t>78WL01-W05 Комплект ножек Скио (высота 100мм)*</t>
  </si>
  <si>
    <t>78WL02-W008 Комплект ножек Лоди (высота 100мм)*</t>
  </si>
  <si>
    <t>78WL02-W01 Комплект ножек Лоди (высота 100мм)*</t>
  </si>
  <si>
    <t>78WL02-W02 Комплект ножек Лоди (высота 100мм)*</t>
  </si>
  <si>
    <t>78WL02-W03 Комплект ножек Лоди (высота 100мм)*</t>
  </si>
  <si>
    <t>78WL02-W05 Комплект ножек Лоди (высота 100мм)*</t>
  </si>
  <si>
    <t>78WL03-W008 Комплект ножек Арче (высота 200мм)*</t>
  </si>
  <si>
    <t>78WL03-W01 Комплект ножек Арче (высота 200мм)*</t>
  </si>
  <si>
    <t>78WL03-W02 Комплект ножек Арче (высота 200мм)*</t>
  </si>
  <si>
    <t>78WL03-W03 Комплект ножек Арче (высота 200мм)*</t>
  </si>
  <si>
    <t>78WL03-W05 Комплект ножек Арче (высота 200мм)*</t>
  </si>
  <si>
    <t>78WL04-W01 Комплект ножек Дори, круглые (высота 200мм)*</t>
  </si>
  <si>
    <t>78WL04-W02 Комплект ножек Дори, круглые (высота 200мм)*</t>
  </si>
  <si>
    <t>78WL04-W03 Комплект ножек Дори, круглые (высота 200мм)*</t>
  </si>
  <si>
    <t>78WL04-W05 Комплект ножек Дори, круглые (высота 200мм)*</t>
  </si>
  <si>
    <t>78WL05-W01 Комплект ножек Фиона, элипс (высота 200мм)*</t>
  </si>
  <si>
    <t>78WL05-W02 Комплект ножек Фиона, элипс (высота 200мм)*</t>
  </si>
  <si>
    <t>78WL05-W03 Комплект ножек Фиона, элипс (высота 200мм)*</t>
  </si>
  <si>
    <t>78WL05-W05 Комплект ножек Фиона, элипс (высота 200мм)*</t>
  </si>
  <si>
    <t>78WL06-W008 Комплект ножек Фиру (высота 200мм)*</t>
  </si>
  <si>
    <t>78WL06-W01 Комплект ножек Фиру (высота 200мм)*</t>
  </si>
  <si>
    <t>78WL06-W02 Комплект ножек Фиру (высота 200мм)*</t>
  </si>
  <si>
    <t>78WL06-W03 Комплект ножек Фиру (высота 200мм)*</t>
  </si>
  <si>
    <t>78WL06-W05 Комплект ножек Фиру (высота 200мм)*</t>
  </si>
  <si>
    <t>78WL07-W01 Комплект ножек Фиру (высота 300мм)*</t>
  </si>
  <si>
    <t>78WL07-W02 Комплект ножек Фиру (высота 300мм)*</t>
  </si>
  <si>
    <t>78WL07-W03 Комплект ножек Фиру (высота 300мм)*</t>
  </si>
  <si>
    <t>78WL07-W05 Комплект ножек Фиру (высота 300мм)*</t>
  </si>
  <si>
    <t>79BH01-W01 Изголовье Нарни (1458х25xh450мм)*</t>
  </si>
  <si>
    <t>79BH01-W02 Изголовье Нарни (1458х25xh450мм)*</t>
  </si>
  <si>
    <t>79BH01-W03 Изголовье Нарни (1458х25xh450мм)*</t>
  </si>
  <si>
    <t>79BH01-W05 Изголовье Нарни (1458х25xh450мм)*</t>
  </si>
  <si>
    <t>79BH02-W008 Изголовье Нарни (1658х25xh450мм)*</t>
  </si>
  <si>
    <t>79BH02-W01 Изголовье Нарни (1658х25xh450мм)*</t>
  </si>
  <si>
    <t>79BH02-W02 Изголовье Нарни (1658х25xh450мм)*</t>
  </si>
  <si>
    <t>79BH02-W03 Изголовье Нарни (1658х25xh450мм)*</t>
  </si>
  <si>
    <t>79BH02-W05 Изголовье Нарни (1658х25xh450мм)*</t>
  </si>
  <si>
    <t>79BH03-W01 Изголовье Нарни (1858х25xh450мм)*</t>
  </si>
  <si>
    <t>79BH03-W02 Изголовье Нарни (1858х25xh450мм)*</t>
  </si>
  <si>
    <t>79BH03-W03 Изголовье Нарни (1858х25xh450мм)*</t>
  </si>
  <si>
    <t>79BH03-W05 Изголовье Нарни (1858х25xh450мм)*</t>
  </si>
  <si>
    <t>79BH04-W01 Изголовье Абэль (400х25х450мм)*</t>
  </si>
  <si>
    <t>79BH04-W02 Изголовье Абэль (400х25х450мм)*</t>
  </si>
  <si>
    <t>79BH04-W03 Изголовье Абэль (400х25х450мм)*</t>
  </si>
  <si>
    <t>79BH04-W05 Изголовье Абэль (400х25х450мм)*</t>
  </si>
  <si>
    <t>79BH05-W01 Изголовье Клер (1458x25xh390мм)*</t>
  </si>
  <si>
    <t>79BH05-W02 Изголовье Клер (1458x25xh390мм)*</t>
  </si>
  <si>
    <t>79BH05-W03 Изголовье Клер (1458x25xh390мм)*</t>
  </si>
  <si>
    <t>79BH05-W05 Изголовье Клер (1458x25xh390мм)*</t>
  </si>
  <si>
    <t>79BH06-W008 Изголовье Клер (1658x25xh390мм)*</t>
  </si>
  <si>
    <t>79BH06-W01 Изголовье Клер (1658x25xh390мм)*</t>
  </si>
  <si>
    <t>79BH06-W02 Изголовье Клер (1658x25xh390мм)*</t>
  </si>
  <si>
    <t>79BH06-W03 Изголовье Клер (1658x25xh390мм)*</t>
  </si>
  <si>
    <t>79BH06-W05 Изголовье Клер (1658x25xh390мм)*</t>
  </si>
  <si>
    <t>79BH07-W01 Изголовье Клер (1858x25xh390мм)*</t>
  </si>
  <si>
    <t>79BH07-W02 Изголовье Клер (1858x25xh390мм)*</t>
  </si>
  <si>
    <t>79BH07-W03 Изголовье Клер (1858x25xh390мм)*</t>
  </si>
  <si>
    <t>79BH07-W05 Изголовье Клер (1858x25xh390мм)*</t>
  </si>
  <si>
    <t>79BH08-W01 Изголовье Бруно (958x25xh250мм)*</t>
  </si>
  <si>
    <t>79BH08-W02 Изголовье Бруно (958x25xh250мм)*</t>
  </si>
  <si>
    <t>79BH08-W03 Изголовье Бруно (958x25xh250мм)*</t>
  </si>
  <si>
    <t>79BH08-W05 Изголовье Бруно (958x25xh250мм)*</t>
  </si>
  <si>
    <t>79BH09-W01 Изголовье Бруно (1258x25xh250мм)*</t>
  </si>
  <si>
    <t>79BH09-W02 Изголовье Бруно (1258x25xh250мм)*</t>
  </si>
  <si>
    <t>79BH09-W03 Изголовье Бруно (1258x25xh250мм)*</t>
  </si>
  <si>
    <t>79BH09-W05 Изголовье Бруно (1258x25xh250мм)*</t>
  </si>
  <si>
    <t>79BH10-W01 Изголовье Бруно (1458x25xh250мм)*</t>
  </si>
  <si>
    <t>79BH10-W02 Изголовье Бруно (1458x25xh250мм)*</t>
  </si>
  <si>
    <t>79BH10-W03 Изголовье Бруно (1458x25xh250мм)*</t>
  </si>
  <si>
    <t>79BH10-W05 Изголовье Бруно (1458x25xh250мм)*</t>
  </si>
  <si>
    <t>79BH11-W01 Изголовье Бруно (1658x25xh250мм)*</t>
  </si>
  <si>
    <t>79BH11-W02 Изголовье Бруно (1658x25xh250мм)*</t>
  </si>
  <si>
    <t>79BH11-W03 Изголовье Бруно (1658x25xh250мм)*</t>
  </si>
  <si>
    <t>79BH11-W05 Изголовье Бруно (1658x25xh250мм)*</t>
  </si>
  <si>
    <t>79BH12-W01 Изголовье Бруно (1858x25xh250мм)*</t>
  </si>
  <si>
    <t>79BH12-W02 Изголовье Бруно (1858x25xh250мм)*</t>
  </si>
  <si>
    <t>79BH12-W03 Изголовье Бруно (1858x25xh250мм)*</t>
  </si>
  <si>
    <t>79BH12-W05 Изголовье Бруно (1858x25xh250мм)*</t>
  </si>
  <si>
    <t>79BH13-W01 Изголовье Итон (1458х25хh400мм)*</t>
  </si>
  <si>
    <t>79BH13-W02 Изголовье Итон (1458х25хh400мм)*</t>
  </si>
  <si>
    <t>79BH13-W03 Изголовье Итон (1458х25хh400мм)*</t>
  </si>
  <si>
    <t>79BH13-W05 Изголовье Итон (1458х25хh400мм)*</t>
  </si>
  <si>
    <t>79BH14-W008 Изголовье Итон (1658х25хh400мм)*</t>
  </si>
  <si>
    <t>79BH14-W01 Изголовье Итон (1658х25хh400мм)*</t>
  </si>
  <si>
    <t>79BH14-W02 Изголовье Итон (1658х25хh400мм)*</t>
  </si>
  <si>
    <t>79BH14-W03 Изголовье Итон (1658х25хh400мм)*</t>
  </si>
  <si>
    <t>79BH14-W05 Изголовье Итон (1658х25хh400мм)*</t>
  </si>
  <si>
    <t>79BH15-W01 Изголовье Итон (1858х25хh400мм)*</t>
  </si>
  <si>
    <t>79BH15-W02 Изголовье Итон (1858х25хh400мм)*</t>
  </si>
  <si>
    <t>79BH15-W03 Изголовье Итон (1858х25хh400мм)*</t>
  </si>
  <si>
    <t>79BH15-W05 Изголовье Итон (1858х25хh400мм)*</t>
  </si>
  <si>
    <t>79BH16-F40  Изголовье Или чёрн. (550х140хh350мм)</t>
  </si>
  <si>
    <t>79BH16-F54  Изголовье Или зел. (550х140хh350мм)</t>
  </si>
  <si>
    <t>79BH17-W01/F40 Изголовье Клио (958х70хh390мм)</t>
  </si>
  <si>
    <t>79BH17-W02/F40 Изголовье Клио (958х70хh390мм)</t>
  </si>
  <si>
    <t>79BH17-W03/F40 Изголовье Клио (958х70хh390мм)</t>
  </si>
  <si>
    <t>79BH17-W05/F40 Изголовье Клио (958х70хh390мм)</t>
  </si>
  <si>
    <t>79BH18-W01/F40 Изголовье Клио (1258х70хh390мм)</t>
  </si>
  <si>
    <t>79BH18-W02/F40 Изголовье Клио (1258х70хh390мм)</t>
  </si>
  <si>
    <t>79BH18-W03/F40 Изголовье Клио (1258х70хh390мм)</t>
  </si>
  <si>
    <t>79BH18-W05/F40 Изголовье Клио (1258х70хh390мм)</t>
  </si>
  <si>
    <t>79BH19-W01/F40 Изголовье Клио (1458х70хh390мм)</t>
  </si>
  <si>
    <t>79BH19-W02/F40 Изголовье Клио (1458х70хh390мм)</t>
  </si>
  <si>
    <t>79BH19-W03/F40 Изголовье Клио (1458х70хh390мм)</t>
  </si>
  <si>
    <t>79BH19-W05/F40 Изголовье Клио (1458х70хh390мм)</t>
  </si>
  <si>
    <t>79BH20-W01/F40 Изголовье Клио (1658х70хh390мм)</t>
  </si>
  <si>
    <t>79BH20-W02/F40 Изголовье Клио (1658х70хh390мм)</t>
  </si>
  <si>
    <t>79BH20-W03/F40 Изголовье Клио (1658х70хh390мм)</t>
  </si>
  <si>
    <t>79BH20-W05/F40 Изголовье Клио (1658х70хh390мм)</t>
  </si>
  <si>
    <t>79BH21-W01/F40 Изголовье Клио (1858х70хh390мм)</t>
  </si>
  <si>
    <t>79BH21-W02/F40 Изголовье Клио (1858х70хh390мм)</t>
  </si>
  <si>
    <t>79BH21-W03/F40 Изголовье Клио (1858х70хh390мм)</t>
  </si>
  <si>
    <t>79BH21-W05/F40 Изголовье Клио (1858х70хh390мм)</t>
  </si>
  <si>
    <t>80BX01-W008 Ящик для белья (1200х890хh180)*</t>
  </si>
  <si>
    <t>80BX01-W01 Ящик для белья (1200х890хh180)*</t>
  </si>
  <si>
    <t>80BX01-W02 Ящик для белья (1200х890хh180)*</t>
  </si>
  <si>
    <t>80BX01-W03 Ящик для белья (1200х890хh180)*</t>
  </si>
  <si>
    <t>80BX01-W05 Ящик для белья (1200х890хh180)*</t>
  </si>
  <si>
    <t>80CD01-W008 Комод высокий, 7 ящиков (478х400хh1290мм)*</t>
  </si>
  <si>
    <t>80CD01-W01 Комод высокий, 7 ящиков (478х400хh1290мм)*</t>
  </si>
  <si>
    <t>80CD01-W02 Комод высокий, 7 ящиков (478х400хh1290мм)*</t>
  </si>
  <si>
    <t>80CD01-W03 Комод высокий, 7 ящиков (478х400хh1290мм)*</t>
  </si>
  <si>
    <t>80CD01-W05 Комод высокий, 7 ящиков (478х400хh1290мм)*</t>
  </si>
  <si>
    <t>80CD02-W008 Комод широкий, 5 ящиков (910х400хh795мм)*</t>
  </si>
  <si>
    <t>80CD02-W01 Комод широкий, 5 ящиков (910х400хh795мм)*</t>
  </si>
  <si>
    <t>80CD02-W02 Комод широкий, 5 ящиков (910х400хh795мм)*</t>
  </si>
  <si>
    <t>80CD02-W03 Комод широкий, 5 ящиков (910х400хh795мм)*</t>
  </si>
  <si>
    <t>80CD02-W05 Комод широкий, 5 ящиков (910х400хh795мм)*</t>
  </si>
  <si>
    <t>80CD03-W01 Тумба под ТВ, 2 ящика и полка (910х400хh623мм)*</t>
  </si>
  <si>
    <t>80CD03-W02 Тумба под ТВ, 2 ящика и полка (910х400хh623мм)*</t>
  </si>
  <si>
    <t>80CD03-W03 Тумба под ТВ, 2 ящика и полка (910х400хh623мм)*</t>
  </si>
  <si>
    <t>80CD03-W05 Тумба под ТВ, 2 ящика и полка (910х400хh623мм)*</t>
  </si>
  <si>
    <t>80NS01-W008 Тумба прикроватная без ящиков*</t>
  </si>
  <si>
    <t>80NS01-W01 Тумба прикроватная без ящиков*</t>
  </si>
  <si>
    <t>80NS01-W02 Тумба прикроватная без ящиков*</t>
  </si>
  <si>
    <t>80NS01-W03 Тумба прикроватная без ящиков*</t>
  </si>
  <si>
    <t>80NS01-W05 Тумба прикроватная без ящиков*</t>
  </si>
  <si>
    <t>80NS02-W008 Тумба прикроватная с 1м ящиком*</t>
  </si>
  <si>
    <t>80NS02-W01 Тумба прикроватная с 1м ящиком*</t>
  </si>
  <si>
    <t>80NS02-W02 Тумба прикроватная с 1м ящиком*</t>
  </si>
  <si>
    <t>80NS02-W03 Тумба прикроватная с 1м ящиком*</t>
  </si>
  <si>
    <t>80NS02-W05 Тумба прикроватная с 1м ящиком*</t>
  </si>
  <si>
    <t>80NS03-W008 Полка прикроватная (400x350мм)*</t>
  </si>
  <si>
    <t>80NS03-W01 Полка прикроватная (400x350мм)*</t>
  </si>
  <si>
    <t>80NS03-W02 Полка прикроватная (400x350мм)*</t>
  </si>
  <si>
    <t>80NS03-W03 Полка прикроватная (400x350мм)*</t>
  </si>
  <si>
    <t>80NS03-W05 Полка прикроватная (400x350мм)*</t>
  </si>
  <si>
    <t>80SH01-W01 Полка настенная Линетта (900х250хh250мм)*</t>
  </si>
  <si>
    <t>80SH01-W02 Полка настенная Линетта (900х250хh250мм)*</t>
  </si>
  <si>
    <t>80SH01-W03 Полка настенная Линетта (900х250хh250мм)*</t>
  </si>
  <si>
    <t>80SH01-W05 Полка настенная Линетта (900х250хh250мм)*</t>
  </si>
  <si>
    <t>77LF06-K99 Каркас ламелевый вкладной в упаковке (900*2000мм)</t>
  </si>
  <si>
    <t>77LF07-K99 Каркас ламелевый вкладной в упаковке (1200*2000мм)</t>
  </si>
  <si>
    <t>77LF08-K99 Каркас ламелевый вкладной в упаковке (1400*2000мм)</t>
  </si>
  <si>
    <t>77LF09-K99 Каркас ламелевый вкладной в упаковке (1600*2000мм)</t>
  </si>
  <si>
    <t>77LF10-K99 Каркас ламелевый вкладной в упаковке (1800*2000мм)</t>
  </si>
  <si>
    <t>77LL04-K99 Комплект ножек (2шт.) к ламелевому каркасу (h100мм) в упаковке</t>
  </si>
  <si>
    <t>77LL05-K99 Комплект ножек (2шт.) к ламелевому каркасу (h200мм) в упаковке</t>
  </si>
  <si>
    <t>77LL06-K99 Комплект ножек (2шт.) к ламелевому каркасу (h300мм) в упаковке</t>
  </si>
  <si>
    <t>77LF10</t>
  </si>
  <si>
    <r>
      <t xml:space="preserve">* </t>
    </r>
    <r>
      <rPr>
        <u val="single"/>
        <sz val="8"/>
        <color indexed="9"/>
        <rFont val="Verdana"/>
        <family val="2"/>
      </rPr>
      <t>Материалы и дизайнообразующие приемы:</t>
    </r>
    <r>
      <rPr>
        <sz val="8"/>
        <color indexed="9"/>
        <rFont val="Verdana"/>
        <family val="2"/>
      </rPr>
      <t xml:space="preserve">
     1) серия изготовлена из букового щита;
     2) отделка произведена экологически чистыми (водными) красителями и маслом (пр-во Италия);
     3) выдвижные ящики тумбы и комодов комплектуются направляющими Hefele;
     4) фрезеровка на тумбах и комодах является не только дизайнообразующим элементом, но и выполняет функцию ручек;
     5) все углы соединяются под 45º.
* </t>
    </r>
    <r>
      <rPr>
        <u val="single"/>
        <sz val="8"/>
        <color indexed="9"/>
        <rFont val="Verdana"/>
        <family val="2"/>
      </rPr>
      <t>Конструктивные преимущества и особенности:</t>
    </r>
    <r>
      <rPr>
        <sz val="8"/>
        <color indexed="9"/>
        <rFont val="Verdana"/>
        <family val="2"/>
      </rPr>
      <t xml:space="preserve">
     1) модульность - предложены разнообразные по дизайну модели изголовьев и ножек, что позволит создать самые различные варианты кроватей;
     2) наличие опор разной высоты - 100, 200 и 300 мм - позволяет выбрать максимально удобную для заказчика высоту кровати;
     3) функциональность и безопасность (плавные обтекаемые формы, закругленные углы);
     4) возможность собирать/разбирать кровать большое количество раз благодаря использованию комплектующих евро стандарта;
     5) простота сборки - необходимые для сборки инструменты (ключ шестигранник и доступная схема сборки) прилагаются;
     6) компактная упаковка: 1 кровать состоит из 4х упаковок, которые можно перевезти при помощи легкового автомобиля.</t>
    </r>
  </si>
  <si>
    <t>Цены указаны в рублях от 01.08.2012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</si>
</sst>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.00&quot;     &quot;;\-#,##0.00&quot;     &quot;;&quot; -&quot;#&quot;     &quot;;@\ "/>
    <numFmt numFmtId="165" formatCode="0.0"/>
    <numFmt numFmtId="166" formatCode="#,##0\ ;[Red]\-#,##0\ "/>
    <numFmt numFmtId="167" formatCode="0.000"/>
    <numFmt numFmtId="168" formatCode="0.0000"/>
  </numFmts>
  <fonts count="57">
    <font>
      <sz val="10"/>
      <name val="Arial Cyr"/>
      <family val="2"/>
    </font>
    <font>
      <sz val="10"/>
      <name val="Arial"/>
      <family val="0"/>
    </font>
    <font>
      <sz val="10"/>
      <color indexed="8"/>
      <name val="MS Sans Serif"/>
      <family val="2"/>
    </font>
    <font>
      <sz val="8"/>
      <name val="Verdana"/>
      <family val="2"/>
    </font>
    <font>
      <sz val="8"/>
      <color indexed="9"/>
      <name val="Verdana"/>
      <family val="2"/>
    </font>
    <font>
      <sz val="16"/>
      <name val="Verdana"/>
      <family val="2"/>
    </font>
    <font>
      <b/>
      <sz val="10"/>
      <name val="Verdana"/>
      <family val="2"/>
    </font>
    <font>
      <b/>
      <sz val="12"/>
      <color indexed="9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6"/>
      <name val="Verdana"/>
      <family val="2"/>
    </font>
    <font>
      <b/>
      <sz val="7"/>
      <name val="Verdana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sz val="10"/>
      <color indexed="9"/>
      <name val="Arial Cyr"/>
      <family val="2"/>
    </font>
    <font>
      <sz val="8"/>
      <color indexed="8"/>
      <name val="Verdana"/>
      <family val="2"/>
    </font>
    <font>
      <u val="single"/>
      <sz val="8"/>
      <name val="Verdana"/>
      <family val="2"/>
    </font>
    <font>
      <sz val="5"/>
      <name val="Verdana"/>
      <family val="2"/>
    </font>
    <font>
      <b/>
      <sz val="10"/>
      <name val="Arial Cyr"/>
      <family val="2"/>
    </font>
    <font>
      <u val="single"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1" fontId="4" fillId="33" borderId="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165" fontId="3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49" fontId="11" fillId="0" borderId="10" xfId="56" applyNumberFormat="1" applyFont="1" applyFill="1" applyBorder="1" applyAlignment="1">
      <alignment horizontal="center" textRotation="90" wrapText="1"/>
      <protection/>
    </xf>
    <xf numFmtId="0" fontId="11" fillId="0" borderId="10" xfId="0" applyFont="1" applyBorder="1" applyAlignment="1">
      <alignment horizontal="center" textRotation="90" wrapText="1"/>
    </xf>
    <xf numFmtId="0" fontId="11" fillId="0" borderId="11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wrapText="1"/>
    </xf>
    <xf numFmtId="2" fontId="12" fillId="0" borderId="11" xfId="0" applyNumberFormat="1" applyFont="1" applyBorder="1" applyAlignment="1">
      <alignment horizontal="center" wrapText="1"/>
    </xf>
    <xf numFmtId="165" fontId="12" fillId="0" borderId="12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1" fontId="4" fillId="33" borderId="14" xfId="56" applyNumberFormat="1" applyFont="1" applyFill="1" applyBorder="1" applyAlignment="1">
      <alignment horizontal="center" wrapText="1"/>
      <protection/>
    </xf>
    <xf numFmtId="1" fontId="4" fillId="33" borderId="15" xfId="56" applyNumberFormat="1" applyFont="1" applyFill="1" applyBorder="1" applyAlignment="1">
      <alignment horizontal="center" wrapText="1"/>
      <protection/>
    </xf>
    <xf numFmtId="0" fontId="16" fillId="0" borderId="10" xfId="56" applyFont="1" applyFill="1" applyBorder="1" applyAlignment="1">
      <alignment horizontal="center"/>
      <protection/>
    </xf>
    <xf numFmtId="0" fontId="16" fillId="0" borderId="11" xfId="56" applyFont="1" applyFill="1" applyBorder="1" applyAlignment="1">
      <alignment horizontal="center"/>
      <protection/>
    </xf>
    <xf numFmtId="0" fontId="6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0" fontId="3" fillId="0" borderId="13" xfId="0" applyFont="1" applyBorder="1" applyAlignment="1">
      <alignment horizontal="center" vertical="top" wrapText="1"/>
    </xf>
    <xf numFmtId="0" fontId="13" fillId="0" borderId="10" xfId="56" applyFont="1" applyFill="1" applyBorder="1" applyAlignment="1">
      <alignment horizontal="center" vertical="center" wrapText="1"/>
      <protection/>
    </xf>
    <xf numFmtId="0" fontId="14" fillId="0" borderId="10" xfId="57" applyFont="1" applyFill="1" applyBorder="1" applyAlignment="1">
      <alignment horizontal="center"/>
      <protection/>
    </xf>
    <xf numFmtId="0" fontId="13" fillId="0" borderId="11" xfId="56" applyFont="1" applyFill="1" applyBorder="1" applyAlignment="1">
      <alignment horizontal="center" vertical="center" wrapText="1"/>
      <protection/>
    </xf>
    <xf numFmtId="0" fontId="14" fillId="0" borderId="11" xfId="57" applyFont="1" applyFill="1" applyBorder="1" applyAlignment="1">
      <alignment horizontal="center"/>
      <protection/>
    </xf>
    <xf numFmtId="0" fontId="3" fillId="0" borderId="10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0" fillId="0" borderId="0" xfId="0" applyAlignment="1">
      <alignment vertical="top"/>
    </xf>
    <xf numFmtId="1" fontId="0" fillId="0" borderId="0" xfId="0" applyNumberFormat="1" applyAlignment="1">
      <alignment horizontal="center" vertical="top"/>
    </xf>
    <xf numFmtId="0" fontId="0" fillId="0" borderId="16" xfId="0" applyBorder="1" applyAlignment="1">
      <alignment horizontal="center"/>
    </xf>
    <xf numFmtId="167" fontId="0" fillId="0" borderId="16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4" fillId="0" borderId="10" xfId="57" applyFont="1" applyFill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center" wrapText="1"/>
    </xf>
    <xf numFmtId="165" fontId="12" fillId="0" borderId="17" xfId="0" applyNumberFormat="1" applyFont="1" applyBorder="1" applyAlignment="1">
      <alignment horizontal="center" wrapText="1"/>
    </xf>
    <xf numFmtId="0" fontId="14" fillId="0" borderId="11" xfId="57" applyFont="1" applyFill="1" applyBorder="1" applyAlignment="1">
      <alignment horizontal="center" vertical="center"/>
      <protection/>
    </xf>
    <xf numFmtId="1" fontId="15" fillId="33" borderId="14" xfId="0" applyNumberFormat="1" applyFont="1" applyFill="1" applyBorder="1" applyAlignment="1">
      <alignment/>
    </xf>
    <xf numFmtId="1" fontId="15" fillId="33" borderId="15" xfId="0" applyNumberFormat="1" applyFont="1" applyFill="1" applyBorder="1" applyAlignment="1">
      <alignment/>
    </xf>
    <xf numFmtId="49" fontId="11" fillId="0" borderId="18" xfId="56" applyNumberFormat="1" applyFont="1" applyFill="1" applyBorder="1" applyAlignment="1">
      <alignment horizontal="center" textRotation="90" wrapText="1"/>
      <protection/>
    </xf>
    <xf numFmtId="49" fontId="11" fillId="0" borderId="19" xfId="56" applyNumberFormat="1" applyFont="1" applyFill="1" applyBorder="1" applyAlignment="1">
      <alignment horizontal="center" textRotation="90" wrapText="1"/>
      <protection/>
    </xf>
    <xf numFmtId="0" fontId="11" fillId="0" borderId="19" xfId="0" applyFont="1" applyBorder="1" applyAlignment="1">
      <alignment horizontal="center" textRotation="90" wrapText="1"/>
    </xf>
    <xf numFmtId="0" fontId="11" fillId="0" borderId="20" xfId="0" applyFont="1" applyBorder="1" applyAlignment="1">
      <alignment horizontal="center" textRotation="90" wrapText="1"/>
    </xf>
    <xf numFmtId="165" fontId="12" fillId="0" borderId="17" xfId="0" applyNumberFormat="1" applyFont="1" applyBorder="1" applyAlignment="1">
      <alignment horizontal="justify" wrapText="1"/>
    </xf>
    <xf numFmtId="0" fontId="14" fillId="0" borderId="11" xfId="56" applyFont="1" applyFill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right" wrapText="1"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left" vertical="center" wrapText="1"/>
    </xf>
    <xf numFmtId="0" fontId="21" fillId="0" borderId="0" xfId="56" applyFont="1" applyFill="1" applyBorder="1" applyAlignment="1">
      <alignment horizontal="center" vertical="center"/>
      <protection/>
    </xf>
    <xf numFmtId="0" fontId="21" fillId="0" borderId="0" xfId="56" applyFont="1" applyFill="1" applyBorder="1" applyAlignment="1">
      <alignment horizontal="center"/>
      <protection/>
    </xf>
    <xf numFmtId="0" fontId="38" fillId="0" borderId="0" xfId="0" applyFont="1" applyBorder="1" applyAlignment="1">
      <alignment horizontal="center" wrapText="1"/>
    </xf>
    <xf numFmtId="2" fontId="38" fillId="0" borderId="0" xfId="0" applyNumberFormat="1" applyFont="1" applyBorder="1" applyAlignment="1">
      <alignment horizontal="center" wrapText="1"/>
    </xf>
    <xf numFmtId="165" fontId="38" fillId="0" borderId="0" xfId="0" applyNumberFormat="1" applyFont="1" applyBorder="1" applyAlignment="1">
      <alignment horizontal="center" wrapText="1"/>
    </xf>
    <xf numFmtId="0" fontId="39" fillId="0" borderId="0" xfId="0" applyFont="1" applyAlignment="1">
      <alignment/>
    </xf>
    <xf numFmtId="0" fontId="21" fillId="0" borderId="22" xfId="57" applyFont="1" applyFill="1" applyBorder="1" applyAlignment="1">
      <alignment horizontal="center" vertical="center"/>
      <protection/>
    </xf>
    <xf numFmtId="0" fontId="39" fillId="0" borderId="22" xfId="0" applyFont="1" applyBorder="1" applyAlignment="1">
      <alignment horizontal="right" wrapText="1"/>
    </xf>
    <xf numFmtId="0" fontId="21" fillId="0" borderId="23" xfId="57" applyFont="1" applyFill="1" applyBorder="1" applyAlignment="1">
      <alignment horizontal="center" vertical="center"/>
      <protection/>
    </xf>
    <xf numFmtId="0" fontId="39" fillId="0" borderId="23" xfId="0" applyFont="1" applyBorder="1" applyAlignment="1">
      <alignment horizontal="right" wrapText="1"/>
    </xf>
    <xf numFmtId="0" fontId="21" fillId="0" borderId="24" xfId="57" applyFont="1" applyFill="1" applyBorder="1" applyAlignment="1">
      <alignment horizontal="center" vertical="center"/>
      <protection/>
    </xf>
    <xf numFmtId="0" fontId="39" fillId="0" borderId="24" xfId="0" applyFont="1" applyBorder="1" applyAlignment="1">
      <alignment horizontal="right" wrapText="1"/>
    </xf>
    <xf numFmtId="0" fontId="21" fillId="0" borderId="25" xfId="57" applyFont="1" applyFill="1" applyBorder="1" applyAlignment="1">
      <alignment horizontal="center" vertical="center"/>
      <protection/>
    </xf>
    <xf numFmtId="0" fontId="39" fillId="0" borderId="25" xfId="0" applyFont="1" applyBorder="1" applyAlignment="1">
      <alignment horizontal="right" wrapText="1"/>
    </xf>
    <xf numFmtId="0" fontId="38" fillId="0" borderId="26" xfId="0" applyFont="1" applyBorder="1" applyAlignment="1">
      <alignment horizontal="center" wrapText="1"/>
    </xf>
    <xf numFmtId="0" fontId="29" fillId="0" borderId="26" xfId="57" applyFont="1" applyFill="1" applyBorder="1" applyAlignment="1">
      <alignment horizontal="center" vertical="center" wrapText="1"/>
      <protection/>
    </xf>
    <xf numFmtId="0" fontId="21" fillId="0" borderId="0" xfId="56" applyFont="1" applyFill="1" applyBorder="1" applyAlignment="1">
      <alignment horizontal="center" vertical="center" wrapText="1"/>
      <protection/>
    </xf>
    <xf numFmtId="0" fontId="21" fillId="0" borderId="0" xfId="56" applyFont="1" applyFill="1" applyBorder="1" applyAlignment="1">
      <alignment horizontal="center" wrapText="1"/>
      <protection/>
    </xf>
    <xf numFmtId="0" fontId="38" fillId="0" borderId="0" xfId="0" applyFont="1" applyAlignment="1">
      <alignment horizontal="center" wrapText="1"/>
    </xf>
    <xf numFmtId="0" fontId="39" fillId="0" borderId="25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1" fontId="19" fillId="0" borderId="26" xfId="0" applyNumberFormat="1" applyFont="1" applyBorder="1" applyAlignment="1">
      <alignment horizontal="center" vertical="top" wrapText="1"/>
    </xf>
    <xf numFmtId="166" fontId="1" fillId="0" borderId="26" xfId="0" applyNumberFormat="1" applyFont="1" applyFill="1" applyBorder="1" applyAlignment="1">
      <alignment horizontal="center" wrapText="1"/>
    </xf>
    <xf numFmtId="167" fontId="1" fillId="0" borderId="26" xfId="0" applyNumberFormat="1" applyFont="1" applyFill="1" applyBorder="1" applyAlignment="1">
      <alignment horizontal="center" wrapText="1"/>
    </xf>
    <xf numFmtId="165" fontId="1" fillId="0" borderId="26" xfId="0" applyNumberFormat="1" applyFont="1" applyFill="1" applyBorder="1" applyAlignment="1">
      <alignment horizontal="center" wrapText="1"/>
    </xf>
    <xf numFmtId="0" fontId="0" fillId="0" borderId="27" xfId="0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7" fontId="0" fillId="0" borderId="26" xfId="0" applyNumberFormat="1" applyBorder="1" applyAlignment="1">
      <alignment horizontal="center" vertical="top"/>
    </xf>
    <xf numFmtId="165" fontId="0" fillId="0" borderId="26" xfId="0" applyNumberFormat="1" applyBorder="1" applyAlignment="1">
      <alignment horizontal="center" vertical="top"/>
    </xf>
    <xf numFmtId="167" fontId="0" fillId="0" borderId="16" xfId="0" applyNumberFormat="1" applyBorder="1" applyAlignment="1">
      <alignment horizontal="center" vertical="top"/>
    </xf>
    <xf numFmtId="165" fontId="0" fillId="0" borderId="16" xfId="0" applyNumberFormat="1" applyBorder="1" applyAlignment="1">
      <alignment horizontal="center" vertical="top"/>
    </xf>
    <xf numFmtId="167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center" vertical="top"/>
    </xf>
    <xf numFmtId="0" fontId="9" fillId="0" borderId="2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6" fillId="0" borderId="19" xfId="56" applyFont="1" applyFill="1" applyBorder="1" applyAlignment="1">
      <alignment horizontal="center" vertical="center"/>
      <protection/>
    </xf>
    <xf numFmtId="0" fontId="16" fillId="0" borderId="10" xfId="56" applyFont="1" applyFill="1" applyBorder="1" applyAlignment="1">
      <alignment horizontal="center" vertical="center"/>
      <protection/>
    </xf>
    <xf numFmtId="0" fontId="16" fillId="0" borderId="20" xfId="56" applyFont="1" applyFill="1" applyBorder="1" applyAlignment="1">
      <alignment horizontal="center" vertical="center"/>
      <protection/>
    </xf>
    <xf numFmtId="0" fontId="16" fillId="0" borderId="11" xfId="56" applyFont="1" applyFill="1" applyBorder="1" applyAlignment="1">
      <alignment horizontal="center" vertical="center"/>
      <protection/>
    </xf>
    <xf numFmtId="1" fontId="16" fillId="0" borderId="20" xfId="56" applyNumberFormat="1" applyFont="1" applyFill="1" applyBorder="1" applyAlignment="1">
      <alignment horizontal="center" vertical="center"/>
      <protection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3" fillId="0" borderId="10" xfId="56" applyFont="1" applyFill="1" applyBorder="1" applyAlignment="1">
      <alignment horizontal="center" vertical="center" wrapText="1"/>
      <protection/>
    </xf>
    <xf numFmtId="0" fontId="13" fillId="0" borderId="11" xfId="56" applyFont="1" applyFill="1" applyBorder="1" applyAlignment="1">
      <alignment horizontal="center" vertical="center" wrapText="1"/>
      <protection/>
    </xf>
    <xf numFmtId="0" fontId="14" fillId="0" borderId="10" xfId="57" applyFont="1" applyFill="1" applyBorder="1" applyAlignment="1">
      <alignment horizontal="center" vertical="center"/>
      <protection/>
    </xf>
    <xf numFmtId="0" fontId="14" fillId="0" borderId="11" xfId="57" applyFont="1" applyFill="1" applyBorder="1" applyAlignment="1">
      <alignment horizontal="center" vertical="center"/>
      <protection/>
    </xf>
    <xf numFmtId="0" fontId="14" fillId="0" borderId="10" xfId="56" applyFont="1" applyFill="1" applyBorder="1" applyAlignment="1">
      <alignment horizontal="center" vertical="center" wrapText="1"/>
      <protection/>
    </xf>
    <xf numFmtId="0" fontId="14" fillId="0" borderId="11" xfId="56" applyFont="1" applyFill="1" applyBorder="1" applyAlignment="1">
      <alignment horizontal="center" vertical="center" wrapText="1"/>
      <protection/>
    </xf>
    <xf numFmtId="0" fontId="7" fillId="34" borderId="30" xfId="0" applyFont="1" applyFill="1" applyBorder="1" applyAlignment="1">
      <alignment horizontal="left" vertical="center" wrapText="1"/>
    </xf>
    <xf numFmtId="0" fontId="7" fillId="34" borderId="31" xfId="0" applyFont="1" applyFill="1" applyBorder="1" applyAlignment="1">
      <alignment horizontal="left" vertical="center" wrapText="1"/>
    </xf>
    <xf numFmtId="0" fontId="7" fillId="34" borderId="32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16" fillId="0" borderId="19" xfId="56" applyNumberFormat="1" applyFont="1" applyFill="1" applyBorder="1" applyAlignment="1">
      <alignment horizontal="center" vertical="center"/>
      <protection/>
    </xf>
    <xf numFmtId="1" fontId="16" fillId="0" borderId="10" xfId="56" applyNumberFormat="1" applyFont="1" applyFill="1" applyBorder="1" applyAlignment="1">
      <alignment horizontal="center" vertical="center"/>
      <protection/>
    </xf>
    <xf numFmtId="2" fontId="12" fillId="0" borderId="18" xfId="0" applyNumberFormat="1" applyFont="1" applyBorder="1" applyAlignment="1">
      <alignment horizontal="center" vertical="top" textRotation="90" wrapText="1"/>
    </xf>
    <xf numFmtId="2" fontId="12" fillId="0" borderId="10" xfId="0" applyNumberFormat="1" applyFont="1" applyBorder="1" applyAlignment="1">
      <alignment horizontal="center" vertical="top" textRotation="90" wrapText="1"/>
    </xf>
    <xf numFmtId="2" fontId="12" fillId="0" borderId="11" xfId="0" applyNumberFormat="1" applyFont="1" applyBorder="1" applyAlignment="1">
      <alignment horizontal="center" vertical="top" textRotation="90" wrapText="1"/>
    </xf>
    <xf numFmtId="165" fontId="12" fillId="0" borderId="29" xfId="0" applyNumberFormat="1" applyFont="1" applyBorder="1" applyAlignment="1">
      <alignment horizontal="center" vertical="top" textRotation="90" wrapText="1"/>
    </xf>
    <xf numFmtId="165" fontId="12" fillId="0" borderId="17" xfId="0" applyNumberFormat="1" applyFont="1" applyBorder="1" applyAlignment="1">
      <alignment horizontal="center" vertical="top" textRotation="90" wrapText="1"/>
    </xf>
    <xf numFmtId="165" fontId="12" fillId="0" borderId="12" xfId="0" applyNumberFormat="1" applyFont="1" applyBorder="1" applyAlignment="1">
      <alignment horizontal="center" vertical="top" textRotation="90" wrapText="1"/>
    </xf>
    <xf numFmtId="0" fontId="1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wrapText="1"/>
    </xf>
    <xf numFmtId="0" fontId="4" fillId="35" borderId="16" xfId="0" applyFont="1" applyFill="1" applyBorder="1" applyAlignment="1">
      <alignment horizontal="left" vertical="center" wrapText="1"/>
    </xf>
    <xf numFmtId="4" fontId="8" fillId="34" borderId="23" xfId="0" applyNumberFormat="1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8" xfId="57" applyFont="1" applyFill="1" applyBorder="1" applyAlignment="1">
      <alignment horizontal="center" vertical="center" wrapText="1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0" fontId="10" fillId="0" borderId="11" xfId="57" applyFont="1" applyFill="1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/>
      <protection/>
    </xf>
    <xf numFmtId="0" fontId="10" fillId="0" borderId="10" xfId="57" applyFont="1" applyFill="1" applyBorder="1" applyAlignment="1">
      <alignment horizontal="center" vertical="center"/>
      <protection/>
    </xf>
    <xf numFmtId="0" fontId="10" fillId="0" borderId="11" xfId="57" applyFont="1" applyFill="1" applyBorder="1" applyAlignment="1">
      <alignment horizontal="center" vertical="center"/>
      <protection/>
    </xf>
    <xf numFmtId="0" fontId="12" fillId="0" borderId="18" xfId="0" applyFont="1" applyBorder="1" applyAlignment="1">
      <alignment horizontal="center" vertical="top" textRotation="90" wrapText="1"/>
    </xf>
    <xf numFmtId="0" fontId="12" fillId="0" borderId="10" xfId="0" applyFont="1" applyBorder="1" applyAlignment="1">
      <alignment horizontal="center" vertical="top" textRotation="90" wrapText="1"/>
    </xf>
    <xf numFmtId="0" fontId="12" fillId="0" borderId="11" xfId="0" applyFont="1" applyBorder="1" applyAlignment="1">
      <alignment horizontal="center" vertical="top" textRotation="90" wrapText="1"/>
    </xf>
    <xf numFmtId="0" fontId="39" fillId="0" borderId="34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8" fillId="36" borderId="26" xfId="0" applyFont="1" applyFill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_КОМПАКТ-3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Финансовый 5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emf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Relationship Id="rId2" Type="http://schemas.openxmlformats.org/officeDocument/2006/relationships/image" Target="../media/image36.png" /><Relationship Id="rId3" Type="http://schemas.openxmlformats.org/officeDocument/2006/relationships/image" Target="../media/image37.png" /><Relationship Id="rId4" Type="http://schemas.openxmlformats.org/officeDocument/2006/relationships/image" Target="../media/image38.png" /><Relationship Id="rId5" Type="http://schemas.openxmlformats.org/officeDocument/2006/relationships/image" Target="../media/image39.png" /><Relationship Id="rId6" Type="http://schemas.openxmlformats.org/officeDocument/2006/relationships/image" Target="../media/image40.png" /><Relationship Id="rId7" Type="http://schemas.openxmlformats.org/officeDocument/2006/relationships/image" Target="../media/image41.png" /><Relationship Id="rId8" Type="http://schemas.openxmlformats.org/officeDocument/2006/relationships/image" Target="../media/image42.png" /><Relationship Id="rId9" Type="http://schemas.openxmlformats.org/officeDocument/2006/relationships/image" Target="../media/image43.png" /><Relationship Id="rId10" Type="http://schemas.openxmlformats.org/officeDocument/2006/relationships/image" Target="../media/image44.png" /><Relationship Id="rId11" Type="http://schemas.openxmlformats.org/officeDocument/2006/relationships/image" Target="../media/image45.png" /><Relationship Id="rId12" Type="http://schemas.openxmlformats.org/officeDocument/2006/relationships/image" Target="../media/image46.png" /><Relationship Id="rId13" Type="http://schemas.openxmlformats.org/officeDocument/2006/relationships/image" Target="../media/image47.png" /><Relationship Id="rId14" Type="http://schemas.openxmlformats.org/officeDocument/2006/relationships/image" Target="../media/image48.png" /><Relationship Id="rId15" Type="http://schemas.openxmlformats.org/officeDocument/2006/relationships/image" Target="../media/image49.png" /><Relationship Id="rId16" Type="http://schemas.openxmlformats.org/officeDocument/2006/relationships/image" Target="../media/image50.png" /><Relationship Id="rId17" Type="http://schemas.openxmlformats.org/officeDocument/2006/relationships/image" Target="../media/image51.png" /><Relationship Id="rId18" Type="http://schemas.openxmlformats.org/officeDocument/2006/relationships/image" Target="../media/image52.png" /><Relationship Id="rId19" Type="http://schemas.openxmlformats.org/officeDocument/2006/relationships/image" Target="../media/image53.png" /><Relationship Id="rId20" Type="http://schemas.openxmlformats.org/officeDocument/2006/relationships/image" Target="../media/image5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7</xdr:row>
      <xdr:rowOff>28575</xdr:rowOff>
    </xdr:from>
    <xdr:to>
      <xdr:col>7</xdr:col>
      <xdr:colOff>419100</xdr:colOff>
      <xdr:row>7</xdr:row>
      <xdr:rowOff>361950</xdr:rowOff>
    </xdr:to>
    <xdr:pic>
      <xdr:nvPicPr>
        <xdr:cNvPr id="1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61950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400050</xdr:colOff>
      <xdr:row>7</xdr:row>
      <xdr:rowOff>342900</xdr:rowOff>
    </xdr:to>
    <xdr:pic>
      <xdr:nvPicPr>
        <xdr:cNvPr id="2" name="Picture 5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0225" y="3609975"/>
          <a:ext cx="371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7</xdr:row>
      <xdr:rowOff>19050</xdr:rowOff>
    </xdr:from>
    <xdr:to>
      <xdr:col>8</xdr:col>
      <xdr:colOff>419100</xdr:colOff>
      <xdr:row>7</xdr:row>
      <xdr:rowOff>352425</xdr:rowOff>
    </xdr:to>
    <xdr:pic>
      <xdr:nvPicPr>
        <xdr:cNvPr id="3" name="Picture 5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77475" y="3609975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7</xdr:row>
      <xdr:rowOff>28575</xdr:rowOff>
    </xdr:from>
    <xdr:to>
      <xdr:col>9</xdr:col>
      <xdr:colOff>400050</xdr:colOff>
      <xdr:row>7</xdr:row>
      <xdr:rowOff>352425</xdr:rowOff>
    </xdr:to>
    <xdr:pic>
      <xdr:nvPicPr>
        <xdr:cNvPr id="4" name="Picture 5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96575" y="3619500"/>
          <a:ext cx="381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</xdr:colOff>
      <xdr:row>7</xdr:row>
      <xdr:rowOff>28575</xdr:rowOff>
    </xdr:from>
    <xdr:to>
      <xdr:col>11</xdr:col>
      <xdr:colOff>400050</xdr:colOff>
      <xdr:row>7</xdr:row>
      <xdr:rowOff>352425</xdr:rowOff>
    </xdr:to>
    <xdr:pic>
      <xdr:nvPicPr>
        <xdr:cNvPr id="5" name="Picture 5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572875" y="3619500"/>
          <a:ext cx="371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9</xdr:row>
      <xdr:rowOff>190500</xdr:rowOff>
    </xdr:from>
    <xdr:to>
      <xdr:col>0</xdr:col>
      <xdr:colOff>1533525</xdr:colOff>
      <xdr:row>12</xdr:row>
      <xdr:rowOff>152400</xdr:rowOff>
    </xdr:to>
    <xdr:pic>
      <xdr:nvPicPr>
        <xdr:cNvPr id="6" name="Picture 5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" y="4314825"/>
          <a:ext cx="1428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16</xdr:row>
      <xdr:rowOff>171450</xdr:rowOff>
    </xdr:from>
    <xdr:to>
      <xdr:col>0</xdr:col>
      <xdr:colOff>619125</xdr:colOff>
      <xdr:row>18</xdr:row>
      <xdr:rowOff>171450</xdr:rowOff>
    </xdr:to>
    <xdr:pic>
      <xdr:nvPicPr>
        <xdr:cNvPr id="7" name="Picture 5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5934075"/>
          <a:ext cx="523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838200</xdr:colOff>
      <xdr:row>16</xdr:row>
      <xdr:rowOff>142875</xdr:rowOff>
    </xdr:from>
    <xdr:to>
      <xdr:col>0</xdr:col>
      <xdr:colOff>1762125</xdr:colOff>
      <xdr:row>18</xdr:row>
      <xdr:rowOff>219075</xdr:rowOff>
    </xdr:to>
    <xdr:pic>
      <xdr:nvPicPr>
        <xdr:cNvPr id="8" name="Picture 553"/>
        <xdr:cNvPicPr preferRelativeResize="1">
          <a:picLocks noChangeAspect="1"/>
        </xdr:cNvPicPr>
      </xdr:nvPicPr>
      <xdr:blipFill>
        <a:blip r:embed="rId8"/>
        <a:srcRect r="15892" b="11210"/>
        <a:stretch>
          <a:fillRect/>
        </a:stretch>
      </xdr:blipFill>
      <xdr:spPr>
        <a:xfrm>
          <a:off x="838200" y="590550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933450</xdr:colOff>
      <xdr:row>26</xdr:row>
      <xdr:rowOff>257175</xdr:rowOff>
    </xdr:from>
    <xdr:to>
      <xdr:col>0</xdr:col>
      <xdr:colOff>942975</xdr:colOff>
      <xdr:row>26</xdr:row>
      <xdr:rowOff>257175</xdr:rowOff>
    </xdr:to>
    <xdr:sp>
      <xdr:nvSpPr>
        <xdr:cNvPr id="9" name="Line 558"/>
        <xdr:cNvSpPr>
          <a:spLocks/>
        </xdr:cNvSpPr>
      </xdr:nvSpPr>
      <xdr:spPr>
        <a:xfrm>
          <a:off x="933450" y="86391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1057275</xdr:colOff>
      <xdr:row>26</xdr:row>
      <xdr:rowOff>257175</xdr:rowOff>
    </xdr:from>
    <xdr:to>
      <xdr:col>0</xdr:col>
      <xdr:colOff>1066800</xdr:colOff>
      <xdr:row>26</xdr:row>
      <xdr:rowOff>257175</xdr:rowOff>
    </xdr:to>
    <xdr:sp>
      <xdr:nvSpPr>
        <xdr:cNvPr id="10" name="Line 563"/>
        <xdr:cNvSpPr>
          <a:spLocks/>
        </xdr:cNvSpPr>
      </xdr:nvSpPr>
      <xdr:spPr>
        <a:xfrm>
          <a:off x="1057275" y="86391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895350</xdr:colOff>
      <xdr:row>26</xdr:row>
      <xdr:rowOff>257175</xdr:rowOff>
    </xdr:from>
    <xdr:to>
      <xdr:col>0</xdr:col>
      <xdr:colOff>904875</xdr:colOff>
      <xdr:row>26</xdr:row>
      <xdr:rowOff>257175</xdr:rowOff>
    </xdr:to>
    <xdr:sp>
      <xdr:nvSpPr>
        <xdr:cNvPr id="11" name="Line 564"/>
        <xdr:cNvSpPr>
          <a:spLocks/>
        </xdr:cNvSpPr>
      </xdr:nvSpPr>
      <xdr:spPr>
        <a:xfrm>
          <a:off x="895350" y="86391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895350</xdr:colOff>
      <xdr:row>26</xdr:row>
      <xdr:rowOff>257175</xdr:rowOff>
    </xdr:from>
    <xdr:to>
      <xdr:col>0</xdr:col>
      <xdr:colOff>904875</xdr:colOff>
      <xdr:row>26</xdr:row>
      <xdr:rowOff>257175</xdr:rowOff>
    </xdr:to>
    <xdr:sp>
      <xdr:nvSpPr>
        <xdr:cNvPr id="12" name="Line 569"/>
        <xdr:cNvSpPr>
          <a:spLocks/>
        </xdr:cNvSpPr>
      </xdr:nvSpPr>
      <xdr:spPr>
        <a:xfrm>
          <a:off x="895350" y="86391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1114425</xdr:colOff>
      <xdr:row>26</xdr:row>
      <xdr:rowOff>257175</xdr:rowOff>
    </xdr:from>
    <xdr:to>
      <xdr:col>0</xdr:col>
      <xdr:colOff>1123950</xdr:colOff>
      <xdr:row>26</xdr:row>
      <xdr:rowOff>257175</xdr:rowOff>
    </xdr:to>
    <xdr:sp>
      <xdr:nvSpPr>
        <xdr:cNvPr id="13" name="Line 574"/>
        <xdr:cNvSpPr>
          <a:spLocks/>
        </xdr:cNvSpPr>
      </xdr:nvSpPr>
      <xdr:spPr>
        <a:xfrm>
          <a:off x="1114425" y="86391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895350</xdr:colOff>
      <xdr:row>26</xdr:row>
      <xdr:rowOff>257175</xdr:rowOff>
    </xdr:from>
    <xdr:to>
      <xdr:col>0</xdr:col>
      <xdr:colOff>904875</xdr:colOff>
      <xdr:row>26</xdr:row>
      <xdr:rowOff>257175</xdr:rowOff>
    </xdr:to>
    <xdr:sp>
      <xdr:nvSpPr>
        <xdr:cNvPr id="14" name="Line 577"/>
        <xdr:cNvSpPr>
          <a:spLocks/>
        </xdr:cNvSpPr>
      </xdr:nvSpPr>
      <xdr:spPr>
        <a:xfrm>
          <a:off x="895350" y="86391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933450</xdr:colOff>
      <xdr:row>26</xdr:row>
      <xdr:rowOff>257175</xdr:rowOff>
    </xdr:from>
    <xdr:to>
      <xdr:col>0</xdr:col>
      <xdr:colOff>942975</xdr:colOff>
      <xdr:row>26</xdr:row>
      <xdr:rowOff>257175</xdr:rowOff>
    </xdr:to>
    <xdr:sp>
      <xdr:nvSpPr>
        <xdr:cNvPr id="15" name="Line 588"/>
        <xdr:cNvSpPr>
          <a:spLocks/>
        </xdr:cNvSpPr>
      </xdr:nvSpPr>
      <xdr:spPr>
        <a:xfrm>
          <a:off x="933450" y="86391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1057275</xdr:colOff>
      <xdr:row>26</xdr:row>
      <xdr:rowOff>257175</xdr:rowOff>
    </xdr:from>
    <xdr:to>
      <xdr:col>0</xdr:col>
      <xdr:colOff>1066800</xdr:colOff>
      <xdr:row>26</xdr:row>
      <xdr:rowOff>257175</xdr:rowOff>
    </xdr:to>
    <xdr:sp>
      <xdr:nvSpPr>
        <xdr:cNvPr id="16" name="Line 593"/>
        <xdr:cNvSpPr>
          <a:spLocks/>
        </xdr:cNvSpPr>
      </xdr:nvSpPr>
      <xdr:spPr>
        <a:xfrm>
          <a:off x="1057275" y="86391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895350</xdr:colOff>
      <xdr:row>26</xdr:row>
      <xdr:rowOff>257175</xdr:rowOff>
    </xdr:from>
    <xdr:to>
      <xdr:col>0</xdr:col>
      <xdr:colOff>904875</xdr:colOff>
      <xdr:row>26</xdr:row>
      <xdr:rowOff>257175</xdr:rowOff>
    </xdr:to>
    <xdr:sp>
      <xdr:nvSpPr>
        <xdr:cNvPr id="17" name="Line 594"/>
        <xdr:cNvSpPr>
          <a:spLocks/>
        </xdr:cNvSpPr>
      </xdr:nvSpPr>
      <xdr:spPr>
        <a:xfrm>
          <a:off x="895350" y="86391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895350</xdr:colOff>
      <xdr:row>26</xdr:row>
      <xdr:rowOff>257175</xdr:rowOff>
    </xdr:from>
    <xdr:to>
      <xdr:col>0</xdr:col>
      <xdr:colOff>904875</xdr:colOff>
      <xdr:row>26</xdr:row>
      <xdr:rowOff>257175</xdr:rowOff>
    </xdr:to>
    <xdr:sp>
      <xdr:nvSpPr>
        <xdr:cNvPr id="18" name="Line 599"/>
        <xdr:cNvSpPr>
          <a:spLocks/>
        </xdr:cNvSpPr>
      </xdr:nvSpPr>
      <xdr:spPr>
        <a:xfrm>
          <a:off x="895350" y="86391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1114425</xdr:colOff>
      <xdr:row>26</xdr:row>
      <xdr:rowOff>257175</xdr:rowOff>
    </xdr:from>
    <xdr:to>
      <xdr:col>0</xdr:col>
      <xdr:colOff>1123950</xdr:colOff>
      <xdr:row>26</xdr:row>
      <xdr:rowOff>257175</xdr:rowOff>
    </xdr:to>
    <xdr:sp>
      <xdr:nvSpPr>
        <xdr:cNvPr id="19" name="Line 604"/>
        <xdr:cNvSpPr>
          <a:spLocks/>
        </xdr:cNvSpPr>
      </xdr:nvSpPr>
      <xdr:spPr>
        <a:xfrm>
          <a:off x="1114425" y="86391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895350</xdr:colOff>
      <xdr:row>26</xdr:row>
      <xdr:rowOff>257175</xdr:rowOff>
    </xdr:from>
    <xdr:to>
      <xdr:col>0</xdr:col>
      <xdr:colOff>904875</xdr:colOff>
      <xdr:row>26</xdr:row>
      <xdr:rowOff>257175</xdr:rowOff>
    </xdr:to>
    <xdr:sp>
      <xdr:nvSpPr>
        <xdr:cNvPr id="20" name="Line 607"/>
        <xdr:cNvSpPr>
          <a:spLocks/>
        </xdr:cNvSpPr>
      </xdr:nvSpPr>
      <xdr:spPr>
        <a:xfrm>
          <a:off x="895350" y="86391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28</xdr:row>
      <xdr:rowOff>104775</xdr:rowOff>
    </xdr:from>
    <xdr:to>
      <xdr:col>0</xdr:col>
      <xdr:colOff>1695450</xdr:colOff>
      <xdr:row>28</xdr:row>
      <xdr:rowOff>361950</xdr:rowOff>
    </xdr:to>
    <xdr:pic>
      <xdr:nvPicPr>
        <xdr:cNvPr id="21" name="Picture 67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" y="9648825"/>
          <a:ext cx="1647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26</xdr:row>
      <xdr:rowOff>114300</xdr:rowOff>
    </xdr:from>
    <xdr:to>
      <xdr:col>0</xdr:col>
      <xdr:colOff>1438275</xdr:colOff>
      <xdr:row>26</xdr:row>
      <xdr:rowOff>390525</xdr:rowOff>
    </xdr:to>
    <xdr:pic>
      <xdr:nvPicPr>
        <xdr:cNvPr id="22" name="Picture 68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" y="8496300"/>
          <a:ext cx="1362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30</xdr:row>
      <xdr:rowOff>76200</xdr:rowOff>
    </xdr:from>
    <xdr:to>
      <xdr:col>0</xdr:col>
      <xdr:colOff>1438275</xdr:colOff>
      <xdr:row>30</xdr:row>
      <xdr:rowOff>657225</xdr:rowOff>
    </xdr:to>
    <xdr:pic>
      <xdr:nvPicPr>
        <xdr:cNvPr id="23" name="Picture 68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5725" y="10772775"/>
          <a:ext cx="1352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32</xdr:row>
      <xdr:rowOff>85725</xdr:rowOff>
    </xdr:from>
    <xdr:to>
      <xdr:col>0</xdr:col>
      <xdr:colOff>1390650</xdr:colOff>
      <xdr:row>32</xdr:row>
      <xdr:rowOff>657225</xdr:rowOff>
    </xdr:to>
    <xdr:pic>
      <xdr:nvPicPr>
        <xdr:cNvPr id="24" name="Picture 68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11915775"/>
          <a:ext cx="1276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34</xdr:row>
      <xdr:rowOff>38100</xdr:rowOff>
    </xdr:from>
    <xdr:to>
      <xdr:col>0</xdr:col>
      <xdr:colOff>1371600</xdr:colOff>
      <xdr:row>34</xdr:row>
      <xdr:rowOff>561975</xdr:rowOff>
    </xdr:to>
    <xdr:pic>
      <xdr:nvPicPr>
        <xdr:cNvPr id="25" name="Picture 68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0" y="13001625"/>
          <a:ext cx="1276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36</xdr:row>
      <xdr:rowOff>85725</xdr:rowOff>
    </xdr:from>
    <xdr:to>
      <xdr:col>0</xdr:col>
      <xdr:colOff>1390650</xdr:colOff>
      <xdr:row>36</xdr:row>
      <xdr:rowOff>619125</xdr:rowOff>
    </xdr:to>
    <xdr:pic>
      <xdr:nvPicPr>
        <xdr:cNvPr id="26" name="Picture 684"/>
        <xdr:cNvPicPr preferRelativeResize="1">
          <a:picLocks noChangeAspect="1"/>
        </xdr:cNvPicPr>
      </xdr:nvPicPr>
      <xdr:blipFill>
        <a:blip r:embed="rId14"/>
        <a:srcRect l="2159" t="7041"/>
        <a:stretch>
          <a:fillRect/>
        </a:stretch>
      </xdr:blipFill>
      <xdr:spPr>
        <a:xfrm>
          <a:off x="66675" y="14211300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38</xdr:row>
      <xdr:rowOff>85725</xdr:rowOff>
    </xdr:from>
    <xdr:to>
      <xdr:col>0</xdr:col>
      <xdr:colOff>1447800</xdr:colOff>
      <xdr:row>38</xdr:row>
      <xdr:rowOff>695325</xdr:rowOff>
    </xdr:to>
    <xdr:pic>
      <xdr:nvPicPr>
        <xdr:cNvPr id="27" name="Picture 685"/>
        <xdr:cNvPicPr preferRelativeResize="1">
          <a:picLocks noChangeAspect="1"/>
        </xdr:cNvPicPr>
      </xdr:nvPicPr>
      <xdr:blipFill>
        <a:blip r:embed="rId14"/>
        <a:srcRect l="2159" t="7041"/>
        <a:stretch>
          <a:fillRect/>
        </a:stretch>
      </xdr:blipFill>
      <xdr:spPr>
        <a:xfrm>
          <a:off x="123825" y="15373350"/>
          <a:ext cx="1323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61</xdr:row>
      <xdr:rowOff>361950</xdr:rowOff>
    </xdr:from>
    <xdr:to>
      <xdr:col>0</xdr:col>
      <xdr:colOff>1343025</xdr:colOff>
      <xdr:row>61</xdr:row>
      <xdr:rowOff>876300</xdr:rowOff>
    </xdr:to>
    <xdr:pic>
      <xdr:nvPicPr>
        <xdr:cNvPr id="28" name="Picture 75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42875" y="252603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65</xdr:row>
      <xdr:rowOff>19050</xdr:rowOff>
    </xdr:from>
    <xdr:to>
      <xdr:col>0</xdr:col>
      <xdr:colOff>1866900</xdr:colOff>
      <xdr:row>65</xdr:row>
      <xdr:rowOff>762000</xdr:rowOff>
    </xdr:to>
    <xdr:pic>
      <xdr:nvPicPr>
        <xdr:cNvPr id="29" name="Picture 759"/>
        <xdr:cNvPicPr preferRelativeResize="1">
          <a:picLocks noChangeAspect="1"/>
        </xdr:cNvPicPr>
      </xdr:nvPicPr>
      <xdr:blipFill>
        <a:blip r:embed="rId16"/>
        <a:srcRect l="628"/>
        <a:stretch>
          <a:fillRect/>
        </a:stretch>
      </xdr:blipFill>
      <xdr:spPr>
        <a:xfrm>
          <a:off x="76200" y="28203525"/>
          <a:ext cx="1790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77</xdr:row>
      <xdr:rowOff>533400</xdr:rowOff>
    </xdr:from>
    <xdr:to>
      <xdr:col>0</xdr:col>
      <xdr:colOff>1504950</xdr:colOff>
      <xdr:row>78</xdr:row>
      <xdr:rowOff>419100</xdr:rowOff>
    </xdr:to>
    <xdr:pic>
      <xdr:nvPicPr>
        <xdr:cNvPr id="30" name="Picture 760"/>
        <xdr:cNvPicPr preferRelativeResize="1">
          <a:picLocks noChangeAspect="1"/>
        </xdr:cNvPicPr>
      </xdr:nvPicPr>
      <xdr:blipFill>
        <a:blip r:embed="rId17"/>
        <a:srcRect t="-2865"/>
        <a:stretch>
          <a:fillRect/>
        </a:stretch>
      </xdr:blipFill>
      <xdr:spPr>
        <a:xfrm>
          <a:off x="171450" y="35909250"/>
          <a:ext cx="1323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74</xdr:row>
      <xdr:rowOff>276225</xdr:rowOff>
    </xdr:from>
    <xdr:to>
      <xdr:col>0</xdr:col>
      <xdr:colOff>1438275</xdr:colOff>
      <xdr:row>75</xdr:row>
      <xdr:rowOff>419100</xdr:rowOff>
    </xdr:to>
    <xdr:pic>
      <xdr:nvPicPr>
        <xdr:cNvPr id="31" name="Picture 76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00025" y="33899475"/>
          <a:ext cx="1238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80</xdr:row>
      <xdr:rowOff>523875</xdr:rowOff>
    </xdr:from>
    <xdr:to>
      <xdr:col>0</xdr:col>
      <xdr:colOff>1581150</xdr:colOff>
      <xdr:row>80</xdr:row>
      <xdr:rowOff>819150</xdr:rowOff>
    </xdr:to>
    <xdr:pic>
      <xdr:nvPicPr>
        <xdr:cNvPr id="32" name="Picture 76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38125" y="38271450"/>
          <a:ext cx="1343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82</xdr:row>
      <xdr:rowOff>123825</xdr:rowOff>
    </xdr:from>
    <xdr:to>
      <xdr:col>0</xdr:col>
      <xdr:colOff>1057275</xdr:colOff>
      <xdr:row>83</xdr:row>
      <xdr:rowOff>923925</xdr:rowOff>
    </xdr:to>
    <xdr:pic>
      <xdr:nvPicPr>
        <xdr:cNvPr id="33" name="Picture 76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28600" y="39633525"/>
          <a:ext cx="8286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85</xdr:row>
      <xdr:rowOff>523875</xdr:rowOff>
    </xdr:from>
    <xdr:to>
      <xdr:col>0</xdr:col>
      <xdr:colOff>1809750</xdr:colOff>
      <xdr:row>86</xdr:row>
      <xdr:rowOff>590550</xdr:rowOff>
    </xdr:to>
    <xdr:pic>
      <xdr:nvPicPr>
        <xdr:cNvPr id="34" name="Picture 766"/>
        <xdr:cNvPicPr preferRelativeResize="1">
          <a:picLocks noChangeAspect="1"/>
        </xdr:cNvPicPr>
      </xdr:nvPicPr>
      <xdr:blipFill>
        <a:blip r:embed="rId21"/>
        <a:srcRect l="-5899" t="-1792" r="-5899" b="-2713"/>
        <a:stretch>
          <a:fillRect/>
        </a:stretch>
      </xdr:blipFill>
      <xdr:spPr>
        <a:xfrm>
          <a:off x="114300" y="42424350"/>
          <a:ext cx="16954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21</xdr:row>
      <xdr:rowOff>66675</xdr:rowOff>
    </xdr:from>
    <xdr:to>
      <xdr:col>0</xdr:col>
      <xdr:colOff>1238250</xdr:colOff>
      <xdr:row>23</xdr:row>
      <xdr:rowOff>142875</xdr:rowOff>
    </xdr:to>
    <xdr:pic>
      <xdr:nvPicPr>
        <xdr:cNvPr id="35" name="Picture 95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14300" y="7324725"/>
          <a:ext cx="1133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72</xdr:row>
      <xdr:rowOff>114300</xdr:rowOff>
    </xdr:from>
    <xdr:to>
      <xdr:col>0</xdr:col>
      <xdr:colOff>1543050</xdr:colOff>
      <xdr:row>72</xdr:row>
      <xdr:rowOff>990600</xdr:rowOff>
    </xdr:to>
    <xdr:pic>
      <xdr:nvPicPr>
        <xdr:cNvPr id="36" name="Picture 96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52400" y="32442150"/>
          <a:ext cx="1390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70</xdr:row>
      <xdr:rowOff>257175</xdr:rowOff>
    </xdr:from>
    <xdr:to>
      <xdr:col>0</xdr:col>
      <xdr:colOff>1352550</xdr:colOff>
      <xdr:row>70</xdr:row>
      <xdr:rowOff>885825</xdr:rowOff>
    </xdr:to>
    <xdr:pic>
      <xdr:nvPicPr>
        <xdr:cNvPr id="37" name="Picture 96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00025" y="31280100"/>
          <a:ext cx="1152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90</xdr:row>
      <xdr:rowOff>266700</xdr:rowOff>
    </xdr:from>
    <xdr:to>
      <xdr:col>0</xdr:col>
      <xdr:colOff>1704975</xdr:colOff>
      <xdr:row>90</xdr:row>
      <xdr:rowOff>1171575</xdr:rowOff>
    </xdr:to>
    <xdr:pic>
      <xdr:nvPicPr>
        <xdr:cNvPr id="38" name="Picture 1654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80975" y="45977175"/>
          <a:ext cx="1524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92</xdr:row>
      <xdr:rowOff>142875</xdr:rowOff>
    </xdr:from>
    <xdr:to>
      <xdr:col>0</xdr:col>
      <xdr:colOff>1123950</xdr:colOff>
      <xdr:row>92</xdr:row>
      <xdr:rowOff>962025</xdr:rowOff>
    </xdr:to>
    <xdr:pic>
      <xdr:nvPicPr>
        <xdr:cNvPr id="39" name="Picture 2029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33350" y="47634525"/>
          <a:ext cx="990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93</xdr:row>
      <xdr:rowOff>133350</xdr:rowOff>
    </xdr:from>
    <xdr:to>
      <xdr:col>0</xdr:col>
      <xdr:colOff>1190625</xdr:colOff>
      <xdr:row>93</xdr:row>
      <xdr:rowOff>1066800</xdr:rowOff>
    </xdr:to>
    <xdr:pic>
      <xdr:nvPicPr>
        <xdr:cNvPr id="40" name="Picture 2061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42875" y="48825150"/>
          <a:ext cx="1047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94</xdr:row>
      <xdr:rowOff>123825</xdr:rowOff>
    </xdr:from>
    <xdr:to>
      <xdr:col>0</xdr:col>
      <xdr:colOff>1323975</xdr:colOff>
      <xdr:row>94</xdr:row>
      <xdr:rowOff>1066800</xdr:rowOff>
    </xdr:to>
    <xdr:pic>
      <xdr:nvPicPr>
        <xdr:cNvPr id="41" name="Picture 206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33350" y="50082450"/>
          <a:ext cx="12001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7</xdr:row>
      <xdr:rowOff>19050</xdr:rowOff>
    </xdr:from>
    <xdr:to>
      <xdr:col>10</xdr:col>
      <xdr:colOff>409575</xdr:colOff>
      <xdr:row>7</xdr:row>
      <xdr:rowOff>352425</xdr:rowOff>
    </xdr:to>
    <xdr:pic>
      <xdr:nvPicPr>
        <xdr:cNvPr id="42" name="Picture 5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34725" y="3609975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88</xdr:row>
      <xdr:rowOff>142875</xdr:rowOff>
    </xdr:from>
    <xdr:to>
      <xdr:col>0</xdr:col>
      <xdr:colOff>1695450</xdr:colOff>
      <xdr:row>88</xdr:row>
      <xdr:rowOff>1171575</xdr:rowOff>
    </xdr:to>
    <xdr:pic>
      <xdr:nvPicPr>
        <xdr:cNvPr id="43" name="Изображения 1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2875" y="44396025"/>
          <a:ext cx="1552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41</xdr:row>
      <xdr:rowOff>323850</xdr:rowOff>
    </xdr:from>
    <xdr:to>
      <xdr:col>0</xdr:col>
      <xdr:colOff>1590675</xdr:colOff>
      <xdr:row>43</xdr:row>
      <xdr:rowOff>133350</xdr:rowOff>
    </xdr:to>
    <xdr:pic>
      <xdr:nvPicPr>
        <xdr:cNvPr id="44" name="Picture 68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5725" y="16964025"/>
          <a:ext cx="1504950" cy="74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45</xdr:row>
      <xdr:rowOff>57150</xdr:rowOff>
    </xdr:from>
    <xdr:to>
      <xdr:col>0</xdr:col>
      <xdr:colOff>1466850</xdr:colOff>
      <xdr:row>45</xdr:row>
      <xdr:rowOff>733425</xdr:rowOff>
    </xdr:to>
    <xdr:pic>
      <xdr:nvPicPr>
        <xdr:cNvPr id="45" name="Picture 68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5725" y="18259425"/>
          <a:ext cx="138112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47</xdr:row>
      <xdr:rowOff>323850</xdr:rowOff>
    </xdr:from>
    <xdr:to>
      <xdr:col>0</xdr:col>
      <xdr:colOff>1638300</xdr:colOff>
      <xdr:row>49</xdr:row>
      <xdr:rowOff>152400</xdr:rowOff>
    </xdr:to>
    <xdr:pic>
      <xdr:nvPicPr>
        <xdr:cNvPr id="46" name="Picture 689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7150" y="19488150"/>
          <a:ext cx="1581150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52</xdr:row>
      <xdr:rowOff>295275</xdr:rowOff>
    </xdr:from>
    <xdr:to>
      <xdr:col>0</xdr:col>
      <xdr:colOff>1685925</xdr:colOff>
      <xdr:row>54</xdr:row>
      <xdr:rowOff>219075</xdr:rowOff>
    </xdr:to>
    <xdr:pic>
      <xdr:nvPicPr>
        <xdr:cNvPr id="47" name="Picture 69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95250" y="21316950"/>
          <a:ext cx="1590675" cy="74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57</xdr:row>
      <xdr:rowOff>609600</xdr:rowOff>
    </xdr:from>
    <xdr:to>
      <xdr:col>0</xdr:col>
      <xdr:colOff>1619250</xdr:colOff>
      <xdr:row>59</xdr:row>
      <xdr:rowOff>104775</xdr:rowOff>
    </xdr:to>
    <xdr:pic>
      <xdr:nvPicPr>
        <xdr:cNvPr id="48" name="Picture 69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6200" y="23431500"/>
          <a:ext cx="1543050" cy="771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17</xdr:row>
      <xdr:rowOff>76200</xdr:rowOff>
    </xdr:from>
    <xdr:to>
      <xdr:col>1</xdr:col>
      <xdr:colOff>2247900</xdr:colOff>
      <xdr:row>19</xdr:row>
      <xdr:rowOff>533400</xdr:rowOff>
    </xdr:to>
    <xdr:pic>
      <xdr:nvPicPr>
        <xdr:cNvPr id="1" name="Изображения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8286750"/>
          <a:ext cx="20955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23</xdr:row>
      <xdr:rowOff>247650</xdr:rowOff>
    </xdr:from>
    <xdr:to>
      <xdr:col>1</xdr:col>
      <xdr:colOff>2552700</xdr:colOff>
      <xdr:row>25</xdr:row>
      <xdr:rowOff>514350</xdr:rowOff>
    </xdr:to>
    <xdr:pic>
      <xdr:nvPicPr>
        <xdr:cNvPr id="2" name="Изображения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12858750"/>
          <a:ext cx="24288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8</xdr:row>
      <xdr:rowOff>104775</xdr:rowOff>
    </xdr:from>
    <xdr:to>
      <xdr:col>1</xdr:col>
      <xdr:colOff>1895475</xdr:colOff>
      <xdr:row>10</xdr:row>
      <xdr:rowOff>409575</xdr:rowOff>
    </xdr:to>
    <xdr:pic>
      <xdr:nvPicPr>
        <xdr:cNvPr id="3" name="Изображения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3429000"/>
          <a:ext cx="17621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</xdr:row>
      <xdr:rowOff>123825</xdr:rowOff>
    </xdr:from>
    <xdr:to>
      <xdr:col>1</xdr:col>
      <xdr:colOff>1971675</xdr:colOff>
      <xdr:row>4</xdr:row>
      <xdr:rowOff>304800</xdr:rowOff>
    </xdr:to>
    <xdr:pic>
      <xdr:nvPicPr>
        <xdr:cNvPr id="4" name="Изображения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733425"/>
          <a:ext cx="1828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5</xdr:row>
      <xdr:rowOff>85725</xdr:rowOff>
    </xdr:from>
    <xdr:to>
      <xdr:col>1</xdr:col>
      <xdr:colOff>1866900</xdr:colOff>
      <xdr:row>7</xdr:row>
      <xdr:rowOff>352425</xdr:rowOff>
    </xdr:to>
    <xdr:pic>
      <xdr:nvPicPr>
        <xdr:cNvPr id="5" name="Изображения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" y="2152650"/>
          <a:ext cx="1685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14</xdr:row>
      <xdr:rowOff>152400</xdr:rowOff>
    </xdr:from>
    <xdr:to>
      <xdr:col>1</xdr:col>
      <xdr:colOff>1333500</xdr:colOff>
      <xdr:row>16</xdr:row>
      <xdr:rowOff>466725</xdr:rowOff>
    </xdr:to>
    <xdr:pic>
      <xdr:nvPicPr>
        <xdr:cNvPr id="6" name="Изображения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" y="6591300"/>
          <a:ext cx="11715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11</xdr:row>
      <xdr:rowOff>114300</xdr:rowOff>
    </xdr:from>
    <xdr:to>
      <xdr:col>1</xdr:col>
      <xdr:colOff>1323975</xdr:colOff>
      <xdr:row>13</xdr:row>
      <xdr:rowOff>495300</xdr:rowOff>
    </xdr:to>
    <xdr:pic>
      <xdr:nvPicPr>
        <xdr:cNvPr id="7" name="Изображения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975" y="4838700"/>
          <a:ext cx="10668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32</xdr:row>
      <xdr:rowOff>85725</xdr:rowOff>
    </xdr:from>
    <xdr:to>
      <xdr:col>1</xdr:col>
      <xdr:colOff>2524125</xdr:colOff>
      <xdr:row>34</xdr:row>
      <xdr:rowOff>628650</xdr:rowOff>
    </xdr:to>
    <xdr:pic>
      <xdr:nvPicPr>
        <xdr:cNvPr id="8" name="Изображения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0050" y="19954875"/>
          <a:ext cx="242887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35</xdr:row>
      <xdr:rowOff>133350</xdr:rowOff>
    </xdr:from>
    <xdr:to>
      <xdr:col>1</xdr:col>
      <xdr:colOff>2486025</xdr:colOff>
      <xdr:row>37</xdr:row>
      <xdr:rowOff>514350</xdr:rowOff>
    </xdr:to>
    <xdr:pic>
      <xdr:nvPicPr>
        <xdr:cNvPr id="9" name="Изображения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9575" y="22402800"/>
          <a:ext cx="238125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53</xdr:row>
      <xdr:rowOff>114300</xdr:rowOff>
    </xdr:from>
    <xdr:to>
      <xdr:col>1</xdr:col>
      <xdr:colOff>2686050</xdr:colOff>
      <xdr:row>55</xdr:row>
      <xdr:rowOff>504825</xdr:rowOff>
    </xdr:to>
    <xdr:pic>
      <xdr:nvPicPr>
        <xdr:cNvPr id="10" name="Изображения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2425" y="36214050"/>
          <a:ext cx="26384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44</xdr:row>
      <xdr:rowOff>104775</xdr:rowOff>
    </xdr:from>
    <xdr:to>
      <xdr:col>1</xdr:col>
      <xdr:colOff>2400300</xdr:colOff>
      <xdr:row>46</xdr:row>
      <xdr:rowOff>647700</xdr:rowOff>
    </xdr:to>
    <xdr:pic>
      <xdr:nvPicPr>
        <xdr:cNvPr id="11" name="Изображения 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5300" y="29060775"/>
          <a:ext cx="22098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20</xdr:row>
      <xdr:rowOff>123825</xdr:rowOff>
    </xdr:from>
    <xdr:to>
      <xdr:col>1</xdr:col>
      <xdr:colOff>2438400</xdr:colOff>
      <xdr:row>22</xdr:row>
      <xdr:rowOff>581025</xdr:rowOff>
    </xdr:to>
    <xdr:pic>
      <xdr:nvPicPr>
        <xdr:cNvPr id="12" name="Изображения 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7200" y="10506075"/>
          <a:ext cx="22860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26</xdr:row>
      <xdr:rowOff>85725</xdr:rowOff>
    </xdr:from>
    <xdr:to>
      <xdr:col>1</xdr:col>
      <xdr:colOff>2457450</xdr:colOff>
      <xdr:row>28</xdr:row>
      <xdr:rowOff>733425</xdr:rowOff>
    </xdr:to>
    <xdr:pic>
      <xdr:nvPicPr>
        <xdr:cNvPr id="13" name="Изображения 11"/>
        <xdr:cNvPicPr preferRelativeResize="1">
          <a:picLocks noChangeAspect="1"/>
        </xdr:cNvPicPr>
      </xdr:nvPicPr>
      <xdr:blipFill>
        <a:blip r:embed="rId13"/>
        <a:srcRect l="4219" t="2748" r="6704"/>
        <a:stretch>
          <a:fillRect/>
        </a:stretch>
      </xdr:blipFill>
      <xdr:spPr>
        <a:xfrm>
          <a:off x="457200" y="15125700"/>
          <a:ext cx="23050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29</xdr:row>
      <xdr:rowOff>152400</xdr:rowOff>
    </xdr:from>
    <xdr:to>
      <xdr:col>1</xdr:col>
      <xdr:colOff>2543175</xdr:colOff>
      <xdr:row>31</xdr:row>
      <xdr:rowOff>628650</xdr:rowOff>
    </xdr:to>
    <xdr:pic>
      <xdr:nvPicPr>
        <xdr:cNvPr id="14" name="Изображения 1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57200" y="17621250"/>
          <a:ext cx="239077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38</xdr:row>
      <xdr:rowOff>209550</xdr:rowOff>
    </xdr:from>
    <xdr:to>
      <xdr:col>1</xdr:col>
      <xdr:colOff>2609850</xdr:colOff>
      <xdr:row>40</xdr:row>
      <xdr:rowOff>390525</xdr:rowOff>
    </xdr:to>
    <xdr:pic>
      <xdr:nvPicPr>
        <xdr:cNvPr id="15" name="Изображения 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00050" y="24822150"/>
          <a:ext cx="25146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41</xdr:row>
      <xdr:rowOff>95250</xdr:rowOff>
    </xdr:from>
    <xdr:to>
      <xdr:col>1</xdr:col>
      <xdr:colOff>2533650</xdr:colOff>
      <xdr:row>43</xdr:row>
      <xdr:rowOff>504825</xdr:rowOff>
    </xdr:to>
    <xdr:pic>
      <xdr:nvPicPr>
        <xdr:cNvPr id="16" name="Изображения 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8625" y="27136725"/>
          <a:ext cx="24098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47</xdr:row>
      <xdr:rowOff>47625</xdr:rowOff>
    </xdr:from>
    <xdr:to>
      <xdr:col>1</xdr:col>
      <xdr:colOff>2628900</xdr:colOff>
      <xdr:row>49</xdr:row>
      <xdr:rowOff>695325</xdr:rowOff>
    </xdr:to>
    <xdr:pic>
      <xdr:nvPicPr>
        <xdr:cNvPr id="17" name="Изображения 2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71475" y="31203900"/>
          <a:ext cx="25622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59</xdr:row>
      <xdr:rowOff>295275</xdr:rowOff>
    </xdr:from>
    <xdr:to>
      <xdr:col>1</xdr:col>
      <xdr:colOff>2609850</xdr:colOff>
      <xdr:row>61</xdr:row>
      <xdr:rowOff>504825</xdr:rowOff>
    </xdr:to>
    <xdr:pic>
      <xdr:nvPicPr>
        <xdr:cNvPr id="18" name="Изображения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38150" y="40366950"/>
          <a:ext cx="24765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56</xdr:row>
      <xdr:rowOff>266700</xdr:rowOff>
    </xdr:from>
    <xdr:to>
      <xdr:col>1</xdr:col>
      <xdr:colOff>2628900</xdr:colOff>
      <xdr:row>58</xdr:row>
      <xdr:rowOff>466725</xdr:rowOff>
    </xdr:to>
    <xdr:pic>
      <xdr:nvPicPr>
        <xdr:cNvPr id="19" name="Изображения 1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5300" y="38252400"/>
          <a:ext cx="24384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50</xdr:row>
      <xdr:rowOff>219075</xdr:rowOff>
    </xdr:from>
    <xdr:to>
      <xdr:col>2</xdr:col>
      <xdr:colOff>0</xdr:colOff>
      <xdr:row>52</xdr:row>
      <xdr:rowOff>561975</xdr:rowOff>
    </xdr:to>
    <xdr:pic>
      <xdr:nvPicPr>
        <xdr:cNvPr id="20" name="Изображения 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33375" y="33832800"/>
          <a:ext cx="27432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5"/>
  <sheetViews>
    <sheetView tabSelected="1" view="pageBreakPreview" zoomScale="90" zoomScaleSheetLayoutView="90" zoomScalePageLayoutView="0" workbookViewId="0" topLeftCell="A1">
      <selection activeCell="A2" sqref="A2:O2"/>
    </sheetView>
  </sheetViews>
  <sheetFormatPr defaultColWidth="29.75390625" defaultRowHeight="96" customHeight="1"/>
  <cols>
    <col min="1" max="1" width="25.00390625" style="1" customWidth="1"/>
    <col min="2" max="2" width="51.125" style="2" customWidth="1"/>
    <col min="3" max="3" width="22.00390625" style="2" customWidth="1"/>
    <col min="4" max="4" width="16.375" style="1" customWidth="1"/>
    <col min="5" max="5" width="7.625" style="1" customWidth="1"/>
    <col min="6" max="6" width="1.25" style="3" customWidth="1"/>
    <col min="7" max="11" width="5.625" style="1" customWidth="1"/>
    <col min="12" max="12" width="6.125" style="1" customWidth="1"/>
    <col min="13" max="13" width="2.625" style="1" customWidth="1"/>
    <col min="14" max="14" width="5.375" style="4" customWidth="1"/>
    <col min="15" max="15" width="4.375" style="5" customWidth="1"/>
    <col min="16" max="236" width="29.00390625" style="6" customWidth="1"/>
  </cols>
  <sheetData>
    <row r="1" spans="1:256" ht="19.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ht="155.25" customHeight="1">
      <c r="A2" s="138" t="s">
        <v>693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17.25" customHeight="1">
      <c r="A3" s="115" t="s">
        <v>1</v>
      </c>
      <c r="B3" s="115"/>
      <c r="C3" s="115"/>
      <c r="D3" s="115"/>
      <c r="E3" s="115"/>
      <c r="F3" s="139" t="str">
        <f>цены!D2</f>
        <v>Цены указаны в рублях от 01.08.2012</v>
      </c>
      <c r="G3" s="139"/>
      <c r="H3" s="139"/>
      <c r="I3" s="139"/>
      <c r="J3" s="139"/>
      <c r="K3" s="139"/>
      <c r="L3" s="139"/>
      <c r="M3" s="139"/>
      <c r="N3" s="139"/>
      <c r="O3" s="139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32.25" customHeight="1">
      <c r="A4" s="140" t="s">
        <v>2</v>
      </c>
      <c r="B4" s="143" t="s">
        <v>3</v>
      </c>
      <c r="C4" s="143"/>
      <c r="D4" s="146" t="s">
        <v>4</v>
      </c>
      <c r="E4" s="149" t="s">
        <v>5</v>
      </c>
      <c r="F4" s="143" t="s">
        <v>6</v>
      </c>
      <c r="G4" s="143"/>
      <c r="H4" s="143"/>
      <c r="I4" s="143"/>
      <c r="J4" s="143"/>
      <c r="K4" s="143"/>
      <c r="L4" s="45" t="s">
        <v>7</v>
      </c>
      <c r="M4" s="152" t="s">
        <v>8</v>
      </c>
      <c r="N4" s="126" t="s">
        <v>9</v>
      </c>
      <c r="O4" s="129" t="s">
        <v>10</v>
      </c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15" s="7" customFormat="1" ht="11.25" customHeight="1">
      <c r="A5" s="141"/>
      <c r="B5" s="144"/>
      <c r="C5" s="144"/>
      <c r="D5" s="147"/>
      <c r="E5" s="150"/>
      <c r="F5" s="132" t="s">
        <v>11</v>
      </c>
      <c r="G5" s="132"/>
      <c r="H5" s="132"/>
      <c r="I5" s="132"/>
      <c r="J5" s="132"/>
      <c r="K5" s="132"/>
      <c r="L5" s="8"/>
      <c r="M5" s="153"/>
      <c r="N5" s="127"/>
      <c r="O5" s="130"/>
    </row>
    <row r="6" spans="1:15" s="7" customFormat="1" ht="16.5" customHeight="1">
      <c r="A6" s="141"/>
      <c r="B6" s="144"/>
      <c r="C6" s="144"/>
      <c r="D6" s="147"/>
      <c r="E6" s="150"/>
      <c r="F6" s="133"/>
      <c r="G6" s="46" t="s">
        <v>12</v>
      </c>
      <c r="H6" s="8" t="s">
        <v>13</v>
      </c>
      <c r="I6" s="8" t="s">
        <v>14</v>
      </c>
      <c r="J6" s="8" t="s">
        <v>15</v>
      </c>
      <c r="K6" s="8" t="s">
        <v>508</v>
      </c>
      <c r="L6" s="8"/>
      <c r="M6" s="153"/>
      <c r="N6" s="127"/>
      <c r="O6" s="130"/>
    </row>
    <row r="7" spans="1:15" s="7" customFormat="1" ht="30.75" customHeight="1">
      <c r="A7" s="141"/>
      <c r="B7" s="144"/>
      <c r="C7" s="144"/>
      <c r="D7" s="147"/>
      <c r="E7" s="150"/>
      <c r="F7" s="133"/>
      <c r="G7" s="47" t="s">
        <v>16</v>
      </c>
      <c r="H7" s="9" t="s">
        <v>17</v>
      </c>
      <c r="I7" s="9" t="s">
        <v>18</v>
      </c>
      <c r="J7" s="9" t="s">
        <v>19</v>
      </c>
      <c r="K7" s="9" t="s">
        <v>20</v>
      </c>
      <c r="L7" s="9" t="s">
        <v>21</v>
      </c>
      <c r="M7" s="153"/>
      <c r="N7" s="127"/>
      <c r="O7" s="130"/>
    </row>
    <row r="8" spans="1:15" s="7" customFormat="1" ht="29.25" customHeight="1">
      <c r="A8" s="142"/>
      <c r="B8" s="145"/>
      <c r="C8" s="145"/>
      <c r="D8" s="148"/>
      <c r="E8" s="151"/>
      <c r="F8" s="134"/>
      <c r="G8" s="48"/>
      <c r="H8" s="10"/>
      <c r="I8" s="10"/>
      <c r="J8" s="10"/>
      <c r="K8" s="10"/>
      <c r="L8" s="10"/>
      <c r="M8" s="154"/>
      <c r="N8" s="128"/>
      <c r="O8" s="131"/>
    </row>
    <row r="9" spans="1:15" s="7" customFormat="1" ht="12.75" customHeight="1">
      <c r="A9" s="95" t="s">
        <v>22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7"/>
    </row>
    <row r="10" spans="1:15" s="7" customFormat="1" ht="18" customHeight="1">
      <c r="A10" s="135"/>
      <c r="B10" s="98" t="s">
        <v>23</v>
      </c>
      <c r="C10" s="98"/>
      <c r="D10" s="23" t="s">
        <v>24</v>
      </c>
      <c r="E10" s="38" t="s">
        <v>25</v>
      </c>
      <c r="F10" s="43" t="s">
        <v>25</v>
      </c>
      <c r="G10" s="124">
        <f>VLOOKUP(F10,цены!A:G,4,FALSE)</f>
        <v>8020</v>
      </c>
      <c r="H10" s="125"/>
      <c r="I10" s="125"/>
      <c r="J10" s="125"/>
      <c r="K10" s="125"/>
      <c r="L10" s="18" t="s">
        <v>26</v>
      </c>
      <c r="M10" s="39">
        <f>VLOOKUP(F10,цены!A:G,5,FALSE)</f>
        <v>1</v>
      </c>
      <c r="N10" s="40">
        <f>VLOOKUP(F10,цены!A:G,6,FALSE)</f>
        <v>0.05</v>
      </c>
      <c r="O10" s="41">
        <f>VLOOKUP(F10,цены!A:G,7,FALSE)</f>
        <v>18.1</v>
      </c>
    </row>
    <row r="11" spans="1:15" s="7" customFormat="1" ht="18" customHeight="1">
      <c r="A11" s="135"/>
      <c r="B11" s="98"/>
      <c r="C11" s="98"/>
      <c r="D11" s="23" t="s">
        <v>27</v>
      </c>
      <c r="E11" s="38" t="s">
        <v>28</v>
      </c>
      <c r="F11" s="43" t="s">
        <v>28</v>
      </c>
      <c r="G11" s="124">
        <f>VLOOKUP(F11,цены!A:G,4,FALSE)</f>
        <v>9216</v>
      </c>
      <c r="H11" s="125"/>
      <c r="I11" s="125"/>
      <c r="J11" s="125"/>
      <c r="K11" s="125"/>
      <c r="L11" s="18" t="s">
        <v>26</v>
      </c>
      <c r="M11" s="39">
        <f>VLOOKUP(F11,цены!A:G,5,FALSE)</f>
        <v>1</v>
      </c>
      <c r="N11" s="40">
        <f>VLOOKUP(F11,цены!A:G,6,FALSE)</f>
        <v>0.05</v>
      </c>
      <c r="O11" s="41">
        <f>VLOOKUP(F11,цены!A:G,7,FALSE)</f>
        <v>20.1</v>
      </c>
    </row>
    <row r="12" spans="1:15" s="7" customFormat="1" ht="18" customHeight="1">
      <c r="A12" s="135"/>
      <c r="B12" s="98"/>
      <c r="C12" s="98"/>
      <c r="D12" s="23" t="s">
        <v>29</v>
      </c>
      <c r="E12" s="38" t="s">
        <v>30</v>
      </c>
      <c r="F12" s="43" t="s">
        <v>30</v>
      </c>
      <c r="G12" s="124">
        <f>VLOOKUP(F12,цены!A:G,4,FALSE)</f>
        <v>9709</v>
      </c>
      <c r="H12" s="125"/>
      <c r="I12" s="125"/>
      <c r="J12" s="125"/>
      <c r="K12" s="125"/>
      <c r="L12" s="18" t="s">
        <v>26</v>
      </c>
      <c r="M12" s="39">
        <f>VLOOKUP(F12,цены!A:G,5,FALSE)</f>
        <v>1</v>
      </c>
      <c r="N12" s="40">
        <f>VLOOKUP(F12,цены!A:G,6,FALSE)</f>
        <v>0.05</v>
      </c>
      <c r="O12" s="41">
        <f>VLOOKUP(F12,цены!A:G,7,FALSE)</f>
        <v>21</v>
      </c>
    </row>
    <row r="13" spans="1:15" s="7" customFormat="1" ht="18" customHeight="1">
      <c r="A13" s="135"/>
      <c r="B13" s="98"/>
      <c r="C13" s="98"/>
      <c r="D13" s="23" t="s">
        <v>31</v>
      </c>
      <c r="E13" s="38" t="s">
        <v>32</v>
      </c>
      <c r="F13" s="43" t="s">
        <v>32</v>
      </c>
      <c r="G13" s="124">
        <f>VLOOKUP(F13,цены!A:G,4,FALSE)</f>
        <v>10131</v>
      </c>
      <c r="H13" s="125"/>
      <c r="I13" s="125"/>
      <c r="J13" s="125"/>
      <c r="K13" s="125"/>
      <c r="L13" s="18" t="s">
        <v>26</v>
      </c>
      <c r="M13" s="39">
        <f>VLOOKUP(F13,цены!A:G,5,FALSE)</f>
        <v>1</v>
      </c>
      <c r="N13" s="40">
        <f>VLOOKUP(F13,цены!A:G,6,FALSE)</f>
        <v>0.05</v>
      </c>
      <c r="O13" s="41">
        <f>VLOOKUP(F13,цены!A:G,7,FALSE)</f>
        <v>22.2</v>
      </c>
    </row>
    <row r="14" spans="1:15" s="7" customFormat="1" ht="18" customHeight="1">
      <c r="A14" s="136"/>
      <c r="B14" s="99"/>
      <c r="C14" s="99"/>
      <c r="D14" s="25" t="s">
        <v>33</v>
      </c>
      <c r="E14" s="42" t="s">
        <v>34</v>
      </c>
      <c r="F14" s="44" t="s">
        <v>34</v>
      </c>
      <c r="G14" s="124">
        <f>VLOOKUP(F14,цены!A:G,4,FALSE)</f>
        <v>10483</v>
      </c>
      <c r="H14" s="125"/>
      <c r="I14" s="125"/>
      <c r="J14" s="125"/>
      <c r="K14" s="125"/>
      <c r="L14" s="19" t="s">
        <v>26</v>
      </c>
      <c r="M14" s="12">
        <f>VLOOKUP(F14,цены!A:G,5,FALSE)</f>
        <v>1</v>
      </c>
      <c r="N14" s="13">
        <f>VLOOKUP(F14,цены!A:G,6,FALSE)</f>
        <v>0.05</v>
      </c>
      <c r="O14" s="14">
        <f>VLOOKUP(F14,цены!A:G,7,FALSE)</f>
        <v>23</v>
      </c>
    </row>
    <row r="15" spans="1:15" s="7" customFormat="1" ht="12.75" customHeight="1">
      <c r="A15" s="95" t="s">
        <v>35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7"/>
    </row>
    <row r="16" spans="1:15" s="7" customFormat="1" ht="26.25" customHeight="1">
      <c r="A16" s="105"/>
      <c r="B16" s="98" t="s">
        <v>36</v>
      </c>
      <c r="C16" s="98"/>
      <c r="D16" s="23" t="s">
        <v>37</v>
      </c>
      <c r="E16" s="38" t="s">
        <v>499</v>
      </c>
      <c r="F16" s="43"/>
      <c r="G16" s="120" t="s">
        <v>26</v>
      </c>
      <c r="H16" s="121"/>
      <c r="I16" s="121"/>
      <c r="J16" s="121"/>
      <c r="K16" s="121"/>
      <c r="L16" s="18">
        <f>VLOOKUP(E16,цены!A:G,4,FALSE)</f>
        <v>2743</v>
      </c>
      <c r="M16" s="39">
        <f>VLOOKUP(E16,цены!A:G,5,FALSE)</f>
        <v>1</v>
      </c>
      <c r="N16" s="40">
        <f>VLOOKUP(E16,цены!A:G,6,FALSE)</f>
        <v>0.18</v>
      </c>
      <c r="O16" s="41">
        <f>VLOOKUP(E16,цены!A:G,7,FALSE)</f>
        <v>12</v>
      </c>
    </row>
    <row r="17" spans="1:15" s="7" customFormat="1" ht="26.25" customHeight="1">
      <c r="A17" s="105"/>
      <c r="B17" s="98"/>
      <c r="C17" s="98"/>
      <c r="D17" s="23" t="s">
        <v>38</v>
      </c>
      <c r="E17" s="38" t="s">
        <v>500</v>
      </c>
      <c r="F17" s="16"/>
      <c r="G17" s="120" t="s">
        <v>26</v>
      </c>
      <c r="H17" s="121"/>
      <c r="I17" s="121"/>
      <c r="J17" s="121"/>
      <c r="K17" s="121"/>
      <c r="L17" s="18">
        <f>VLOOKUP(E17,цены!A:G,4,FALSE)</f>
        <v>4080</v>
      </c>
      <c r="M17" s="39">
        <f>VLOOKUP(E17,цены!A:G,5,FALSE)</f>
        <v>1</v>
      </c>
      <c r="N17" s="40">
        <f>VLOOKUP(E17,цены!A:G,6,FALSE)</f>
        <v>0.2</v>
      </c>
      <c r="O17" s="41">
        <f>VLOOKUP(E17,цены!A:G,7,FALSE)</f>
        <v>20</v>
      </c>
    </row>
    <row r="18" spans="1:15" s="7" customFormat="1" ht="26.25" customHeight="1">
      <c r="A18" s="105"/>
      <c r="B18" s="98"/>
      <c r="C18" s="98"/>
      <c r="D18" s="23" t="s">
        <v>39</v>
      </c>
      <c r="E18" s="38" t="s">
        <v>501</v>
      </c>
      <c r="F18" s="16"/>
      <c r="G18" s="120" t="s">
        <v>26</v>
      </c>
      <c r="H18" s="121"/>
      <c r="I18" s="121"/>
      <c r="J18" s="121"/>
      <c r="K18" s="121"/>
      <c r="L18" s="18">
        <f>VLOOKUP(E18,цены!A:G,4,FALSE)</f>
        <v>4151</v>
      </c>
      <c r="M18" s="39">
        <f>VLOOKUP(E18,цены!A:G,5,FALSE)</f>
        <v>1</v>
      </c>
      <c r="N18" s="40">
        <f>VLOOKUP(E18,цены!A:G,6,FALSE)</f>
        <v>0.21</v>
      </c>
      <c r="O18" s="41">
        <f>VLOOKUP(E18,цены!A:G,7,FALSE)</f>
        <v>21</v>
      </c>
    </row>
    <row r="19" spans="1:15" s="7" customFormat="1" ht="26.25" customHeight="1">
      <c r="A19" s="105"/>
      <c r="B19" s="98"/>
      <c r="C19" s="98"/>
      <c r="D19" s="23" t="s">
        <v>40</v>
      </c>
      <c r="E19" s="38" t="s">
        <v>502</v>
      </c>
      <c r="F19" s="16"/>
      <c r="G19" s="120" t="s">
        <v>26</v>
      </c>
      <c r="H19" s="121"/>
      <c r="I19" s="121"/>
      <c r="J19" s="121"/>
      <c r="K19" s="121"/>
      <c r="L19" s="18">
        <f>VLOOKUP(E19,цены!A:G,4,FALSE)</f>
        <v>4432</v>
      </c>
      <c r="M19" s="39">
        <f>VLOOKUP(E19,цены!A:G,5,FALSE)</f>
        <v>1</v>
      </c>
      <c r="N19" s="40">
        <f>VLOOKUP(E19,цены!A:G,6,FALSE)</f>
        <v>0.22</v>
      </c>
      <c r="O19" s="41">
        <f>VLOOKUP(E19,цены!A:G,7,FALSE)</f>
        <v>22</v>
      </c>
    </row>
    <row r="20" spans="1:15" s="7" customFormat="1" ht="26.25" customHeight="1">
      <c r="A20" s="106"/>
      <c r="B20" s="99"/>
      <c r="C20" s="99"/>
      <c r="D20" s="25" t="s">
        <v>41</v>
      </c>
      <c r="E20" s="42" t="s">
        <v>692</v>
      </c>
      <c r="F20" s="17"/>
      <c r="G20" s="122" t="s">
        <v>26</v>
      </c>
      <c r="H20" s="123"/>
      <c r="I20" s="123"/>
      <c r="J20" s="123"/>
      <c r="K20" s="123"/>
      <c r="L20" s="19">
        <f>VLOOKUP(E20,цены!A:G,4,FALSE)</f>
        <v>4573</v>
      </c>
      <c r="M20" s="12">
        <f>VLOOKUP(E20,цены!A:G,5,FALSE)</f>
        <v>1</v>
      </c>
      <c r="N20" s="13">
        <f>VLOOKUP(E20,цены!A:G,6,FALSE)</f>
        <v>0.23</v>
      </c>
      <c r="O20" s="14">
        <f>VLOOKUP(E20,цены!A:G,7,FALSE)</f>
        <v>25</v>
      </c>
    </row>
    <row r="21" spans="1:15" s="7" customFormat="1" ht="12.75" customHeight="1">
      <c r="A21" s="95" t="s">
        <v>42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7"/>
    </row>
    <row r="22" spans="1:15" s="7" customFormat="1" ht="20.25" customHeight="1">
      <c r="A22" s="116"/>
      <c r="B22" s="118" t="s">
        <v>43</v>
      </c>
      <c r="C22" s="118"/>
      <c r="D22" s="23" t="s">
        <v>44</v>
      </c>
      <c r="E22" s="38" t="s">
        <v>503</v>
      </c>
      <c r="F22" s="16"/>
      <c r="G22" s="120" t="s">
        <v>26</v>
      </c>
      <c r="H22" s="121"/>
      <c r="I22" s="121"/>
      <c r="J22" s="121"/>
      <c r="K22" s="121"/>
      <c r="L22" s="18">
        <f>VLOOKUP(E22,цены!A:G,4,FALSE)</f>
        <v>281</v>
      </c>
      <c r="M22" s="39">
        <f>VLOOKUP(E22,цены!A:G,5,FALSE)</f>
        <v>1</v>
      </c>
      <c r="N22" s="40">
        <f>VLOOKUP(E22,цены!A:G,6,FALSE)</f>
        <v>0.0005</v>
      </c>
      <c r="O22" s="41">
        <f>VLOOKUP(E22,цены!A:G,7,FALSE)</f>
        <v>0.2</v>
      </c>
    </row>
    <row r="23" spans="1:15" s="7" customFormat="1" ht="20.25" customHeight="1">
      <c r="A23" s="116"/>
      <c r="B23" s="118"/>
      <c r="C23" s="118"/>
      <c r="D23" s="23" t="s">
        <v>45</v>
      </c>
      <c r="E23" s="38" t="s">
        <v>504</v>
      </c>
      <c r="F23" s="16"/>
      <c r="G23" s="120" t="s">
        <v>26</v>
      </c>
      <c r="H23" s="121"/>
      <c r="I23" s="121"/>
      <c r="J23" s="121"/>
      <c r="K23" s="121"/>
      <c r="L23" s="18">
        <f>VLOOKUP(E23,цены!A:G,4,FALSE)</f>
        <v>281</v>
      </c>
      <c r="M23" s="39">
        <f>VLOOKUP(E23,цены!A:G,5,FALSE)</f>
        <v>1</v>
      </c>
      <c r="N23" s="40">
        <f>VLOOKUP(E23,цены!A:G,6,FALSE)</f>
        <v>0.001</v>
      </c>
      <c r="O23" s="41">
        <f>VLOOKUP(E23,цены!A:G,7,FALSE)</f>
        <v>0.30000000000000004</v>
      </c>
    </row>
    <row r="24" spans="1:15" s="7" customFormat="1" ht="20.25" customHeight="1">
      <c r="A24" s="117"/>
      <c r="B24" s="119"/>
      <c r="C24" s="119"/>
      <c r="D24" s="25" t="s">
        <v>46</v>
      </c>
      <c r="E24" s="42" t="s">
        <v>505</v>
      </c>
      <c r="F24" s="17"/>
      <c r="G24" s="122" t="s">
        <v>26</v>
      </c>
      <c r="H24" s="123"/>
      <c r="I24" s="123"/>
      <c r="J24" s="123"/>
      <c r="K24" s="123"/>
      <c r="L24" s="19">
        <f>VLOOKUP(E24,цены!A:G,4,FALSE)</f>
        <v>281</v>
      </c>
      <c r="M24" s="12">
        <f>VLOOKUP(E24,цены!A:G,5,FALSE)</f>
        <v>1</v>
      </c>
      <c r="N24" s="13">
        <f>VLOOKUP(E24,цены!A:G,6,FALSE)</f>
        <v>0.0015</v>
      </c>
      <c r="O24" s="14">
        <f>VLOOKUP(E24,цены!A:G,7,FALSE)</f>
        <v>0.4</v>
      </c>
    </row>
    <row r="25" spans="1:15" ht="15" customHeight="1">
      <c r="A25" s="115" t="s">
        <v>47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</row>
    <row r="26" spans="1:15" s="7" customFormat="1" ht="12.75" customHeight="1">
      <c r="A26" s="95" t="s">
        <v>48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7"/>
    </row>
    <row r="27" spans="1:15" s="7" customFormat="1" ht="78.75" customHeight="1">
      <c r="A27" s="20"/>
      <c r="B27" s="99" t="s">
        <v>49</v>
      </c>
      <c r="C27" s="99"/>
      <c r="D27" s="25" t="s">
        <v>50</v>
      </c>
      <c r="E27" s="42" t="s">
        <v>51</v>
      </c>
      <c r="F27" s="17" t="s">
        <v>51</v>
      </c>
      <c r="G27" s="102">
        <f>VLOOKUP(F27,цены!A:G,4,FALSE)</f>
        <v>6472</v>
      </c>
      <c r="H27" s="103"/>
      <c r="I27" s="103"/>
      <c r="J27" s="103"/>
      <c r="K27" s="103"/>
      <c r="L27" s="19" t="s">
        <v>26</v>
      </c>
      <c r="M27" s="12">
        <f>VLOOKUP(F27,цены!A:G,5,FALSE)</f>
        <v>1</v>
      </c>
      <c r="N27" s="13">
        <f>VLOOKUP(F27,цены!A:G,6,FALSE)</f>
        <v>0.02</v>
      </c>
      <c r="O27" s="14">
        <f>VLOOKUP(F27,цены!A:G,7,FALSE)</f>
        <v>12.4</v>
      </c>
    </row>
    <row r="28" spans="1:15" s="7" customFormat="1" ht="12.75" customHeight="1">
      <c r="A28" s="95" t="s">
        <v>52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7"/>
    </row>
    <row r="29" spans="1:15" s="7" customFormat="1" ht="78.75" customHeight="1">
      <c r="A29" s="21"/>
      <c r="B29" s="99" t="s">
        <v>53</v>
      </c>
      <c r="C29" s="99"/>
      <c r="D29" s="25" t="s">
        <v>54</v>
      </c>
      <c r="E29" s="42" t="s">
        <v>55</v>
      </c>
      <c r="F29" s="17" t="s">
        <v>55</v>
      </c>
      <c r="G29" s="102">
        <f>VLOOKUP(F29,цены!A:G,4,FALSE)</f>
        <v>6824</v>
      </c>
      <c r="H29" s="103"/>
      <c r="I29" s="103"/>
      <c r="J29" s="103"/>
      <c r="K29" s="103"/>
      <c r="L29" s="19" t="s">
        <v>26</v>
      </c>
      <c r="M29" s="12">
        <f>VLOOKUP(F29,цены!A:G,5,FALSE)</f>
        <v>1</v>
      </c>
      <c r="N29" s="13">
        <f>VLOOKUP(F29,цены!A:G,6,FALSE)</f>
        <v>0.024</v>
      </c>
      <c r="O29" s="14">
        <f>VLOOKUP(F29,цены!A:G,7,FALSE)</f>
        <v>15.5</v>
      </c>
    </row>
    <row r="30" spans="1:15" s="7" customFormat="1" ht="12" customHeight="1">
      <c r="A30" s="95" t="s">
        <v>56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  <row r="31" spans="1:15" s="7" customFormat="1" ht="78.75" customHeight="1">
      <c r="A31" s="20"/>
      <c r="B31" s="99" t="s">
        <v>57</v>
      </c>
      <c r="C31" s="99"/>
      <c r="D31" s="25" t="s">
        <v>58</v>
      </c>
      <c r="E31" s="42" t="s">
        <v>59</v>
      </c>
      <c r="F31" s="17" t="s">
        <v>59</v>
      </c>
      <c r="G31" s="102">
        <f>VLOOKUP(F31,цены!A:G,4,FALSE)</f>
        <v>5769</v>
      </c>
      <c r="H31" s="103"/>
      <c r="I31" s="103"/>
      <c r="J31" s="103"/>
      <c r="K31" s="103"/>
      <c r="L31" s="19" t="s">
        <v>26</v>
      </c>
      <c r="M31" s="12">
        <f>VLOOKUP(F31,цены!A:G,5,FALSE)</f>
        <v>1</v>
      </c>
      <c r="N31" s="13">
        <f>VLOOKUP(F31,цены!A:G,6,FALSE)</f>
        <v>0.014</v>
      </c>
      <c r="O31" s="14">
        <f>VLOOKUP(F31,цены!A:G,7,FALSE)</f>
        <v>11.5</v>
      </c>
    </row>
    <row r="32" spans="1:15" s="7" customFormat="1" ht="10.5" customHeight="1">
      <c r="A32" s="95" t="s">
        <v>60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7"/>
    </row>
    <row r="33" spans="1:15" s="7" customFormat="1" ht="78.75" customHeight="1">
      <c r="A33" s="22"/>
      <c r="B33" s="99" t="s">
        <v>61</v>
      </c>
      <c r="C33" s="99"/>
      <c r="D33" s="25" t="s">
        <v>62</v>
      </c>
      <c r="E33" s="42" t="s">
        <v>63</v>
      </c>
      <c r="F33" s="17" t="s">
        <v>63</v>
      </c>
      <c r="G33" s="102">
        <f>VLOOKUP(F33,цены!A:G,4,FALSE)</f>
        <v>5206</v>
      </c>
      <c r="H33" s="103"/>
      <c r="I33" s="103"/>
      <c r="J33" s="103"/>
      <c r="K33" s="103"/>
      <c r="L33" s="19" t="s">
        <v>26</v>
      </c>
      <c r="M33" s="12">
        <f>VLOOKUP(F33,цены!A:G,5,FALSE)</f>
        <v>1</v>
      </c>
      <c r="N33" s="13">
        <f>VLOOKUP(F33,цены!A:G,6,FALSE)</f>
        <v>0.012</v>
      </c>
      <c r="O33" s="14">
        <f>VLOOKUP(F33,цены!A:G,7,FALSE)</f>
        <v>8.1</v>
      </c>
    </row>
    <row r="34" spans="1:15" s="7" customFormat="1" ht="10.5" customHeight="1">
      <c r="A34" s="95" t="s">
        <v>64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7"/>
    </row>
    <row r="35" spans="1:15" s="7" customFormat="1" ht="78.75" customHeight="1">
      <c r="A35" s="22"/>
      <c r="B35" s="99" t="s">
        <v>65</v>
      </c>
      <c r="C35" s="99"/>
      <c r="D35" s="25" t="s">
        <v>66</v>
      </c>
      <c r="E35" s="42" t="s">
        <v>67</v>
      </c>
      <c r="F35" s="17" t="s">
        <v>67</v>
      </c>
      <c r="G35" s="102">
        <f>VLOOKUP(F35,цены!A:G,4,FALSE)</f>
        <v>5206</v>
      </c>
      <c r="H35" s="103"/>
      <c r="I35" s="103"/>
      <c r="J35" s="103"/>
      <c r="K35" s="103"/>
      <c r="L35" s="19" t="s">
        <v>26</v>
      </c>
      <c r="M35" s="12">
        <f>VLOOKUP(F35,цены!A:G,5,FALSE)</f>
        <v>1</v>
      </c>
      <c r="N35" s="13">
        <f>VLOOKUP(F35,цены!A:G,6,FALSE)</f>
        <v>0.011</v>
      </c>
      <c r="O35" s="14">
        <f>VLOOKUP(F35,цены!A:G,7,FALSE)</f>
        <v>7.6</v>
      </c>
    </row>
    <row r="36" spans="1:15" s="7" customFormat="1" ht="12.75" customHeight="1">
      <c r="A36" s="95" t="s">
        <v>68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7"/>
    </row>
    <row r="37" spans="1:15" s="7" customFormat="1" ht="78.75" customHeight="1">
      <c r="A37" s="20"/>
      <c r="B37" s="99" t="s">
        <v>69</v>
      </c>
      <c r="C37" s="99"/>
      <c r="D37" s="25" t="s">
        <v>58</v>
      </c>
      <c r="E37" s="42" t="s">
        <v>70</v>
      </c>
      <c r="F37" s="17" t="s">
        <v>70</v>
      </c>
      <c r="G37" s="102">
        <f>VLOOKUP(F37,цены!A:G,4,FALSE)</f>
        <v>6472</v>
      </c>
      <c r="H37" s="103"/>
      <c r="I37" s="103"/>
      <c r="J37" s="103"/>
      <c r="K37" s="103"/>
      <c r="L37" s="19" t="s">
        <v>26</v>
      </c>
      <c r="M37" s="12">
        <f>VLOOKUP(F37,цены!A:G,5,FALSE)</f>
        <v>1</v>
      </c>
      <c r="N37" s="13">
        <f>VLOOKUP(F37,цены!A:G,6,FALSE)</f>
        <v>0.014</v>
      </c>
      <c r="O37" s="14">
        <f>VLOOKUP(F37,цены!A:G,7,FALSE)</f>
        <v>11.7</v>
      </c>
    </row>
    <row r="38" spans="1:15" s="7" customFormat="1" ht="12.75" customHeight="1">
      <c r="A38" s="95" t="s">
        <v>71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7"/>
    </row>
    <row r="39" spans="1:15" s="7" customFormat="1" ht="78.75" customHeight="1">
      <c r="A39" s="20"/>
      <c r="B39" s="99" t="s">
        <v>72</v>
      </c>
      <c r="C39" s="99"/>
      <c r="D39" s="25" t="s">
        <v>73</v>
      </c>
      <c r="E39" s="42" t="s">
        <v>74</v>
      </c>
      <c r="F39" s="17" t="s">
        <v>74</v>
      </c>
      <c r="G39" s="102">
        <f>VLOOKUP(F39,цены!A:G,4,FALSE)</f>
        <v>6895</v>
      </c>
      <c r="H39" s="103"/>
      <c r="I39" s="103"/>
      <c r="J39" s="103"/>
      <c r="K39" s="103"/>
      <c r="L39" s="19" t="s">
        <v>26</v>
      </c>
      <c r="M39" s="12">
        <f>VLOOKUP(F39,цены!A:G,5,FALSE)</f>
        <v>1</v>
      </c>
      <c r="N39" s="13">
        <f>VLOOKUP(F39,цены!A:G,6,FALSE)</f>
        <v>0.026000000000000002</v>
      </c>
      <c r="O39" s="14">
        <f>VLOOKUP(F39,цены!A:G,7,FALSE)</f>
        <v>15</v>
      </c>
    </row>
    <row r="40" spans="1:15" ht="15" customHeight="1">
      <c r="A40" s="114" t="s">
        <v>75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</row>
    <row r="41" spans="1:15" s="7" customFormat="1" ht="12.75" customHeight="1">
      <c r="A41" s="95" t="s">
        <v>76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7"/>
    </row>
    <row r="42" spans="1:15" s="7" customFormat="1" ht="36.75" customHeight="1">
      <c r="A42" s="105"/>
      <c r="B42" s="27" t="s">
        <v>77</v>
      </c>
      <c r="C42" s="98" t="s">
        <v>78</v>
      </c>
      <c r="D42" s="23" t="s">
        <v>79</v>
      </c>
      <c r="E42" s="38" t="s">
        <v>80</v>
      </c>
      <c r="F42" s="16" t="s">
        <v>80</v>
      </c>
      <c r="G42" s="100">
        <f>VLOOKUP(F42,цены!A:G,4,FALSE)</f>
        <v>6402</v>
      </c>
      <c r="H42" s="101"/>
      <c r="I42" s="101"/>
      <c r="J42" s="101"/>
      <c r="K42" s="101"/>
      <c r="L42" s="18" t="s">
        <v>26</v>
      </c>
      <c r="M42" s="39">
        <f>VLOOKUP(F42,цены!A:G,5,FALSE)</f>
        <v>1</v>
      </c>
      <c r="N42" s="40">
        <f>VLOOKUP(F42,цены!A:G,6,FALSE)</f>
        <v>0.06</v>
      </c>
      <c r="O42" s="41">
        <f>VLOOKUP(F42,цены!A:G,7,FALSE)</f>
        <v>13</v>
      </c>
    </row>
    <row r="43" spans="1:15" s="7" customFormat="1" ht="36.75" customHeight="1">
      <c r="A43" s="105"/>
      <c r="B43" s="27" t="s">
        <v>81</v>
      </c>
      <c r="C43" s="98"/>
      <c r="D43" s="23" t="s">
        <v>82</v>
      </c>
      <c r="E43" s="38" t="s">
        <v>83</v>
      </c>
      <c r="F43" s="16" t="s">
        <v>83</v>
      </c>
      <c r="G43" s="100">
        <f>VLOOKUP(F43,цены!A:G,4,FALSE)</f>
        <v>7036</v>
      </c>
      <c r="H43" s="101"/>
      <c r="I43" s="101"/>
      <c r="J43" s="101"/>
      <c r="K43" s="101"/>
      <c r="L43" s="18" t="s">
        <v>26</v>
      </c>
      <c r="M43" s="39">
        <f>VLOOKUP(F43,цены!A:G,5,FALSE)</f>
        <v>1</v>
      </c>
      <c r="N43" s="40">
        <f>VLOOKUP(F43,цены!A:G,6,FALSE)</f>
        <v>0.065</v>
      </c>
      <c r="O43" s="41">
        <f>VLOOKUP(F43,цены!A:G,7,FALSE)</f>
        <v>15.4</v>
      </c>
    </row>
    <row r="44" spans="1:15" s="7" customFormat="1" ht="36.75" customHeight="1">
      <c r="A44" s="106"/>
      <c r="B44" s="11" t="s">
        <v>84</v>
      </c>
      <c r="C44" s="99"/>
      <c r="D44" s="25" t="s">
        <v>85</v>
      </c>
      <c r="E44" s="42" t="s">
        <v>86</v>
      </c>
      <c r="F44" s="17" t="s">
        <v>86</v>
      </c>
      <c r="G44" s="102">
        <f>VLOOKUP(F44,цены!A:G,4,FALSE)</f>
        <v>7598</v>
      </c>
      <c r="H44" s="103"/>
      <c r="I44" s="103"/>
      <c r="J44" s="103"/>
      <c r="K44" s="103"/>
      <c r="L44" s="19" t="s">
        <v>26</v>
      </c>
      <c r="M44" s="12">
        <f>VLOOKUP(F44,цены!A:G,5,FALSE)</f>
        <v>1</v>
      </c>
      <c r="N44" s="13">
        <f>VLOOKUP(F44,цены!A:G,6,FALSE)</f>
        <v>0.07</v>
      </c>
      <c r="O44" s="14">
        <f>VLOOKUP(F44,цены!A:G,7,FALSE)</f>
        <v>17</v>
      </c>
    </row>
    <row r="45" spans="1:15" s="7" customFormat="1" ht="12.75" customHeight="1">
      <c r="A45" s="95" t="s">
        <v>87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7"/>
    </row>
    <row r="46" spans="1:15" s="7" customFormat="1" ht="63">
      <c r="A46" s="21"/>
      <c r="B46" s="99" t="s">
        <v>88</v>
      </c>
      <c r="C46" s="99"/>
      <c r="D46" s="25" t="s">
        <v>89</v>
      </c>
      <c r="E46" s="26" t="s">
        <v>90</v>
      </c>
      <c r="F46" s="17" t="s">
        <v>90</v>
      </c>
      <c r="G46" s="102">
        <f>VLOOKUP(F46,цены!A:G,4,FALSE)</f>
        <v>5698</v>
      </c>
      <c r="H46" s="103"/>
      <c r="I46" s="103"/>
      <c r="J46" s="103"/>
      <c r="K46" s="103"/>
      <c r="L46" s="19" t="s">
        <v>26</v>
      </c>
      <c r="M46" s="12">
        <f>VLOOKUP(F46,цены!A:G,5,FALSE)</f>
        <v>1</v>
      </c>
      <c r="N46" s="13">
        <f>VLOOKUP(F46,цены!A:G,6,FALSE)</f>
        <v>0.015</v>
      </c>
      <c r="O46" s="14">
        <f>VLOOKUP(F46,цены!A:G,7,FALSE)</f>
        <v>9.8</v>
      </c>
    </row>
    <row r="47" spans="1:15" s="7" customFormat="1" ht="12.75" customHeight="1">
      <c r="A47" s="95" t="s">
        <v>91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7"/>
    </row>
    <row r="48" spans="1:15" s="7" customFormat="1" ht="33.75" customHeight="1">
      <c r="A48" s="105"/>
      <c r="B48" s="27" t="s">
        <v>92</v>
      </c>
      <c r="C48" s="98" t="s">
        <v>78</v>
      </c>
      <c r="D48" s="23" t="s">
        <v>93</v>
      </c>
      <c r="E48" s="24" t="s">
        <v>94</v>
      </c>
      <c r="F48" s="16" t="s">
        <v>94</v>
      </c>
      <c r="G48" s="100">
        <f>VLOOKUP(F48,цены!A:G,4,FALSE)</f>
        <v>5839</v>
      </c>
      <c r="H48" s="101"/>
      <c r="I48" s="101"/>
      <c r="J48" s="101"/>
      <c r="K48" s="101"/>
      <c r="L48" s="18" t="s">
        <v>26</v>
      </c>
      <c r="M48" s="39">
        <f>VLOOKUP(F48,цены!A:G,5,FALSE)</f>
        <v>1</v>
      </c>
      <c r="N48" s="40">
        <f>VLOOKUP(F48,цены!A:G,6,FALSE)</f>
        <v>0.048</v>
      </c>
      <c r="O48" s="49">
        <f>VLOOKUP(F48,цены!A:G,7,FALSE)</f>
        <v>11.8</v>
      </c>
    </row>
    <row r="49" spans="1:15" s="7" customFormat="1" ht="33.75" customHeight="1">
      <c r="A49" s="105"/>
      <c r="B49" s="27" t="s">
        <v>95</v>
      </c>
      <c r="C49" s="98"/>
      <c r="D49" s="23" t="s">
        <v>96</v>
      </c>
      <c r="E49" s="24" t="s">
        <v>97</v>
      </c>
      <c r="F49" s="16" t="s">
        <v>97</v>
      </c>
      <c r="G49" s="100">
        <f>VLOOKUP(F49,цены!A:G,4,FALSE)</f>
        <v>6332</v>
      </c>
      <c r="H49" s="101"/>
      <c r="I49" s="101"/>
      <c r="J49" s="101"/>
      <c r="K49" s="101"/>
      <c r="L49" s="18" t="s">
        <v>26</v>
      </c>
      <c r="M49" s="39">
        <f>VLOOKUP(F49,цены!A:G,5,FALSE)</f>
        <v>1</v>
      </c>
      <c r="N49" s="40">
        <f>VLOOKUP(F49,цены!A:G,6,FALSE)</f>
        <v>0.056</v>
      </c>
      <c r="O49" s="41">
        <f>VLOOKUP(F49,цены!A:G,7,FALSE)</f>
        <v>12.7</v>
      </c>
    </row>
    <row r="50" spans="1:15" s="7" customFormat="1" ht="33.75" customHeight="1">
      <c r="A50" s="106"/>
      <c r="B50" s="11" t="s">
        <v>98</v>
      </c>
      <c r="C50" s="99"/>
      <c r="D50" s="25" t="s">
        <v>99</v>
      </c>
      <c r="E50" s="26" t="s">
        <v>100</v>
      </c>
      <c r="F50" s="17" t="s">
        <v>100</v>
      </c>
      <c r="G50" s="102">
        <f>VLOOKUP(F50,цены!A:G,4,FALSE)</f>
        <v>6825</v>
      </c>
      <c r="H50" s="103"/>
      <c r="I50" s="103"/>
      <c r="J50" s="103"/>
      <c r="K50" s="103"/>
      <c r="L50" s="19" t="s">
        <v>26</v>
      </c>
      <c r="M50" s="12">
        <f>VLOOKUP(F50,цены!A:G,5,FALSE)</f>
        <v>1</v>
      </c>
      <c r="N50" s="13">
        <f>VLOOKUP(F50,цены!A:G,6,FALSE)</f>
        <v>0.06</v>
      </c>
      <c r="O50" s="14">
        <f>VLOOKUP(F50,цены!A:G,7,FALSE)</f>
        <v>13.7</v>
      </c>
    </row>
    <row r="51" spans="1:15" s="7" customFormat="1" ht="12.75" customHeight="1">
      <c r="A51" s="95" t="s">
        <v>101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7"/>
    </row>
    <row r="52" spans="1:15" s="7" customFormat="1" ht="32.25" customHeight="1">
      <c r="A52" s="105"/>
      <c r="B52" s="27" t="s">
        <v>102</v>
      </c>
      <c r="C52" s="98" t="s">
        <v>78</v>
      </c>
      <c r="D52" s="23" t="s">
        <v>103</v>
      </c>
      <c r="E52" s="24" t="s">
        <v>104</v>
      </c>
      <c r="F52" s="16" t="s">
        <v>104</v>
      </c>
      <c r="G52" s="100">
        <f>VLOOKUP(F52,цены!A:G,4,FALSE)</f>
        <v>3447</v>
      </c>
      <c r="H52" s="101"/>
      <c r="I52" s="101"/>
      <c r="J52" s="101"/>
      <c r="K52" s="101"/>
      <c r="L52" s="18" t="s">
        <v>26</v>
      </c>
      <c r="M52" s="39">
        <f>VLOOKUP(F52,цены!A:G,5,FALSE)</f>
        <v>1</v>
      </c>
      <c r="N52" s="40">
        <f>VLOOKUP(F52,цены!A:G,6,FALSE)</f>
        <v>0.017</v>
      </c>
      <c r="O52" s="41">
        <f>VLOOKUP(F52,цены!A:G,7,FALSE)</f>
        <v>6.7</v>
      </c>
    </row>
    <row r="53" spans="1:15" s="7" customFormat="1" ht="32.25" customHeight="1">
      <c r="A53" s="105"/>
      <c r="B53" s="27" t="s">
        <v>105</v>
      </c>
      <c r="C53" s="98"/>
      <c r="D53" s="23" t="s">
        <v>106</v>
      </c>
      <c r="E53" s="24" t="s">
        <v>107</v>
      </c>
      <c r="F53" s="16" t="s">
        <v>107</v>
      </c>
      <c r="G53" s="100">
        <f>VLOOKUP(F53,цены!A:G,4,FALSE)</f>
        <v>4010</v>
      </c>
      <c r="H53" s="101"/>
      <c r="I53" s="101"/>
      <c r="J53" s="101"/>
      <c r="K53" s="101"/>
      <c r="L53" s="18" t="s">
        <v>26</v>
      </c>
      <c r="M53" s="39">
        <f>VLOOKUP(F53,цены!A:G,5,FALSE)</f>
        <v>1</v>
      </c>
      <c r="N53" s="40">
        <f>VLOOKUP(F53,цены!A:G,6,FALSE)</f>
        <v>0.025</v>
      </c>
      <c r="O53" s="41">
        <f>VLOOKUP(F53,цены!A:G,7,FALSE)</f>
        <v>8</v>
      </c>
    </row>
    <row r="54" spans="1:15" s="7" customFormat="1" ht="32.25" customHeight="1">
      <c r="A54" s="105"/>
      <c r="B54" s="27" t="s">
        <v>108</v>
      </c>
      <c r="C54" s="98"/>
      <c r="D54" s="23" t="s">
        <v>109</v>
      </c>
      <c r="E54" s="24" t="s">
        <v>110</v>
      </c>
      <c r="F54" s="16" t="s">
        <v>110</v>
      </c>
      <c r="G54" s="100">
        <f>VLOOKUP(F54,цены!A:G,4,FALSE)</f>
        <v>4362</v>
      </c>
      <c r="H54" s="101"/>
      <c r="I54" s="101"/>
      <c r="J54" s="101"/>
      <c r="K54" s="101"/>
      <c r="L54" s="18" t="s">
        <v>26</v>
      </c>
      <c r="M54" s="39">
        <f>VLOOKUP(F54,цены!A:G,5,FALSE)</f>
        <v>1</v>
      </c>
      <c r="N54" s="40">
        <f>VLOOKUP(F54,цены!A:G,6,FALSE)</f>
        <v>0.031</v>
      </c>
      <c r="O54" s="41">
        <f>VLOOKUP(F54,цены!A:G,7,FALSE)</f>
        <v>9</v>
      </c>
    </row>
    <row r="55" spans="1:15" s="7" customFormat="1" ht="32.25" customHeight="1">
      <c r="A55" s="105"/>
      <c r="B55" s="27" t="s">
        <v>111</v>
      </c>
      <c r="C55" s="98"/>
      <c r="D55" s="23" t="s">
        <v>112</v>
      </c>
      <c r="E55" s="24" t="s">
        <v>113</v>
      </c>
      <c r="F55" s="16" t="s">
        <v>113</v>
      </c>
      <c r="G55" s="100">
        <f>VLOOKUP(F55,цены!A:G,4,FALSE)</f>
        <v>4714</v>
      </c>
      <c r="H55" s="101"/>
      <c r="I55" s="101"/>
      <c r="J55" s="101"/>
      <c r="K55" s="101"/>
      <c r="L55" s="18" t="s">
        <v>26</v>
      </c>
      <c r="M55" s="39">
        <f>VLOOKUP(F55,цены!A:G,5,FALSE)</f>
        <v>1</v>
      </c>
      <c r="N55" s="40">
        <f>VLOOKUP(F55,цены!A:G,6,FALSE)</f>
        <v>0.037</v>
      </c>
      <c r="O55" s="41">
        <f>VLOOKUP(F55,цены!A:G,7,FALSE)</f>
        <v>10</v>
      </c>
    </row>
    <row r="56" spans="1:15" s="7" customFormat="1" ht="32.25" customHeight="1">
      <c r="A56" s="106"/>
      <c r="B56" s="11" t="s">
        <v>114</v>
      </c>
      <c r="C56" s="99"/>
      <c r="D56" s="25" t="s">
        <v>115</v>
      </c>
      <c r="E56" s="26" t="s">
        <v>116</v>
      </c>
      <c r="F56" s="17" t="s">
        <v>116</v>
      </c>
      <c r="G56" s="102">
        <f>VLOOKUP(F56,цены!A:G,4,FALSE)</f>
        <v>5136</v>
      </c>
      <c r="H56" s="103"/>
      <c r="I56" s="103"/>
      <c r="J56" s="103"/>
      <c r="K56" s="103"/>
      <c r="L56" s="19" t="s">
        <v>26</v>
      </c>
      <c r="M56" s="12">
        <f>VLOOKUP(F56,цены!A:G,5,FALSE)</f>
        <v>1</v>
      </c>
      <c r="N56" s="13">
        <f>VLOOKUP(F56,цены!A:G,6,FALSE)</f>
        <v>0.043000000000000003</v>
      </c>
      <c r="O56" s="14">
        <f>VLOOKUP(F56,цены!A:G,7,FALSE)</f>
        <v>11</v>
      </c>
    </row>
    <row r="57" spans="1:15" s="7" customFormat="1" ht="12.75" customHeight="1">
      <c r="A57" s="95" t="s">
        <v>117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7"/>
    </row>
    <row r="58" spans="1:15" s="7" customFormat="1" ht="50.25" customHeight="1">
      <c r="A58" s="105"/>
      <c r="B58" s="27" t="s">
        <v>118</v>
      </c>
      <c r="C58" s="98" t="s">
        <v>78</v>
      </c>
      <c r="D58" s="23" t="s">
        <v>119</v>
      </c>
      <c r="E58" s="24" t="s">
        <v>120</v>
      </c>
      <c r="F58" s="16" t="s">
        <v>120</v>
      </c>
      <c r="G58" s="100">
        <f>VLOOKUP(F58,цены!A:G,4,FALSE)</f>
        <v>5980</v>
      </c>
      <c r="H58" s="101"/>
      <c r="I58" s="101"/>
      <c r="J58" s="101"/>
      <c r="K58" s="101"/>
      <c r="L58" s="18" t="s">
        <v>26</v>
      </c>
      <c r="M58" s="39">
        <f>VLOOKUP(F58,цены!A:G,5,FALSE)</f>
        <v>1</v>
      </c>
      <c r="N58" s="40">
        <f>VLOOKUP(F58,цены!A:G,6,FALSE)</f>
        <v>0.035</v>
      </c>
      <c r="O58" s="41">
        <f>VLOOKUP(F58,цены!A:G,7,FALSE)</f>
        <v>12.3</v>
      </c>
    </row>
    <row r="59" spans="1:15" s="7" customFormat="1" ht="50.25" customHeight="1">
      <c r="A59" s="105"/>
      <c r="B59" s="27" t="s">
        <v>121</v>
      </c>
      <c r="C59" s="98"/>
      <c r="D59" s="23" t="s">
        <v>122</v>
      </c>
      <c r="E59" s="24" t="s">
        <v>123</v>
      </c>
      <c r="F59" s="16" t="s">
        <v>123</v>
      </c>
      <c r="G59" s="100">
        <f>VLOOKUP(F59,цены!A:G,4,FALSE)</f>
        <v>6543</v>
      </c>
      <c r="H59" s="101"/>
      <c r="I59" s="101"/>
      <c r="J59" s="101"/>
      <c r="K59" s="101"/>
      <c r="L59" s="18" t="s">
        <v>26</v>
      </c>
      <c r="M59" s="39">
        <f>VLOOKUP(F59,цены!A:G,5,FALSE)</f>
        <v>1</v>
      </c>
      <c r="N59" s="40">
        <f>VLOOKUP(F59,цены!A:G,6,FALSE)</f>
        <v>0.054</v>
      </c>
      <c r="O59" s="41">
        <f>VLOOKUP(F59,цены!A:G,7,FALSE)</f>
        <v>14.4</v>
      </c>
    </row>
    <row r="60" spans="1:15" s="7" customFormat="1" ht="50.25" customHeight="1">
      <c r="A60" s="106"/>
      <c r="B60" s="11" t="s">
        <v>124</v>
      </c>
      <c r="C60" s="99"/>
      <c r="D60" s="25" t="s">
        <v>125</v>
      </c>
      <c r="E60" s="26" t="s">
        <v>126</v>
      </c>
      <c r="F60" s="17" t="s">
        <v>126</v>
      </c>
      <c r="G60" s="102">
        <f>VLOOKUP(F60,цены!A:G,4,FALSE)</f>
        <v>7106</v>
      </c>
      <c r="H60" s="103"/>
      <c r="I60" s="103"/>
      <c r="J60" s="103"/>
      <c r="K60" s="103"/>
      <c r="L60" s="19" t="s">
        <v>26</v>
      </c>
      <c r="M60" s="12">
        <f>VLOOKUP(F60,цены!A:G,5,FALSE)</f>
        <v>1</v>
      </c>
      <c r="N60" s="13">
        <f>VLOOKUP(F60,цены!A:G,6,FALSE)</f>
        <v>0.073</v>
      </c>
      <c r="O60" s="14">
        <f>VLOOKUP(F60,цены!A:G,7,FALSE)</f>
        <v>16</v>
      </c>
    </row>
    <row r="61" spans="1:15" s="7" customFormat="1" ht="12.75" customHeight="1">
      <c r="A61" s="95" t="s">
        <v>127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7"/>
    </row>
    <row r="62" spans="1:15" s="7" customFormat="1" ht="115.5" customHeight="1">
      <c r="A62" s="20"/>
      <c r="B62" s="11" t="s">
        <v>128</v>
      </c>
      <c r="C62" s="11" t="s">
        <v>484</v>
      </c>
      <c r="D62" s="25" t="s">
        <v>129</v>
      </c>
      <c r="E62" s="26" t="s">
        <v>130</v>
      </c>
      <c r="F62" s="17" t="s">
        <v>130</v>
      </c>
      <c r="G62" s="102">
        <f>VLOOKUP(F62,цены!A:G,4,FALSE)</f>
        <v>4855</v>
      </c>
      <c r="H62" s="103"/>
      <c r="I62" s="103"/>
      <c r="J62" s="103"/>
      <c r="K62" s="103"/>
      <c r="L62" s="19" t="s">
        <v>26</v>
      </c>
      <c r="M62" s="12">
        <f>VLOOKUP(F62,цены!A:G,5,FALSE)</f>
        <v>1</v>
      </c>
      <c r="N62" s="13">
        <f>VLOOKUP(F62,цены!A:G,6,FALSE)</f>
        <v>0.03225</v>
      </c>
      <c r="O62" s="14">
        <f>VLOOKUP(F62,цены!A:G,7,FALSE)</f>
        <v>4</v>
      </c>
    </row>
    <row r="63" spans="1:15" s="7" customFormat="1" ht="12.75" customHeight="1">
      <c r="A63" s="95" t="s">
        <v>131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7"/>
    </row>
    <row r="64" spans="1:15" s="7" customFormat="1" ht="65.25" customHeight="1">
      <c r="A64" s="105"/>
      <c r="B64" s="27" t="s">
        <v>485</v>
      </c>
      <c r="C64" s="98" t="s">
        <v>490</v>
      </c>
      <c r="D64" s="23" t="s">
        <v>132</v>
      </c>
      <c r="E64" s="24" t="s">
        <v>133</v>
      </c>
      <c r="F64" s="16" t="s">
        <v>133</v>
      </c>
      <c r="G64" s="100">
        <f>VLOOKUP(F64,цены!A:G,4,FALSE)</f>
        <v>5840</v>
      </c>
      <c r="H64" s="101"/>
      <c r="I64" s="101"/>
      <c r="J64" s="101"/>
      <c r="K64" s="101"/>
      <c r="L64" s="18" t="s">
        <v>26</v>
      </c>
      <c r="M64" s="39">
        <f>VLOOKUP(F64,цены!A:G,5,FALSE)</f>
        <v>1</v>
      </c>
      <c r="N64" s="40">
        <f>VLOOKUP(F64,цены!A:G,6,FALSE)</f>
        <v>0.0309</v>
      </c>
      <c r="O64" s="41">
        <f>VLOOKUP(F64,цены!A:G,7,FALSE)</f>
        <v>6</v>
      </c>
    </row>
    <row r="65" spans="1:15" s="7" customFormat="1" ht="65.25" customHeight="1">
      <c r="A65" s="105"/>
      <c r="B65" s="27" t="s">
        <v>486</v>
      </c>
      <c r="C65" s="98"/>
      <c r="D65" s="23" t="s">
        <v>134</v>
      </c>
      <c r="E65" s="24" t="s">
        <v>135</v>
      </c>
      <c r="F65" s="16" t="s">
        <v>135</v>
      </c>
      <c r="G65" s="100">
        <f>VLOOKUP(F65,цены!A:G,4,FALSE)</f>
        <v>6613</v>
      </c>
      <c r="H65" s="101"/>
      <c r="I65" s="101"/>
      <c r="J65" s="101"/>
      <c r="K65" s="101"/>
      <c r="L65" s="18" t="s">
        <v>26</v>
      </c>
      <c r="M65" s="39">
        <f>VLOOKUP(F65,цены!A:G,5,FALSE)</f>
        <v>1</v>
      </c>
      <c r="N65" s="40">
        <f>VLOOKUP(F65,цены!A:G,6,FALSE)</f>
        <v>0.04</v>
      </c>
      <c r="O65" s="41">
        <f>VLOOKUP(F65,цены!A:G,7,FALSE)</f>
        <v>7.6</v>
      </c>
    </row>
    <row r="66" spans="1:15" s="7" customFormat="1" ht="65.25" customHeight="1">
      <c r="A66" s="105"/>
      <c r="B66" s="27" t="s">
        <v>487</v>
      </c>
      <c r="C66" s="98"/>
      <c r="D66" s="23" t="s">
        <v>136</v>
      </c>
      <c r="E66" s="24" t="s">
        <v>137</v>
      </c>
      <c r="F66" s="16" t="s">
        <v>137</v>
      </c>
      <c r="G66" s="100">
        <f>VLOOKUP(F66,цены!A:G,4,FALSE)</f>
        <v>7106</v>
      </c>
      <c r="H66" s="101"/>
      <c r="I66" s="101"/>
      <c r="J66" s="101"/>
      <c r="K66" s="101"/>
      <c r="L66" s="18" t="s">
        <v>26</v>
      </c>
      <c r="M66" s="39">
        <f>VLOOKUP(F66,цены!A:G,5,FALSE)</f>
        <v>1</v>
      </c>
      <c r="N66" s="40">
        <f>VLOOKUP(F66,цены!A:G,6,FALSE)</f>
        <v>0.046900000000000004</v>
      </c>
      <c r="O66" s="41">
        <f>VLOOKUP(F66,цены!A:G,7,FALSE)</f>
        <v>8.4</v>
      </c>
    </row>
    <row r="67" spans="1:15" s="7" customFormat="1" ht="65.25" customHeight="1">
      <c r="A67" s="105"/>
      <c r="B67" s="27" t="s">
        <v>488</v>
      </c>
      <c r="C67" s="98"/>
      <c r="D67" s="23" t="s">
        <v>138</v>
      </c>
      <c r="E67" s="24" t="s">
        <v>139</v>
      </c>
      <c r="F67" s="16" t="s">
        <v>139</v>
      </c>
      <c r="G67" s="100">
        <f>VLOOKUP(F67,цены!A:G,4,FALSE)</f>
        <v>7598</v>
      </c>
      <c r="H67" s="101"/>
      <c r="I67" s="101"/>
      <c r="J67" s="101"/>
      <c r="K67" s="101"/>
      <c r="L67" s="18" t="s">
        <v>26</v>
      </c>
      <c r="M67" s="39">
        <f>VLOOKUP(F67,цены!A:G,5,FALSE)</f>
        <v>1</v>
      </c>
      <c r="N67" s="40">
        <f>VLOOKUP(F67,цены!A:G,6,FALSE)</f>
        <v>0.05337000000000001</v>
      </c>
      <c r="O67" s="41">
        <f>VLOOKUP(F67,цены!A:G,7,FALSE)</f>
        <v>9.2</v>
      </c>
    </row>
    <row r="68" spans="1:15" s="7" customFormat="1" ht="65.25" customHeight="1">
      <c r="A68" s="106"/>
      <c r="B68" s="11" t="s">
        <v>489</v>
      </c>
      <c r="C68" s="99"/>
      <c r="D68" s="25" t="s">
        <v>140</v>
      </c>
      <c r="E68" s="26" t="s">
        <v>141</v>
      </c>
      <c r="F68" s="17" t="s">
        <v>141</v>
      </c>
      <c r="G68" s="102">
        <f>VLOOKUP(F68,цены!A:G,4,FALSE)</f>
        <v>8090</v>
      </c>
      <c r="H68" s="103"/>
      <c r="I68" s="103"/>
      <c r="J68" s="103"/>
      <c r="K68" s="103"/>
      <c r="L68" s="19" t="s">
        <v>26</v>
      </c>
      <c r="M68" s="12">
        <f>VLOOKUP(F68,цены!A:G,5,FALSE)</f>
        <v>1</v>
      </c>
      <c r="N68" s="13">
        <f>VLOOKUP(F68,цены!A:G,6,FALSE)</f>
        <v>0.0597</v>
      </c>
      <c r="O68" s="14">
        <f>VLOOKUP(F68,цены!A:G,7,FALSE)</f>
        <v>10.4</v>
      </c>
    </row>
    <row r="69" spans="1:15" ht="15" customHeight="1">
      <c r="A69" s="113" t="s">
        <v>142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</row>
    <row r="70" spans="1:15" s="7" customFormat="1" ht="12.75" customHeight="1">
      <c r="A70" s="95" t="s">
        <v>143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7"/>
    </row>
    <row r="71" spans="1:15" s="7" customFormat="1" ht="90" customHeight="1">
      <c r="A71" s="20"/>
      <c r="B71" s="99" t="s">
        <v>144</v>
      </c>
      <c r="C71" s="99"/>
      <c r="D71" s="25" t="s">
        <v>145</v>
      </c>
      <c r="E71" s="26" t="s">
        <v>146</v>
      </c>
      <c r="F71" s="17" t="s">
        <v>146</v>
      </c>
      <c r="G71" s="102" t="s">
        <v>26</v>
      </c>
      <c r="H71" s="103"/>
      <c r="I71" s="103"/>
      <c r="J71" s="103"/>
      <c r="K71" s="103"/>
      <c r="L71" s="19">
        <f>VLOOKUP(E71,цены!A:G,4,FALSE)</f>
        <v>633</v>
      </c>
      <c r="M71" s="12">
        <f>VLOOKUP(F71,цены!A:G,5,FALSE)</f>
        <v>1</v>
      </c>
      <c r="N71" s="13">
        <f>VLOOKUP(F71,цены!A:G,6,FALSE)</f>
        <v>0.027</v>
      </c>
      <c r="O71" s="14">
        <f>VLOOKUP(F71,цены!A:G,7,FALSE)</f>
        <v>5.4</v>
      </c>
    </row>
    <row r="72" spans="1:15" s="7" customFormat="1" ht="12.75" customHeight="1">
      <c r="A72" s="95" t="s">
        <v>147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7"/>
    </row>
    <row r="73" spans="1:15" s="7" customFormat="1" ht="90" customHeight="1">
      <c r="A73" s="21"/>
      <c r="B73" s="99" t="s">
        <v>148</v>
      </c>
      <c r="C73" s="99"/>
      <c r="D73" s="25" t="s">
        <v>149</v>
      </c>
      <c r="E73" s="26" t="s">
        <v>150</v>
      </c>
      <c r="F73" s="17" t="s">
        <v>150</v>
      </c>
      <c r="G73" s="102">
        <f>VLOOKUP(F73,цены!A:G,4,FALSE)</f>
        <v>5980</v>
      </c>
      <c r="H73" s="103"/>
      <c r="I73" s="103"/>
      <c r="J73" s="103"/>
      <c r="K73" s="103"/>
      <c r="L73" s="19" t="s">
        <v>26</v>
      </c>
      <c r="M73" s="12">
        <f>VLOOKUP(F73,цены!A:G,5,FALSE)</f>
        <v>1</v>
      </c>
      <c r="N73" s="13">
        <f>VLOOKUP(F73,цены!A:G,6,FALSE)</f>
        <v>0.074</v>
      </c>
      <c r="O73" s="14">
        <f>VLOOKUP(F73,цены!A:G,7,FALSE)</f>
        <v>14.7</v>
      </c>
    </row>
    <row r="74" spans="1:15" s="7" customFormat="1" ht="12" customHeight="1">
      <c r="A74" s="95" t="s">
        <v>151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7"/>
    </row>
    <row r="75" spans="1:15" s="7" customFormat="1" ht="55.5" customHeight="1">
      <c r="A75" s="105"/>
      <c r="B75" s="98" t="s">
        <v>152</v>
      </c>
      <c r="C75" s="98"/>
      <c r="D75" s="107" t="s">
        <v>153</v>
      </c>
      <c r="E75" s="109" t="s">
        <v>154</v>
      </c>
      <c r="F75" s="16" t="s">
        <v>154</v>
      </c>
      <c r="G75" s="100">
        <f>VLOOKUP(F75,цены!A:G,4,FALSE)</f>
        <v>5206</v>
      </c>
      <c r="H75" s="101"/>
      <c r="I75" s="101"/>
      <c r="J75" s="101"/>
      <c r="K75" s="101"/>
      <c r="L75" s="18" t="s">
        <v>26</v>
      </c>
      <c r="M75" s="39">
        <f>VLOOKUP(F75,цены!A:G,5,FALSE)</f>
        <v>1</v>
      </c>
      <c r="N75" s="40">
        <f>VLOOKUP(F75,цены!A:G,6,FALSE)</f>
        <v>0.058800000000000005</v>
      </c>
      <c r="O75" s="41">
        <f>VLOOKUP(F75,цены!A:G,7,FALSE)</f>
        <v>12.5</v>
      </c>
    </row>
    <row r="76" spans="1:15" s="7" customFormat="1" ht="69.75" customHeight="1">
      <c r="A76" s="106"/>
      <c r="B76" s="99" t="s">
        <v>492</v>
      </c>
      <c r="C76" s="99"/>
      <c r="D76" s="108"/>
      <c r="E76" s="110"/>
      <c r="F76" s="17"/>
      <c r="G76" s="102">
        <v>5699</v>
      </c>
      <c r="H76" s="103"/>
      <c r="I76" s="103"/>
      <c r="J76" s="103"/>
      <c r="K76" s="103"/>
      <c r="L76" s="19" t="s">
        <v>26</v>
      </c>
      <c r="M76" s="12">
        <v>1</v>
      </c>
      <c r="N76" s="13">
        <v>0.06</v>
      </c>
      <c r="O76" s="14">
        <v>12.5</v>
      </c>
    </row>
    <row r="77" spans="1:15" s="7" customFormat="1" ht="12.75" customHeight="1">
      <c r="A77" s="95" t="s">
        <v>155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7"/>
    </row>
    <row r="78" spans="1:15" s="7" customFormat="1" ht="77.25" customHeight="1">
      <c r="A78" s="105"/>
      <c r="B78" s="98" t="s">
        <v>156</v>
      </c>
      <c r="C78" s="98"/>
      <c r="D78" s="107" t="s">
        <v>153</v>
      </c>
      <c r="E78" s="111" t="s">
        <v>157</v>
      </c>
      <c r="F78" s="16" t="s">
        <v>157</v>
      </c>
      <c r="G78" s="100">
        <f>VLOOKUP(F78,цены!A:G,4,FALSE)</f>
        <v>8794</v>
      </c>
      <c r="H78" s="101"/>
      <c r="I78" s="101"/>
      <c r="J78" s="101"/>
      <c r="K78" s="101"/>
      <c r="L78" s="18" t="s">
        <v>26</v>
      </c>
      <c r="M78" s="39">
        <f>VLOOKUP(F78,цены!A:G,5,FALSE)</f>
        <v>1</v>
      </c>
      <c r="N78" s="40">
        <f>VLOOKUP(F78,цены!A:G,6,FALSE)</f>
        <v>0.061</v>
      </c>
      <c r="O78" s="41">
        <f>VLOOKUP(F78,цены!A:G,7,FALSE)</f>
        <v>15.2</v>
      </c>
    </row>
    <row r="79" spans="1:15" s="7" customFormat="1" ht="96.75" customHeight="1">
      <c r="A79" s="106"/>
      <c r="B79" s="99" t="s">
        <v>491</v>
      </c>
      <c r="C79" s="99"/>
      <c r="D79" s="108"/>
      <c r="E79" s="112"/>
      <c r="F79" s="17"/>
      <c r="G79" s="102">
        <f>цены!D439</f>
        <v>9709</v>
      </c>
      <c r="H79" s="103"/>
      <c r="I79" s="103"/>
      <c r="J79" s="103"/>
      <c r="K79" s="103"/>
      <c r="L79" s="19" t="s">
        <v>26</v>
      </c>
      <c r="M79" s="12">
        <v>1</v>
      </c>
      <c r="N79" s="13">
        <v>0.06</v>
      </c>
      <c r="O79" s="14">
        <v>15.2</v>
      </c>
    </row>
    <row r="80" spans="1:15" s="7" customFormat="1" ht="12.75" customHeight="1">
      <c r="A80" s="95" t="s">
        <v>158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7"/>
    </row>
    <row r="81" spans="1:15" s="7" customFormat="1" ht="126.75" customHeight="1">
      <c r="A81" s="21"/>
      <c r="B81" s="99" t="s">
        <v>159</v>
      </c>
      <c r="C81" s="99"/>
      <c r="D81" s="25" t="s">
        <v>160</v>
      </c>
      <c r="E81" s="50" t="s">
        <v>161</v>
      </c>
      <c r="F81" s="17" t="s">
        <v>161</v>
      </c>
      <c r="G81" s="102">
        <f>VLOOKUP(F81,цены!A:G,4,FALSE)</f>
        <v>1688</v>
      </c>
      <c r="H81" s="103"/>
      <c r="I81" s="103"/>
      <c r="J81" s="103"/>
      <c r="K81" s="103"/>
      <c r="L81" s="19" t="s">
        <v>26</v>
      </c>
      <c r="M81" s="12">
        <f>VLOOKUP(F81,цены!A:G,5,FALSE)</f>
        <v>1</v>
      </c>
      <c r="N81" s="13">
        <f>VLOOKUP(F81,цены!A:G,6,FALSE)</f>
        <v>0.02</v>
      </c>
      <c r="O81" s="14">
        <f>VLOOKUP(F81,цены!A:G,7,FALSE)</f>
        <v>3.4</v>
      </c>
    </row>
    <row r="82" spans="1:15" s="7" customFormat="1" ht="12" customHeight="1">
      <c r="A82" s="95" t="s">
        <v>162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7"/>
    </row>
    <row r="83" spans="1:15" s="7" customFormat="1" ht="84" customHeight="1">
      <c r="A83" s="105"/>
      <c r="B83" s="98" t="s">
        <v>163</v>
      </c>
      <c r="C83" s="98"/>
      <c r="D83" s="23" t="s">
        <v>164</v>
      </c>
      <c r="E83" s="38" t="s">
        <v>165</v>
      </c>
      <c r="F83" s="16" t="s">
        <v>165</v>
      </c>
      <c r="G83" s="100">
        <f>VLOOKUP(F83,цены!A:G,4,FALSE)</f>
        <v>29198</v>
      </c>
      <c r="H83" s="101"/>
      <c r="I83" s="101"/>
      <c r="J83" s="101"/>
      <c r="K83" s="101"/>
      <c r="L83" s="18" t="s">
        <v>26</v>
      </c>
      <c r="M83" s="39">
        <f>VLOOKUP(F83,цены!A:G,5,FALSE)</f>
        <v>1</v>
      </c>
      <c r="N83" s="40">
        <f>VLOOKUP(F83,цены!A:G,6,FALSE)</f>
        <v>0.26</v>
      </c>
      <c r="O83" s="41">
        <f>VLOOKUP(F83,цены!A:G,7,FALSE)</f>
        <v>51</v>
      </c>
    </row>
    <row r="84" spans="1:15" s="7" customFormat="1" ht="91.5" customHeight="1">
      <c r="A84" s="106"/>
      <c r="B84" s="99" t="s">
        <v>493</v>
      </c>
      <c r="C84" s="99"/>
      <c r="D84" s="25"/>
      <c r="E84" s="42"/>
      <c r="F84" s="17"/>
      <c r="G84" s="102">
        <f>цены!D401</f>
        <v>32152</v>
      </c>
      <c r="H84" s="103"/>
      <c r="I84" s="103"/>
      <c r="J84" s="103"/>
      <c r="K84" s="103"/>
      <c r="L84" s="19" t="s">
        <v>26</v>
      </c>
      <c r="M84" s="12">
        <v>1</v>
      </c>
      <c r="N84" s="13">
        <v>0.26</v>
      </c>
      <c r="O84" s="14">
        <v>51</v>
      </c>
    </row>
    <row r="85" spans="1:15" s="7" customFormat="1" ht="12.75" customHeight="1">
      <c r="A85" s="95" t="s">
        <v>166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7"/>
    </row>
    <row r="86" spans="1:15" s="7" customFormat="1" ht="86.25" customHeight="1">
      <c r="A86" s="105"/>
      <c r="B86" s="98" t="s">
        <v>167</v>
      </c>
      <c r="C86" s="98"/>
      <c r="D86" s="107" t="s">
        <v>168</v>
      </c>
      <c r="E86" s="109" t="s">
        <v>169</v>
      </c>
      <c r="F86" s="16" t="s">
        <v>169</v>
      </c>
      <c r="G86" s="100">
        <f>VLOOKUP(F86,цены!A:G,4,FALSE)</f>
        <v>23780</v>
      </c>
      <c r="H86" s="101"/>
      <c r="I86" s="101"/>
      <c r="J86" s="101"/>
      <c r="K86" s="101"/>
      <c r="L86" s="18" t="s">
        <v>26</v>
      </c>
      <c r="M86" s="39">
        <f>VLOOKUP(F86,цены!A:G,5,FALSE)</f>
        <v>1</v>
      </c>
      <c r="N86" s="40">
        <f>VLOOKUP(F86,цены!A:G,6,FALSE)</f>
        <v>0.31</v>
      </c>
      <c r="O86" s="41">
        <f>VLOOKUP(F86,цены!A:G,7,FALSE)</f>
        <v>52</v>
      </c>
    </row>
    <row r="87" spans="1:15" s="7" customFormat="1" ht="86.25" customHeight="1">
      <c r="A87" s="106"/>
      <c r="B87" s="99" t="s">
        <v>494</v>
      </c>
      <c r="C87" s="99"/>
      <c r="D87" s="108"/>
      <c r="E87" s="110"/>
      <c r="F87" s="17"/>
      <c r="G87" s="102">
        <f>цены!D405</f>
        <v>26172</v>
      </c>
      <c r="H87" s="103"/>
      <c r="I87" s="103"/>
      <c r="J87" s="103"/>
      <c r="K87" s="103"/>
      <c r="L87" s="19" t="s">
        <v>26</v>
      </c>
      <c r="M87" s="12">
        <v>1</v>
      </c>
      <c r="N87" s="13">
        <v>0.31</v>
      </c>
      <c r="O87" s="14">
        <v>52</v>
      </c>
    </row>
    <row r="88" spans="1:15" s="7" customFormat="1" ht="12.75" customHeight="1">
      <c r="A88" s="95" t="s">
        <v>170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7"/>
    </row>
    <row r="89" spans="1:15" s="7" customFormat="1" ht="102" customHeight="1">
      <c r="A89" s="15"/>
      <c r="B89" s="99" t="s">
        <v>495</v>
      </c>
      <c r="C89" s="99"/>
      <c r="D89" s="25" t="s">
        <v>171</v>
      </c>
      <c r="E89" s="42" t="s">
        <v>172</v>
      </c>
      <c r="F89" s="17" t="s">
        <v>172</v>
      </c>
      <c r="G89" s="104">
        <f>VLOOKUP(F89,цены!A:G,4,FALSE)</f>
        <v>21740</v>
      </c>
      <c r="H89" s="103"/>
      <c r="I89" s="103"/>
      <c r="J89" s="103"/>
      <c r="K89" s="103"/>
      <c r="L89" s="19" t="s">
        <v>26</v>
      </c>
      <c r="M89" s="12">
        <f>VLOOKUP(F89,цены!A:G,5,FALSE)</f>
        <v>1</v>
      </c>
      <c r="N89" s="13">
        <f>VLOOKUP(F89,цены!A:G,6,FALSE)</f>
        <v>0.24</v>
      </c>
      <c r="O89" s="14">
        <f>VLOOKUP(F89,цены!A:G,7,FALSE)</f>
        <v>38</v>
      </c>
    </row>
    <row r="90" spans="1:15" s="7" customFormat="1" ht="12.75" customHeight="1">
      <c r="A90" s="95" t="s">
        <v>173</v>
      </c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7"/>
    </row>
    <row r="91" spans="1:15" s="7" customFormat="1" ht="127.5" customHeight="1">
      <c r="A91" s="28"/>
      <c r="B91" s="99" t="s">
        <v>174</v>
      </c>
      <c r="C91" s="99"/>
      <c r="D91" s="25" t="s">
        <v>175</v>
      </c>
      <c r="E91" s="42" t="s">
        <v>176</v>
      </c>
      <c r="F91" s="17" t="s">
        <v>176</v>
      </c>
      <c r="G91" s="102">
        <f>VLOOKUP(F91,цены!A:G,4,FALSE)</f>
        <v>2603</v>
      </c>
      <c r="H91" s="103"/>
      <c r="I91" s="103"/>
      <c r="J91" s="103"/>
      <c r="K91" s="103"/>
      <c r="L91" s="19" t="s">
        <v>26</v>
      </c>
      <c r="M91" s="12">
        <f>VLOOKUP(F91,цены!A:G,5,FALSE)</f>
        <v>1</v>
      </c>
      <c r="N91" s="13">
        <f>VLOOKUP(F91,цены!A:G,6,FALSE)</f>
        <v>0.03</v>
      </c>
      <c r="O91" s="14">
        <f>VLOOKUP(F91,цены!A:G,7,FALSE)</f>
        <v>5</v>
      </c>
    </row>
    <row r="92" spans="1:15" s="7" customFormat="1" ht="12.75" customHeight="1">
      <c r="A92" s="95" t="s">
        <v>177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7"/>
    </row>
    <row r="93" spans="1:15" s="7" customFormat="1" ht="94.5" customHeight="1">
      <c r="A93" s="51" t="s">
        <v>178</v>
      </c>
      <c r="B93" s="98" t="s">
        <v>179</v>
      </c>
      <c r="C93" s="98"/>
      <c r="D93" s="23" t="s">
        <v>180</v>
      </c>
      <c r="E93" s="38" t="s">
        <v>181</v>
      </c>
      <c r="F93" s="16" t="s">
        <v>181</v>
      </c>
      <c r="G93" s="100">
        <f>VLOOKUP(F93,цены!A:G,4,FALSE)</f>
        <v>2743</v>
      </c>
      <c r="H93" s="101"/>
      <c r="I93" s="101"/>
      <c r="J93" s="101"/>
      <c r="K93" s="101"/>
      <c r="L93" s="18" t="s">
        <v>26</v>
      </c>
      <c r="M93" s="39">
        <f>VLOOKUP(F93,цены!A:G,5,FALSE)</f>
        <v>1</v>
      </c>
      <c r="N93" s="40">
        <f>VLOOKUP(F93,цены!A:G,6,FALSE)</f>
        <v>0.015</v>
      </c>
      <c r="O93" s="41">
        <f>VLOOKUP(F93,цены!A:G,7,FALSE)</f>
        <v>4.1</v>
      </c>
    </row>
    <row r="94" spans="1:15" s="7" customFormat="1" ht="99.75" customHeight="1">
      <c r="A94" s="51" t="s">
        <v>182</v>
      </c>
      <c r="B94" s="98"/>
      <c r="C94" s="98"/>
      <c r="D94" s="23" t="s">
        <v>183</v>
      </c>
      <c r="E94" s="38" t="s">
        <v>184</v>
      </c>
      <c r="F94" s="16" t="s">
        <v>184</v>
      </c>
      <c r="G94" s="100">
        <f>VLOOKUP(F94,цены!A:G,4,FALSE)</f>
        <v>3588</v>
      </c>
      <c r="H94" s="101"/>
      <c r="I94" s="101"/>
      <c r="J94" s="101"/>
      <c r="K94" s="101"/>
      <c r="L94" s="18" t="s">
        <v>26</v>
      </c>
      <c r="M94" s="39">
        <f>VLOOKUP(F94,цены!A:G,5,FALSE)</f>
        <v>1</v>
      </c>
      <c r="N94" s="40">
        <f>VLOOKUP(F94,цены!A:G,6,FALSE)</f>
        <v>0.019</v>
      </c>
      <c r="O94" s="41">
        <f>VLOOKUP(F94,цены!A:G,7,FALSE)</f>
        <v>5.5</v>
      </c>
    </row>
    <row r="95" spans="1:15" s="7" customFormat="1" ht="99.75" customHeight="1">
      <c r="A95" s="29" t="s">
        <v>185</v>
      </c>
      <c r="B95" s="99"/>
      <c r="C95" s="99"/>
      <c r="D95" s="25" t="s">
        <v>186</v>
      </c>
      <c r="E95" s="42" t="s">
        <v>187</v>
      </c>
      <c r="F95" s="17" t="s">
        <v>187</v>
      </c>
      <c r="G95" s="102">
        <f>VLOOKUP(F95,цены!A:G,4,FALSE)</f>
        <v>4362</v>
      </c>
      <c r="H95" s="103"/>
      <c r="I95" s="103"/>
      <c r="J95" s="103"/>
      <c r="K95" s="103"/>
      <c r="L95" s="19" t="s">
        <v>26</v>
      </c>
      <c r="M95" s="12">
        <f>VLOOKUP(F95,цены!A:G,5,FALSE)</f>
        <v>1</v>
      </c>
      <c r="N95" s="13">
        <f>VLOOKUP(F95,цены!A:G,6,FALSE)</f>
        <v>0.023</v>
      </c>
      <c r="O95" s="14">
        <f>VLOOKUP(F95,цены!A:G,7,FALSE)</f>
        <v>6.8</v>
      </c>
    </row>
  </sheetData>
  <sheetProtection selectLockedCells="1" selectUnlockedCells="1"/>
  <mergeCells count="149">
    <mergeCell ref="A1:O1"/>
    <mergeCell ref="A2:O2"/>
    <mergeCell ref="A3:E3"/>
    <mergeCell ref="F3:O3"/>
    <mergeCell ref="A4:A8"/>
    <mergeCell ref="B4:C8"/>
    <mergeCell ref="D4:D8"/>
    <mergeCell ref="E4:E8"/>
    <mergeCell ref="F4:K4"/>
    <mergeCell ref="M4:M8"/>
    <mergeCell ref="N4:N8"/>
    <mergeCell ref="O4:O8"/>
    <mergeCell ref="F5:K5"/>
    <mergeCell ref="F6:F8"/>
    <mergeCell ref="A9:O9"/>
    <mergeCell ref="A10:A14"/>
    <mergeCell ref="B10:C14"/>
    <mergeCell ref="G10:K10"/>
    <mergeCell ref="G11:K11"/>
    <mergeCell ref="G12:K12"/>
    <mergeCell ref="G13:K13"/>
    <mergeCell ref="G14:K14"/>
    <mergeCell ref="A15:O15"/>
    <mergeCell ref="A16:A20"/>
    <mergeCell ref="B16:C20"/>
    <mergeCell ref="G16:K16"/>
    <mergeCell ref="G17:K17"/>
    <mergeCell ref="G18:K18"/>
    <mergeCell ref="G19:K19"/>
    <mergeCell ref="G20:K20"/>
    <mergeCell ref="A21:O21"/>
    <mergeCell ref="A22:A24"/>
    <mergeCell ref="B22:C24"/>
    <mergeCell ref="G22:K22"/>
    <mergeCell ref="G23:K23"/>
    <mergeCell ref="G24:K24"/>
    <mergeCell ref="A25:O25"/>
    <mergeCell ref="A26:O26"/>
    <mergeCell ref="B27:C27"/>
    <mergeCell ref="G27:K27"/>
    <mergeCell ref="A28:O28"/>
    <mergeCell ref="B29:C29"/>
    <mergeCell ref="G29:K29"/>
    <mergeCell ref="A30:O30"/>
    <mergeCell ref="B31:C31"/>
    <mergeCell ref="G31:K31"/>
    <mergeCell ref="A32:O32"/>
    <mergeCell ref="B33:C33"/>
    <mergeCell ref="G33:K33"/>
    <mergeCell ref="A34:O34"/>
    <mergeCell ref="B35:C35"/>
    <mergeCell ref="G35:K35"/>
    <mergeCell ref="A36:O36"/>
    <mergeCell ref="B37:C37"/>
    <mergeCell ref="G37:K37"/>
    <mergeCell ref="A38:O38"/>
    <mergeCell ref="B39:C39"/>
    <mergeCell ref="G39:K39"/>
    <mergeCell ref="A40:O40"/>
    <mergeCell ref="A41:O41"/>
    <mergeCell ref="A42:A44"/>
    <mergeCell ref="C42:C44"/>
    <mergeCell ref="G42:K42"/>
    <mergeCell ref="G43:K43"/>
    <mergeCell ref="G44:K44"/>
    <mergeCell ref="A45:O45"/>
    <mergeCell ref="B46:C46"/>
    <mergeCell ref="G46:K46"/>
    <mergeCell ref="A47:O47"/>
    <mergeCell ref="A48:A50"/>
    <mergeCell ref="C48:C50"/>
    <mergeCell ref="G48:K48"/>
    <mergeCell ref="G49:K49"/>
    <mergeCell ref="G50:K50"/>
    <mergeCell ref="A51:O51"/>
    <mergeCell ref="A52:A56"/>
    <mergeCell ref="C52:C56"/>
    <mergeCell ref="G52:K52"/>
    <mergeCell ref="G53:K53"/>
    <mergeCell ref="G54:K54"/>
    <mergeCell ref="G55:K55"/>
    <mergeCell ref="G56:K56"/>
    <mergeCell ref="A57:O57"/>
    <mergeCell ref="A58:A60"/>
    <mergeCell ref="C58:C60"/>
    <mergeCell ref="G58:K58"/>
    <mergeCell ref="G59:K59"/>
    <mergeCell ref="G60:K60"/>
    <mergeCell ref="A61:O61"/>
    <mergeCell ref="G62:K62"/>
    <mergeCell ref="A63:O63"/>
    <mergeCell ref="A64:A68"/>
    <mergeCell ref="C64:C68"/>
    <mergeCell ref="G64:K64"/>
    <mergeCell ref="G65:K65"/>
    <mergeCell ref="G66:K66"/>
    <mergeCell ref="G67:K67"/>
    <mergeCell ref="G68:K68"/>
    <mergeCell ref="A69:O69"/>
    <mergeCell ref="A70:O70"/>
    <mergeCell ref="B71:C71"/>
    <mergeCell ref="G71:K71"/>
    <mergeCell ref="A72:O72"/>
    <mergeCell ref="B73:C73"/>
    <mergeCell ref="G73:K73"/>
    <mergeCell ref="A74:O74"/>
    <mergeCell ref="A75:A76"/>
    <mergeCell ref="B75:C75"/>
    <mergeCell ref="D75:D76"/>
    <mergeCell ref="E75:E76"/>
    <mergeCell ref="G75:K75"/>
    <mergeCell ref="B76:C76"/>
    <mergeCell ref="G76:K76"/>
    <mergeCell ref="A77:O77"/>
    <mergeCell ref="A78:A79"/>
    <mergeCell ref="B78:C78"/>
    <mergeCell ref="D78:D79"/>
    <mergeCell ref="E78:E79"/>
    <mergeCell ref="G78:K78"/>
    <mergeCell ref="B79:C79"/>
    <mergeCell ref="G79:K79"/>
    <mergeCell ref="A80:O80"/>
    <mergeCell ref="B81:C81"/>
    <mergeCell ref="G81:K81"/>
    <mergeCell ref="A82:O82"/>
    <mergeCell ref="A83:A84"/>
    <mergeCell ref="B83:C83"/>
    <mergeCell ref="G83:K83"/>
    <mergeCell ref="B84:C84"/>
    <mergeCell ref="G84:K84"/>
    <mergeCell ref="G91:K91"/>
    <mergeCell ref="A85:O85"/>
    <mergeCell ref="A86:A87"/>
    <mergeCell ref="B86:C86"/>
    <mergeCell ref="D86:D87"/>
    <mergeCell ref="E86:E87"/>
    <mergeCell ref="G86:K86"/>
    <mergeCell ref="B87:C87"/>
    <mergeCell ref="G87:K87"/>
    <mergeCell ref="A92:O92"/>
    <mergeCell ref="B93:C95"/>
    <mergeCell ref="G93:K93"/>
    <mergeCell ref="G94:K94"/>
    <mergeCell ref="G95:K95"/>
    <mergeCell ref="A88:O88"/>
    <mergeCell ref="B89:C89"/>
    <mergeCell ref="G89:K89"/>
    <mergeCell ref="A90:O90"/>
    <mergeCell ref="B91:C91"/>
  </mergeCells>
  <printOptions/>
  <pageMargins left="0.4" right="0.17" top="0.15748031496062992" bottom="0.15748031496062992" header="0.5118110236220472" footer="0.18"/>
  <pageSetup horizontalDpi="300" verticalDpi="300" orientation="landscape" paperSize="9" scale="85" r:id="rId2"/>
  <rowBreaks count="6" manualBreakCount="6">
    <brk id="24" max="255" man="1"/>
    <brk id="39" max="255" man="1"/>
    <brk id="60" max="255" man="1"/>
    <brk id="68" max="255" man="1"/>
    <brk id="81" max="14" man="1"/>
    <brk id="89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="90" zoomScaleNormal="90" zoomScalePageLayoutView="0" workbookViewId="0" topLeftCell="A70">
      <selection activeCell="D15" sqref="D15"/>
    </sheetView>
  </sheetViews>
  <sheetFormatPr defaultColWidth="10.25390625" defaultRowHeight="12.75"/>
  <cols>
    <col min="1" max="1" width="4.00390625" style="59" bestFit="1" customWidth="1"/>
    <col min="2" max="2" width="36.375" style="59" customWidth="1"/>
    <col min="3" max="3" width="7.75390625" style="59" bestFit="1" customWidth="1"/>
    <col min="4" max="4" width="24.875" style="59" bestFit="1" customWidth="1"/>
    <col min="5" max="5" width="22.25390625" style="77" bestFit="1" customWidth="1"/>
    <col min="6" max="6" width="14.25390625" style="77" customWidth="1"/>
    <col min="7" max="7" width="27.75390625" style="59" bestFit="1" customWidth="1"/>
    <col min="8" max="16384" width="10.25390625" style="59" customWidth="1"/>
  </cols>
  <sheetData>
    <row r="1" spans="1:16" s="52" customFormat="1" ht="18" customHeight="1">
      <c r="A1" s="165" t="s">
        <v>498</v>
      </c>
      <c r="B1" s="165"/>
      <c r="C1" s="165"/>
      <c r="D1" s="165"/>
      <c r="E1" s="165"/>
      <c r="F1" s="165"/>
      <c r="G1" s="165"/>
      <c r="H1" s="53"/>
      <c r="I1" s="53"/>
      <c r="J1" s="53"/>
      <c r="K1" s="53"/>
      <c r="L1" s="53"/>
      <c r="M1" s="53"/>
      <c r="N1" s="53"/>
      <c r="O1" s="53"/>
      <c r="P1" s="53"/>
    </row>
    <row r="2" spans="1:16" s="72" customFormat="1" ht="30">
      <c r="A2" s="68" t="s">
        <v>496</v>
      </c>
      <c r="B2" s="69" t="s">
        <v>478</v>
      </c>
      <c r="C2" s="69" t="s">
        <v>479</v>
      </c>
      <c r="D2" s="69" t="s">
        <v>480</v>
      </c>
      <c r="E2" s="69" t="s">
        <v>497</v>
      </c>
      <c r="F2" s="69" t="s">
        <v>506</v>
      </c>
      <c r="G2" s="69" t="s">
        <v>507</v>
      </c>
      <c r="H2" s="70"/>
      <c r="I2" s="70"/>
      <c r="J2" s="70"/>
      <c r="K2" s="70"/>
      <c r="L2" s="70"/>
      <c r="M2" s="71"/>
      <c r="N2" s="56"/>
      <c r="O2" s="57"/>
      <c r="P2" s="58"/>
    </row>
    <row r="3" spans="1:16" s="52" customFormat="1" ht="38.25" customHeight="1">
      <c r="A3" s="155">
        <v>1</v>
      </c>
      <c r="B3" s="166"/>
      <c r="C3" s="66" t="s">
        <v>181</v>
      </c>
      <c r="D3" s="67" t="s">
        <v>481</v>
      </c>
      <c r="E3" s="73">
        <v>1</v>
      </c>
      <c r="F3" s="73">
        <f>прайс!G93</f>
        <v>2743</v>
      </c>
      <c r="G3" s="169">
        <f>F3+F4+F5</f>
        <v>10693</v>
      </c>
      <c r="H3" s="54"/>
      <c r="I3" s="54"/>
      <c r="J3" s="54"/>
      <c r="K3" s="54"/>
      <c r="L3" s="54"/>
      <c r="M3" s="55"/>
      <c r="N3" s="56"/>
      <c r="O3" s="57"/>
      <c r="P3" s="58"/>
    </row>
    <row r="4" spans="1:16" s="52" customFormat="1" ht="38.25" customHeight="1">
      <c r="A4" s="156"/>
      <c r="B4" s="167"/>
      <c r="C4" s="62" t="s">
        <v>184</v>
      </c>
      <c r="D4" s="63" t="s">
        <v>482</v>
      </c>
      <c r="E4" s="74">
        <v>1</v>
      </c>
      <c r="F4" s="74">
        <f>прайс!G94</f>
        <v>3588</v>
      </c>
      <c r="G4" s="163"/>
      <c r="H4" s="54"/>
      <c r="I4" s="54"/>
      <c r="J4" s="54"/>
      <c r="K4" s="54"/>
      <c r="L4" s="54"/>
      <c r="M4" s="55"/>
      <c r="N4" s="56"/>
      <c r="O4" s="57"/>
      <c r="P4" s="58"/>
    </row>
    <row r="5" spans="1:7" ht="38.25" customHeight="1">
      <c r="A5" s="157"/>
      <c r="B5" s="168"/>
      <c r="C5" s="64" t="s">
        <v>187</v>
      </c>
      <c r="D5" s="65" t="s">
        <v>483</v>
      </c>
      <c r="E5" s="75">
        <v>1</v>
      </c>
      <c r="F5" s="75">
        <f>прайс!G95</f>
        <v>4362</v>
      </c>
      <c r="G5" s="164"/>
    </row>
    <row r="6" spans="1:7" ht="33" customHeight="1">
      <c r="A6" s="158">
        <v>2</v>
      </c>
      <c r="B6" s="159"/>
      <c r="C6" s="60" t="s">
        <v>181</v>
      </c>
      <c r="D6" s="61" t="s">
        <v>481</v>
      </c>
      <c r="E6" s="76">
        <v>1</v>
      </c>
      <c r="F6" s="76">
        <f>прайс!G93</f>
        <v>2743</v>
      </c>
      <c r="G6" s="162">
        <f>F6+F7+F8</f>
        <v>10693</v>
      </c>
    </row>
    <row r="7" spans="1:7" ht="33" customHeight="1">
      <c r="A7" s="156"/>
      <c r="B7" s="160"/>
      <c r="C7" s="62" t="s">
        <v>184</v>
      </c>
      <c r="D7" s="63" t="s">
        <v>482</v>
      </c>
      <c r="E7" s="74">
        <v>1</v>
      </c>
      <c r="F7" s="74">
        <f>прайс!G94</f>
        <v>3588</v>
      </c>
      <c r="G7" s="163"/>
    </row>
    <row r="8" spans="1:7" ht="33" customHeight="1">
      <c r="A8" s="157"/>
      <c r="B8" s="161"/>
      <c r="C8" s="64" t="s">
        <v>187</v>
      </c>
      <c r="D8" s="65" t="s">
        <v>483</v>
      </c>
      <c r="E8" s="75">
        <v>1</v>
      </c>
      <c r="F8" s="75">
        <f>прайс!G95</f>
        <v>4362</v>
      </c>
      <c r="G8" s="164"/>
    </row>
    <row r="9" spans="1:7" ht="36.75" customHeight="1">
      <c r="A9" s="158">
        <v>3</v>
      </c>
      <c r="B9" s="159"/>
      <c r="C9" s="60" t="s">
        <v>181</v>
      </c>
      <c r="D9" s="61" t="s">
        <v>481</v>
      </c>
      <c r="E9" s="76">
        <v>1</v>
      </c>
      <c r="F9" s="76">
        <f>прайс!G93</f>
        <v>2743</v>
      </c>
      <c r="G9" s="162">
        <f>F9+F10+F11</f>
        <v>10693</v>
      </c>
    </row>
    <row r="10" spans="1:7" ht="36.75" customHeight="1">
      <c r="A10" s="156"/>
      <c r="B10" s="160"/>
      <c r="C10" s="62" t="s">
        <v>184</v>
      </c>
      <c r="D10" s="63" t="s">
        <v>482</v>
      </c>
      <c r="E10" s="74">
        <v>1</v>
      </c>
      <c r="F10" s="74">
        <f>прайс!G94</f>
        <v>3588</v>
      </c>
      <c r="G10" s="163"/>
    </row>
    <row r="11" spans="1:7" ht="36.75" customHeight="1">
      <c r="A11" s="157"/>
      <c r="B11" s="161"/>
      <c r="C11" s="64" t="s">
        <v>187</v>
      </c>
      <c r="D11" s="65" t="s">
        <v>483</v>
      </c>
      <c r="E11" s="75">
        <v>1</v>
      </c>
      <c r="F11" s="75">
        <f>прайс!G95</f>
        <v>4362</v>
      </c>
      <c r="G11" s="164"/>
    </row>
    <row r="12" spans="1:7" ht="45" customHeight="1">
      <c r="A12" s="155">
        <v>4</v>
      </c>
      <c r="B12" s="159"/>
      <c r="C12" s="60" t="s">
        <v>181</v>
      </c>
      <c r="D12" s="61" t="s">
        <v>481</v>
      </c>
      <c r="E12" s="76">
        <v>1</v>
      </c>
      <c r="F12" s="76">
        <f>прайс!G93</f>
        <v>2743</v>
      </c>
      <c r="G12" s="162">
        <f>F12+F13+F14</f>
        <v>10693</v>
      </c>
    </row>
    <row r="13" spans="1:7" ht="45" customHeight="1">
      <c r="A13" s="156"/>
      <c r="B13" s="160"/>
      <c r="C13" s="62" t="s">
        <v>184</v>
      </c>
      <c r="D13" s="63" t="s">
        <v>482</v>
      </c>
      <c r="E13" s="74">
        <v>1</v>
      </c>
      <c r="F13" s="74">
        <f>прайс!G94</f>
        <v>3588</v>
      </c>
      <c r="G13" s="163"/>
    </row>
    <row r="14" spans="1:7" ht="45" customHeight="1">
      <c r="A14" s="157"/>
      <c r="B14" s="161"/>
      <c r="C14" s="64" t="s">
        <v>187</v>
      </c>
      <c r="D14" s="65" t="s">
        <v>483</v>
      </c>
      <c r="E14" s="75">
        <v>1</v>
      </c>
      <c r="F14" s="75">
        <f>прайс!G95</f>
        <v>4362</v>
      </c>
      <c r="G14" s="164"/>
    </row>
    <row r="15" spans="1:7" ht="46.5" customHeight="1">
      <c r="A15" s="158">
        <v>5</v>
      </c>
      <c r="B15" s="159"/>
      <c r="C15" s="60" t="s">
        <v>181</v>
      </c>
      <c r="D15" s="61" t="s">
        <v>481</v>
      </c>
      <c r="E15" s="76">
        <v>1</v>
      </c>
      <c r="F15" s="76">
        <f>прайс!G93</f>
        <v>2743</v>
      </c>
      <c r="G15" s="162">
        <f>F15+F16+F17</f>
        <v>10693</v>
      </c>
    </row>
    <row r="16" spans="1:7" ht="46.5" customHeight="1">
      <c r="A16" s="156"/>
      <c r="B16" s="160"/>
      <c r="C16" s="62" t="s">
        <v>184</v>
      </c>
      <c r="D16" s="63" t="s">
        <v>482</v>
      </c>
      <c r="E16" s="74">
        <v>1</v>
      </c>
      <c r="F16" s="74">
        <f>прайс!G94</f>
        <v>3588</v>
      </c>
      <c r="G16" s="163"/>
    </row>
    <row r="17" spans="1:7" ht="46.5" customHeight="1">
      <c r="A17" s="157"/>
      <c r="B17" s="161"/>
      <c r="C17" s="64" t="s">
        <v>187</v>
      </c>
      <c r="D17" s="65" t="s">
        <v>483</v>
      </c>
      <c r="E17" s="75">
        <v>1</v>
      </c>
      <c r="F17" s="75">
        <f>прайс!G95</f>
        <v>4362</v>
      </c>
      <c r="G17" s="164"/>
    </row>
    <row r="18" spans="1:7" ht="57" customHeight="1">
      <c r="A18" s="158">
        <v>6</v>
      </c>
      <c r="B18" s="159"/>
      <c r="C18" s="60" t="s">
        <v>181</v>
      </c>
      <c r="D18" s="61" t="s">
        <v>481</v>
      </c>
      <c r="E18" s="76">
        <v>2</v>
      </c>
      <c r="F18" s="76">
        <f>прайс!G93</f>
        <v>2743</v>
      </c>
      <c r="G18" s="162">
        <f>F18*E18+F19*E19+F20*E20</f>
        <v>21386</v>
      </c>
    </row>
    <row r="19" spans="1:7" ht="57" customHeight="1">
      <c r="A19" s="156"/>
      <c r="B19" s="160"/>
      <c r="C19" s="62" t="s">
        <v>184</v>
      </c>
      <c r="D19" s="63" t="s">
        <v>482</v>
      </c>
      <c r="E19" s="74">
        <v>2</v>
      </c>
      <c r="F19" s="74">
        <f>прайс!G94</f>
        <v>3588</v>
      </c>
      <c r="G19" s="163"/>
    </row>
    <row r="20" spans="1:7" ht="57" customHeight="1">
      <c r="A20" s="157"/>
      <c r="B20" s="161"/>
      <c r="C20" s="64" t="s">
        <v>187</v>
      </c>
      <c r="D20" s="65" t="s">
        <v>483</v>
      </c>
      <c r="E20" s="75">
        <v>2</v>
      </c>
      <c r="F20" s="75">
        <f>прайс!G95</f>
        <v>4362</v>
      </c>
      <c r="G20" s="164"/>
    </row>
    <row r="21" spans="1:7" ht="58.5" customHeight="1">
      <c r="A21" s="155">
        <v>7</v>
      </c>
      <c r="B21" s="159"/>
      <c r="C21" s="60" t="s">
        <v>181</v>
      </c>
      <c r="D21" s="61" t="s">
        <v>481</v>
      </c>
      <c r="E21" s="76">
        <v>2</v>
      </c>
      <c r="F21" s="76">
        <f>прайс!G93</f>
        <v>2743</v>
      </c>
      <c r="G21" s="162">
        <f>F21*E21+F22*E22+F23*E23</f>
        <v>21386</v>
      </c>
    </row>
    <row r="22" spans="1:7" ht="58.5" customHeight="1">
      <c r="A22" s="156"/>
      <c r="B22" s="160"/>
      <c r="C22" s="62" t="s">
        <v>184</v>
      </c>
      <c r="D22" s="63" t="s">
        <v>482</v>
      </c>
      <c r="E22" s="74">
        <v>2</v>
      </c>
      <c r="F22" s="74">
        <f>прайс!G94</f>
        <v>3588</v>
      </c>
      <c r="G22" s="163"/>
    </row>
    <row r="23" spans="1:7" ht="58.5" customHeight="1">
      <c r="A23" s="157"/>
      <c r="B23" s="161"/>
      <c r="C23" s="64" t="s">
        <v>187</v>
      </c>
      <c r="D23" s="65" t="s">
        <v>483</v>
      </c>
      <c r="E23" s="75">
        <v>2</v>
      </c>
      <c r="F23" s="75">
        <f>прайс!G95</f>
        <v>4362</v>
      </c>
      <c r="G23" s="164"/>
    </row>
    <row r="24" spans="1:7" ht="63.75" customHeight="1">
      <c r="A24" s="158">
        <v>8</v>
      </c>
      <c r="B24" s="159"/>
      <c r="C24" s="60" t="s">
        <v>181</v>
      </c>
      <c r="D24" s="61" t="s">
        <v>481</v>
      </c>
      <c r="E24" s="76">
        <v>2</v>
      </c>
      <c r="F24" s="76">
        <f>прайс!G93</f>
        <v>2743</v>
      </c>
      <c r="G24" s="162">
        <f>F24*E24+F25*E25+F26*E26</f>
        <v>21386</v>
      </c>
    </row>
    <row r="25" spans="1:7" ht="63.75" customHeight="1">
      <c r="A25" s="156"/>
      <c r="B25" s="160"/>
      <c r="C25" s="62" t="s">
        <v>184</v>
      </c>
      <c r="D25" s="63" t="s">
        <v>482</v>
      </c>
      <c r="E25" s="74">
        <v>2</v>
      </c>
      <c r="F25" s="74">
        <f>прайс!G94</f>
        <v>3588</v>
      </c>
      <c r="G25" s="163"/>
    </row>
    <row r="26" spans="1:7" ht="63.75" customHeight="1">
      <c r="A26" s="157"/>
      <c r="B26" s="161"/>
      <c r="C26" s="64" t="s">
        <v>187</v>
      </c>
      <c r="D26" s="65" t="s">
        <v>483</v>
      </c>
      <c r="E26" s="75">
        <v>2</v>
      </c>
      <c r="F26" s="75">
        <f>прайс!G95</f>
        <v>4362</v>
      </c>
      <c r="G26" s="164"/>
    </row>
    <row r="27" spans="1:7" ht="63.75" customHeight="1">
      <c r="A27" s="158">
        <v>9</v>
      </c>
      <c r="B27" s="159"/>
      <c r="C27" s="60" t="s">
        <v>181</v>
      </c>
      <c r="D27" s="61" t="s">
        <v>481</v>
      </c>
      <c r="E27" s="76">
        <v>2</v>
      </c>
      <c r="F27" s="76">
        <f>прайс!G93</f>
        <v>2743</v>
      </c>
      <c r="G27" s="162">
        <f>F27*E27+F28*E28+F29*E29</f>
        <v>21386</v>
      </c>
    </row>
    <row r="28" spans="1:7" ht="63.75" customHeight="1">
      <c r="A28" s="156"/>
      <c r="B28" s="160"/>
      <c r="C28" s="62" t="s">
        <v>184</v>
      </c>
      <c r="D28" s="63" t="s">
        <v>482</v>
      </c>
      <c r="E28" s="74">
        <v>2</v>
      </c>
      <c r="F28" s="74">
        <f>прайс!G94</f>
        <v>3588</v>
      </c>
      <c r="G28" s="163"/>
    </row>
    <row r="29" spans="1:7" ht="63.75" customHeight="1">
      <c r="A29" s="157"/>
      <c r="B29" s="161"/>
      <c r="C29" s="64" t="s">
        <v>187</v>
      </c>
      <c r="D29" s="65" t="s">
        <v>483</v>
      </c>
      <c r="E29" s="75">
        <v>2</v>
      </c>
      <c r="F29" s="75">
        <f>прайс!G95</f>
        <v>4362</v>
      </c>
      <c r="G29" s="164"/>
    </row>
    <row r="30" spans="1:7" ht="63" customHeight="1">
      <c r="A30" s="155">
        <v>10</v>
      </c>
      <c r="B30" s="159"/>
      <c r="C30" s="60" t="s">
        <v>181</v>
      </c>
      <c r="D30" s="61" t="s">
        <v>481</v>
      </c>
      <c r="E30" s="76">
        <v>2</v>
      </c>
      <c r="F30" s="76">
        <f>прайс!G93</f>
        <v>2743</v>
      </c>
      <c r="G30" s="162">
        <f>F30*E30+F31*E31+F32*E32</f>
        <v>21386</v>
      </c>
    </row>
    <row r="31" spans="1:7" ht="63" customHeight="1">
      <c r="A31" s="156"/>
      <c r="B31" s="160"/>
      <c r="C31" s="62" t="s">
        <v>184</v>
      </c>
      <c r="D31" s="63" t="s">
        <v>482</v>
      </c>
      <c r="E31" s="74">
        <v>2</v>
      </c>
      <c r="F31" s="74">
        <f>прайс!G94</f>
        <v>3588</v>
      </c>
      <c r="G31" s="163"/>
    </row>
    <row r="32" spans="1:7" ht="63" customHeight="1">
      <c r="A32" s="157"/>
      <c r="B32" s="161"/>
      <c r="C32" s="64" t="s">
        <v>187</v>
      </c>
      <c r="D32" s="65" t="s">
        <v>483</v>
      </c>
      <c r="E32" s="75">
        <v>2</v>
      </c>
      <c r="F32" s="75">
        <f>прайс!G95</f>
        <v>4362</v>
      </c>
      <c r="G32" s="164"/>
    </row>
    <row r="33" spans="1:7" ht="63" customHeight="1">
      <c r="A33" s="158">
        <v>11</v>
      </c>
      <c r="B33" s="159"/>
      <c r="C33" s="60" t="s">
        <v>181</v>
      </c>
      <c r="D33" s="61" t="s">
        <v>481</v>
      </c>
      <c r="E33" s="76">
        <v>3</v>
      </c>
      <c r="F33" s="76">
        <f>прайс!G93</f>
        <v>2743</v>
      </c>
      <c r="G33" s="162">
        <f>F33*E33+F34*E34+F35*E35</f>
        <v>32079</v>
      </c>
    </row>
    <row r="34" spans="1:7" ht="63" customHeight="1">
      <c r="A34" s="156"/>
      <c r="B34" s="160"/>
      <c r="C34" s="62" t="s">
        <v>184</v>
      </c>
      <c r="D34" s="63" t="s">
        <v>482</v>
      </c>
      <c r="E34" s="74">
        <v>3</v>
      </c>
      <c r="F34" s="74">
        <f>прайс!G94</f>
        <v>3588</v>
      </c>
      <c r="G34" s="163"/>
    </row>
    <row r="35" spans="1:7" ht="63" customHeight="1">
      <c r="A35" s="157"/>
      <c r="B35" s="161"/>
      <c r="C35" s="64" t="s">
        <v>187</v>
      </c>
      <c r="D35" s="65" t="s">
        <v>483</v>
      </c>
      <c r="E35" s="75">
        <v>3</v>
      </c>
      <c r="F35" s="75">
        <f>прайс!G95</f>
        <v>4362</v>
      </c>
      <c r="G35" s="164"/>
    </row>
    <row r="36" spans="1:7" ht="61.5" customHeight="1">
      <c r="A36" s="158">
        <v>12</v>
      </c>
      <c r="B36" s="159"/>
      <c r="C36" s="60" t="s">
        <v>181</v>
      </c>
      <c r="D36" s="61" t="s">
        <v>481</v>
      </c>
      <c r="E36" s="76">
        <v>3</v>
      </c>
      <c r="F36" s="76">
        <f>прайс!G93</f>
        <v>2743</v>
      </c>
      <c r="G36" s="162">
        <f>F36*E36+F37*E37+F38*E38</f>
        <v>32079</v>
      </c>
    </row>
    <row r="37" spans="1:7" ht="61.5" customHeight="1">
      <c r="A37" s="156"/>
      <c r="B37" s="160"/>
      <c r="C37" s="62" t="s">
        <v>184</v>
      </c>
      <c r="D37" s="63" t="s">
        <v>482</v>
      </c>
      <c r="E37" s="74">
        <v>3</v>
      </c>
      <c r="F37" s="74">
        <f>прайс!G94</f>
        <v>3588</v>
      </c>
      <c r="G37" s="163"/>
    </row>
    <row r="38" spans="1:7" ht="61.5" customHeight="1">
      <c r="A38" s="157"/>
      <c r="B38" s="161"/>
      <c r="C38" s="64" t="s">
        <v>187</v>
      </c>
      <c r="D38" s="65" t="s">
        <v>483</v>
      </c>
      <c r="E38" s="75">
        <v>3</v>
      </c>
      <c r="F38" s="75">
        <f>прайс!G95</f>
        <v>4362</v>
      </c>
      <c r="G38" s="164"/>
    </row>
    <row r="39" spans="1:7" ht="63.75" customHeight="1">
      <c r="A39" s="155">
        <v>13</v>
      </c>
      <c r="B39" s="159"/>
      <c r="C39" s="60" t="s">
        <v>181</v>
      </c>
      <c r="D39" s="61" t="s">
        <v>481</v>
      </c>
      <c r="E39" s="76">
        <v>3</v>
      </c>
      <c r="F39" s="76">
        <f>прайс!G93</f>
        <v>2743</v>
      </c>
      <c r="G39" s="162">
        <f>F39*E39+F40*E40+F41*E41</f>
        <v>32079</v>
      </c>
    </row>
    <row r="40" spans="1:7" ht="63.75" customHeight="1">
      <c r="A40" s="156"/>
      <c r="B40" s="160"/>
      <c r="C40" s="62" t="s">
        <v>184</v>
      </c>
      <c r="D40" s="63" t="s">
        <v>482</v>
      </c>
      <c r="E40" s="74">
        <v>3</v>
      </c>
      <c r="F40" s="74">
        <f>прайс!G94</f>
        <v>3588</v>
      </c>
      <c r="G40" s="163"/>
    </row>
    <row r="41" spans="1:7" ht="63.75" customHeight="1">
      <c r="A41" s="157"/>
      <c r="B41" s="161"/>
      <c r="C41" s="64" t="s">
        <v>187</v>
      </c>
      <c r="D41" s="65" t="s">
        <v>483</v>
      </c>
      <c r="E41" s="75">
        <v>3</v>
      </c>
      <c r="F41" s="75">
        <f>прайс!G95</f>
        <v>4362</v>
      </c>
      <c r="G41" s="164"/>
    </row>
    <row r="42" spans="1:7" ht="50.25" customHeight="1">
      <c r="A42" s="158">
        <v>14</v>
      </c>
      <c r="B42" s="159"/>
      <c r="C42" s="60" t="s">
        <v>181</v>
      </c>
      <c r="D42" s="61" t="s">
        <v>481</v>
      </c>
      <c r="E42" s="76">
        <v>4</v>
      </c>
      <c r="F42" s="76">
        <f>прайс!G93</f>
        <v>2743</v>
      </c>
      <c r="G42" s="162">
        <f>F42*E42+F43*E43+F44*E44</f>
        <v>31234</v>
      </c>
    </row>
    <row r="43" spans="1:7" ht="50.25" customHeight="1">
      <c r="A43" s="156"/>
      <c r="B43" s="160"/>
      <c r="C43" s="62" t="s">
        <v>184</v>
      </c>
      <c r="D43" s="63" t="s">
        <v>482</v>
      </c>
      <c r="E43" s="74">
        <v>2</v>
      </c>
      <c r="F43" s="74">
        <f>прайс!G94</f>
        <v>3588</v>
      </c>
      <c r="G43" s="163"/>
    </row>
    <row r="44" spans="1:7" ht="50.25" customHeight="1">
      <c r="A44" s="157"/>
      <c r="B44" s="161"/>
      <c r="C44" s="64" t="s">
        <v>187</v>
      </c>
      <c r="D44" s="65" t="s">
        <v>483</v>
      </c>
      <c r="E44" s="75">
        <v>3</v>
      </c>
      <c r="F44" s="75">
        <f>прайс!G95</f>
        <v>4362</v>
      </c>
      <c r="G44" s="164"/>
    </row>
    <row r="45" spans="1:7" ht="57.75" customHeight="1">
      <c r="A45" s="158">
        <v>15</v>
      </c>
      <c r="B45" s="159"/>
      <c r="C45" s="60" t="s">
        <v>181</v>
      </c>
      <c r="D45" s="61" t="s">
        <v>481</v>
      </c>
      <c r="E45" s="76">
        <v>4</v>
      </c>
      <c r="F45" s="76">
        <f>прайс!G93</f>
        <v>2743</v>
      </c>
      <c r="G45" s="162">
        <f>F45*E45+F46*E46+F47*E47</f>
        <v>42772</v>
      </c>
    </row>
    <row r="46" spans="1:7" ht="57.75" customHeight="1">
      <c r="A46" s="156"/>
      <c r="B46" s="160"/>
      <c r="C46" s="62" t="s">
        <v>184</v>
      </c>
      <c r="D46" s="63" t="s">
        <v>482</v>
      </c>
      <c r="E46" s="74">
        <v>4</v>
      </c>
      <c r="F46" s="74">
        <f>прайс!G94</f>
        <v>3588</v>
      </c>
      <c r="G46" s="163"/>
    </row>
    <row r="47" spans="1:7" ht="57.75" customHeight="1">
      <c r="A47" s="157"/>
      <c r="B47" s="161"/>
      <c r="C47" s="64" t="s">
        <v>187</v>
      </c>
      <c r="D47" s="65" t="s">
        <v>483</v>
      </c>
      <c r="E47" s="75">
        <v>4</v>
      </c>
      <c r="F47" s="75">
        <f>прайс!G95</f>
        <v>4362</v>
      </c>
      <c r="G47" s="164"/>
    </row>
    <row r="48" spans="1:7" ht="64.5" customHeight="1">
      <c r="A48" s="155">
        <v>16</v>
      </c>
      <c r="B48" s="159"/>
      <c r="C48" s="60" t="s">
        <v>181</v>
      </c>
      <c r="D48" s="61" t="s">
        <v>481</v>
      </c>
      <c r="E48" s="76">
        <v>4</v>
      </c>
      <c r="F48" s="76">
        <f>прайс!G93</f>
        <v>2743</v>
      </c>
      <c r="G48" s="162">
        <f>F48*E48+F49*E49+F50*E50</f>
        <v>42772</v>
      </c>
    </row>
    <row r="49" spans="1:7" ht="64.5" customHeight="1">
      <c r="A49" s="156"/>
      <c r="B49" s="160"/>
      <c r="C49" s="62" t="s">
        <v>184</v>
      </c>
      <c r="D49" s="63" t="s">
        <v>482</v>
      </c>
      <c r="E49" s="74">
        <v>4</v>
      </c>
      <c r="F49" s="74">
        <f>прайс!G94</f>
        <v>3588</v>
      </c>
      <c r="G49" s="163"/>
    </row>
    <row r="50" spans="1:7" ht="64.5" customHeight="1">
      <c r="A50" s="157"/>
      <c r="B50" s="161"/>
      <c r="C50" s="64" t="s">
        <v>187</v>
      </c>
      <c r="D50" s="65" t="s">
        <v>483</v>
      </c>
      <c r="E50" s="75">
        <v>4</v>
      </c>
      <c r="F50" s="75">
        <f>прайс!G95</f>
        <v>4362</v>
      </c>
      <c r="G50" s="164"/>
    </row>
    <row r="51" spans="1:7" ht="65.25" customHeight="1">
      <c r="A51" s="158">
        <v>17</v>
      </c>
      <c r="B51" s="159"/>
      <c r="C51" s="60" t="s">
        <v>181</v>
      </c>
      <c r="D51" s="61" t="s">
        <v>481</v>
      </c>
      <c r="E51" s="76">
        <v>4</v>
      </c>
      <c r="F51" s="76">
        <f>прайс!G93</f>
        <v>2743</v>
      </c>
      <c r="G51" s="162">
        <f>F51*E51+F52*E52+F53*E53</f>
        <v>42772</v>
      </c>
    </row>
    <row r="52" spans="1:7" ht="65.25" customHeight="1">
      <c r="A52" s="156"/>
      <c r="B52" s="160"/>
      <c r="C52" s="62" t="s">
        <v>184</v>
      </c>
      <c r="D52" s="63" t="s">
        <v>482</v>
      </c>
      <c r="E52" s="74">
        <v>4</v>
      </c>
      <c r="F52" s="74">
        <f>прайс!G94</f>
        <v>3588</v>
      </c>
      <c r="G52" s="163"/>
    </row>
    <row r="53" spans="1:7" ht="65.25" customHeight="1">
      <c r="A53" s="157"/>
      <c r="B53" s="161"/>
      <c r="C53" s="64" t="s">
        <v>187</v>
      </c>
      <c r="D53" s="65" t="s">
        <v>483</v>
      </c>
      <c r="E53" s="75">
        <v>4</v>
      </c>
      <c r="F53" s="75">
        <f>прайс!G95</f>
        <v>4362</v>
      </c>
      <c r="G53" s="164"/>
    </row>
    <row r="54" spans="1:7" ht="49.5" customHeight="1">
      <c r="A54" s="158">
        <v>18</v>
      </c>
      <c r="B54" s="159"/>
      <c r="C54" s="60" t="s">
        <v>181</v>
      </c>
      <c r="D54" s="61" t="s">
        <v>481</v>
      </c>
      <c r="E54" s="76">
        <v>4</v>
      </c>
      <c r="F54" s="76">
        <f>прайс!G93</f>
        <v>2743</v>
      </c>
      <c r="G54" s="162">
        <f>F54*E54+F55*E55+F56*E56</f>
        <v>42772</v>
      </c>
    </row>
    <row r="55" spans="1:7" ht="49.5" customHeight="1">
      <c r="A55" s="156"/>
      <c r="B55" s="160"/>
      <c r="C55" s="62" t="s">
        <v>184</v>
      </c>
      <c r="D55" s="63" t="s">
        <v>482</v>
      </c>
      <c r="E55" s="74">
        <v>4</v>
      </c>
      <c r="F55" s="74">
        <f>прайс!G94</f>
        <v>3588</v>
      </c>
      <c r="G55" s="163"/>
    </row>
    <row r="56" spans="1:7" ht="49.5" customHeight="1">
      <c r="A56" s="157"/>
      <c r="B56" s="161"/>
      <c r="C56" s="64" t="s">
        <v>187</v>
      </c>
      <c r="D56" s="65" t="s">
        <v>483</v>
      </c>
      <c r="E56" s="75">
        <v>4</v>
      </c>
      <c r="F56" s="75">
        <f>прайс!G95</f>
        <v>4362</v>
      </c>
      <c r="G56" s="164"/>
    </row>
    <row r="57" spans="1:7" ht="54.75" customHeight="1">
      <c r="A57" s="155">
        <v>19</v>
      </c>
      <c r="B57" s="159"/>
      <c r="C57" s="60" t="s">
        <v>181</v>
      </c>
      <c r="D57" s="61" t="s">
        <v>481</v>
      </c>
      <c r="E57" s="76">
        <v>4</v>
      </c>
      <c r="F57" s="76">
        <f>прайс!G93</f>
        <v>2743</v>
      </c>
      <c r="G57" s="162">
        <f>F57*E57+F58*E58+F59*E59</f>
        <v>42772</v>
      </c>
    </row>
    <row r="58" spans="1:7" ht="54.75" customHeight="1">
      <c r="A58" s="156"/>
      <c r="B58" s="160"/>
      <c r="C58" s="62" t="s">
        <v>184</v>
      </c>
      <c r="D58" s="63" t="s">
        <v>482</v>
      </c>
      <c r="E58" s="74">
        <v>4</v>
      </c>
      <c r="F58" s="74">
        <f>прайс!G94</f>
        <v>3588</v>
      </c>
      <c r="G58" s="163"/>
    </row>
    <row r="59" spans="1:7" ht="54.75" customHeight="1">
      <c r="A59" s="157"/>
      <c r="B59" s="161"/>
      <c r="C59" s="64" t="s">
        <v>187</v>
      </c>
      <c r="D59" s="65" t="s">
        <v>483</v>
      </c>
      <c r="E59" s="75">
        <v>4</v>
      </c>
      <c r="F59" s="75">
        <f>прайс!G95</f>
        <v>4362</v>
      </c>
      <c r="G59" s="164"/>
    </row>
    <row r="60" spans="1:7" ht="57.75" customHeight="1">
      <c r="A60" s="158">
        <v>20</v>
      </c>
      <c r="B60" s="159"/>
      <c r="C60" s="60" t="s">
        <v>181</v>
      </c>
      <c r="D60" s="61" t="s">
        <v>481</v>
      </c>
      <c r="E60" s="76">
        <v>4</v>
      </c>
      <c r="F60" s="76">
        <f>прайс!G93</f>
        <v>2743</v>
      </c>
      <c r="G60" s="162">
        <f>F60*E60+F61*E61+F62*E62</f>
        <v>42772</v>
      </c>
    </row>
    <row r="61" spans="1:7" ht="57.75" customHeight="1">
      <c r="A61" s="156"/>
      <c r="B61" s="160"/>
      <c r="C61" s="62" t="s">
        <v>184</v>
      </c>
      <c r="D61" s="63" t="s">
        <v>482</v>
      </c>
      <c r="E61" s="74">
        <v>4</v>
      </c>
      <c r="F61" s="74">
        <f>прайс!G94</f>
        <v>3588</v>
      </c>
      <c r="G61" s="163"/>
    </row>
    <row r="62" spans="1:7" ht="57.75" customHeight="1">
      <c r="A62" s="157"/>
      <c r="B62" s="161"/>
      <c r="C62" s="64" t="s">
        <v>187</v>
      </c>
      <c r="D62" s="65" t="s">
        <v>483</v>
      </c>
      <c r="E62" s="75">
        <v>4</v>
      </c>
      <c r="F62" s="75">
        <f>прайс!G95</f>
        <v>4362</v>
      </c>
      <c r="G62" s="164"/>
    </row>
  </sheetData>
  <sheetProtection selectLockedCells="1" selectUnlockedCells="1"/>
  <mergeCells count="61">
    <mergeCell ref="A1:G1"/>
    <mergeCell ref="B3:B5"/>
    <mergeCell ref="G3:G5"/>
    <mergeCell ref="B6:B8"/>
    <mergeCell ref="G6:G8"/>
    <mergeCell ref="B9:B11"/>
    <mergeCell ref="G9:G11"/>
    <mergeCell ref="B12:B14"/>
    <mergeCell ref="G12:G14"/>
    <mergeCell ref="B15:B17"/>
    <mergeCell ref="G15:G17"/>
    <mergeCell ref="B18:B20"/>
    <mergeCell ref="G18:G20"/>
    <mergeCell ref="B21:B23"/>
    <mergeCell ref="G21:G23"/>
    <mergeCell ref="B24:B26"/>
    <mergeCell ref="G24:G26"/>
    <mergeCell ref="B27:B29"/>
    <mergeCell ref="G27:G29"/>
    <mergeCell ref="B30:B32"/>
    <mergeCell ref="G30:G32"/>
    <mergeCell ref="B33:B35"/>
    <mergeCell ref="G33:G35"/>
    <mergeCell ref="B36:B38"/>
    <mergeCell ref="G36:G38"/>
    <mergeCell ref="B39:B41"/>
    <mergeCell ref="G39:G41"/>
    <mergeCell ref="B42:B44"/>
    <mergeCell ref="G42:G44"/>
    <mergeCell ref="B45:B47"/>
    <mergeCell ref="G45:G47"/>
    <mergeCell ref="B48:B50"/>
    <mergeCell ref="G48:G50"/>
    <mergeCell ref="B51:B53"/>
    <mergeCell ref="G51:G53"/>
    <mergeCell ref="B54:B56"/>
    <mergeCell ref="G54:G56"/>
    <mergeCell ref="B57:B59"/>
    <mergeCell ref="G57:G59"/>
    <mergeCell ref="B60:B62"/>
    <mergeCell ref="G60:G62"/>
    <mergeCell ref="A6:A8"/>
    <mergeCell ref="A3:A5"/>
    <mergeCell ref="A15:A17"/>
    <mergeCell ref="A12:A14"/>
    <mergeCell ref="A9:A11"/>
    <mergeCell ref="A21:A23"/>
    <mergeCell ref="A18:A20"/>
    <mergeCell ref="A27:A29"/>
    <mergeCell ref="A24:A26"/>
    <mergeCell ref="A30:A32"/>
    <mergeCell ref="A33:A35"/>
    <mergeCell ref="A36:A38"/>
    <mergeCell ref="A39:A41"/>
    <mergeCell ref="A42:A44"/>
    <mergeCell ref="A45:A47"/>
    <mergeCell ref="A48:A50"/>
    <mergeCell ref="A51:A53"/>
    <mergeCell ref="A60:A62"/>
    <mergeCell ref="A57:A59"/>
    <mergeCell ref="A54:A56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&amp;C&amp;"Arial,Обычный"&amp;A</oddHeader>
    <oddFooter>&amp;C&amp;"Arial,Обычный"Страница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69"/>
  <sheetViews>
    <sheetView zoomScale="90" zoomScaleNormal="90" zoomScalePageLayoutView="0" workbookViewId="0" topLeftCell="A1">
      <pane xSplit="1" ySplit="2" topLeftCell="C442" activePane="bottomRight" state="frozen"/>
      <selection pane="topLeft" activeCell="A1" sqref="A1"/>
      <selection pane="topRight" activeCell="B1" sqref="B1"/>
      <selection pane="bottomLeft" activeCell="A33" sqref="A33"/>
      <selection pane="bottomRight" activeCell="C449" sqref="C449"/>
    </sheetView>
  </sheetViews>
  <sheetFormatPr defaultColWidth="9.00390625" defaultRowHeight="12.75"/>
  <cols>
    <col min="1" max="1" width="11.875" style="78" customWidth="1"/>
    <col min="2" max="2" width="11.75390625" style="30" customWidth="1"/>
    <col min="3" max="3" width="74.75390625" style="79" bestFit="1" customWidth="1"/>
    <col min="4" max="4" width="18.00390625" style="31" customWidth="1"/>
    <col min="5" max="5" width="8.75390625" style="78" customWidth="1"/>
    <col min="6" max="6" width="11.00390625" style="93" customWidth="1"/>
    <col min="7" max="7" width="7.00390625" style="94" customWidth="1"/>
    <col min="8" max="15" width="18.00390625" style="30" customWidth="1"/>
    <col min="16" max="16384" width="9.125" style="30" customWidth="1"/>
  </cols>
  <sheetData>
    <row r="2" spans="1:7" ht="38.25">
      <c r="A2" s="80" t="s">
        <v>188</v>
      </c>
      <c r="B2" s="80" t="s">
        <v>189</v>
      </c>
      <c r="C2" s="81" t="s">
        <v>190</v>
      </c>
      <c r="D2" s="82" t="s">
        <v>694</v>
      </c>
      <c r="E2" s="83" t="s">
        <v>191</v>
      </c>
      <c r="F2" s="84" t="s">
        <v>192</v>
      </c>
      <c r="G2" s="85" t="s">
        <v>193</v>
      </c>
    </row>
    <row r="3" spans="1:7" ht="12.75">
      <c r="A3" s="80" t="str">
        <f>LEFT(C3,6)</f>
        <v>77BF01</v>
      </c>
      <c r="B3" s="80">
        <v>53100038</v>
      </c>
      <c r="C3" s="81" t="s">
        <v>194</v>
      </c>
      <c r="D3" s="80">
        <v>8020</v>
      </c>
      <c r="E3" s="32">
        <v>1</v>
      </c>
      <c r="F3" s="33">
        <v>0.05</v>
      </c>
      <c r="G3" s="34">
        <v>18.1</v>
      </c>
    </row>
    <row r="4" spans="1:7" ht="12.75">
      <c r="A4" s="80" t="str">
        <f aca="true" t="shared" si="0" ref="A4:A67">LEFT(C4,6)</f>
        <v>77BF01</v>
      </c>
      <c r="B4" s="80">
        <v>51100433</v>
      </c>
      <c r="C4" s="81" t="s">
        <v>509</v>
      </c>
      <c r="D4" s="80">
        <v>8020</v>
      </c>
      <c r="E4" s="32">
        <v>1</v>
      </c>
      <c r="F4" s="33">
        <v>0.05</v>
      </c>
      <c r="G4" s="34">
        <v>18.1</v>
      </c>
    </row>
    <row r="5" spans="1:7" ht="12.75">
      <c r="A5" s="80" t="str">
        <f t="shared" si="0"/>
        <v>77BF01</v>
      </c>
      <c r="B5" s="80">
        <v>53100039</v>
      </c>
      <c r="C5" s="81" t="s">
        <v>195</v>
      </c>
      <c r="D5" s="80">
        <v>8020</v>
      </c>
      <c r="E5" s="32">
        <v>1</v>
      </c>
      <c r="F5" s="33">
        <v>0.05</v>
      </c>
      <c r="G5" s="34">
        <v>18.1</v>
      </c>
    </row>
    <row r="6" spans="1:7" ht="12.75">
      <c r="A6" s="80" t="str">
        <f t="shared" si="0"/>
        <v>77BF01</v>
      </c>
      <c r="B6" s="80">
        <v>51100561</v>
      </c>
      <c r="C6" s="81" t="s">
        <v>510</v>
      </c>
      <c r="D6" s="80">
        <v>8020</v>
      </c>
      <c r="E6" s="32">
        <v>1</v>
      </c>
      <c r="F6" s="33">
        <v>0.05</v>
      </c>
      <c r="G6" s="34">
        <v>18.1</v>
      </c>
    </row>
    <row r="7" spans="1:7" ht="12.75">
      <c r="A7" s="80" t="str">
        <f t="shared" si="0"/>
        <v>77BF01</v>
      </c>
      <c r="B7" s="80">
        <v>53100040</v>
      </c>
      <c r="C7" s="81" t="s">
        <v>196</v>
      </c>
      <c r="D7" s="80">
        <v>8020</v>
      </c>
      <c r="E7" s="32">
        <v>1</v>
      </c>
      <c r="F7" s="33">
        <v>0.05</v>
      </c>
      <c r="G7" s="34">
        <v>18.1</v>
      </c>
    </row>
    <row r="8" spans="1:7" ht="12.75">
      <c r="A8" s="80" t="str">
        <f t="shared" si="0"/>
        <v>77BF01</v>
      </c>
      <c r="B8" s="80">
        <v>51100562</v>
      </c>
      <c r="C8" s="81" t="s">
        <v>511</v>
      </c>
      <c r="D8" s="80">
        <v>8020</v>
      </c>
      <c r="E8" s="32">
        <v>1</v>
      </c>
      <c r="F8" s="33">
        <v>0.05</v>
      </c>
      <c r="G8" s="34">
        <v>18.1</v>
      </c>
    </row>
    <row r="9" spans="1:7" ht="12.75">
      <c r="A9" s="80" t="str">
        <f t="shared" si="0"/>
        <v>77BF01</v>
      </c>
      <c r="B9" s="80">
        <v>53100453</v>
      </c>
      <c r="C9" s="81" t="s">
        <v>197</v>
      </c>
      <c r="D9" s="80">
        <v>8020</v>
      </c>
      <c r="E9" s="32">
        <v>1</v>
      </c>
      <c r="F9" s="33">
        <v>0.05</v>
      </c>
      <c r="G9" s="34">
        <v>18.1</v>
      </c>
    </row>
    <row r="10" spans="1:7" ht="12.75">
      <c r="A10" s="80" t="str">
        <f t="shared" si="0"/>
        <v>77BF01</v>
      </c>
      <c r="B10" s="80">
        <v>51100434</v>
      </c>
      <c r="C10" s="81" t="s">
        <v>512</v>
      </c>
      <c r="D10" s="80">
        <v>8020</v>
      </c>
      <c r="E10" s="32">
        <v>1</v>
      </c>
      <c r="F10" s="33">
        <v>0.05</v>
      </c>
      <c r="G10" s="34">
        <v>18.1</v>
      </c>
    </row>
    <row r="11" spans="1:7" ht="12.75">
      <c r="A11" s="80" t="str">
        <f t="shared" si="0"/>
        <v>77BF02</v>
      </c>
      <c r="B11" s="80">
        <v>53100042</v>
      </c>
      <c r="C11" s="81" t="s">
        <v>198</v>
      </c>
      <c r="D11" s="80">
        <v>9216</v>
      </c>
      <c r="E11" s="32">
        <v>1</v>
      </c>
      <c r="F11" s="33">
        <v>0.05</v>
      </c>
      <c r="G11" s="34">
        <v>20.1</v>
      </c>
    </row>
    <row r="12" spans="1:7" ht="12.75">
      <c r="A12" s="80" t="str">
        <f t="shared" si="0"/>
        <v>77BF02</v>
      </c>
      <c r="B12" s="80">
        <v>51100435</v>
      </c>
      <c r="C12" s="81" t="s">
        <v>513</v>
      </c>
      <c r="D12" s="80">
        <v>9216</v>
      </c>
      <c r="E12" s="32">
        <v>1</v>
      </c>
      <c r="F12" s="33">
        <v>0.05</v>
      </c>
      <c r="G12" s="34">
        <v>20.1</v>
      </c>
    </row>
    <row r="13" spans="1:7" ht="12.75">
      <c r="A13" s="80" t="str">
        <f t="shared" si="0"/>
        <v>77BF02</v>
      </c>
      <c r="B13" s="80">
        <v>53100043</v>
      </c>
      <c r="C13" s="81" t="s">
        <v>199</v>
      </c>
      <c r="D13" s="80">
        <v>9216</v>
      </c>
      <c r="E13" s="32">
        <v>1</v>
      </c>
      <c r="F13" s="33">
        <v>0.05</v>
      </c>
      <c r="G13" s="34">
        <v>20.1</v>
      </c>
    </row>
    <row r="14" spans="1:7" ht="12.75">
      <c r="A14" s="80" t="str">
        <f t="shared" si="0"/>
        <v>77BF02</v>
      </c>
      <c r="B14" s="80">
        <v>51100563</v>
      </c>
      <c r="C14" s="81" t="s">
        <v>514</v>
      </c>
      <c r="D14" s="80">
        <v>9216</v>
      </c>
      <c r="E14" s="32">
        <v>1</v>
      </c>
      <c r="F14" s="33">
        <v>0.05</v>
      </c>
      <c r="G14" s="34">
        <v>20.1</v>
      </c>
    </row>
    <row r="15" spans="1:7" ht="12.75">
      <c r="A15" s="80" t="str">
        <f t="shared" si="0"/>
        <v>77BF02</v>
      </c>
      <c r="B15" s="80">
        <v>53100044</v>
      </c>
      <c r="C15" s="81" t="s">
        <v>200</v>
      </c>
      <c r="D15" s="80">
        <v>9216</v>
      </c>
      <c r="E15" s="32">
        <v>1</v>
      </c>
      <c r="F15" s="33">
        <v>0.05</v>
      </c>
      <c r="G15" s="34">
        <v>20.1</v>
      </c>
    </row>
    <row r="16" spans="1:7" ht="12.75">
      <c r="A16" s="80" t="str">
        <f t="shared" si="0"/>
        <v>77BF02</v>
      </c>
      <c r="B16" s="80">
        <v>51100436</v>
      </c>
      <c r="C16" s="81" t="s">
        <v>515</v>
      </c>
      <c r="D16" s="80">
        <v>9216</v>
      </c>
      <c r="E16" s="32">
        <v>1</v>
      </c>
      <c r="F16" s="33">
        <v>0.05</v>
      </c>
      <c r="G16" s="34">
        <v>20.1</v>
      </c>
    </row>
    <row r="17" spans="1:7" ht="12.75">
      <c r="A17" s="80" t="str">
        <f t="shared" si="0"/>
        <v>77BF02</v>
      </c>
      <c r="B17" s="80">
        <v>53100454</v>
      </c>
      <c r="C17" s="81" t="s">
        <v>201</v>
      </c>
      <c r="D17" s="80">
        <v>9216</v>
      </c>
      <c r="E17" s="32">
        <v>1</v>
      </c>
      <c r="F17" s="33">
        <v>0.05</v>
      </c>
      <c r="G17" s="34">
        <v>20.1</v>
      </c>
    </row>
    <row r="18" spans="1:7" ht="12.75">
      <c r="A18" s="80" t="str">
        <f t="shared" si="0"/>
        <v>77BF02</v>
      </c>
      <c r="B18" s="80">
        <v>51100564</v>
      </c>
      <c r="C18" s="81" t="s">
        <v>516</v>
      </c>
      <c r="D18" s="80">
        <v>9216</v>
      </c>
      <c r="E18" s="32">
        <v>1</v>
      </c>
      <c r="F18" s="33">
        <v>0.05</v>
      </c>
      <c r="G18" s="34">
        <v>20.1</v>
      </c>
    </row>
    <row r="19" spans="1:7" ht="12.75">
      <c r="A19" s="80" t="str">
        <f t="shared" si="0"/>
        <v>77BF03</v>
      </c>
      <c r="B19" s="80">
        <v>53100046</v>
      </c>
      <c r="C19" s="81" t="s">
        <v>202</v>
      </c>
      <c r="D19" s="80">
        <v>9709</v>
      </c>
      <c r="E19" s="32">
        <v>1</v>
      </c>
      <c r="F19" s="33">
        <v>0.05</v>
      </c>
      <c r="G19" s="34">
        <v>21</v>
      </c>
    </row>
    <row r="20" spans="1:7" ht="12.75">
      <c r="A20" s="80" t="str">
        <f t="shared" si="0"/>
        <v>77BF03</v>
      </c>
      <c r="B20" s="80">
        <v>51100437</v>
      </c>
      <c r="C20" s="81" t="s">
        <v>517</v>
      </c>
      <c r="D20" s="80">
        <v>9709</v>
      </c>
      <c r="E20" s="32">
        <v>1</v>
      </c>
      <c r="F20" s="33">
        <v>0.05</v>
      </c>
      <c r="G20" s="34">
        <v>21</v>
      </c>
    </row>
    <row r="21" spans="1:7" ht="12.75">
      <c r="A21" s="80" t="str">
        <f t="shared" si="0"/>
        <v>77BF03</v>
      </c>
      <c r="B21" s="80">
        <v>53100047</v>
      </c>
      <c r="C21" s="81" t="s">
        <v>203</v>
      </c>
      <c r="D21" s="80">
        <v>9709</v>
      </c>
      <c r="E21" s="32">
        <v>1</v>
      </c>
      <c r="F21" s="33">
        <v>0.05</v>
      </c>
      <c r="G21" s="34">
        <v>21</v>
      </c>
    </row>
    <row r="22" spans="1:7" ht="12.75">
      <c r="A22" s="80" t="str">
        <f t="shared" si="0"/>
        <v>77BF03</v>
      </c>
      <c r="B22" s="80">
        <v>51100565</v>
      </c>
      <c r="C22" s="81" t="s">
        <v>518</v>
      </c>
      <c r="D22" s="80">
        <v>9709</v>
      </c>
      <c r="E22" s="32">
        <v>1</v>
      </c>
      <c r="F22" s="33">
        <v>0.05</v>
      </c>
      <c r="G22" s="34">
        <v>21</v>
      </c>
    </row>
    <row r="23" spans="1:7" ht="12.75">
      <c r="A23" s="80" t="str">
        <f t="shared" si="0"/>
        <v>77BF03</v>
      </c>
      <c r="B23" s="80">
        <v>53100048</v>
      </c>
      <c r="C23" s="81" t="s">
        <v>204</v>
      </c>
      <c r="D23" s="80">
        <v>9709</v>
      </c>
      <c r="E23" s="32">
        <v>1</v>
      </c>
      <c r="F23" s="33">
        <v>0.05</v>
      </c>
      <c r="G23" s="34">
        <v>21</v>
      </c>
    </row>
    <row r="24" spans="1:7" ht="12.75">
      <c r="A24" s="80" t="str">
        <f t="shared" si="0"/>
        <v>77BF03</v>
      </c>
      <c r="B24" s="80">
        <v>51100566</v>
      </c>
      <c r="C24" s="81" t="s">
        <v>519</v>
      </c>
      <c r="D24" s="80">
        <v>9709</v>
      </c>
      <c r="E24" s="32">
        <v>1</v>
      </c>
      <c r="F24" s="33">
        <v>0.05</v>
      </c>
      <c r="G24" s="34">
        <v>21</v>
      </c>
    </row>
    <row r="25" spans="1:7" ht="12.75">
      <c r="A25" s="80" t="str">
        <f t="shared" si="0"/>
        <v>77BF03</v>
      </c>
      <c r="B25" s="80">
        <v>53100455</v>
      </c>
      <c r="C25" s="81" t="s">
        <v>205</v>
      </c>
      <c r="D25" s="80">
        <v>9709</v>
      </c>
      <c r="E25" s="32">
        <v>1</v>
      </c>
      <c r="F25" s="33">
        <v>0.05</v>
      </c>
      <c r="G25" s="34">
        <v>21</v>
      </c>
    </row>
    <row r="26" spans="1:7" ht="12.75">
      <c r="A26" s="80" t="str">
        <f t="shared" si="0"/>
        <v>77BF03</v>
      </c>
      <c r="B26" s="80">
        <v>51100438</v>
      </c>
      <c r="C26" s="81" t="s">
        <v>520</v>
      </c>
      <c r="D26" s="80">
        <v>9709</v>
      </c>
      <c r="E26" s="32">
        <v>1</v>
      </c>
      <c r="F26" s="33">
        <v>0.05</v>
      </c>
      <c r="G26" s="34">
        <v>21</v>
      </c>
    </row>
    <row r="27" spans="1:7" ht="12.75">
      <c r="A27" s="80" t="str">
        <f t="shared" si="0"/>
        <v>77BF04</v>
      </c>
      <c r="B27" s="80">
        <v>59201410</v>
      </c>
      <c r="C27" s="81" t="s">
        <v>521</v>
      </c>
      <c r="D27" s="80">
        <v>10131</v>
      </c>
      <c r="E27" s="32">
        <v>1</v>
      </c>
      <c r="F27" s="33">
        <v>0.05</v>
      </c>
      <c r="G27" s="34">
        <v>22.2</v>
      </c>
    </row>
    <row r="28" spans="1:7" ht="12.75">
      <c r="A28" s="80" t="str">
        <f t="shared" si="0"/>
        <v>77BF04</v>
      </c>
      <c r="B28" s="80">
        <v>53100050</v>
      </c>
      <c r="C28" s="81" t="s">
        <v>206</v>
      </c>
      <c r="D28" s="80">
        <v>10131</v>
      </c>
      <c r="E28" s="32">
        <v>1</v>
      </c>
      <c r="F28" s="33">
        <v>0.05</v>
      </c>
      <c r="G28" s="34">
        <v>22.2</v>
      </c>
    </row>
    <row r="29" spans="1:7" ht="12.75">
      <c r="A29" s="80" t="str">
        <f t="shared" si="0"/>
        <v>77BF04</v>
      </c>
      <c r="B29" s="80">
        <v>51100439</v>
      </c>
      <c r="C29" s="81" t="s">
        <v>522</v>
      </c>
      <c r="D29" s="80">
        <v>10131</v>
      </c>
      <c r="E29" s="32">
        <v>1</v>
      </c>
      <c r="F29" s="33">
        <v>0.05</v>
      </c>
      <c r="G29" s="34">
        <v>22.2</v>
      </c>
    </row>
    <row r="30" spans="1:7" ht="12.75">
      <c r="A30" s="80" t="str">
        <f t="shared" si="0"/>
        <v>77BF04</v>
      </c>
      <c r="B30" s="80">
        <v>53100051</v>
      </c>
      <c r="C30" s="81" t="s">
        <v>207</v>
      </c>
      <c r="D30" s="80">
        <v>10131</v>
      </c>
      <c r="E30" s="32">
        <v>1</v>
      </c>
      <c r="F30" s="33">
        <v>0.05</v>
      </c>
      <c r="G30" s="34">
        <v>22.2</v>
      </c>
    </row>
    <row r="31" spans="1:7" ht="12.75">
      <c r="A31" s="80" t="str">
        <f t="shared" si="0"/>
        <v>77BF04</v>
      </c>
      <c r="B31" s="80">
        <v>51100567</v>
      </c>
      <c r="C31" s="81" t="s">
        <v>523</v>
      </c>
      <c r="D31" s="80">
        <v>10131</v>
      </c>
      <c r="E31" s="32">
        <v>1</v>
      </c>
      <c r="F31" s="33">
        <v>0.05</v>
      </c>
      <c r="G31" s="34">
        <v>22.2</v>
      </c>
    </row>
    <row r="32" spans="1:7" ht="12.75">
      <c r="A32" s="80" t="str">
        <f t="shared" si="0"/>
        <v>77BF04</v>
      </c>
      <c r="B32" s="80">
        <v>53100052</v>
      </c>
      <c r="C32" s="81" t="s">
        <v>208</v>
      </c>
      <c r="D32" s="80">
        <v>10131</v>
      </c>
      <c r="E32" s="32">
        <v>1</v>
      </c>
      <c r="F32" s="33">
        <v>0.05</v>
      </c>
      <c r="G32" s="34">
        <v>22.2</v>
      </c>
    </row>
    <row r="33" spans="1:7" ht="12.75">
      <c r="A33" s="80" t="str">
        <f t="shared" si="0"/>
        <v>77BF04</v>
      </c>
      <c r="B33" s="80">
        <v>51100568</v>
      </c>
      <c r="C33" s="81" t="s">
        <v>524</v>
      </c>
      <c r="D33" s="80">
        <v>10131</v>
      </c>
      <c r="E33" s="32">
        <v>1</v>
      </c>
      <c r="F33" s="33">
        <v>0.05</v>
      </c>
      <c r="G33" s="34">
        <v>22.2</v>
      </c>
    </row>
    <row r="34" spans="1:7" ht="12.75">
      <c r="A34" s="80" t="str">
        <f t="shared" si="0"/>
        <v>77BF04</v>
      </c>
      <c r="B34" s="80">
        <v>53100514</v>
      </c>
      <c r="C34" s="81" t="s">
        <v>209</v>
      </c>
      <c r="D34" s="80">
        <v>10131</v>
      </c>
      <c r="E34" s="32">
        <v>1</v>
      </c>
      <c r="F34" s="33">
        <v>0.05</v>
      </c>
      <c r="G34" s="34">
        <v>22.2</v>
      </c>
    </row>
    <row r="35" spans="1:7" ht="12.75">
      <c r="A35" s="80" t="str">
        <f t="shared" si="0"/>
        <v>77BF04</v>
      </c>
      <c r="B35" s="80">
        <v>51100440</v>
      </c>
      <c r="C35" s="81" t="s">
        <v>525</v>
      </c>
      <c r="D35" s="80">
        <v>10131</v>
      </c>
      <c r="E35" s="32">
        <v>1</v>
      </c>
      <c r="F35" s="33">
        <v>0.05</v>
      </c>
      <c r="G35" s="34">
        <v>22.2</v>
      </c>
    </row>
    <row r="36" spans="1:7" ht="12.75">
      <c r="A36" s="80" t="str">
        <f t="shared" si="0"/>
        <v>77BF05</v>
      </c>
      <c r="B36" s="80">
        <v>53100054</v>
      </c>
      <c r="C36" s="81" t="s">
        <v>210</v>
      </c>
      <c r="D36" s="80">
        <v>10483</v>
      </c>
      <c r="E36" s="32">
        <v>1</v>
      </c>
      <c r="F36" s="33">
        <v>0.05</v>
      </c>
      <c r="G36" s="34">
        <v>23</v>
      </c>
    </row>
    <row r="37" spans="1:7" ht="12.75">
      <c r="A37" s="80" t="str">
        <f t="shared" si="0"/>
        <v>77BF05</v>
      </c>
      <c r="B37" s="80">
        <v>51100441</v>
      </c>
      <c r="C37" s="81" t="s">
        <v>526</v>
      </c>
      <c r="D37" s="80">
        <v>10483</v>
      </c>
      <c r="E37" s="32">
        <v>1</v>
      </c>
      <c r="F37" s="33">
        <v>0.05</v>
      </c>
      <c r="G37" s="34">
        <v>23</v>
      </c>
    </row>
    <row r="38" spans="1:7" ht="12.75">
      <c r="A38" s="80" t="str">
        <f t="shared" si="0"/>
        <v>77BF05</v>
      </c>
      <c r="B38" s="80">
        <v>53100055</v>
      </c>
      <c r="C38" s="81" t="s">
        <v>211</v>
      </c>
      <c r="D38" s="80">
        <v>10483</v>
      </c>
      <c r="E38" s="32">
        <v>1</v>
      </c>
      <c r="F38" s="33">
        <v>0.05</v>
      </c>
      <c r="G38" s="34">
        <v>23</v>
      </c>
    </row>
    <row r="39" spans="1:7" ht="12.75">
      <c r="A39" s="80" t="str">
        <f t="shared" si="0"/>
        <v>77BF05</v>
      </c>
      <c r="B39" s="80">
        <v>51100569</v>
      </c>
      <c r="C39" s="81" t="s">
        <v>527</v>
      </c>
      <c r="D39" s="80">
        <v>10483</v>
      </c>
      <c r="E39" s="32">
        <v>1</v>
      </c>
      <c r="F39" s="33">
        <v>0.05</v>
      </c>
      <c r="G39" s="34">
        <v>23</v>
      </c>
    </row>
    <row r="40" spans="1:7" ht="12.75">
      <c r="A40" s="80" t="str">
        <f t="shared" si="0"/>
        <v>77BF05</v>
      </c>
      <c r="B40" s="80">
        <v>53100056</v>
      </c>
      <c r="C40" s="81" t="s">
        <v>212</v>
      </c>
      <c r="D40" s="80">
        <v>10483</v>
      </c>
      <c r="E40" s="32">
        <v>1</v>
      </c>
      <c r="F40" s="33">
        <v>0.05</v>
      </c>
      <c r="G40" s="34">
        <v>23</v>
      </c>
    </row>
    <row r="41" spans="1:7" ht="12.75">
      <c r="A41" s="80" t="str">
        <f t="shared" si="0"/>
        <v>77BF05</v>
      </c>
      <c r="B41" s="80">
        <v>51100570</v>
      </c>
      <c r="C41" s="81" t="s">
        <v>528</v>
      </c>
      <c r="D41" s="80">
        <v>10483</v>
      </c>
      <c r="E41" s="32">
        <v>1</v>
      </c>
      <c r="F41" s="33">
        <v>0.05</v>
      </c>
      <c r="G41" s="34">
        <v>23</v>
      </c>
    </row>
    <row r="42" spans="1:7" ht="12.75">
      <c r="A42" s="80" t="str">
        <f t="shared" si="0"/>
        <v>77BF05</v>
      </c>
      <c r="B42" s="80">
        <v>53100515</v>
      </c>
      <c r="C42" s="81" t="s">
        <v>213</v>
      </c>
      <c r="D42" s="80">
        <v>10483</v>
      </c>
      <c r="E42" s="32">
        <v>1</v>
      </c>
      <c r="F42" s="33">
        <v>0.05</v>
      </c>
      <c r="G42" s="34">
        <v>23</v>
      </c>
    </row>
    <row r="43" spans="1:7" ht="12.75">
      <c r="A43" s="80" t="str">
        <f t="shared" si="0"/>
        <v>77BF05</v>
      </c>
      <c r="B43" s="80">
        <v>51100442</v>
      </c>
      <c r="C43" s="81" t="s">
        <v>529</v>
      </c>
      <c r="D43" s="80">
        <v>10483</v>
      </c>
      <c r="E43" s="32">
        <v>1</v>
      </c>
      <c r="F43" s="33">
        <v>0.05</v>
      </c>
      <c r="G43" s="34">
        <v>23</v>
      </c>
    </row>
    <row r="44" spans="1:7" ht="12.75">
      <c r="A44" s="80" t="str">
        <f t="shared" si="0"/>
        <v>77LF06</v>
      </c>
      <c r="B44" s="80">
        <v>53100354</v>
      </c>
      <c r="C44" s="81" t="s">
        <v>684</v>
      </c>
      <c r="D44" s="80">
        <v>2743</v>
      </c>
      <c r="E44" s="32">
        <v>1</v>
      </c>
      <c r="F44" s="35">
        <v>0.18</v>
      </c>
      <c r="G44" s="36">
        <v>12</v>
      </c>
    </row>
    <row r="45" spans="1:7" ht="12.75">
      <c r="A45" s="80" t="str">
        <f t="shared" si="0"/>
        <v>77LF07</v>
      </c>
      <c r="B45" s="80">
        <v>53100355</v>
      </c>
      <c r="C45" s="81" t="s">
        <v>685</v>
      </c>
      <c r="D45" s="80">
        <v>4080</v>
      </c>
      <c r="E45" s="32">
        <v>1</v>
      </c>
      <c r="F45" s="35">
        <v>0.2</v>
      </c>
      <c r="G45" s="36">
        <v>20</v>
      </c>
    </row>
    <row r="46" spans="1:7" ht="12.75">
      <c r="A46" s="80" t="str">
        <f t="shared" si="0"/>
        <v>77LF08</v>
      </c>
      <c r="B46" s="80">
        <v>53100356</v>
      </c>
      <c r="C46" s="81" t="s">
        <v>686</v>
      </c>
      <c r="D46" s="80">
        <v>4151</v>
      </c>
      <c r="E46" s="32">
        <v>1</v>
      </c>
      <c r="F46" s="35">
        <v>0.21</v>
      </c>
      <c r="G46" s="36">
        <v>21</v>
      </c>
    </row>
    <row r="47" spans="1:7" ht="12.75">
      <c r="A47" s="80" t="str">
        <f t="shared" si="0"/>
        <v>77LF09</v>
      </c>
      <c r="B47" s="80">
        <v>53100357</v>
      </c>
      <c r="C47" s="81" t="s">
        <v>687</v>
      </c>
      <c r="D47" s="80">
        <v>4432</v>
      </c>
      <c r="E47" s="32">
        <v>1</v>
      </c>
      <c r="F47" s="35">
        <v>0.22</v>
      </c>
      <c r="G47" s="36">
        <v>22</v>
      </c>
    </row>
    <row r="48" spans="1:7" ht="12.75">
      <c r="A48" s="80" t="str">
        <f t="shared" si="0"/>
        <v>77LF10</v>
      </c>
      <c r="B48" s="80">
        <v>53100358</v>
      </c>
      <c r="C48" s="81" t="s">
        <v>688</v>
      </c>
      <c r="D48" s="80">
        <v>4573</v>
      </c>
      <c r="E48" s="32">
        <v>1</v>
      </c>
      <c r="F48" s="35">
        <v>0.23</v>
      </c>
      <c r="G48" s="36">
        <v>25</v>
      </c>
    </row>
    <row r="49" spans="1:7" ht="12.75">
      <c r="A49" s="80" t="str">
        <f t="shared" si="0"/>
        <v>77LL04</v>
      </c>
      <c r="B49" s="80">
        <v>53100359</v>
      </c>
      <c r="C49" s="81" t="s">
        <v>689</v>
      </c>
      <c r="D49" s="80">
        <v>281</v>
      </c>
      <c r="E49" s="37">
        <v>1</v>
      </c>
      <c r="F49" s="35">
        <v>0.0005</v>
      </c>
      <c r="G49" s="36">
        <v>0.2</v>
      </c>
    </row>
    <row r="50" spans="1:7" ht="12.75">
      <c r="A50" s="80" t="str">
        <f t="shared" si="0"/>
        <v>77LL05</v>
      </c>
      <c r="B50" s="80">
        <v>53100360</v>
      </c>
      <c r="C50" s="81" t="s">
        <v>690</v>
      </c>
      <c r="D50" s="80">
        <v>281</v>
      </c>
      <c r="E50" s="37">
        <v>1</v>
      </c>
      <c r="F50" s="35">
        <v>0.001</v>
      </c>
      <c r="G50" s="36">
        <v>0.30000000000000004</v>
      </c>
    </row>
    <row r="51" spans="1:7" ht="12.75">
      <c r="A51" s="80" t="str">
        <f t="shared" si="0"/>
        <v>77LL06</v>
      </c>
      <c r="B51" s="80">
        <v>53100361</v>
      </c>
      <c r="C51" s="81" t="s">
        <v>691</v>
      </c>
      <c r="D51" s="80">
        <v>281</v>
      </c>
      <c r="E51" s="37">
        <v>1</v>
      </c>
      <c r="F51" s="35">
        <v>0.0015</v>
      </c>
      <c r="G51" s="36">
        <v>0.4</v>
      </c>
    </row>
    <row r="52" spans="1:7" ht="12.75">
      <c r="A52" s="80" t="str">
        <f t="shared" si="0"/>
        <v>78WL01</v>
      </c>
      <c r="B52" s="80">
        <v>53100010</v>
      </c>
      <c r="C52" s="81" t="s">
        <v>214</v>
      </c>
      <c r="D52" s="80">
        <v>6472</v>
      </c>
      <c r="E52" s="37">
        <v>1</v>
      </c>
      <c r="F52" s="33">
        <v>0.02</v>
      </c>
      <c r="G52" s="34">
        <v>12.4</v>
      </c>
    </row>
    <row r="53" spans="1:7" ht="13.5" customHeight="1">
      <c r="A53" s="80" t="str">
        <f t="shared" si="0"/>
        <v>78WL01</v>
      </c>
      <c r="B53" s="80">
        <v>51100443</v>
      </c>
      <c r="C53" s="81" t="s">
        <v>530</v>
      </c>
      <c r="D53" s="80">
        <v>6472</v>
      </c>
      <c r="E53" s="37">
        <v>1</v>
      </c>
      <c r="F53" s="33">
        <v>0.02</v>
      </c>
      <c r="G53" s="34">
        <v>12.4</v>
      </c>
    </row>
    <row r="54" spans="1:7" ht="13.5" customHeight="1">
      <c r="A54" s="80" t="str">
        <f t="shared" si="0"/>
        <v>78WL01</v>
      </c>
      <c r="B54" s="80">
        <v>53100011</v>
      </c>
      <c r="C54" s="81" t="s">
        <v>215</v>
      </c>
      <c r="D54" s="80">
        <v>6472</v>
      </c>
      <c r="E54" s="37">
        <v>1</v>
      </c>
      <c r="F54" s="33">
        <v>0.02</v>
      </c>
      <c r="G54" s="34">
        <v>12.4</v>
      </c>
    </row>
    <row r="55" spans="1:7" ht="13.5" customHeight="1">
      <c r="A55" s="80" t="str">
        <f t="shared" si="0"/>
        <v>78WL01</v>
      </c>
      <c r="B55" s="80">
        <v>51100571</v>
      </c>
      <c r="C55" s="81" t="s">
        <v>531</v>
      </c>
      <c r="D55" s="80">
        <v>6472</v>
      </c>
      <c r="E55" s="37">
        <v>1</v>
      </c>
      <c r="F55" s="33">
        <v>0.02</v>
      </c>
      <c r="G55" s="34">
        <v>12.4</v>
      </c>
    </row>
    <row r="56" spans="1:7" ht="13.5" customHeight="1">
      <c r="A56" s="80" t="str">
        <f t="shared" si="0"/>
        <v>78WL01</v>
      </c>
      <c r="B56" s="80">
        <v>53100012</v>
      </c>
      <c r="C56" s="81" t="s">
        <v>216</v>
      </c>
      <c r="D56" s="80">
        <v>6472</v>
      </c>
      <c r="E56" s="37">
        <v>1</v>
      </c>
      <c r="F56" s="33">
        <v>0.02</v>
      </c>
      <c r="G56" s="34">
        <v>12.4</v>
      </c>
    </row>
    <row r="57" spans="1:7" ht="12.75">
      <c r="A57" s="80" t="str">
        <f t="shared" si="0"/>
        <v>78WL01</v>
      </c>
      <c r="B57" s="80">
        <v>51100572</v>
      </c>
      <c r="C57" s="81" t="s">
        <v>532</v>
      </c>
      <c r="D57" s="80">
        <v>6472</v>
      </c>
      <c r="E57" s="37">
        <v>1</v>
      </c>
      <c r="F57" s="33">
        <v>0.02</v>
      </c>
      <c r="G57" s="34">
        <v>12.4</v>
      </c>
    </row>
    <row r="58" spans="1:7" ht="12.75">
      <c r="A58" s="80" t="str">
        <f t="shared" si="0"/>
        <v>78WL01</v>
      </c>
      <c r="B58" s="80">
        <v>53100457</v>
      </c>
      <c r="C58" s="81" t="s">
        <v>217</v>
      </c>
      <c r="D58" s="80">
        <v>6472</v>
      </c>
      <c r="E58" s="37">
        <v>1</v>
      </c>
      <c r="F58" s="33">
        <v>0.02</v>
      </c>
      <c r="G58" s="34">
        <v>12.4</v>
      </c>
    </row>
    <row r="59" spans="1:7" ht="12" customHeight="1">
      <c r="A59" s="80" t="str">
        <f t="shared" si="0"/>
        <v>78WL01</v>
      </c>
      <c r="B59" s="80">
        <v>51100444</v>
      </c>
      <c r="C59" s="81" t="s">
        <v>533</v>
      </c>
      <c r="D59" s="80">
        <v>6472</v>
      </c>
      <c r="E59" s="37">
        <v>1</v>
      </c>
      <c r="F59" s="33">
        <v>0.02</v>
      </c>
      <c r="G59" s="34">
        <v>12.4</v>
      </c>
    </row>
    <row r="60" spans="1:7" ht="12.75">
      <c r="A60" s="80" t="str">
        <f t="shared" si="0"/>
        <v>78WL02</v>
      </c>
      <c r="B60" s="80">
        <v>59201422</v>
      </c>
      <c r="C60" s="81" t="s">
        <v>534</v>
      </c>
      <c r="D60" s="80">
        <v>6824</v>
      </c>
      <c r="E60" s="32">
        <v>1</v>
      </c>
      <c r="F60" s="33">
        <v>0.024</v>
      </c>
      <c r="G60" s="34">
        <v>15.5</v>
      </c>
    </row>
    <row r="61" spans="1:7" ht="12.75">
      <c r="A61" s="80" t="str">
        <f t="shared" si="0"/>
        <v>78WL02</v>
      </c>
      <c r="B61" s="80">
        <v>53100014</v>
      </c>
      <c r="C61" s="81" t="s">
        <v>218</v>
      </c>
      <c r="D61" s="80">
        <v>6824</v>
      </c>
      <c r="E61" s="32">
        <v>1</v>
      </c>
      <c r="F61" s="33">
        <v>0.024</v>
      </c>
      <c r="G61" s="34">
        <v>15.5</v>
      </c>
    </row>
    <row r="62" spans="1:7" ht="12.75">
      <c r="A62" s="80" t="str">
        <f t="shared" si="0"/>
        <v>78WL02</v>
      </c>
      <c r="B62" s="80">
        <v>51100445</v>
      </c>
      <c r="C62" s="81" t="s">
        <v>535</v>
      </c>
      <c r="D62" s="80">
        <v>6824</v>
      </c>
      <c r="E62" s="32">
        <v>1</v>
      </c>
      <c r="F62" s="33">
        <v>0.024</v>
      </c>
      <c r="G62" s="34">
        <v>15.5</v>
      </c>
    </row>
    <row r="63" spans="1:7" ht="12.75">
      <c r="A63" s="80" t="str">
        <f t="shared" si="0"/>
        <v>78WL02</v>
      </c>
      <c r="B63" s="80">
        <v>53100015</v>
      </c>
      <c r="C63" s="81" t="s">
        <v>219</v>
      </c>
      <c r="D63" s="80">
        <v>6824</v>
      </c>
      <c r="E63" s="32">
        <v>1</v>
      </c>
      <c r="F63" s="33">
        <v>0.024</v>
      </c>
      <c r="G63" s="34">
        <v>15.5</v>
      </c>
    </row>
    <row r="64" spans="1:7" ht="12.75">
      <c r="A64" s="80" t="str">
        <f t="shared" si="0"/>
        <v>78WL02</v>
      </c>
      <c r="B64" s="80">
        <v>51100573</v>
      </c>
      <c r="C64" s="81" t="s">
        <v>536</v>
      </c>
      <c r="D64" s="80">
        <v>6824</v>
      </c>
      <c r="E64" s="32">
        <v>1</v>
      </c>
      <c r="F64" s="33">
        <v>0.024</v>
      </c>
      <c r="G64" s="34">
        <v>15.5</v>
      </c>
    </row>
    <row r="65" spans="1:7" ht="12.75">
      <c r="A65" s="80" t="str">
        <f t="shared" si="0"/>
        <v>78WL02</v>
      </c>
      <c r="B65" s="80">
        <v>53100016</v>
      </c>
      <c r="C65" s="81" t="s">
        <v>220</v>
      </c>
      <c r="D65" s="80">
        <v>6824</v>
      </c>
      <c r="E65" s="32">
        <v>1</v>
      </c>
      <c r="F65" s="33">
        <v>0.024</v>
      </c>
      <c r="G65" s="34">
        <v>15.5</v>
      </c>
    </row>
    <row r="66" spans="1:7" ht="12.75">
      <c r="A66" s="80" t="str">
        <f t="shared" si="0"/>
        <v>78WL02</v>
      </c>
      <c r="B66" s="80">
        <v>51100574</v>
      </c>
      <c r="C66" s="81" t="s">
        <v>537</v>
      </c>
      <c r="D66" s="80">
        <v>6824</v>
      </c>
      <c r="E66" s="32">
        <v>1</v>
      </c>
      <c r="F66" s="33">
        <v>0.024</v>
      </c>
      <c r="G66" s="34">
        <v>15.5</v>
      </c>
    </row>
    <row r="67" spans="1:7" ht="12.75">
      <c r="A67" s="80" t="str">
        <f t="shared" si="0"/>
        <v>78WL02</v>
      </c>
      <c r="B67" s="80">
        <v>53100458</v>
      </c>
      <c r="C67" s="81" t="s">
        <v>221</v>
      </c>
      <c r="D67" s="80">
        <v>6824</v>
      </c>
      <c r="E67" s="32">
        <v>1</v>
      </c>
      <c r="F67" s="33">
        <v>0.024</v>
      </c>
      <c r="G67" s="34">
        <v>15.5</v>
      </c>
    </row>
    <row r="68" spans="1:7" ht="12.75">
      <c r="A68" s="80" t="str">
        <f aca="true" t="shared" si="1" ref="A68:A131">LEFT(C68,6)</f>
        <v>78WL02</v>
      </c>
      <c r="B68" s="80">
        <v>51100447</v>
      </c>
      <c r="C68" s="81" t="s">
        <v>538</v>
      </c>
      <c r="D68" s="80">
        <v>6824</v>
      </c>
      <c r="E68" s="32">
        <v>1</v>
      </c>
      <c r="F68" s="33">
        <v>0.024</v>
      </c>
      <c r="G68" s="34">
        <v>15.5</v>
      </c>
    </row>
    <row r="69" spans="1:7" ht="12.75">
      <c r="A69" s="80" t="str">
        <f t="shared" si="1"/>
        <v>78WL03</v>
      </c>
      <c r="B69" s="80">
        <v>59201411</v>
      </c>
      <c r="C69" s="81" t="s">
        <v>539</v>
      </c>
      <c r="D69" s="80">
        <v>5769</v>
      </c>
      <c r="E69" s="32">
        <v>1</v>
      </c>
      <c r="F69" s="33">
        <v>0.014</v>
      </c>
      <c r="G69" s="34">
        <v>11.5</v>
      </c>
    </row>
    <row r="70" spans="1:7" ht="12.75">
      <c r="A70" s="80" t="str">
        <f t="shared" si="1"/>
        <v>78WL03</v>
      </c>
      <c r="B70" s="80">
        <v>53100018</v>
      </c>
      <c r="C70" s="81" t="s">
        <v>222</v>
      </c>
      <c r="D70" s="80">
        <v>5769</v>
      </c>
      <c r="E70" s="32">
        <v>1</v>
      </c>
      <c r="F70" s="33">
        <v>0.014</v>
      </c>
      <c r="G70" s="34">
        <v>11.5</v>
      </c>
    </row>
    <row r="71" spans="1:7" ht="12.75">
      <c r="A71" s="80" t="str">
        <f t="shared" si="1"/>
        <v>78WL03</v>
      </c>
      <c r="B71" s="80">
        <v>51100448</v>
      </c>
      <c r="C71" s="81" t="s">
        <v>540</v>
      </c>
      <c r="D71" s="80">
        <v>5769</v>
      </c>
      <c r="E71" s="32">
        <v>1</v>
      </c>
      <c r="F71" s="33">
        <v>0.014</v>
      </c>
      <c r="G71" s="34">
        <v>11.5</v>
      </c>
    </row>
    <row r="72" spans="1:7" ht="12.75">
      <c r="A72" s="80" t="str">
        <f t="shared" si="1"/>
        <v>78WL03</v>
      </c>
      <c r="B72" s="80">
        <v>53100019</v>
      </c>
      <c r="C72" s="81" t="s">
        <v>223</v>
      </c>
      <c r="D72" s="80">
        <v>5769</v>
      </c>
      <c r="E72" s="32">
        <v>1</v>
      </c>
      <c r="F72" s="33">
        <v>0.014</v>
      </c>
      <c r="G72" s="34">
        <v>11.5</v>
      </c>
    </row>
    <row r="73" spans="1:7" ht="12.75">
      <c r="A73" s="80" t="str">
        <f t="shared" si="1"/>
        <v>78WL03</v>
      </c>
      <c r="B73" s="80">
        <v>51100575</v>
      </c>
      <c r="C73" s="81" t="s">
        <v>541</v>
      </c>
      <c r="D73" s="80">
        <v>5769</v>
      </c>
      <c r="E73" s="32">
        <v>1</v>
      </c>
      <c r="F73" s="33">
        <v>0.014</v>
      </c>
      <c r="G73" s="34">
        <v>11.5</v>
      </c>
    </row>
    <row r="74" spans="1:7" ht="12.75">
      <c r="A74" s="80" t="str">
        <f t="shared" si="1"/>
        <v>78WL03</v>
      </c>
      <c r="B74" s="80">
        <v>53100020</v>
      </c>
      <c r="C74" s="81" t="s">
        <v>224</v>
      </c>
      <c r="D74" s="80">
        <v>5769</v>
      </c>
      <c r="E74" s="32">
        <v>1</v>
      </c>
      <c r="F74" s="33">
        <v>0.014</v>
      </c>
      <c r="G74" s="34">
        <v>11.5</v>
      </c>
    </row>
    <row r="75" spans="1:7" ht="12.75">
      <c r="A75" s="80" t="str">
        <f t="shared" si="1"/>
        <v>78WL03</v>
      </c>
      <c r="B75" s="80">
        <v>51100576</v>
      </c>
      <c r="C75" s="81" t="s">
        <v>542</v>
      </c>
      <c r="D75" s="80">
        <v>5769</v>
      </c>
      <c r="E75" s="32">
        <v>1</v>
      </c>
      <c r="F75" s="33">
        <v>0.014</v>
      </c>
      <c r="G75" s="34">
        <v>11.5</v>
      </c>
    </row>
    <row r="76" spans="1:7" ht="12.75">
      <c r="A76" s="80" t="str">
        <f t="shared" si="1"/>
        <v>78WL03</v>
      </c>
      <c r="B76" s="80">
        <v>53100516</v>
      </c>
      <c r="C76" s="81" t="s">
        <v>225</v>
      </c>
      <c r="D76" s="80">
        <v>5769</v>
      </c>
      <c r="E76" s="32">
        <v>1</v>
      </c>
      <c r="F76" s="33">
        <v>0.014</v>
      </c>
      <c r="G76" s="34">
        <v>11.5</v>
      </c>
    </row>
    <row r="77" spans="1:7" ht="12.75">
      <c r="A77" s="80" t="str">
        <f t="shared" si="1"/>
        <v>78WL03</v>
      </c>
      <c r="B77" s="80">
        <v>51100449</v>
      </c>
      <c r="C77" s="81" t="s">
        <v>543</v>
      </c>
      <c r="D77" s="80">
        <v>5769</v>
      </c>
      <c r="E77" s="32">
        <v>1</v>
      </c>
      <c r="F77" s="33">
        <v>0.014</v>
      </c>
      <c r="G77" s="34">
        <v>11.5</v>
      </c>
    </row>
    <row r="78" spans="1:7" ht="12.75">
      <c r="A78" s="80" t="str">
        <f t="shared" si="1"/>
        <v>78WL04</v>
      </c>
      <c r="B78" s="80">
        <v>53100022</v>
      </c>
      <c r="C78" s="81" t="s">
        <v>226</v>
      </c>
      <c r="D78" s="80">
        <v>5206</v>
      </c>
      <c r="E78" s="32">
        <v>1</v>
      </c>
      <c r="F78" s="33">
        <v>0.012</v>
      </c>
      <c r="G78" s="34">
        <v>8.1</v>
      </c>
    </row>
    <row r="79" spans="1:7" ht="12.75">
      <c r="A79" s="80" t="str">
        <f t="shared" si="1"/>
        <v>78WL04</v>
      </c>
      <c r="B79" s="80">
        <v>51100450</v>
      </c>
      <c r="C79" s="81" t="s">
        <v>544</v>
      </c>
      <c r="D79" s="80">
        <v>5206</v>
      </c>
      <c r="E79" s="32">
        <v>1</v>
      </c>
      <c r="F79" s="33">
        <v>0.012</v>
      </c>
      <c r="G79" s="34">
        <v>8.1</v>
      </c>
    </row>
    <row r="80" spans="1:7" ht="12.75">
      <c r="A80" s="80" t="str">
        <f t="shared" si="1"/>
        <v>78WL04</v>
      </c>
      <c r="B80" s="80">
        <v>53100023</v>
      </c>
      <c r="C80" s="81" t="s">
        <v>227</v>
      </c>
      <c r="D80" s="80">
        <v>5206</v>
      </c>
      <c r="E80" s="32">
        <v>1</v>
      </c>
      <c r="F80" s="33">
        <v>0.012</v>
      </c>
      <c r="G80" s="34">
        <v>8.1</v>
      </c>
    </row>
    <row r="81" spans="1:7" ht="12.75">
      <c r="A81" s="80" t="str">
        <f t="shared" si="1"/>
        <v>78WL04</v>
      </c>
      <c r="B81" s="80">
        <v>51100577</v>
      </c>
      <c r="C81" s="81" t="s">
        <v>545</v>
      </c>
      <c r="D81" s="80">
        <v>5206</v>
      </c>
      <c r="E81" s="32">
        <v>1</v>
      </c>
      <c r="F81" s="33">
        <v>0.012</v>
      </c>
      <c r="G81" s="34">
        <v>8.1</v>
      </c>
    </row>
    <row r="82" spans="1:7" ht="12.75">
      <c r="A82" s="80" t="str">
        <f t="shared" si="1"/>
        <v>78WL04</v>
      </c>
      <c r="B82" s="80">
        <v>53100024</v>
      </c>
      <c r="C82" s="81" t="s">
        <v>228</v>
      </c>
      <c r="D82" s="80">
        <v>5206</v>
      </c>
      <c r="E82" s="32">
        <v>1</v>
      </c>
      <c r="F82" s="33">
        <v>0.012</v>
      </c>
      <c r="G82" s="34">
        <v>8.1</v>
      </c>
    </row>
    <row r="83" spans="1:7" ht="12.75">
      <c r="A83" s="80" t="str">
        <f t="shared" si="1"/>
        <v>78WL04</v>
      </c>
      <c r="B83" s="80">
        <v>51100578</v>
      </c>
      <c r="C83" s="81" t="s">
        <v>546</v>
      </c>
      <c r="D83" s="80">
        <v>5206</v>
      </c>
      <c r="E83" s="32">
        <v>1</v>
      </c>
      <c r="F83" s="33">
        <v>0.012</v>
      </c>
      <c r="G83" s="34">
        <v>8.1</v>
      </c>
    </row>
    <row r="84" spans="1:7" ht="12.75">
      <c r="A84" s="80" t="str">
        <f t="shared" si="1"/>
        <v>78WL04</v>
      </c>
      <c r="B84" s="80">
        <v>53100460</v>
      </c>
      <c r="C84" s="81" t="s">
        <v>229</v>
      </c>
      <c r="D84" s="80">
        <v>5206</v>
      </c>
      <c r="E84" s="32">
        <v>1</v>
      </c>
      <c r="F84" s="33">
        <v>0.012</v>
      </c>
      <c r="G84" s="34">
        <v>8.1</v>
      </c>
    </row>
    <row r="85" spans="1:7" ht="12.75">
      <c r="A85" s="80" t="str">
        <f t="shared" si="1"/>
        <v>78WL04</v>
      </c>
      <c r="B85" s="80">
        <v>51100451</v>
      </c>
      <c r="C85" s="81" t="s">
        <v>547</v>
      </c>
      <c r="D85" s="80">
        <v>5206</v>
      </c>
      <c r="E85" s="32">
        <v>1</v>
      </c>
      <c r="F85" s="33">
        <v>0.012</v>
      </c>
      <c r="G85" s="34">
        <v>8.1</v>
      </c>
    </row>
    <row r="86" spans="1:7" ht="12.75">
      <c r="A86" s="80" t="str">
        <f t="shared" si="1"/>
        <v>78WL05</v>
      </c>
      <c r="B86" s="80">
        <v>53100026</v>
      </c>
      <c r="C86" s="81" t="s">
        <v>230</v>
      </c>
      <c r="D86" s="80">
        <v>5206</v>
      </c>
      <c r="E86" s="32">
        <v>1</v>
      </c>
      <c r="F86" s="33">
        <v>0.011</v>
      </c>
      <c r="G86" s="34">
        <v>7.6</v>
      </c>
    </row>
    <row r="87" spans="1:7" ht="12.75">
      <c r="A87" s="80" t="str">
        <f t="shared" si="1"/>
        <v>78WL05</v>
      </c>
      <c r="B87" s="80">
        <v>51100446</v>
      </c>
      <c r="C87" s="81" t="s">
        <v>548</v>
      </c>
      <c r="D87" s="80">
        <v>5206</v>
      </c>
      <c r="E87" s="32">
        <v>1</v>
      </c>
      <c r="F87" s="33">
        <v>0.011</v>
      </c>
      <c r="G87" s="34">
        <v>7.6</v>
      </c>
    </row>
    <row r="88" spans="1:7" ht="12.75">
      <c r="A88" s="80" t="str">
        <f t="shared" si="1"/>
        <v>78WL05</v>
      </c>
      <c r="B88" s="80">
        <v>53100027</v>
      </c>
      <c r="C88" s="81" t="s">
        <v>231</v>
      </c>
      <c r="D88" s="80">
        <v>5206</v>
      </c>
      <c r="E88" s="32">
        <v>1</v>
      </c>
      <c r="F88" s="33">
        <v>0.011</v>
      </c>
      <c r="G88" s="34">
        <v>7.6</v>
      </c>
    </row>
    <row r="89" spans="1:7" ht="12.75">
      <c r="A89" s="80" t="str">
        <f t="shared" si="1"/>
        <v>78WL05</v>
      </c>
      <c r="B89" s="80">
        <v>51100579</v>
      </c>
      <c r="C89" s="81" t="s">
        <v>549</v>
      </c>
      <c r="D89" s="80">
        <v>5206</v>
      </c>
      <c r="E89" s="32">
        <v>1</v>
      </c>
      <c r="F89" s="33">
        <v>0.011</v>
      </c>
      <c r="G89" s="34">
        <v>7.6</v>
      </c>
    </row>
    <row r="90" spans="1:7" ht="12.75">
      <c r="A90" s="80" t="str">
        <f t="shared" si="1"/>
        <v>78WL05</v>
      </c>
      <c r="B90" s="80">
        <v>53100028</v>
      </c>
      <c r="C90" s="81" t="s">
        <v>232</v>
      </c>
      <c r="D90" s="80">
        <v>5206</v>
      </c>
      <c r="E90" s="32">
        <v>1</v>
      </c>
      <c r="F90" s="33">
        <v>0.011</v>
      </c>
      <c r="G90" s="34">
        <v>7.6</v>
      </c>
    </row>
    <row r="91" spans="1:7" ht="12.75">
      <c r="A91" s="80" t="str">
        <f t="shared" si="1"/>
        <v>78WL05</v>
      </c>
      <c r="B91" s="80">
        <v>51100580</v>
      </c>
      <c r="C91" s="81" t="s">
        <v>550</v>
      </c>
      <c r="D91" s="80">
        <v>5206</v>
      </c>
      <c r="E91" s="32">
        <v>1</v>
      </c>
      <c r="F91" s="33">
        <v>0.011</v>
      </c>
      <c r="G91" s="34">
        <v>7.6</v>
      </c>
    </row>
    <row r="92" spans="1:7" ht="12.75">
      <c r="A92" s="80" t="str">
        <f t="shared" si="1"/>
        <v>78WL05</v>
      </c>
      <c r="B92" s="80">
        <v>53100461</v>
      </c>
      <c r="C92" s="81" t="s">
        <v>233</v>
      </c>
      <c r="D92" s="80">
        <v>5206</v>
      </c>
      <c r="E92" s="32">
        <v>1</v>
      </c>
      <c r="F92" s="33">
        <v>0.011</v>
      </c>
      <c r="G92" s="34">
        <v>7.6</v>
      </c>
    </row>
    <row r="93" spans="1:7" ht="12.75">
      <c r="A93" s="80" t="str">
        <f t="shared" si="1"/>
        <v>78WL05</v>
      </c>
      <c r="B93" s="80">
        <v>51100452</v>
      </c>
      <c r="C93" s="81" t="s">
        <v>551</v>
      </c>
      <c r="D93" s="80">
        <v>5206</v>
      </c>
      <c r="E93" s="32">
        <v>1</v>
      </c>
      <c r="F93" s="33">
        <v>0.011</v>
      </c>
      <c r="G93" s="34">
        <v>7.6</v>
      </c>
    </row>
    <row r="94" spans="1:7" ht="12.75">
      <c r="A94" s="80" t="str">
        <f t="shared" si="1"/>
        <v>78WL06</v>
      </c>
      <c r="B94" s="80">
        <v>59201421</v>
      </c>
      <c r="C94" s="81" t="s">
        <v>552</v>
      </c>
      <c r="D94" s="80">
        <v>6472</v>
      </c>
      <c r="E94" s="32">
        <v>1</v>
      </c>
      <c r="F94" s="33">
        <v>0.014</v>
      </c>
      <c r="G94" s="34">
        <v>11.7</v>
      </c>
    </row>
    <row r="95" spans="1:7" ht="12.75">
      <c r="A95" s="80" t="str">
        <f t="shared" si="1"/>
        <v>78WL06</v>
      </c>
      <c r="B95" s="80">
        <v>53100030</v>
      </c>
      <c r="C95" s="81" t="s">
        <v>234</v>
      </c>
      <c r="D95" s="80">
        <v>6472</v>
      </c>
      <c r="E95" s="32">
        <v>1</v>
      </c>
      <c r="F95" s="33">
        <v>0.014</v>
      </c>
      <c r="G95" s="34">
        <v>11.7</v>
      </c>
    </row>
    <row r="96" spans="1:7" ht="12.75">
      <c r="A96" s="80" t="str">
        <f t="shared" si="1"/>
        <v>78WL06</v>
      </c>
      <c r="B96" s="80">
        <v>51100453</v>
      </c>
      <c r="C96" s="81" t="s">
        <v>553</v>
      </c>
      <c r="D96" s="80">
        <v>6472</v>
      </c>
      <c r="E96" s="32">
        <v>1</v>
      </c>
      <c r="F96" s="33">
        <v>0.014</v>
      </c>
      <c r="G96" s="34">
        <v>11.7</v>
      </c>
    </row>
    <row r="97" spans="1:7" ht="12.75">
      <c r="A97" s="80" t="str">
        <f t="shared" si="1"/>
        <v>78WL06</v>
      </c>
      <c r="B97" s="80">
        <v>53100031</v>
      </c>
      <c r="C97" s="81" t="s">
        <v>235</v>
      </c>
      <c r="D97" s="80">
        <v>6472</v>
      </c>
      <c r="E97" s="32">
        <v>1</v>
      </c>
      <c r="F97" s="33">
        <v>0.014</v>
      </c>
      <c r="G97" s="34">
        <v>11.7</v>
      </c>
    </row>
    <row r="98" spans="1:7" ht="12.75">
      <c r="A98" s="80" t="str">
        <f t="shared" si="1"/>
        <v>78WL06</v>
      </c>
      <c r="B98" s="80">
        <v>51100581</v>
      </c>
      <c r="C98" s="81" t="s">
        <v>554</v>
      </c>
      <c r="D98" s="80">
        <v>6472</v>
      </c>
      <c r="E98" s="32">
        <v>1</v>
      </c>
      <c r="F98" s="33">
        <v>0.014</v>
      </c>
      <c r="G98" s="34">
        <v>11.7</v>
      </c>
    </row>
    <row r="99" spans="1:7" ht="12.75">
      <c r="A99" s="80" t="str">
        <f t="shared" si="1"/>
        <v>78WL06</v>
      </c>
      <c r="B99" s="80">
        <v>53100032</v>
      </c>
      <c r="C99" s="81" t="s">
        <v>236</v>
      </c>
      <c r="D99" s="80">
        <v>6472</v>
      </c>
      <c r="E99" s="32">
        <v>1</v>
      </c>
      <c r="F99" s="33">
        <v>0.014</v>
      </c>
      <c r="G99" s="34">
        <v>11.7</v>
      </c>
    </row>
    <row r="100" spans="1:7" ht="12.75">
      <c r="A100" s="80" t="str">
        <f t="shared" si="1"/>
        <v>78WL06</v>
      </c>
      <c r="B100" s="80">
        <v>51100582</v>
      </c>
      <c r="C100" s="81" t="s">
        <v>555</v>
      </c>
      <c r="D100" s="80">
        <v>6472</v>
      </c>
      <c r="E100" s="32">
        <v>1</v>
      </c>
      <c r="F100" s="33">
        <v>0.014</v>
      </c>
      <c r="G100" s="34">
        <v>11.7</v>
      </c>
    </row>
    <row r="101" spans="1:7" ht="12.75">
      <c r="A101" s="80" t="str">
        <f t="shared" si="1"/>
        <v>78WL06</v>
      </c>
      <c r="B101" s="80">
        <v>53100517</v>
      </c>
      <c r="C101" s="81" t="s">
        <v>237</v>
      </c>
      <c r="D101" s="80">
        <v>6472</v>
      </c>
      <c r="E101" s="32">
        <v>1</v>
      </c>
      <c r="F101" s="33">
        <v>0.014</v>
      </c>
      <c r="G101" s="34">
        <v>11.7</v>
      </c>
    </row>
    <row r="102" spans="1:7" ht="12.75">
      <c r="A102" s="80" t="str">
        <f t="shared" si="1"/>
        <v>78WL06</v>
      </c>
      <c r="B102" s="80">
        <v>51100454</v>
      </c>
      <c r="C102" s="81" t="s">
        <v>556</v>
      </c>
      <c r="D102" s="80">
        <v>6472</v>
      </c>
      <c r="E102" s="32">
        <v>1</v>
      </c>
      <c r="F102" s="33">
        <v>0.014</v>
      </c>
      <c r="G102" s="34">
        <v>11.7</v>
      </c>
    </row>
    <row r="103" spans="1:7" ht="12.75" customHeight="1">
      <c r="A103" s="80" t="str">
        <f t="shared" si="1"/>
        <v>78WL07</v>
      </c>
      <c r="B103" s="80">
        <v>53100034</v>
      </c>
      <c r="C103" s="81" t="s">
        <v>238</v>
      </c>
      <c r="D103" s="80">
        <v>6895</v>
      </c>
      <c r="E103" s="32">
        <v>1</v>
      </c>
      <c r="F103" s="33">
        <v>0.026000000000000002</v>
      </c>
      <c r="G103" s="34">
        <v>15</v>
      </c>
    </row>
    <row r="104" spans="1:7" ht="12.75" customHeight="1">
      <c r="A104" s="80" t="str">
        <f t="shared" si="1"/>
        <v>78WL07</v>
      </c>
      <c r="B104" s="80">
        <v>51100455</v>
      </c>
      <c r="C104" s="81" t="s">
        <v>557</v>
      </c>
      <c r="D104" s="80">
        <v>6895</v>
      </c>
      <c r="E104" s="32">
        <v>1</v>
      </c>
      <c r="F104" s="33">
        <v>0.026000000000000002</v>
      </c>
      <c r="G104" s="34">
        <v>15</v>
      </c>
    </row>
    <row r="105" spans="1:7" ht="12.75" customHeight="1">
      <c r="A105" s="80" t="str">
        <f t="shared" si="1"/>
        <v>78WL07</v>
      </c>
      <c r="B105" s="80">
        <v>53100035</v>
      </c>
      <c r="C105" s="81" t="s">
        <v>239</v>
      </c>
      <c r="D105" s="80">
        <v>6895</v>
      </c>
      <c r="E105" s="32">
        <v>1</v>
      </c>
      <c r="F105" s="33">
        <v>0.026000000000000002</v>
      </c>
      <c r="G105" s="34">
        <v>15</v>
      </c>
    </row>
    <row r="106" spans="1:7" ht="12.75" customHeight="1">
      <c r="A106" s="80" t="str">
        <f t="shared" si="1"/>
        <v>78WL07</v>
      </c>
      <c r="B106" s="80">
        <v>51100583</v>
      </c>
      <c r="C106" s="81" t="s">
        <v>558</v>
      </c>
      <c r="D106" s="80">
        <v>6895</v>
      </c>
      <c r="E106" s="32">
        <v>1</v>
      </c>
      <c r="F106" s="33">
        <v>0.026000000000000002</v>
      </c>
      <c r="G106" s="34">
        <v>15</v>
      </c>
    </row>
    <row r="107" spans="1:7" ht="12.75" customHeight="1">
      <c r="A107" s="80" t="str">
        <f t="shared" si="1"/>
        <v>78WL07</v>
      </c>
      <c r="B107" s="80">
        <v>53100036</v>
      </c>
      <c r="C107" s="81" t="s">
        <v>240</v>
      </c>
      <c r="D107" s="80">
        <v>6895</v>
      </c>
      <c r="E107" s="32">
        <v>1</v>
      </c>
      <c r="F107" s="33">
        <v>0.026000000000000002</v>
      </c>
      <c r="G107" s="34">
        <v>15</v>
      </c>
    </row>
    <row r="108" spans="1:7" ht="13.5" customHeight="1">
      <c r="A108" s="80" t="str">
        <f t="shared" si="1"/>
        <v>78WL07</v>
      </c>
      <c r="B108" s="80">
        <v>51100584</v>
      </c>
      <c r="C108" s="81" t="s">
        <v>559</v>
      </c>
      <c r="D108" s="80">
        <v>6895</v>
      </c>
      <c r="E108" s="32">
        <v>1</v>
      </c>
      <c r="F108" s="33">
        <v>0.026000000000000002</v>
      </c>
      <c r="G108" s="34">
        <v>15</v>
      </c>
    </row>
    <row r="109" spans="1:7" ht="12.75">
      <c r="A109" s="80" t="str">
        <f t="shared" si="1"/>
        <v>78WL07</v>
      </c>
      <c r="B109" s="80">
        <v>53100463</v>
      </c>
      <c r="C109" s="81" t="s">
        <v>241</v>
      </c>
      <c r="D109" s="80">
        <v>6895</v>
      </c>
      <c r="E109" s="32">
        <v>1</v>
      </c>
      <c r="F109" s="33">
        <v>0.026000000000000002</v>
      </c>
      <c r="G109" s="34">
        <v>15</v>
      </c>
    </row>
    <row r="110" spans="1:7" ht="12.75">
      <c r="A110" s="80" t="str">
        <f t="shared" si="1"/>
        <v>78WL07</v>
      </c>
      <c r="B110" s="80">
        <v>51100456</v>
      </c>
      <c r="C110" s="81" t="s">
        <v>560</v>
      </c>
      <c r="D110" s="80">
        <v>6895</v>
      </c>
      <c r="E110" s="32">
        <v>1</v>
      </c>
      <c r="F110" s="33">
        <v>0.026000000000000002</v>
      </c>
      <c r="G110" s="34">
        <v>15</v>
      </c>
    </row>
    <row r="111" spans="1:7" ht="12.75">
      <c r="A111" s="80" t="str">
        <f t="shared" si="1"/>
        <v>79BH01</v>
      </c>
      <c r="B111" s="80">
        <v>53100058</v>
      </c>
      <c r="C111" s="81" t="s">
        <v>242</v>
      </c>
      <c r="D111" s="80">
        <v>6402</v>
      </c>
      <c r="E111" s="32">
        <v>1</v>
      </c>
      <c r="F111" s="33">
        <v>0.06</v>
      </c>
      <c r="G111" s="34">
        <v>13</v>
      </c>
    </row>
    <row r="112" spans="1:7" ht="12.75">
      <c r="A112" s="80" t="str">
        <f t="shared" si="1"/>
        <v>79BH01</v>
      </c>
      <c r="B112" s="80">
        <v>51100457</v>
      </c>
      <c r="C112" s="81" t="s">
        <v>561</v>
      </c>
      <c r="D112" s="80">
        <v>6402</v>
      </c>
      <c r="E112" s="32">
        <v>1</v>
      </c>
      <c r="F112" s="33">
        <v>0.06</v>
      </c>
      <c r="G112" s="34">
        <v>13</v>
      </c>
    </row>
    <row r="113" spans="1:7" ht="12.75">
      <c r="A113" s="80" t="str">
        <f t="shared" si="1"/>
        <v>79BH01</v>
      </c>
      <c r="B113" s="80">
        <v>53100059</v>
      </c>
      <c r="C113" s="81" t="s">
        <v>243</v>
      </c>
      <c r="D113" s="80">
        <v>6402</v>
      </c>
      <c r="E113" s="32">
        <v>1</v>
      </c>
      <c r="F113" s="33">
        <v>0.06</v>
      </c>
      <c r="G113" s="34">
        <v>13</v>
      </c>
    </row>
    <row r="114" spans="1:7" ht="12.75">
      <c r="A114" s="80" t="str">
        <f t="shared" si="1"/>
        <v>79BH01</v>
      </c>
      <c r="B114" s="80">
        <v>51100585</v>
      </c>
      <c r="C114" s="81" t="s">
        <v>562</v>
      </c>
      <c r="D114" s="80">
        <v>6402</v>
      </c>
      <c r="E114" s="32">
        <v>1</v>
      </c>
      <c r="F114" s="33">
        <v>0.06</v>
      </c>
      <c r="G114" s="34">
        <v>13</v>
      </c>
    </row>
    <row r="115" spans="1:7" ht="12.75">
      <c r="A115" s="80" t="str">
        <f t="shared" si="1"/>
        <v>79BH01</v>
      </c>
      <c r="B115" s="80">
        <v>53100060</v>
      </c>
      <c r="C115" s="81" t="s">
        <v>244</v>
      </c>
      <c r="D115" s="80">
        <v>6402</v>
      </c>
      <c r="E115" s="32">
        <v>1</v>
      </c>
      <c r="F115" s="33">
        <v>0.06</v>
      </c>
      <c r="G115" s="34">
        <v>13</v>
      </c>
    </row>
    <row r="116" spans="1:7" ht="12.75">
      <c r="A116" s="80" t="str">
        <f t="shared" si="1"/>
        <v>79BH01</v>
      </c>
      <c r="B116" s="80">
        <v>51100586</v>
      </c>
      <c r="C116" s="81" t="s">
        <v>563</v>
      </c>
      <c r="D116" s="80">
        <v>6402</v>
      </c>
      <c r="E116" s="32">
        <v>1</v>
      </c>
      <c r="F116" s="33">
        <v>0.06</v>
      </c>
      <c r="G116" s="34">
        <v>13</v>
      </c>
    </row>
    <row r="117" spans="1:7" ht="12.75">
      <c r="A117" s="80" t="str">
        <f t="shared" si="1"/>
        <v>79BH01</v>
      </c>
      <c r="B117" s="80">
        <v>53100464</v>
      </c>
      <c r="C117" s="81" t="s">
        <v>245</v>
      </c>
      <c r="D117" s="80">
        <v>6402</v>
      </c>
      <c r="E117" s="32">
        <v>1</v>
      </c>
      <c r="F117" s="33">
        <v>0.06</v>
      </c>
      <c r="G117" s="34">
        <v>13</v>
      </c>
    </row>
    <row r="118" spans="1:7" ht="12.75">
      <c r="A118" s="80" t="str">
        <f t="shared" si="1"/>
        <v>79BH01</v>
      </c>
      <c r="B118" s="80">
        <v>51100458</v>
      </c>
      <c r="C118" s="81" t="s">
        <v>564</v>
      </c>
      <c r="D118" s="80">
        <v>6402</v>
      </c>
      <c r="E118" s="32">
        <v>1</v>
      </c>
      <c r="F118" s="33">
        <v>0.06</v>
      </c>
      <c r="G118" s="34">
        <v>13</v>
      </c>
    </row>
    <row r="119" spans="1:7" ht="12.75">
      <c r="A119" s="80" t="str">
        <f t="shared" si="1"/>
        <v>79BH02</v>
      </c>
      <c r="B119" s="80">
        <v>59201412</v>
      </c>
      <c r="C119" s="81" t="s">
        <v>565</v>
      </c>
      <c r="D119" s="80">
        <v>7036</v>
      </c>
      <c r="E119" s="32">
        <v>1</v>
      </c>
      <c r="F119" s="33">
        <v>0.065</v>
      </c>
      <c r="G119" s="34">
        <v>15.4</v>
      </c>
    </row>
    <row r="120" spans="1:7" ht="12.75">
      <c r="A120" s="80" t="str">
        <f t="shared" si="1"/>
        <v>79BH02</v>
      </c>
      <c r="B120" s="80">
        <v>53100062</v>
      </c>
      <c r="C120" s="81" t="s">
        <v>246</v>
      </c>
      <c r="D120" s="80">
        <v>7036</v>
      </c>
      <c r="E120" s="32">
        <v>1</v>
      </c>
      <c r="F120" s="33">
        <v>0.065</v>
      </c>
      <c r="G120" s="34">
        <v>15.4</v>
      </c>
    </row>
    <row r="121" spans="1:7" ht="12.75">
      <c r="A121" s="80" t="str">
        <f t="shared" si="1"/>
        <v>79BH02</v>
      </c>
      <c r="B121" s="80">
        <v>51100459</v>
      </c>
      <c r="C121" s="81" t="s">
        <v>566</v>
      </c>
      <c r="D121" s="80">
        <v>7036</v>
      </c>
      <c r="E121" s="32">
        <v>1</v>
      </c>
      <c r="F121" s="33">
        <v>0.065</v>
      </c>
      <c r="G121" s="34">
        <v>15.4</v>
      </c>
    </row>
    <row r="122" spans="1:7" ht="12.75">
      <c r="A122" s="80" t="str">
        <f t="shared" si="1"/>
        <v>79BH02</v>
      </c>
      <c r="B122" s="80">
        <v>53100063</v>
      </c>
      <c r="C122" s="81" t="s">
        <v>247</v>
      </c>
      <c r="D122" s="80">
        <v>7036</v>
      </c>
      <c r="E122" s="32">
        <v>1</v>
      </c>
      <c r="F122" s="33">
        <v>0.065</v>
      </c>
      <c r="G122" s="34">
        <v>15.4</v>
      </c>
    </row>
    <row r="123" spans="1:7" ht="12.75">
      <c r="A123" s="80" t="str">
        <f t="shared" si="1"/>
        <v>79BH02</v>
      </c>
      <c r="B123" s="80">
        <v>51100587</v>
      </c>
      <c r="C123" s="81" t="s">
        <v>567</v>
      </c>
      <c r="D123" s="80">
        <v>7036</v>
      </c>
      <c r="E123" s="32">
        <v>1</v>
      </c>
      <c r="F123" s="33">
        <v>0.065</v>
      </c>
      <c r="G123" s="34">
        <v>15.4</v>
      </c>
    </row>
    <row r="124" spans="1:7" ht="12.75">
      <c r="A124" s="80" t="str">
        <f t="shared" si="1"/>
        <v>79BH02</v>
      </c>
      <c r="B124" s="80">
        <v>53100064</v>
      </c>
      <c r="C124" s="81" t="s">
        <v>248</v>
      </c>
      <c r="D124" s="80">
        <v>7036</v>
      </c>
      <c r="E124" s="32">
        <v>1</v>
      </c>
      <c r="F124" s="33">
        <v>0.065</v>
      </c>
      <c r="G124" s="34">
        <v>15.4</v>
      </c>
    </row>
    <row r="125" spans="1:7" ht="12.75">
      <c r="A125" s="80" t="str">
        <f t="shared" si="1"/>
        <v>79BH02</v>
      </c>
      <c r="B125" s="80">
        <v>51100588</v>
      </c>
      <c r="C125" s="81" t="s">
        <v>568</v>
      </c>
      <c r="D125" s="80">
        <v>7036</v>
      </c>
      <c r="E125" s="32">
        <v>1</v>
      </c>
      <c r="F125" s="33">
        <v>0.065</v>
      </c>
      <c r="G125" s="34">
        <v>15.4</v>
      </c>
    </row>
    <row r="126" spans="1:7" ht="12.75">
      <c r="A126" s="80" t="str">
        <f t="shared" si="1"/>
        <v>79BH02</v>
      </c>
      <c r="B126" s="80">
        <v>53100465</v>
      </c>
      <c r="C126" s="81" t="s">
        <v>249</v>
      </c>
      <c r="D126" s="80">
        <v>7036</v>
      </c>
      <c r="E126" s="32">
        <v>1</v>
      </c>
      <c r="F126" s="33">
        <v>0.065</v>
      </c>
      <c r="G126" s="34">
        <v>15.4</v>
      </c>
    </row>
    <row r="127" spans="1:7" ht="12.75">
      <c r="A127" s="80" t="str">
        <f t="shared" si="1"/>
        <v>79BH02</v>
      </c>
      <c r="B127" s="80">
        <v>51100460</v>
      </c>
      <c r="C127" s="81" t="s">
        <v>569</v>
      </c>
      <c r="D127" s="80">
        <v>7036</v>
      </c>
      <c r="E127" s="32">
        <v>1</v>
      </c>
      <c r="F127" s="33">
        <v>0.065</v>
      </c>
      <c r="G127" s="34">
        <v>15.4</v>
      </c>
    </row>
    <row r="128" spans="1:7" ht="12.75">
      <c r="A128" s="80" t="str">
        <f t="shared" si="1"/>
        <v>79BH03</v>
      </c>
      <c r="B128" s="80">
        <v>53100066</v>
      </c>
      <c r="C128" s="81" t="s">
        <v>250</v>
      </c>
      <c r="D128" s="80">
        <v>7598</v>
      </c>
      <c r="E128" s="32">
        <v>1</v>
      </c>
      <c r="F128" s="33">
        <v>0.07</v>
      </c>
      <c r="G128" s="34">
        <v>17</v>
      </c>
    </row>
    <row r="129" spans="1:7" ht="12.75">
      <c r="A129" s="80" t="str">
        <f t="shared" si="1"/>
        <v>79BH03</v>
      </c>
      <c r="B129" s="80">
        <v>51100461</v>
      </c>
      <c r="C129" s="81" t="s">
        <v>570</v>
      </c>
      <c r="D129" s="80">
        <v>7598</v>
      </c>
      <c r="E129" s="32">
        <v>1</v>
      </c>
      <c r="F129" s="33">
        <v>0.07</v>
      </c>
      <c r="G129" s="34">
        <v>17</v>
      </c>
    </row>
    <row r="130" spans="1:7" ht="12.75">
      <c r="A130" s="80" t="str">
        <f t="shared" si="1"/>
        <v>79BH03</v>
      </c>
      <c r="B130" s="80">
        <v>53100067</v>
      </c>
      <c r="C130" s="81" t="s">
        <v>251</v>
      </c>
      <c r="D130" s="80">
        <v>7598</v>
      </c>
      <c r="E130" s="32">
        <v>1</v>
      </c>
      <c r="F130" s="33">
        <v>0.07</v>
      </c>
      <c r="G130" s="34">
        <v>17</v>
      </c>
    </row>
    <row r="131" spans="1:7" ht="12.75">
      <c r="A131" s="80" t="str">
        <f t="shared" si="1"/>
        <v>79BH03</v>
      </c>
      <c r="B131" s="80">
        <v>51100589</v>
      </c>
      <c r="C131" s="81" t="s">
        <v>571</v>
      </c>
      <c r="D131" s="80">
        <v>7598</v>
      </c>
      <c r="E131" s="32">
        <v>1</v>
      </c>
      <c r="F131" s="33">
        <v>0.07</v>
      </c>
      <c r="G131" s="34">
        <v>17</v>
      </c>
    </row>
    <row r="132" spans="1:7" ht="12.75">
      <c r="A132" s="80" t="str">
        <f aca="true" t="shared" si="2" ref="A132:A195">LEFT(C132,6)</f>
        <v>79BH03</v>
      </c>
      <c r="B132" s="80">
        <v>53100068</v>
      </c>
      <c r="C132" s="81" t="s">
        <v>252</v>
      </c>
      <c r="D132" s="80">
        <v>7598</v>
      </c>
      <c r="E132" s="32">
        <v>1</v>
      </c>
      <c r="F132" s="33">
        <v>0.07</v>
      </c>
      <c r="G132" s="34">
        <v>17</v>
      </c>
    </row>
    <row r="133" spans="1:7" ht="12.75">
      <c r="A133" s="80" t="str">
        <f t="shared" si="2"/>
        <v>79BH03</v>
      </c>
      <c r="B133" s="80">
        <v>51100590</v>
      </c>
      <c r="C133" s="81" t="s">
        <v>572</v>
      </c>
      <c r="D133" s="80">
        <v>7598</v>
      </c>
      <c r="E133" s="32">
        <v>1</v>
      </c>
      <c r="F133" s="33">
        <v>0.07</v>
      </c>
      <c r="G133" s="34">
        <v>17</v>
      </c>
    </row>
    <row r="134" spans="1:7" ht="12.75">
      <c r="A134" s="80" t="str">
        <f t="shared" si="2"/>
        <v>79BH03</v>
      </c>
      <c r="B134" s="80">
        <v>53100466</v>
      </c>
      <c r="C134" s="81" t="s">
        <v>253</v>
      </c>
      <c r="D134" s="80">
        <v>7598</v>
      </c>
      <c r="E134" s="32">
        <v>1</v>
      </c>
      <c r="F134" s="33">
        <v>0.07</v>
      </c>
      <c r="G134" s="34">
        <v>17</v>
      </c>
    </row>
    <row r="135" spans="1:7" ht="12.75">
      <c r="A135" s="80" t="str">
        <f t="shared" si="2"/>
        <v>79BH03</v>
      </c>
      <c r="B135" s="80">
        <v>51100462</v>
      </c>
      <c r="C135" s="81" t="s">
        <v>573</v>
      </c>
      <c r="D135" s="80">
        <v>7598</v>
      </c>
      <c r="E135" s="32">
        <v>1</v>
      </c>
      <c r="F135" s="33">
        <v>0.07</v>
      </c>
      <c r="G135" s="34">
        <v>17</v>
      </c>
    </row>
    <row r="136" spans="1:7" ht="12.75">
      <c r="A136" s="80" t="str">
        <f t="shared" si="2"/>
        <v>79BH04</v>
      </c>
      <c r="B136" s="80">
        <v>53100070</v>
      </c>
      <c r="C136" s="81" t="s">
        <v>254</v>
      </c>
      <c r="D136" s="80">
        <v>5698</v>
      </c>
      <c r="E136" s="32">
        <v>1</v>
      </c>
      <c r="F136" s="33">
        <v>0.015</v>
      </c>
      <c r="G136" s="34">
        <v>9.8</v>
      </c>
    </row>
    <row r="137" spans="1:7" ht="12.75">
      <c r="A137" s="80" t="str">
        <f t="shared" si="2"/>
        <v>79BH04</v>
      </c>
      <c r="B137" s="80">
        <v>51100463</v>
      </c>
      <c r="C137" s="81" t="s">
        <v>574</v>
      </c>
      <c r="D137" s="80">
        <v>5698</v>
      </c>
      <c r="E137" s="32">
        <v>1</v>
      </c>
      <c r="F137" s="33">
        <v>0.015</v>
      </c>
      <c r="G137" s="34">
        <v>9.8</v>
      </c>
    </row>
    <row r="138" spans="1:7" ht="12.75">
      <c r="A138" s="80" t="str">
        <f t="shared" si="2"/>
        <v>79BH04</v>
      </c>
      <c r="B138" s="80">
        <v>53100071</v>
      </c>
      <c r="C138" s="81" t="s">
        <v>255</v>
      </c>
      <c r="D138" s="80">
        <v>5698</v>
      </c>
      <c r="E138" s="32">
        <v>1</v>
      </c>
      <c r="F138" s="33">
        <v>0.015</v>
      </c>
      <c r="G138" s="34">
        <v>9.8</v>
      </c>
    </row>
    <row r="139" spans="1:7" ht="12.75">
      <c r="A139" s="80" t="str">
        <f t="shared" si="2"/>
        <v>79BH04</v>
      </c>
      <c r="B139" s="80">
        <v>51100591</v>
      </c>
      <c r="C139" s="81" t="s">
        <v>575</v>
      </c>
      <c r="D139" s="80">
        <v>5698</v>
      </c>
      <c r="E139" s="32">
        <v>1</v>
      </c>
      <c r="F139" s="33">
        <v>0.015</v>
      </c>
      <c r="G139" s="34">
        <v>9.8</v>
      </c>
    </row>
    <row r="140" spans="1:7" ht="12.75">
      <c r="A140" s="80" t="str">
        <f t="shared" si="2"/>
        <v>79BH04</v>
      </c>
      <c r="B140" s="80">
        <v>53100072</v>
      </c>
      <c r="C140" s="81" t="s">
        <v>256</v>
      </c>
      <c r="D140" s="80">
        <v>5698</v>
      </c>
      <c r="E140" s="32">
        <v>1</v>
      </c>
      <c r="F140" s="33">
        <v>0.015</v>
      </c>
      <c r="G140" s="34">
        <v>9.8</v>
      </c>
    </row>
    <row r="141" spans="1:7" ht="12.75">
      <c r="A141" s="80" t="str">
        <f t="shared" si="2"/>
        <v>79BH04</v>
      </c>
      <c r="B141" s="80">
        <v>51100592</v>
      </c>
      <c r="C141" s="81" t="s">
        <v>576</v>
      </c>
      <c r="D141" s="80">
        <v>5698</v>
      </c>
      <c r="E141" s="32">
        <v>1</v>
      </c>
      <c r="F141" s="33">
        <v>0.015</v>
      </c>
      <c r="G141" s="34">
        <v>9.8</v>
      </c>
    </row>
    <row r="142" spans="1:7" ht="12.75">
      <c r="A142" s="80" t="str">
        <f t="shared" si="2"/>
        <v>79BH04</v>
      </c>
      <c r="B142" s="80">
        <v>53100467</v>
      </c>
      <c r="C142" s="81" t="s">
        <v>257</v>
      </c>
      <c r="D142" s="80">
        <v>5698</v>
      </c>
      <c r="E142" s="32">
        <v>1</v>
      </c>
      <c r="F142" s="33">
        <v>0.015</v>
      </c>
      <c r="G142" s="34">
        <v>9.8</v>
      </c>
    </row>
    <row r="143" spans="1:7" ht="12.75">
      <c r="A143" s="80" t="str">
        <f t="shared" si="2"/>
        <v>79BH04</v>
      </c>
      <c r="B143" s="80">
        <v>51100464</v>
      </c>
      <c r="C143" s="81" t="s">
        <v>577</v>
      </c>
      <c r="D143" s="80">
        <v>5698</v>
      </c>
      <c r="E143" s="32">
        <v>1</v>
      </c>
      <c r="F143" s="33">
        <v>0.015</v>
      </c>
      <c r="G143" s="34">
        <v>9.8</v>
      </c>
    </row>
    <row r="144" spans="1:7" ht="12.75">
      <c r="A144" s="80" t="str">
        <f t="shared" si="2"/>
        <v>79BH05</v>
      </c>
      <c r="B144" s="80">
        <v>53100074</v>
      </c>
      <c r="C144" s="81" t="s">
        <v>258</v>
      </c>
      <c r="D144" s="80">
        <v>5839</v>
      </c>
      <c r="E144" s="32">
        <v>1</v>
      </c>
      <c r="F144" s="33">
        <v>0.048</v>
      </c>
      <c r="G144" s="34">
        <v>11.8</v>
      </c>
    </row>
    <row r="145" spans="1:7" ht="12.75">
      <c r="A145" s="80" t="str">
        <f t="shared" si="2"/>
        <v>79BH05</v>
      </c>
      <c r="B145" s="80">
        <v>51100465</v>
      </c>
      <c r="C145" s="81" t="s">
        <v>578</v>
      </c>
      <c r="D145" s="80">
        <v>5839</v>
      </c>
      <c r="E145" s="32">
        <v>1</v>
      </c>
      <c r="F145" s="33">
        <v>0.048</v>
      </c>
      <c r="G145" s="34">
        <v>11.8</v>
      </c>
    </row>
    <row r="146" spans="1:7" ht="12.75">
      <c r="A146" s="80" t="str">
        <f t="shared" si="2"/>
        <v>79BH05</v>
      </c>
      <c r="B146" s="80">
        <v>53100075</v>
      </c>
      <c r="C146" s="81" t="s">
        <v>259</v>
      </c>
      <c r="D146" s="80">
        <v>5839</v>
      </c>
      <c r="E146" s="32">
        <v>1</v>
      </c>
      <c r="F146" s="33">
        <v>0.048</v>
      </c>
      <c r="G146" s="34">
        <v>11.8</v>
      </c>
    </row>
    <row r="147" spans="1:7" ht="12.75">
      <c r="A147" s="80" t="str">
        <f t="shared" si="2"/>
        <v>79BH05</v>
      </c>
      <c r="B147" s="80">
        <v>51100593</v>
      </c>
      <c r="C147" s="81" t="s">
        <v>579</v>
      </c>
      <c r="D147" s="80">
        <v>5839</v>
      </c>
      <c r="E147" s="32">
        <v>1</v>
      </c>
      <c r="F147" s="33">
        <v>0.048</v>
      </c>
      <c r="G147" s="34">
        <v>11.8</v>
      </c>
    </row>
    <row r="148" spans="1:7" ht="12.75">
      <c r="A148" s="80" t="str">
        <f t="shared" si="2"/>
        <v>79BH05</v>
      </c>
      <c r="B148" s="80">
        <v>53100076</v>
      </c>
      <c r="C148" s="81" t="s">
        <v>260</v>
      </c>
      <c r="D148" s="80">
        <v>5839</v>
      </c>
      <c r="E148" s="32">
        <v>1</v>
      </c>
      <c r="F148" s="33">
        <v>0.048</v>
      </c>
      <c r="G148" s="34">
        <v>11.8</v>
      </c>
    </row>
    <row r="149" spans="1:7" ht="12.75">
      <c r="A149" s="80" t="str">
        <f t="shared" si="2"/>
        <v>79BH05</v>
      </c>
      <c r="B149" s="80">
        <v>51100594</v>
      </c>
      <c r="C149" s="81" t="s">
        <v>580</v>
      </c>
      <c r="D149" s="80">
        <v>5839</v>
      </c>
      <c r="E149" s="32">
        <v>1</v>
      </c>
      <c r="F149" s="33">
        <v>0.048</v>
      </c>
      <c r="G149" s="34">
        <v>11.8</v>
      </c>
    </row>
    <row r="150" spans="1:7" ht="12.75">
      <c r="A150" s="80" t="str">
        <f t="shared" si="2"/>
        <v>79BH05</v>
      </c>
      <c r="B150" s="80">
        <v>53100468</v>
      </c>
      <c r="C150" s="81" t="s">
        <v>261</v>
      </c>
      <c r="D150" s="80">
        <v>5839</v>
      </c>
      <c r="E150" s="32">
        <v>1</v>
      </c>
      <c r="F150" s="33">
        <v>0.048</v>
      </c>
      <c r="G150" s="34">
        <v>11.8</v>
      </c>
    </row>
    <row r="151" spans="1:7" ht="12.75">
      <c r="A151" s="80" t="str">
        <f t="shared" si="2"/>
        <v>79BH05</v>
      </c>
      <c r="B151" s="80">
        <v>51100466</v>
      </c>
      <c r="C151" s="81" t="s">
        <v>581</v>
      </c>
      <c r="D151" s="80">
        <v>5839</v>
      </c>
      <c r="E151" s="32">
        <v>1</v>
      </c>
      <c r="F151" s="33">
        <v>0.048</v>
      </c>
      <c r="G151" s="34">
        <v>11.8</v>
      </c>
    </row>
    <row r="152" spans="1:7" ht="12.75">
      <c r="A152" s="80" t="str">
        <f t="shared" si="2"/>
        <v>79BH06</v>
      </c>
      <c r="B152" s="80">
        <v>59201413</v>
      </c>
      <c r="C152" s="81" t="s">
        <v>582</v>
      </c>
      <c r="D152" s="80">
        <v>6332</v>
      </c>
      <c r="E152" s="32">
        <v>1</v>
      </c>
      <c r="F152" s="33">
        <v>0.056</v>
      </c>
      <c r="G152" s="34">
        <v>12.7</v>
      </c>
    </row>
    <row r="153" spans="1:7" ht="12.75">
      <c r="A153" s="80" t="str">
        <f t="shared" si="2"/>
        <v>79BH06</v>
      </c>
      <c r="B153" s="80">
        <v>53100078</v>
      </c>
      <c r="C153" s="81" t="s">
        <v>262</v>
      </c>
      <c r="D153" s="80">
        <v>6332</v>
      </c>
      <c r="E153" s="32">
        <v>1</v>
      </c>
      <c r="F153" s="33">
        <v>0.056</v>
      </c>
      <c r="G153" s="34">
        <v>12.7</v>
      </c>
    </row>
    <row r="154" spans="1:7" ht="12.75">
      <c r="A154" s="80" t="str">
        <f t="shared" si="2"/>
        <v>79BH06</v>
      </c>
      <c r="B154" s="80">
        <v>51100467</v>
      </c>
      <c r="C154" s="81" t="s">
        <v>583</v>
      </c>
      <c r="D154" s="80">
        <v>6332</v>
      </c>
      <c r="E154" s="32">
        <v>1</v>
      </c>
      <c r="F154" s="33">
        <v>0.056</v>
      </c>
      <c r="G154" s="34">
        <v>12.7</v>
      </c>
    </row>
    <row r="155" spans="1:7" ht="12.75">
      <c r="A155" s="80" t="str">
        <f t="shared" si="2"/>
        <v>79BH06</v>
      </c>
      <c r="B155" s="80">
        <v>53100079</v>
      </c>
      <c r="C155" s="81" t="s">
        <v>263</v>
      </c>
      <c r="D155" s="80">
        <v>6332</v>
      </c>
      <c r="E155" s="32">
        <v>1</v>
      </c>
      <c r="F155" s="33">
        <v>0.056</v>
      </c>
      <c r="G155" s="34">
        <v>12.7</v>
      </c>
    </row>
    <row r="156" spans="1:7" ht="12.75">
      <c r="A156" s="80" t="str">
        <f t="shared" si="2"/>
        <v>79BH06</v>
      </c>
      <c r="B156" s="80">
        <v>51100595</v>
      </c>
      <c r="C156" s="81" t="s">
        <v>584</v>
      </c>
      <c r="D156" s="80">
        <v>6332</v>
      </c>
      <c r="E156" s="32">
        <v>1</v>
      </c>
      <c r="F156" s="33">
        <v>0.056</v>
      </c>
      <c r="G156" s="34">
        <v>12.7</v>
      </c>
    </row>
    <row r="157" spans="1:7" ht="12.75">
      <c r="A157" s="80" t="str">
        <f t="shared" si="2"/>
        <v>79BH06</v>
      </c>
      <c r="B157" s="80">
        <v>53100080</v>
      </c>
      <c r="C157" s="81" t="s">
        <v>264</v>
      </c>
      <c r="D157" s="80">
        <v>6332</v>
      </c>
      <c r="E157" s="32">
        <v>1</v>
      </c>
      <c r="F157" s="33">
        <v>0.056</v>
      </c>
      <c r="G157" s="34">
        <v>12.7</v>
      </c>
    </row>
    <row r="158" spans="1:7" ht="12.75">
      <c r="A158" s="80" t="str">
        <f t="shared" si="2"/>
        <v>79BH06</v>
      </c>
      <c r="B158" s="80">
        <v>51100596</v>
      </c>
      <c r="C158" s="81" t="s">
        <v>585</v>
      </c>
      <c r="D158" s="80">
        <v>6332</v>
      </c>
      <c r="E158" s="32">
        <v>1</v>
      </c>
      <c r="F158" s="33">
        <v>0.056</v>
      </c>
      <c r="G158" s="34">
        <v>12.7</v>
      </c>
    </row>
    <row r="159" spans="1:7" ht="12.75">
      <c r="A159" s="80" t="str">
        <f t="shared" si="2"/>
        <v>79BH06</v>
      </c>
      <c r="B159" s="80">
        <v>53100518</v>
      </c>
      <c r="C159" s="81" t="s">
        <v>265</v>
      </c>
      <c r="D159" s="80">
        <v>6332</v>
      </c>
      <c r="E159" s="32">
        <v>1</v>
      </c>
      <c r="F159" s="33">
        <v>0.056</v>
      </c>
      <c r="G159" s="34">
        <v>12.7</v>
      </c>
    </row>
    <row r="160" spans="1:7" ht="12.75">
      <c r="A160" s="80" t="str">
        <f t="shared" si="2"/>
        <v>79BH06</v>
      </c>
      <c r="B160" s="80">
        <v>51100468</v>
      </c>
      <c r="C160" s="81" t="s">
        <v>586</v>
      </c>
      <c r="D160" s="80">
        <v>6332</v>
      </c>
      <c r="E160" s="32">
        <v>1</v>
      </c>
      <c r="F160" s="33">
        <v>0.056</v>
      </c>
      <c r="G160" s="34">
        <v>12.7</v>
      </c>
    </row>
    <row r="161" spans="1:7" ht="12.75">
      <c r="A161" s="80" t="str">
        <f t="shared" si="2"/>
        <v>79BH07</v>
      </c>
      <c r="B161" s="80">
        <v>53100082</v>
      </c>
      <c r="C161" s="81" t="s">
        <v>266</v>
      </c>
      <c r="D161" s="80">
        <v>6825</v>
      </c>
      <c r="E161" s="32">
        <v>1</v>
      </c>
      <c r="F161" s="33">
        <v>0.06</v>
      </c>
      <c r="G161" s="34">
        <v>13.7</v>
      </c>
    </row>
    <row r="162" spans="1:7" ht="12.75">
      <c r="A162" s="80" t="str">
        <f t="shared" si="2"/>
        <v>79BH07</v>
      </c>
      <c r="B162" s="80">
        <v>51100469</v>
      </c>
      <c r="C162" s="81" t="s">
        <v>587</v>
      </c>
      <c r="D162" s="80">
        <v>6825</v>
      </c>
      <c r="E162" s="32">
        <v>1</v>
      </c>
      <c r="F162" s="33">
        <v>0.06</v>
      </c>
      <c r="G162" s="34">
        <v>13.7</v>
      </c>
    </row>
    <row r="163" spans="1:7" ht="12.75">
      <c r="A163" s="80" t="str">
        <f t="shared" si="2"/>
        <v>79BH07</v>
      </c>
      <c r="B163" s="80">
        <v>53100083</v>
      </c>
      <c r="C163" s="81" t="s">
        <v>267</v>
      </c>
      <c r="D163" s="80">
        <v>6825</v>
      </c>
      <c r="E163" s="32">
        <v>1</v>
      </c>
      <c r="F163" s="33">
        <v>0.06</v>
      </c>
      <c r="G163" s="34">
        <v>13.7</v>
      </c>
    </row>
    <row r="164" spans="1:7" ht="12.75">
      <c r="A164" s="80" t="str">
        <f t="shared" si="2"/>
        <v>79BH07</v>
      </c>
      <c r="B164" s="80">
        <v>51100597</v>
      </c>
      <c r="C164" s="81" t="s">
        <v>588</v>
      </c>
      <c r="D164" s="80">
        <v>6825</v>
      </c>
      <c r="E164" s="32">
        <v>1</v>
      </c>
      <c r="F164" s="33">
        <v>0.06</v>
      </c>
      <c r="G164" s="34">
        <v>13.7</v>
      </c>
    </row>
    <row r="165" spans="1:7" ht="12.75">
      <c r="A165" s="80" t="str">
        <f t="shared" si="2"/>
        <v>79BH07</v>
      </c>
      <c r="B165" s="80">
        <v>53100084</v>
      </c>
      <c r="C165" s="81" t="s">
        <v>268</v>
      </c>
      <c r="D165" s="80">
        <v>6825</v>
      </c>
      <c r="E165" s="32">
        <v>1</v>
      </c>
      <c r="F165" s="33">
        <v>0.06</v>
      </c>
      <c r="G165" s="34">
        <v>13.7</v>
      </c>
    </row>
    <row r="166" spans="1:7" ht="12.75">
      <c r="A166" s="80" t="str">
        <f t="shared" si="2"/>
        <v>79BH07</v>
      </c>
      <c r="B166" s="80">
        <v>51100598</v>
      </c>
      <c r="C166" s="81" t="s">
        <v>589</v>
      </c>
      <c r="D166" s="80">
        <v>6825</v>
      </c>
      <c r="E166" s="32">
        <v>1</v>
      </c>
      <c r="F166" s="33">
        <v>0.06</v>
      </c>
      <c r="G166" s="34">
        <v>13.7</v>
      </c>
    </row>
    <row r="167" spans="1:7" ht="12.75">
      <c r="A167" s="80" t="str">
        <f t="shared" si="2"/>
        <v>79BH07</v>
      </c>
      <c r="B167" s="80">
        <v>53100519</v>
      </c>
      <c r="C167" s="81" t="s">
        <v>269</v>
      </c>
      <c r="D167" s="80">
        <v>6825</v>
      </c>
      <c r="E167" s="32">
        <v>1</v>
      </c>
      <c r="F167" s="33">
        <v>0.06</v>
      </c>
      <c r="G167" s="34">
        <v>13.7</v>
      </c>
    </row>
    <row r="168" spans="1:7" ht="12.75">
      <c r="A168" s="80" t="str">
        <f t="shared" si="2"/>
        <v>79BH07</v>
      </c>
      <c r="B168" s="80">
        <v>51100470</v>
      </c>
      <c r="C168" s="81" t="s">
        <v>590</v>
      </c>
      <c r="D168" s="80">
        <v>6825</v>
      </c>
      <c r="E168" s="32">
        <v>1</v>
      </c>
      <c r="F168" s="33">
        <v>0.06</v>
      </c>
      <c r="G168" s="34">
        <v>13.7</v>
      </c>
    </row>
    <row r="169" spans="1:7" ht="12.75">
      <c r="A169" s="80" t="str">
        <f t="shared" si="2"/>
        <v>79BH08</v>
      </c>
      <c r="B169" s="80">
        <v>53100086</v>
      </c>
      <c r="C169" s="81" t="s">
        <v>270</v>
      </c>
      <c r="D169" s="80">
        <v>3447</v>
      </c>
      <c r="E169" s="32">
        <v>1</v>
      </c>
      <c r="F169" s="33">
        <v>0.017</v>
      </c>
      <c r="G169" s="34">
        <v>6.7</v>
      </c>
    </row>
    <row r="170" spans="1:7" ht="12.75">
      <c r="A170" s="80" t="str">
        <f t="shared" si="2"/>
        <v>79BH08</v>
      </c>
      <c r="B170" s="80">
        <v>51100471</v>
      </c>
      <c r="C170" s="81" t="s">
        <v>591</v>
      </c>
      <c r="D170" s="80">
        <v>3447</v>
      </c>
      <c r="E170" s="32">
        <v>1</v>
      </c>
      <c r="F170" s="33">
        <v>0.017</v>
      </c>
      <c r="G170" s="34">
        <v>6.7</v>
      </c>
    </row>
    <row r="171" spans="1:7" ht="12.75">
      <c r="A171" s="80" t="str">
        <f t="shared" si="2"/>
        <v>79BH08</v>
      </c>
      <c r="B171" s="80">
        <v>53100087</v>
      </c>
      <c r="C171" s="81" t="s">
        <v>271</v>
      </c>
      <c r="D171" s="80">
        <v>3447</v>
      </c>
      <c r="E171" s="32">
        <v>1</v>
      </c>
      <c r="F171" s="33">
        <v>0.017</v>
      </c>
      <c r="G171" s="34">
        <v>6.7</v>
      </c>
    </row>
    <row r="172" spans="1:7" ht="12.75">
      <c r="A172" s="80" t="str">
        <f t="shared" si="2"/>
        <v>79BH08</v>
      </c>
      <c r="B172" s="80">
        <v>51100599</v>
      </c>
      <c r="C172" s="81" t="s">
        <v>592</v>
      </c>
      <c r="D172" s="80">
        <v>3447</v>
      </c>
      <c r="E172" s="32">
        <v>1</v>
      </c>
      <c r="F172" s="33">
        <v>0.017</v>
      </c>
      <c r="G172" s="34">
        <v>6.7</v>
      </c>
    </row>
    <row r="173" spans="1:7" ht="12.75">
      <c r="A173" s="80" t="str">
        <f t="shared" si="2"/>
        <v>79BH08</v>
      </c>
      <c r="B173" s="80">
        <v>53100088</v>
      </c>
      <c r="C173" s="81" t="s">
        <v>272</v>
      </c>
      <c r="D173" s="80">
        <v>3447</v>
      </c>
      <c r="E173" s="32">
        <v>1</v>
      </c>
      <c r="F173" s="33">
        <v>0.017</v>
      </c>
      <c r="G173" s="34">
        <v>6.7</v>
      </c>
    </row>
    <row r="174" spans="1:7" ht="12.75">
      <c r="A174" s="80" t="str">
        <f t="shared" si="2"/>
        <v>79BH08</v>
      </c>
      <c r="B174" s="80">
        <v>51100600</v>
      </c>
      <c r="C174" s="81" t="s">
        <v>593</v>
      </c>
      <c r="D174" s="80">
        <v>3447</v>
      </c>
      <c r="E174" s="32">
        <v>1</v>
      </c>
      <c r="F174" s="33">
        <v>0.017</v>
      </c>
      <c r="G174" s="34">
        <v>6.7</v>
      </c>
    </row>
    <row r="175" spans="1:7" ht="12.75">
      <c r="A175" s="80" t="str">
        <f t="shared" si="2"/>
        <v>79BH08</v>
      </c>
      <c r="B175" s="80">
        <v>53100470</v>
      </c>
      <c r="C175" s="81" t="s">
        <v>273</v>
      </c>
      <c r="D175" s="80">
        <v>3447</v>
      </c>
      <c r="E175" s="32">
        <v>1</v>
      </c>
      <c r="F175" s="33">
        <v>0.017</v>
      </c>
      <c r="G175" s="34">
        <v>6.7</v>
      </c>
    </row>
    <row r="176" spans="1:7" ht="12.75">
      <c r="A176" s="80" t="str">
        <f t="shared" si="2"/>
        <v>79BH08</v>
      </c>
      <c r="B176" s="80">
        <v>51100472</v>
      </c>
      <c r="C176" s="81" t="s">
        <v>594</v>
      </c>
      <c r="D176" s="80">
        <v>3447</v>
      </c>
      <c r="E176" s="32">
        <v>1</v>
      </c>
      <c r="F176" s="33">
        <v>0.017</v>
      </c>
      <c r="G176" s="34">
        <v>6.7</v>
      </c>
    </row>
    <row r="177" spans="1:7" ht="12.75">
      <c r="A177" s="80" t="str">
        <f t="shared" si="2"/>
        <v>79BH09</v>
      </c>
      <c r="B177" s="80">
        <v>53100090</v>
      </c>
      <c r="C177" s="81" t="s">
        <v>274</v>
      </c>
      <c r="D177" s="80">
        <v>4010</v>
      </c>
      <c r="E177" s="32">
        <v>1</v>
      </c>
      <c r="F177" s="33">
        <v>0.025</v>
      </c>
      <c r="G177" s="34">
        <v>8</v>
      </c>
    </row>
    <row r="178" spans="1:7" ht="12.75">
      <c r="A178" s="80" t="str">
        <f t="shared" si="2"/>
        <v>79BH09</v>
      </c>
      <c r="B178" s="80">
        <v>51100473</v>
      </c>
      <c r="C178" s="81" t="s">
        <v>595</v>
      </c>
      <c r="D178" s="80">
        <v>4010</v>
      </c>
      <c r="E178" s="32">
        <v>1</v>
      </c>
      <c r="F178" s="33">
        <v>0.025</v>
      </c>
      <c r="G178" s="34">
        <v>8</v>
      </c>
    </row>
    <row r="179" spans="1:7" ht="12.75">
      <c r="A179" s="80" t="str">
        <f t="shared" si="2"/>
        <v>79BH09</v>
      </c>
      <c r="B179" s="80">
        <v>53100091</v>
      </c>
      <c r="C179" s="81" t="s">
        <v>275</v>
      </c>
      <c r="D179" s="80">
        <v>4010</v>
      </c>
      <c r="E179" s="32">
        <v>1</v>
      </c>
      <c r="F179" s="33">
        <v>0.025</v>
      </c>
      <c r="G179" s="34">
        <v>8</v>
      </c>
    </row>
    <row r="180" spans="1:7" ht="12.75">
      <c r="A180" s="80" t="str">
        <f t="shared" si="2"/>
        <v>79BH09</v>
      </c>
      <c r="B180" s="80">
        <v>51100601</v>
      </c>
      <c r="C180" s="81" t="s">
        <v>596</v>
      </c>
      <c r="D180" s="80">
        <v>4010</v>
      </c>
      <c r="E180" s="32">
        <v>1</v>
      </c>
      <c r="F180" s="33">
        <v>0.025</v>
      </c>
      <c r="G180" s="34">
        <v>8</v>
      </c>
    </row>
    <row r="181" spans="1:7" ht="12.75">
      <c r="A181" s="80" t="str">
        <f t="shared" si="2"/>
        <v>79BH09</v>
      </c>
      <c r="B181" s="80">
        <v>53100092</v>
      </c>
      <c r="C181" s="81" t="s">
        <v>276</v>
      </c>
      <c r="D181" s="80">
        <v>4010</v>
      </c>
      <c r="E181" s="32">
        <v>1</v>
      </c>
      <c r="F181" s="33">
        <v>0.025</v>
      </c>
      <c r="G181" s="34">
        <v>8</v>
      </c>
    </row>
    <row r="182" spans="1:7" ht="12.75">
      <c r="A182" s="80" t="str">
        <f t="shared" si="2"/>
        <v>79BH09</v>
      </c>
      <c r="B182" s="80">
        <v>51100602</v>
      </c>
      <c r="C182" s="81" t="s">
        <v>597</v>
      </c>
      <c r="D182" s="80">
        <v>4010</v>
      </c>
      <c r="E182" s="32">
        <v>1</v>
      </c>
      <c r="F182" s="33">
        <v>0.025</v>
      </c>
      <c r="G182" s="34">
        <v>8</v>
      </c>
    </row>
    <row r="183" spans="1:7" ht="12.75">
      <c r="A183" s="80" t="str">
        <f t="shared" si="2"/>
        <v>79BH09</v>
      </c>
      <c r="B183" s="80">
        <v>53100471</v>
      </c>
      <c r="C183" s="81" t="s">
        <v>277</v>
      </c>
      <c r="D183" s="80">
        <v>4010</v>
      </c>
      <c r="E183" s="32">
        <v>1</v>
      </c>
      <c r="F183" s="33">
        <v>0.025</v>
      </c>
      <c r="G183" s="34">
        <v>8</v>
      </c>
    </row>
    <row r="184" spans="1:7" ht="12.75">
      <c r="A184" s="80" t="str">
        <f t="shared" si="2"/>
        <v>79BH09</v>
      </c>
      <c r="B184" s="80">
        <v>51100474</v>
      </c>
      <c r="C184" s="81" t="s">
        <v>598</v>
      </c>
      <c r="D184" s="80">
        <v>4010</v>
      </c>
      <c r="E184" s="32">
        <v>1</v>
      </c>
      <c r="F184" s="33">
        <v>0.025</v>
      </c>
      <c r="G184" s="34">
        <v>8</v>
      </c>
    </row>
    <row r="185" spans="1:7" ht="12.75">
      <c r="A185" s="80" t="str">
        <f t="shared" si="2"/>
        <v>79BH10</v>
      </c>
      <c r="B185" s="80">
        <v>53100094</v>
      </c>
      <c r="C185" s="81" t="s">
        <v>278</v>
      </c>
      <c r="D185" s="80">
        <v>4362</v>
      </c>
      <c r="E185" s="32">
        <v>1</v>
      </c>
      <c r="F185" s="33">
        <v>0.031</v>
      </c>
      <c r="G185" s="34">
        <v>9</v>
      </c>
    </row>
    <row r="186" spans="1:7" ht="12.75">
      <c r="A186" s="80" t="str">
        <f t="shared" si="2"/>
        <v>79BH10</v>
      </c>
      <c r="B186" s="80">
        <v>51100475</v>
      </c>
      <c r="C186" s="81" t="s">
        <v>599</v>
      </c>
      <c r="D186" s="80">
        <v>4362</v>
      </c>
      <c r="E186" s="32">
        <v>1</v>
      </c>
      <c r="F186" s="33">
        <v>0.031</v>
      </c>
      <c r="G186" s="34">
        <v>9</v>
      </c>
    </row>
    <row r="187" spans="1:7" ht="12.75">
      <c r="A187" s="80" t="str">
        <f t="shared" si="2"/>
        <v>79BH10</v>
      </c>
      <c r="B187" s="80">
        <v>53100095</v>
      </c>
      <c r="C187" s="81" t="s">
        <v>279</v>
      </c>
      <c r="D187" s="80">
        <v>4362</v>
      </c>
      <c r="E187" s="32">
        <v>1</v>
      </c>
      <c r="F187" s="33">
        <v>0.031</v>
      </c>
      <c r="G187" s="34">
        <v>9</v>
      </c>
    </row>
    <row r="188" spans="1:7" ht="12.75">
      <c r="A188" s="80" t="str">
        <f t="shared" si="2"/>
        <v>79BH10</v>
      </c>
      <c r="B188" s="80">
        <v>51100603</v>
      </c>
      <c r="C188" s="81" t="s">
        <v>600</v>
      </c>
      <c r="D188" s="80">
        <v>4362</v>
      </c>
      <c r="E188" s="32">
        <v>1</v>
      </c>
      <c r="F188" s="33">
        <v>0.031</v>
      </c>
      <c r="G188" s="34">
        <v>9</v>
      </c>
    </row>
    <row r="189" spans="1:7" ht="12.75">
      <c r="A189" s="80" t="str">
        <f t="shared" si="2"/>
        <v>79BH10</v>
      </c>
      <c r="B189" s="80">
        <v>53100096</v>
      </c>
      <c r="C189" s="81" t="s">
        <v>280</v>
      </c>
      <c r="D189" s="80">
        <v>4362</v>
      </c>
      <c r="E189" s="32">
        <v>1</v>
      </c>
      <c r="F189" s="33">
        <v>0.031</v>
      </c>
      <c r="G189" s="34">
        <v>9</v>
      </c>
    </row>
    <row r="190" spans="1:7" ht="12.75">
      <c r="A190" s="80" t="str">
        <f t="shared" si="2"/>
        <v>79BH10</v>
      </c>
      <c r="B190" s="80">
        <v>51100604</v>
      </c>
      <c r="C190" s="81" t="s">
        <v>601</v>
      </c>
      <c r="D190" s="80">
        <v>4362</v>
      </c>
      <c r="E190" s="32">
        <v>1</v>
      </c>
      <c r="F190" s="33">
        <v>0.031</v>
      </c>
      <c r="G190" s="34">
        <v>9</v>
      </c>
    </row>
    <row r="191" spans="1:7" ht="12.75">
      <c r="A191" s="80" t="str">
        <f t="shared" si="2"/>
        <v>79BH10</v>
      </c>
      <c r="B191" s="80">
        <v>53100472</v>
      </c>
      <c r="C191" s="81" t="s">
        <v>281</v>
      </c>
      <c r="D191" s="80">
        <v>4362</v>
      </c>
      <c r="E191" s="32">
        <v>1</v>
      </c>
      <c r="F191" s="33">
        <v>0.031</v>
      </c>
      <c r="G191" s="34">
        <v>9</v>
      </c>
    </row>
    <row r="192" spans="1:7" ht="12.75">
      <c r="A192" s="80" t="str">
        <f t="shared" si="2"/>
        <v>79BH10</v>
      </c>
      <c r="B192" s="80">
        <v>51100476</v>
      </c>
      <c r="C192" s="81" t="s">
        <v>602</v>
      </c>
      <c r="D192" s="80">
        <v>4362</v>
      </c>
      <c r="E192" s="32">
        <v>1</v>
      </c>
      <c r="F192" s="33">
        <v>0.031</v>
      </c>
      <c r="G192" s="34">
        <v>9</v>
      </c>
    </row>
    <row r="193" spans="1:7" ht="12.75">
      <c r="A193" s="80" t="str">
        <f t="shared" si="2"/>
        <v>79BH11</v>
      </c>
      <c r="B193" s="80">
        <v>53100098</v>
      </c>
      <c r="C193" s="81" t="s">
        <v>282</v>
      </c>
      <c r="D193" s="80">
        <v>4714</v>
      </c>
      <c r="E193" s="32">
        <v>1</v>
      </c>
      <c r="F193" s="33">
        <v>0.037</v>
      </c>
      <c r="G193" s="34">
        <v>10</v>
      </c>
    </row>
    <row r="194" spans="1:7" ht="12.75">
      <c r="A194" s="80" t="str">
        <f t="shared" si="2"/>
        <v>79BH11</v>
      </c>
      <c r="B194" s="80">
        <v>51100477</v>
      </c>
      <c r="C194" s="81" t="s">
        <v>603</v>
      </c>
      <c r="D194" s="80">
        <v>4714</v>
      </c>
      <c r="E194" s="32">
        <v>1</v>
      </c>
      <c r="F194" s="33">
        <v>0.037</v>
      </c>
      <c r="G194" s="34">
        <v>10</v>
      </c>
    </row>
    <row r="195" spans="1:7" ht="12.75">
      <c r="A195" s="80" t="str">
        <f t="shared" si="2"/>
        <v>79BH11</v>
      </c>
      <c r="B195" s="80">
        <v>53100099</v>
      </c>
      <c r="C195" s="81" t="s">
        <v>283</v>
      </c>
      <c r="D195" s="80">
        <v>4714</v>
      </c>
      <c r="E195" s="32">
        <v>1</v>
      </c>
      <c r="F195" s="33">
        <v>0.037</v>
      </c>
      <c r="G195" s="34">
        <v>10</v>
      </c>
    </row>
    <row r="196" spans="1:7" ht="12.75">
      <c r="A196" s="80" t="str">
        <f aca="true" t="shared" si="3" ref="A196:A259">LEFT(C196,6)</f>
        <v>79BH11</v>
      </c>
      <c r="B196" s="80">
        <v>51100605</v>
      </c>
      <c r="C196" s="81" t="s">
        <v>604</v>
      </c>
      <c r="D196" s="80">
        <v>4714</v>
      </c>
      <c r="E196" s="32">
        <v>1</v>
      </c>
      <c r="F196" s="33">
        <v>0.037</v>
      </c>
      <c r="G196" s="34">
        <v>10</v>
      </c>
    </row>
    <row r="197" spans="1:7" ht="12.75">
      <c r="A197" s="80" t="str">
        <f t="shared" si="3"/>
        <v>79BH11</v>
      </c>
      <c r="B197" s="80">
        <v>53100100</v>
      </c>
      <c r="C197" s="81" t="s">
        <v>284</v>
      </c>
      <c r="D197" s="80">
        <v>4714</v>
      </c>
      <c r="E197" s="32">
        <v>1</v>
      </c>
      <c r="F197" s="33">
        <v>0.037</v>
      </c>
      <c r="G197" s="34">
        <v>10</v>
      </c>
    </row>
    <row r="198" spans="1:7" ht="12.75">
      <c r="A198" s="80" t="str">
        <f t="shared" si="3"/>
        <v>79BH11</v>
      </c>
      <c r="B198" s="80">
        <v>51100606</v>
      </c>
      <c r="C198" s="81" t="s">
        <v>605</v>
      </c>
      <c r="D198" s="80">
        <v>4714</v>
      </c>
      <c r="E198" s="32">
        <v>1</v>
      </c>
      <c r="F198" s="33">
        <v>0.037</v>
      </c>
      <c r="G198" s="34">
        <v>10</v>
      </c>
    </row>
    <row r="199" spans="1:7" ht="12.75">
      <c r="A199" s="80" t="str">
        <f t="shared" si="3"/>
        <v>79BH11</v>
      </c>
      <c r="B199" s="80">
        <v>53100473</v>
      </c>
      <c r="C199" s="81" t="s">
        <v>285</v>
      </c>
      <c r="D199" s="80">
        <v>4714</v>
      </c>
      <c r="E199" s="32">
        <v>1</v>
      </c>
      <c r="F199" s="33">
        <v>0.037</v>
      </c>
      <c r="G199" s="34">
        <v>10</v>
      </c>
    </row>
    <row r="200" spans="1:7" ht="12.75">
      <c r="A200" s="80" t="str">
        <f t="shared" si="3"/>
        <v>79BH11</v>
      </c>
      <c r="B200" s="80">
        <v>51100478</v>
      </c>
      <c r="C200" s="81" t="s">
        <v>606</v>
      </c>
      <c r="D200" s="80">
        <v>4714</v>
      </c>
      <c r="E200" s="32">
        <v>1</v>
      </c>
      <c r="F200" s="33">
        <v>0.037</v>
      </c>
      <c r="G200" s="34">
        <v>10</v>
      </c>
    </row>
    <row r="201" spans="1:7" ht="12.75">
      <c r="A201" s="80" t="str">
        <f t="shared" si="3"/>
        <v>79BH12</v>
      </c>
      <c r="B201" s="80">
        <v>53100102</v>
      </c>
      <c r="C201" s="81" t="s">
        <v>286</v>
      </c>
      <c r="D201" s="80">
        <v>5136</v>
      </c>
      <c r="E201" s="32">
        <v>1</v>
      </c>
      <c r="F201" s="33">
        <v>0.043000000000000003</v>
      </c>
      <c r="G201" s="34">
        <v>11</v>
      </c>
    </row>
    <row r="202" spans="1:7" ht="12.75">
      <c r="A202" s="80" t="str">
        <f t="shared" si="3"/>
        <v>79BH12</v>
      </c>
      <c r="B202" s="80">
        <v>51100479</v>
      </c>
      <c r="C202" s="81" t="s">
        <v>607</v>
      </c>
      <c r="D202" s="80">
        <v>5136</v>
      </c>
      <c r="E202" s="32">
        <v>1</v>
      </c>
      <c r="F202" s="33">
        <v>0.043000000000000003</v>
      </c>
      <c r="G202" s="34">
        <v>11</v>
      </c>
    </row>
    <row r="203" spans="1:7" ht="12.75">
      <c r="A203" s="80" t="str">
        <f t="shared" si="3"/>
        <v>79BH12</v>
      </c>
      <c r="B203" s="80">
        <v>53100103</v>
      </c>
      <c r="C203" s="81" t="s">
        <v>287</v>
      </c>
      <c r="D203" s="80">
        <v>5136</v>
      </c>
      <c r="E203" s="32">
        <v>1</v>
      </c>
      <c r="F203" s="33">
        <v>0.043000000000000003</v>
      </c>
      <c r="G203" s="34">
        <v>11</v>
      </c>
    </row>
    <row r="204" spans="1:7" ht="12.75">
      <c r="A204" s="80" t="str">
        <f t="shared" si="3"/>
        <v>79BH12</v>
      </c>
      <c r="B204" s="80">
        <v>51100607</v>
      </c>
      <c r="C204" s="81" t="s">
        <v>608</v>
      </c>
      <c r="D204" s="80">
        <v>5136</v>
      </c>
      <c r="E204" s="32">
        <v>1</v>
      </c>
      <c r="F204" s="33">
        <v>0.043000000000000003</v>
      </c>
      <c r="G204" s="34">
        <v>11</v>
      </c>
    </row>
    <row r="205" spans="1:7" ht="12.75">
      <c r="A205" s="80" t="str">
        <f t="shared" si="3"/>
        <v>79BH12</v>
      </c>
      <c r="B205" s="80">
        <v>53100104</v>
      </c>
      <c r="C205" s="81" t="s">
        <v>288</v>
      </c>
      <c r="D205" s="80">
        <v>5136</v>
      </c>
      <c r="E205" s="32">
        <v>1</v>
      </c>
      <c r="F205" s="33">
        <v>0.043000000000000003</v>
      </c>
      <c r="G205" s="34">
        <v>11</v>
      </c>
    </row>
    <row r="206" spans="1:7" ht="12.75">
      <c r="A206" s="80" t="str">
        <f t="shared" si="3"/>
        <v>79BH12</v>
      </c>
      <c r="B206" s="80">
        <v>51100608</v>
      </c>
      <c r="C206" s="81" t="s">
        <v>609</v>
      </c>
      <c r="D206" s="80">
        <v>5136</v>
      </c>
      <c r="E206" s="32">
        <v>1</v>
      </c>
      <c r="F206" s="33">
        <v>0.043000000000000003</v>
      </c>
      <c r="G206" s="34">
        <v>11</v>
      </c>
    </row>
    <row r="207" spans="1:7" ht="12.75">
      <c r="A207" s="80" t="str">
        <f t="shared" si="3"/>
        <v>79BH12</v>
      </c>
      <c r="B207" s="80">
        <v>53100474</v>
      </c>
      <c r="C207" s="81" t="s">
        <v>289</v>
      </c>
      <c r="D207" s="80">
        <v>5136</v>
      </c>
      <c r="E207" s="32">
        <v>1</v>
      </c>
      <c r="F207" s="33">
        <v>0.043000000000000003</v>
      </c>
      <c r="G207" s="34">
        <v>11</v>
      </c>
    </row>
    <row r="208" spans="1:7" ht="12.75">
      <c r="A208" s="80" t="str">
        <f t="shared" si="3"/>
        <v>79BH12</v>
      </c>
      <c r="B208" s="80">
        <v>51100480</v>
      </c>
      <c r="C208" s="81" t="s">
        <v>610</v>
      </c>
      <c r="D208" s="80">
        <v>5136</v>
      </c>
      <c r="E208" s="32">
        <v>1</v>
      </c>
      <c r="F208" s="33">
        <v>0.043000000000000003</v>
      </c>
      <c r="G208" s="34">
        <v>11</v>
      </c>
    </row>
    <row r="209" spans="1:7" ht="12.75">
      <c r="A209" s="80" t="str">
        <f t="shared" si="3"/>
        <v>79BH13</v>
      </c>
      <c r="B209" s="80">
        <v>53100106</v>
      </c>
      <c r="C209" s="81" t="s">
        <v>290</v>
      </c>
      <c r="D209" s="80">
        <v>5980</v>
      </c>
      <c r="E209" s="32">
        <v>1</v>
      </c>
      <c r="F209" s="33">
        <v>0.035</v>
      </c>
      <c r="G209" s="34">
        <v>12.3</v>
      </c>
    </row>
    <row r="210" spans="1:7" ht="12.75">
      <c r="A210" s="80" t="str">
        <f t="shared" si="3"/>
        <v>79BH13</v>
      </c>
      <c r="B210" s="80">
        <v>51100481</v>
      </c>
      <c r="C210" s="81" t="s">
        <v>611</v>
      </c>
      <c r="D210" s="80">
        <v>5980</v>
      </c>
      <c r="E210" s="32">
        <v>1</v>
      </c>
      <c r="F210" s="33">
        <v>0.035</v>
      </c>
      <c r="G210" s="34">
        <v>12.3</v>
      </c>
    </row>
    <row r="211" spans="1:7" ht="12.75">
      <c r="A211" s="80" t="str">
        <f t="shared" si="3"/>
        <v>79BH13</v>
      </c>
      <c r="B211" s="80">
        <v>53100107</v>
      </c>
      <c r="C211" s="81" t="s">
        <v>291</v>
      </c>
      <c r="D211" s="80">
        <v>5980</v>
      </c>
      <c r="E211" s="32">
        <v>1</v>
      </c>
      <c r="F211" s="33">
        <v>0.035</v>
      </c>
      <c r="G211" s="34">
        <v>12.3</v>
      </c>
    </row>
    <row r="212" spans="1:7" ht="12.75">
      <c r="A212" s="80" t="str">
        <f t="shared" si="3"/>
        <v>79BH13</v>
      </c>
      <c r="B212" s="80">
        <v>51100609</v>
      </c>
      <c r="C212" s="81" t="s">
        <v>612</v>
      </c>
      <c r="D212" s="80">
        <v>5980</v>
      </c>
      <c r="E212" s="32">
        <v>1</v>
      </c>
      <c r="F212" s="33">
        <v>0.035</v>
      </c>
      <c r="G212" s="34">
        <v>12.3</v>
      </c>
    </row>
    <row r="213" spans="1:7" ht="12.75">
      <c r="A213" s="80" t="str">
        <f t="shared" si="3"/>
        <v>79BH13</v>
      </c>
      <c r="B213" s="80">
        <v>53100108</v>
      </c>
      <c r="C213" s="81" t="s">
        <v>292</v>
      </c>
      <c r="D213" s="80">
        <v>5980</v>
      </c>
      <c r="E213" s="32">
        <v>1</v>
      </c>
      <c r="F213" s="33">
        <v>0.035</v>
      </c>
      <c r="G213" s="34">
        <v>12.3</v>
      </c>
    </row>
    <row r="214" spans="1:7" ht="12.75">
      <c r="A214" s="80" t="str">
        <f t="shared" si="3"/>
        <v>79BH13</v>
      </c>
      <c r="B214" s="80">
        <v>51100610</v>
      </c>
      <c r="C214" s="81" t="s">
        <v>613</v>
      </c>
      <c r="D214" s="80">
        <v>5980</v>
      </c>
      <c r="E214" s="32">
        <v>1</v>
      </c>
      <c r="F214" s="33">
        <v>0.035</v>
      </c>
      <c r="G214" s="34">
        <v>12.3</v>
      </c>
    </row>
    <row r="215" spans="1:7" ht="12.75">
      <c r="A215" s="80" t="str">
        <f t="shared" si="3"/>
        <v>79BH13</v>
      </c>
      <c r="B215" s="80">
        <v>53100475</v>
      </c>
      <c r="C215" s="81" t="s">
        <v>293</v>
      </c>
      <c r="D215" s="80">
        <v>5980</v>
      </c>
      <c r="E215" s="32">
        <v>1</v>
      </c>
      <c r="F215" s="33">
        <v>0.035</v>
      </c>
      <c r="G215" s="34">
        <v>12.3</v>
      </c>
    </row>
    <row r="216" spans="1:7" ht="12.75">
      <c r="A216" s="80" t="str">
        <f t="shared" si="3"/>
        <v>79BH13</v>
      </c>
      <c r="B216" s="80">
        <v>51100482</v>
      </c>
      <c r="C216" s="81" t="s">
        <v>614</v>
      </c>
      <c r="D216" s="80">
        <v>5980</v>
      </c>
      <c r="E216" s="32">
        <v>1</v>
      </c>
      <c r="F216" s="33">
        <v>0.035</v>
      </c>
      <c r="G216" s="34">
        <v>12.3</v>
      </c>
    </row>
    <row r="217" spans="1:7" ht="12.75">
      <c r="A217" s="80" t="str">
        <f t="shared" si="3"/>
        <v>79BH14</v>
      </c>
      <c r="B217" s="80">
        <v>59201414</v>
      </c>
      <c r="C217" s="81" t="s">
        <v>615</v>
      </c>
      <c r="D217" s="80">
        <v>6543</v>
      </c>
      <c r="E217" s="32">
        <v>1</v>
      </c>
      <c r="F217" s="33">
        <v>0.054</v>
      </c>
      <c r="G217" s="34">
        <v>14.4</v>
      </c>
    </row>
    <row r="218" spans="1:7" ht="12.75">
      <c r="A218" s="80" t="str">
        <f t="shared" si="3"/>
        <v>79BH14</v>
      </c>
      <c r="B218" s="80">
        <v>53100110</v>
      </c>
      <c r="C218" s="81" t="s">
        <v>294</v>
      </c>
      <c r="D218" s="80">
        <v>6543</v>
      </c>
      <c r="E218" s="32">
        <v>1</v>
      </c>
      <c r="F218" s="33">
        <v>0.054</v>
      </c>
      <c r="G218" s="34">
        <v>14.4</v>
      </c>
    </row>
    <row r="219" spans="1:7" ht="12.75">
      <c r="A219" s="80" t="str">
        <f t="shared" si="3"/>
        <v>79BH14</v>
      </c>
      <c r="B219" s="80">
        <v>51100483</v>
      </c>
      <c r="C219" s="81" t="s">
        <v>616</v>
      </c>
      <c r="D219" s="80">
        <v>6543</v>
      </c>
      <c r="E219" s="32">
        <v>1</v>
      </c>
      <c r="F219" s="33">
        <v>0.054</v>
      </c>
      <c r="G219" s="34">
        <v>14.4</v>
      </c>
    </row>
    <row r="220" spans="1:7" ht="12.75">
      <c r="A220" s="80" t="str">
        <f t="shared" si="3"/>
        <v>79BH14</v>
      </c>
      <c r="B220" s="80">
        <v>53100111</v>
      </c>
      <c r="C220" s="81" t="s">
        <v>295</v>
      </c>
      <c r="D220" s="80">
        <v>6543</v>
      </c>
      <c r="E220" s="32">
        <v>1</v>
      </c>
      <c r="F220" s="33">
        <v>0.054</v>
      </c>
      <c r="G220" s="34">
        <v>14.4</v>
      </c>
    </row>
    <row r="221" spans="1:7" ht="12.75">
      <c r="A221" s="80" t="str">
        <f t="shared" si="3"/>
        <v>79BH14</v>
      </c>
      <c r="B221" s="80">
        <v>51100611</v>
      </c>
      <c r="C221" s="81" t="s">
        <v>617</v>
      </c>
      <c r="D221" s="80">
        <v>6543</v>
      </c>
      <c r="E221" s="32">
        <v>1</v>
      </c>
      <c r="F221" s="33">
        <v>0.054</v>
      </c>
      <c r="G221" s="34">
        <v>14.4</v>
      </c>
    </row>
    <row r="222" spans="1:7" ht="12.75">
      <c r="A222" s="80" t="str">
        <f t="shared" si="3"/>
        <v>79BH14</v>
      </c>
      <c r="B222" s="80">
        <v>53100112</v>
      </c>
      <c r="C222" s="81" t="s">
        <v>296</v>
      </c>
      <c r="D222" s="80">
        <v>6543</v>
      </c>
      <c r="E222" s="32">
        <v>1</v>
      </c>
      <c r="F222" s="33">
        <v>0.054</v>
      </c>
      <c r="G222" s="34">
        <v>14.4</v>
      </c>
    </row>
    <row r="223" spans="1:7" ht="12.75">
      <c r="A223" s="80" t="str">
        <f t="shared" si="3"/>
        <v>79BH14</v>
      </c>
      <c r="B223" s="80">
        <v>51100612</v>
      </c>
      <c r="C223" s="81" t="s">
        <v>618</v>
      </c>
      <c r="D223" s="80">
        <v>6543</v>
      </c>
      <c r="E223" s="32">
        <v>1</v>
      </c>
      <c r="F223" s="33">
        <v>0.054</v>
      </c>
      <c r="G223" s="34">
        <v>14.4</v>
      </c>
    </row>
    <row r="224" spans="1:7" ht="12.75">
      <c r="A224" s="80" t="str">
        <f t="shared" si="3"/>
        <v>79BH14</v>
      </c>
      <c r="B224" s="80">
        <v>53100520</v>
      </c>
      <c r="C224" s="81" t="s">
        <v>297</v>
      </c>
      <c r="D224" s="80">
        <v>6543</v>
      </c>
      <c r="E224" s="32">
        <v>1</v>
      </c>
      <c r="F224" s="33">
        <v>0.054</v>
      </c>
      <c r="G224" s="34">
        <v>14.4</v>
      </c>
    </row>
    <row r="225" spans="1:7" ht="12.75">
      <c r="A225" s="80" t="str">
        <f t="shared" si="3"/>
        <v>79BH14</v>
      </c>
      <c r="B225" s="80">
        <v>51100484</v>
      </c>
      <c r="C225" s="81" t="s">
        <v>619</v>
      </c>
      <c r="D225" s="80">
        <v>6543</v>
      </c>
      <c r="E225" s="32">
        <v>1</v>
      </c>
      <c r="F225" s="33">
        <v>0.054</v>
      </c>
      <c r="G225" s="34">
        <v>14.4</v>
      </c>
    </row>
    <row r="226" spans="1:7" ht="12.75">
      <c r="A226" s="80" t="str">
        <f t="shared" si="3"/>
        <v>79BH15</v>
      </c>
      <c r="B226" s="80">
        <v>53100114</v>
      </c>
      <c r="C226" s="81" t="s">
        <v>298</v>
      </c>
      <c r="D226" s="80">
        <v>7106</v>
      </c>
      <c r="E226" s="32">
        <v>1</v>
      </c>
      <c r="F226" s="33">
        <v>0.073</v>
      </c>
      <c r="G226" s="34">
        <v>16</v>
      </c>
    </row>
    <row r="227" spans="1:7" ht="12.75">
      <c r="A227" s="80" t="str">
        <f t="shared" si="3"/>
        <v>79BH15</v>
      </c>
      <c r="B227" s="80">
        <v>51100485</v>
      </c>
      <c r="C227" s="81" t="s">
        <v>620</v>
      </c>
      <c r="D227" s="80">
        <v>7106</v>
      </c>
      <c r="E227" s="32">
        <v>1</v>
      </c>
      <c r="F227" s="33">
        <v>0.073</v>
      </c>
      <c r="G227" s="34">
        <v>16</v>
      </c>
    </row>
    <row r="228" spans="1:7" ht="12.75">
      <c r="A228" s="80" t="str">
        <f t="shared" si="3"/>
        <v>79BH15</v>
      </c>
      <c r="B228" s="80">
        <v>53100115</v>
      </c>
      <c r="C228" s="81" t="s">
        <v>299</v>
      </c>
      <c r="D228" s="80">
        <v>7106</v>
      </c>
      <c r="E228" s="32">
        <v>1</v>
      </c>
      <c r="F228" s="33">
        <v>0.073</v>
      </c>
      <c r="G228" s="34">
        <v>16</v>
      </c>
    </row>
    <row r="229" spans="1:7" ht="12.75">
      <c r="A229" s="80" t="str">
        <f t="shared" si="3"/>
        <v>79BH15</v>
      </c>
      <c r="B229" s="80">
        <v>51100613</v>
      </c>
      <c r="C229" s="81" t="s">
        <v>621</v>
      </c>
      <c r="D229" s="80">
        <v>7106</v>
      </c>
      <c r="E229" s="32">
        <v>1</v>
      </c>
      <c r="F229" s="33">
        <v>0.073</v>
      </c>
      <c r="G229" s="34">
        <v>16</v>
      </c>
    </row>
    <row r="230" spans="1:7" ht="12.75">
      <c r="A230" s="80" t="str">
        <f t="shared" si="3"/>
        <v>79BH15</v>
      </c>
      <c r="B230" s="80">
        <v>53100116</v>
      </c>
      <c r="C230" s="81" t="s">
        <v>300</v>
      </c>
      <c r="D230" s="80">
        <v>7106</v>
      </c>
      <c r="E230" s="32">
        <v>1</v>
      </c>
      <c r="F230" s="33">
        <v>0.073</v>
      </c>
      <c r="G230" s="34">
        <v>16</v>
      </c>
    </row>
    <row r="231" spans="1:7" ht="12.75">
      <c r="A231" s="80" t="str">
        <f t="shared" si="3"/>
        <v>79BH15</v>
      </c>
      <c r="B231" s="80">
        <v>51100614</v>
      </c>
      <c r="C231" s="81" t="s">
        <v>622</v>
      </c>
      <c r="D231" s="80">
        <v>7106</v>
      </c>
      <c r="E231" s="32">
        <v>1</v>
      </c>
      <c r="F231" s="33">
        <v>0.073</v>
      </c>
      <c r="G231" s="34">
        <v>16</v>
      </c>
    </row>
    <row r="232" spans="1:7" ht="12.75">
      <c r="A232" s="80" t="str">
        <f t="shared" si="3"/>
        <v>79BH15</v>
      </c>
      <c r="B232" s="80">
        <v>53100521</v>
      </c>
      <c r="C232" s="81" t="s">
        <v>301</v>
      </c>
      <c r="D232" s="80">
        <v>7106</v>
      </c>
      <c r="E232" s="32">
        <v>1</v>
      </c>
      <c r="F232" s="33">
        <v>0.073</v>
      </c>
      <c r="G232" s="34">
        <v>16</v>
      </c>
    </row>
    <row r="233" spans="1:7" ht="12.75">
      <c r="A233" s="80" t="str">
        <f t="shared" si="3"/>
        <v>79BH15</v>
      </c>
      <c r="B233" s="80">
        <v>51100486</v>
      </c>
      <c r="C233" s="81" t="s">
        <v>623</v>
      </c>
      <c r="D233" s="80">
        <v>7106</v>
      </c>
      <c r="E233" s="32">
        <v>1</v>
      </c>
      <c r="F233" s="33">
        <v>0.073</v>
      </c>
      <c r="G233" s="34">
        <v>16</v>
      </c>
    </row>
    <row r="234" spans="1:7" ht="12.75">
      <c r="A234" s="80" t="str">
        <f t="shared" si="3"/>
        <v>79BH16</v>
      </c>
      <c r="B234" s="80">
        <v>53100118</v>
      </c>
      <c r="C234" s="81" t="s">
        <v>624</v>
      </c>
      <c r="D234" s="80">
        <v>4855</v>
      </c>
      <c r="E234" s="32">
        <v>1</v>
      </c>
      <c r="F234" s="35">
        <v>0.03225</v>
      </c>
      <c r="G234" s="36">
        <v>4</v>
      </c>
    </row>
    <row r="235" spans="1:7" ht="12.75">
      <c r="A235" s="80" t="str">
        <f t="shared" si="3"/>
        <v>79BH16</v>
      </c>
      <c r="B235" s="80">
        <v>53100119</v>
      </c>
      <c r="C235" s="81" t="s">
        <v>302</v>
      </c>
      <c r="D235" s="80">
        <v>4855</v>
      </c>
      <c r="E235" s="32">
        <v>1</v>
      </c>
      <c r="F235" s="35">
        <v>0.03225</v>
      </c>
      <c r="G235" s="36">
        <v>4</v>
      </c>
    </row>
    <row r="236" spans="1:7" ht="12.75">
      <c r="A236" s="80" t="str">
        <f t="shared" si="3"/>
        <v>79BH16</v>
      </c>
      <c r="B236" s="80">
        <v>53100120</v>
      </c>
      <c r="C236" s="81" t="s">
        <v>303</v>
      </c>
      <c r="D236" s="80">
        <v>4855</v>
      </c>
      <c r="E236" s="32">
        <v>1</v>
      </c>
      <c r="F236" s="35">
        <v>0.03225</v>
      </c>
      <c r="G236" s="36">
        <v>4</v>
      </c>
    </row>
    <row r="237" spans="1:7" ht="12.75">
      <c r="A237" s="80" t="str">
        <f t="shared" si="3"/>
        <v>79BH16</v>
      </c>
      <c r="B237" s="80">
        <v>53100121</v>
      </c>
      <c r="C237" s="81" t="s">
        <v>304</v>
      </c>
      <c r="D237" s="80">
        <v>4855</v>
      </c>
      <c r="E237" s="32">
        <v>1</v>
      </c>
      <c r="F237" s="35">
        <v>0.03225</v>
      </c>
      <c r="G237" s="36">
        <v>4</v>
      </c>
    </row>
    <row r="238" spans="1:7" ht="12.75">
      <c r="A238" s="80" t="str">
        <f t="shared" si="3"/>
        <v>79BH16</v>
      </c>
      <c r="B238" s="80">
        <v>53300168</v>
      </c>
      <c r="C238" s="81" t="s">
        <v>625</v>
      </c>
      <c r="D238" s="80">
        <v>4855</v>
      </c>
      <c r="E238" s="32">
        <v>1</v>
      </c>
      <c r="F238" s="35">
        <v>0.03225</v>
      </c>
      <c r="G238" s="36">
        <v>4</v>
      </c>
    </row>
    <row r="239" spans="1:7" ht="12.75">
      <c r="A239" s="80" t="str">
        <f t="shared" si="3"/>
        <v>79BH16</v>
      </c>
      <c r="B239" s="80">
        <v>53100122</v>
      </c>
      <c r="C239" s="81" t="s">
        <v>305</v>
      </c>
      <c r="D239" s="80">
        <v>4855</v>
      </c>
      <c r="E239" s="32">
        <v>1</v>
      </c>
      <c r="F239" s="35">
        <v>0.03225</v>
      </c>
      <c r="G239" s="36">
        <v>4</v>
      </c>
    </row>
    <row r="240" spans="1:7" ht="12.75">
      <c r="A240" s="80" t="str">
        <f t="shared" si="3"/>
        <v>79BH16</v>
      </c>
      <c r="B240" s="80">
        <v>53100250</v>
      </c>
      <c r="C240" s="81" t="s">
        <v>306</v>
      </c>
      <c r="D240" s="80">
        <v>4855</v>
      </c>
      <c r="E240" s="32">
        <v>1</v>
      </c>
      <c r="F240" s="35">
        <v>0.03225</v>
      </c>
      <c r="G240" s="36">
        <v>4</v>
      </c>
    </row>
    <row r="241" spans="1:7" ht="14.25" customHeight="1">
      <c r="A241" s="80" t="str">
        <f t="shared" si="3"/>
        <v>79BH16</v>
      </c>
      <c r="B241" s="80">
        <v>53100251</v>
      </c>
      <c r="C241" s="81" t="s">
        <v>307</v>
      </c>
      <c r="D241" s="80">
        <v>4855</v>
      </c>
      <c r="E241" s="32">
        <v>1</v>
      </c>
      <c r="F241" s="35">
        <v>0.03225</v>
      </c>
      <c r="G241" s="36">
        <v>4</v>
      </c>
    </row>
    <row r="242" spans="1:7" ht="14.25" customHeight="1">
      <c r="A242" s="80" t="str">
        <f t="shared" si="3"/>
        <v>79BH17</v>
      </c>
      <c r="B242" s="80">
        <v>53100123</v>
      </c>
      <c r="C242" s="81" t="s">
        <v>626</v>
      </c>
      <c r="D242" s="80">
        <v>5840</v>
      </c>
      <c r="E242" s="32">
        <v>1</v>
      </c>
      <c r="F242" s="35">
        <v>0.0309</v>
      </c>
      <c r="G242" s="36">
        <v>6</v>
      </c>
    </row>
    <row r="243" spans="1:7" ht="14.25" customHeight="1">
      <c r="A243" s="80" t="str">
        <f t="shared" si="3"/>
        <v>79BH17</v>
      </c>
      <c r="B243" s="80">
        <v>53100124</v>
      </c>
      <c r="C243" s="81" t="s">
        <v>308</v>
      </c>
      <c r="D243" s="80">
        <v>5840</v>
      </c>
      <c r="E243" s="32">
        <v>1</v>
      </c>
      <c r="F243" s="35">
        <v>0.0309</v>
      </c>
      <c r="G243" s="36">
        <v>6</v>
      </c>
    </row>
    <row r="244" spans="1:7" ht="12.75">
      <c r="A244" s="80" t="str">
        <f t="shared" si="3"/>
        <v>79BH17</v>
      </c>
      <c r="B244" s="80">
        <v>53100125</v>
      </c>
      <c r="C244" s="81" t="s">
        <v>309</v>
      </c>
      <c r="D244" s="80">
        <v>5840</v>
      </c>
      <c r="E244" s="32">
        <v>1</v>
      </c>
      <c r="F244" s="35">
        <v>0.0309</v>
      </c>
      <c r="G244" s="36">
        <v>6</v>
      </c>
    </row>
    <row r="245" spans="1:7" ht="12.75">
      <c r="A245" s="80" t="str">
        <f t="shared" si="3"/>
        <v>79BH17</v>
      </c>
      <c r="B245" s="80">
        <v>53100126</v>
      </c>
      <c r="C245" s="81" t="s">
        <v>310</v>
      </c>
      <c r="D245" s="80">
        <v>5840</v>
      </c>
      <c r="E245" s="32">
        <v>1</v>
      </c>
      <c r="F245" s="35">
        <v>0.0309</v>
      </c>
      <c r="G245" s="36">
        <v>6</v>
      </c>
    </row>
    <row r="246" spans="1:7" ht="12.75">
      <c r="A246" s="80" t="str">
        <f t="shared" si="3"/>
        <v>79BH17</v>
      </c>
      <c r="B246" s="80">
        <v>53100127</v>
      </c>
      <c r="C246" s="81" t="s">
        <v>311</v>
      </c>
      <c r="D246" s="80">
        <v>5840</v>
      </c>
      <c r="E246" s="32">
        <v>1</v>
      </c>
      <c r="F246" s="35">
        <v>0.0309</v>
      </c>
      <c r="G246" s="36">
        <v>6</v>
      </c>
    </row>
    <row r="247" spans="1:7" ht="12.75">
      <c r="A247" s="80" t="str">
        <f t="shared" si="3"/>
        <v>79BH17</v>
      </c>
      <c r="B247" s="80">
        <v>53100252</v>
      </c>
      <c r="C247" s="81" t="s">
        <v>312</v>
      </c>
      <c r="D247" s="80">
        <v>5840</v>
      </c>
      <c r="E247" s="32">
        <v>1</v>
      </c>
      <c r="F247" s="35">
        <v>0.0309</v>
      </c>
      <c r="G247" s="36">
        <v>6</v>
      </c>
    </row>
    <row r="248" spans="1:7" ht="12.75">
      <c r="A248" s="80" t="str">
        <f t="shared" si="3"/>
        <v>79BH17</v>
      </c>
      <c r="B248" s="80">
        <v>53100253</v>
      </c>
      <c r="C248" s="81" t="s">
        <v>313</v>
      </c>
      <c r="D248" s="80">
        <v>5840</v>
      </c>
      <c r="E248" s="32">
        <v>1</v>
      </c>
      <c r="F248" s="35">
        <v>0.0309</v>
      </c>
      <c r="G248" s="36">
        <v>6</v>
      </c>
    </row>
    <row r="249" spans="1:7" ht="12.75">
      <c r="A249" s="80" t="str">
        <f t="shared" si="3"/>
        <v>79BH17</v>
      </c>
      <c r="B249" s="80">
        <v>53100128</v>
      </c>
      <c r="C249" s="81" t="s">
        <v>627</v>
      </c>
      <c r="D249" s="80">
        <v>5840</v>
      </c>
      <c r="E249" s="32">
        <v>1</v>
      </c>
      <c r="F249" s="35">
        <v>0.0309</v>
      </c>
      <c r="G249" s="36">
        <v>6</v>
      </c>
    </row>
    <row r="250" spans="1:7" ht="12.75">
      <c r="A250" s="80" t="str">
        <f t="shared" si="3"/>
        <v>79BH17</v>
      </c>
      <c r="B250" s="80">
        <v>53100129</v>
      </c>
      <c r="C250" s="81" t="s">
        <v>314</v>
      </c>
      <c r="D250" s="80">
        <v>5840</v>
      </c>
      <c r="E250" s="32">
        <v>1</v>
      </c>
      <c r="F250" s="35">
        <v>0.0309</v>
      </c>
      <c r="G250" s="36">
        <v>6</v>
      </c>
    </row>
    <row r="251" spans="1:7" ht="12.75">
      <c r="A251" s="80" t="str">
        <f t="shared" si="3"/>
        <v>79BH17</v>
      </c>
      <c r="B251" s="80">
        <v>53100130</v>
      </c>
      <c r="C251" s="81" t="s">
        <v>315</v>
      </c>
      <c r="D251" s="80">
        <v>5840</v>
      </c>
      <c r="E251" s="32">
        <v>1</v>
      </c>
      <c r="F251" s="35">
        <v>0.0309</v>
      </c>
      <c r="G251" s="36">
        <v>6</v>
      </c>
    </row>
    <row r="252" spans="1:7" ht="12.75">
      <c r="A252" s="80" t="str">
        <f t="shared" si="3"/>
        <v>79BH17</v>
      </c>
      <c r="B252" s="80">
        <v>53100131</v>
      </c>
      <c r="C252" s="81" t="s">
        <v>316</v>
      </c>
      <c r="D252" s="80">
        <v>5840</v>
      </c>
      <c r="E252" s="32">
        <v>1</v>
      </c>
      <c r="F252" s="35">
        <v>0.0309</v>
      </c>
      <c r="G252" s="36">
        <v>6</v>
      </c>
    </row>
    <row r="253" spans="1:7" ht="12.75">
      <c r="A253" s="80" t="str">
        <f t="shared" si="3"/>
        <v>79BH17</v>
      </c>
      <c r="B253" s="80">
        <v>53100132</v>
      </c>
      <c r="C253" s="81" t="s">
        <v>317</v>
      </c>
      <c r="D253" s="80">
        <v>5840</v>
      </c>
      <c r="E253" s="32">
        <v>1</v>
      </c>
      <c r="F253" s="35">
        <v>0.0309</v>
      </c>
      <c r="G253" s="36">
        <v>6</v>
      </c>
    </row>
    <row r="254" spans="1:7" ht="12.75">
      <c r="A254" s="80" t="str">
        <f t="shared" si="3"/>
        <v>79BH17</v>
      </c>
      <c r="B254" s="80">
        <v>53100254</v>
      </c>
      <c r="C254" s="81" t="s">
        <v>318</v>
      </c>
      <c r="D254" s="80">
        <v>5840</v>
      </c>
      <c r="E254" s="32">
        <v>1</v>
      </c>
      <c r="F254" s="35">
        <v>0.0309</v>
      </c>
      <c r="G254" s="36">
        <v>6</v>
      </c>
    </row>
    <row r="255" spans="1:7" ht="12.75">
      <c r="A255" s="80" t="str">
        <f t="shared" si="3"/>
        <v>79BH17</v>
      </c>
      <c r="B255" s="80">
        <v>53100255</v>
      </c>
      <c r="C255" s="81" t="s">
        <v>319</v>
      </c>
      <c r="D255" s="80">
        <v>5840</v>
      </c>
      <c r="E255" s="32">
        <v>1</v>
      </c>
      <c r="F255" s="35">
        <v>0.0309</v>
      </c>
      <c r="G255" s="36">
        <v>6</v>
      </c>
    </row>
    <row r="256" spans="1:7" ht="12.75">
      <c r="A256" s="80" t="str">
        <f t="shared" si="3"/>
        <v>79BH17</v>
      </c>
      <c r="B256" s="80">
        <v>53100133</v>
      </c>
      <c r="C256" s="81" t="s">
        <v>628</v>
      </c>
      <c r="D256" s="80">
        <v>5840</v>
      </c>
      <c r="E256" s="32">
        <v>1</v>
      </c>
      <c r="F256" s="35">
        <v>0.0309</v>
      </c>
      <c r="G256" s="36">
        <v>6</v>
      </c>
    </row>
    <row r="257" spans="1:7" ht="12.75">
      <c r="A257" s="80" t="str">
        <f t="shared" si="3"/>
        <v>79BH17</v>
      </c>
      <c r="B257" s="80">
        <v>53100134</v>
      </c>
      <c r="C257" s="81" t="s">
        <v>320</v>
      </c>
      <c r="D257" s="80">
        <v>5840</v>
      </c>
      <c r="E257" s="32">
        <v>1</v>
      </c>
      <c r="F257" s="35">
        <v>0.0309</v>
      </c>
      <c r="G257" s="36">
        <v>6</v>
      </c>
    </row>
    <row r="258" spans="1:7" ht="12.75">
      <c r="A258" s="80" t="str">
        <f t="shared" si="3"/>
        <v>79BH17</v>
      </c>
      <c r="B258" s="80">
        <v>53100135</v>
      </c>
      <c r="C258" s="81" t="s">
        <v>321</v>
      </c>
      <c r="D258" s="80">
        <v>5840</v>
      </c>
      <c r="E258" s="32">
        <v>1</v>
      </c>
      <c r="F258" s="35">
        <v>0.0309</v>
      </c>
      <c r="G258" s="36">
        <v>6</v>
      </c>
    </row>
    <row r="259" spans="1:7" ht="12.75">
      <c r="A259" s="80" t="str">
        <f t="shared" si="3"/>
        <v>79BH17</v>
      </c>
      <c r="B259" s="80">
        <v>53100136</v>
      </c>
      <c r="C259" s="81" t="s">
        <v>322</v>
      </c>
      <c r="D259" s="80">
        <v>5840</v>
      </c>
      <c r="E259" s="32">
        <v>1</v>
      </c>
      <c r="F259" s="35">
        <v>0.0309</v>
      </c>
      <c r="G259" s="36">
        <v>6</v>
      </c>
    </row>
    <row r="260" spans="1:7" ht="12.75">
      <c r="A260" s="80" t="str">
        <f aca="true" t="shared" si="4" ref="A260:A323">LEFT(C260,6)</f>
        <v>79BH17</v>
      </c>
      <c r="B260" s="80">
        <v>53100137</v>
      </c>
      <c r="C260" s="81" t="s">
        <v>323</v>
      </c>
      <c r="D260" s="80">
        <v>5840</v>
      </c>
      <c r="E260" s="32">
        <v>1</v>
      </c>
      <c r="F260" s="35">
        <v>0.0309</v>
      </c>
      <c r="G260" s="36">
        <v>6</v>
      </c>
    </row>
    <row r="261" spans="1:7" ht="12.75">
      <c r="A261" s="80" t="str">
        <f t="shared" si="4"/>
        <v>79BH17</v>
      </c>
      <c r="B261" s="80">
        <v>53100256</v>
      </c>
      <c r="C261" s="81" t="s">
        <v>324</v>
      </c>
      <c r="D261" s="80">
        <v>5840</v>
      </c>
      <c r="E261" s="32">
        <v>1</v>
      </c>
      <c r="F261" s="35">
        <v>0.0309</v>
      </c>
      <c r="G261" s="36">
        <v>6</v>
      </c>
    </row>
    <row r="262" spans="1:7" ht="12.75">
      <c r="A262" s="80" t="str">
        <f t="shared" si="4"/>
        <v>79BH17</v>
      </c>
      <c r="B262" s="80">
        <v>53100257</v>
      </c>
      <c r="C262" s="81" t="s">
        <v>325</v>
      </c>
      <c r="D262" s="80">
        <v>5840</v>
      </c>
      <c r="E262" s="32">
        <v>1</v>
      </c>
      <c r="F262" s="35">
        <v>0.0309</v>
      </c>
      <c r="G262" s="36">
        <v>6</v>
      </c>
    </row>
    <row r="263" spans="1:7" ht="12.75">
      <c r="A263" s="80" t="str">
        <f t="shared" si="4"/>
        <v>79BH17</v>
      </c>
      <c r="B263" s="80">
        <v>53100138</v>
      </c>
      <c r="C263" s="81" t="s">
        <v>629</v>
      </c>
      <c r="D263" s="80">
        <v>5840</v>
      </c>
      <c r="E263" s="32">
        <v>1</v>
      </c>
      <c r="F263" s="35">
        <v>0.0309</v>
      </c>
      <c r="G263" s="36">
        <v>6</v>
      </c>
    </row>
    <row r="264" spans="1:7" ht="12.75">
      <c r="A264" s="80" t="str">
        <f t="shared" si="4"/>
        <v>79BH17</v>
      </c>
      <c r="B264" s="80">
        <v>53100506</v>
      </c>
      <c r="C264" s="81" t="s">
        <v>326</v>
      </c>
      <c r="D264" s="80">
        <v>5840</v>
      </c>
      <c r="E264" s="32">
        <v>1</v>
      </c>
      <c r="F264" s="35">
        <v>0.0309</v>
      </c>
      <c r="G264" s="36">
        <v>6</v>
      </c>
    </row>
    <row r="265" spans="1:7" ht="12.75">
      <c r="A265" s="80" t="str">
        <f t="shared" si="4"/>
        <v>79BH17</v>
      </c>
      <c r="B265" s="80">
        <v>53100507</v>
      </c>
      <c r="C265" s="81" t="s">
        <v>327</v>
      </c>
      <c r="D265" s="80">
        <v>5840</v>
      </c>
      <c r="E265" s="32">
        <v>1</v>
      </c>
      <c r="F265" s="35">
        <v>0.0309</v>
      </c>
      <c r="G265" s="36">
        <v>6</v>
      </c>
    </row>
    <row r="266" spans="1:7" ht="12.75">
      <c r="A266" s="80" t="str">
        <f t="shared" si="4"/>
        <v>79BH17</v>
      </c>
      <c r="B266" s="80">
        <v>53100508</v>
      </c>
      <c r="C266" s="81" t="s">
        <v>328</v>
      </c>
      <c r="D266" s="80">
        <v>5840</v>
      </c>
      <c r="E266" s="32">
        <v>1</v>
      </c>
      <c r="F266" s="35">
        <v>0.0309</v>
      </c>
      <c r="G266" s="36">
        <v>6</v>
      </c>
    </row>
    <row r="267" spans="1:7" ht="12.75">
      <c r="A267" s="80" t="str">
        <f t="shared" si="4"/>
        <v>79BH17</v>
      </c>
      <c r="B267" s="80">
        <v>53100509</v>
      </c>
      <c r="C267" s="81" t="s">
        <v>329</v>
      </c>
      <c r="D267" s="80">
        <v>5840</v>
      </c>
      <c r="E267" s="32">
        <v>1</v>
      </c>
      <c r="F267" s="35">
        <v>0.0309</v>
      </c>
      <c r="G267" s="36">
        <v>6</v>
      </c>
    </row>
    <row r="268" spans="1:7" ht="12.75">
      <c r="A268" s="80" t="str">
        <f t="shared" si="4"/>
        <v>79BH17</v>
      </c>
      <c r="B268" s="80">
        <v>53100510</v>
      </c>
      <c r="C268" s="81" t="s">
        <v>330</v>
      </c>
      <c r="D268" s="80">
        <v>5840</v>
      </c>
      <c r="E268" s="32">
        <v>1</v>
      </c>
      <c r="F268" s="35">
        <v>0.0309</v>
      </c>
      <c r="G268" s="36">
        <v>6</v>
      </c>
    </row>
    <row r="269" spans="1:7" ht="12.75">
      <c r="A269" s="80" t="str">
        <f t="shared" si="4"/>
        <v>79BH17</v>
      </c>
      <c r="B269" s="80">
        <v>53100511</v>
      </c>
      <c r="C269" s="81" t="s">
        <v>331</v>
      </c>
      <c r="D269" s="80">
        <v>5840</v>
      </c>
      <c r="E269" s="32">
        <v>1</v>
      </c>
      <c r="F269" s="35">
        <v>0.0309</v>
      </c>
      <c r="G269" s="36">
        <v>6</v>
      </c>
    </row>
    <row r="270" spans="1:7" ht="12.75">
      <c r="A270" s="80" t="str">
        <f t="shared" si="4"/>
        <v>79BH18</v>
      </c>
      <c r="B270" s="80">
        <v>53100143</v>
      </c>
      <c r="C270" s="81" t="s">
        <v>630</v>
      </c>
      <c r="D270" s="80">
        <v>6613</v>
      </c>
      <c r="E270" s="32">
        <v>1</v>
      </c>
      <c r="F270" s="35">
        <v>0.04</v>
      </c>
      <c r="G270" s="36">
        <v>7.6</v>
      </c>
    </row>
    <row r="271" spans="1:7" ht="12.75">
      <c r="A271" s="80" t="str">
        <f t="shared" si="4"/>
        <v>79BH18</v>
      </c>
      <c r="B271" s="80">
        <v>53100144</v>
      </c>
      <c r="C271" s="81" t="s">
        <v>332</v>
      </c>
      <c r="D271" s="80">
        <v>6613</v>
      </c>
      <c r="E271" s="32">
        <v>1</v>
      </c>
      <c r="F271" s="35">
        <v>0.04</v>
      </c>
      <c r="G271" s="36">
        <v>7.6</v>
      </c>
    </row>
    <row r="272" spans="1:7" ht="12.75">
      <c r="A272" s="80" t="str">
        <f t="shared" si="4"/>
        <v>79BH18</v>
      </c>
      <c r="B272" s="80">
        <v>53100145</v>
      </c>
      <c r="C272" s="81" t="s">
        <v>333</v>
      </c>
      <c r="D272" s="80">
        <v>6613</v>
      </c>
      <c r="E272" s="32">
        <v>1</v>
      </c>
      <c r="F272" s="35">
        <v>0.04</v>
      </c>
      <c r="G272" s="36">
        <v>7.6</v>
      </c>
    </row>
    <row r="273" spans="1:7" ht="12.75">
      <c r="A273" s="80" t="str">
        <f t="shared" si="4"/>
        <v>79BH18</v>
      </c>
      <c r="B273" s="80">
        <v>53100146</v>
      </c>
      <c r="C273" s="81" t="s">
        <v>334</v>
      </c>
      <c r="D273" s="80">
        <v>6613</v>
      </c>
      <c r="E273" s="32">
        <v>1</v>
      </c>
      <c r="F273" s="35">
        <v>0.04</v>
      </c>
      <c r="G273" s="36">
        <v>7.6</v>
      </c>
    </row>
    <row r="274" spans="1:7" ht="12.75">
      <c r="A274" s="80" t="str">
        <f t="shared" si="4"/>
        <v>79BH18</v>
      </c>
      <c r="B274" s="80">
        <v>53100147</v>
      </c>
      <c r="C274" s="81" t="s">
        <v>335</v>
      </c>
      <c r="D274" s="80">
        <v>6613</v>
      </c>
      <c r="E274" s="32">
        <v>1</v>
      </c>
      <c r="F274" s="35">
        <v>0.04</v>
      </c>
      <c r="G274" s="36">
        <v>7.6</v>
      </c>
    </row>
    <row r="275" spans="1:7" ht="12.75">
      <c r="A275" s="80" t="str">
        <f t="shared" si="4"/>
        <v>79BH18</v>
      </c>
      <c r="B275" s="80">
        <v>53100260</v>
      </c>
      <c r="C275" s="81" t="s">
        <v>336</v>
      </c>
      <c r="D275" s="80">
        <v>6613</v>
      </c>
      <c r="E275" s="32">
        <v>1</v>
      </c>
      <c r="F275" s="35">
        <v>0.04</v>
      </c>
      <c r="G275" s="36">
        <v>7.6</v>
      </c>
    </row>
    <row r="276" spans="1:7" ht="12.75">
      <c r="A276" s="80" t="str">
        <f t="shared" si="4"/>
        <v>79BH18</v>
      </c>
      <c r="B276" s="80">
        <v>53100261</v>
      </c>
      <c r="C276" s="81" t="s">
        <v>337</v>
      </c>
      <c r="D276" s="80">
        <v>6613</v>
      </c>
      <c r="E276" s="32">
        <v>1</v>
      </c>
      <c r="F276" s="35">
        <v>0.04</v>
      </c>
      <c r="G276" s="36">
        <v>7.6</v>
      </c>
    </row>
    <row r="277" spans="1:7" ht="12.75">
      <c r="A277" s="80" t="str">
        <f t="shared" si="4"/>
        <v>79BH18</v>
      </c>
      <c r="B277" s="80">
        <v>53100148</v>
      </c>
      <c r="C277" s="81" t="s">
        <v>631</v>
      </c>
      <c r="D277" s="80">
        <v>6613</v>
      </c>
      <c r="E277" s="32">
        <v>1</v>
      </c>
      <c r="F277" s="35">
        <v>0.04</v>
      </c>
      <c r="G277" s="36">
        <v>7.6</v>
      </c>
    </row>
    <row r="278" spans="1:7" ht="12.75">
      <c r="A278" s="80" t="str">
        <f t="shared" si="4"/>
        <v>79BH18</v>
      </c>
      <c r="B278" s="80">
        <v>53100149</v>
      </c>
      <c r="C278" s="81" t="s">
        <v>338</v>
      </c>
      <c r="D278" s="80">
        <v>6613</v>
      </c>
      <c r="E278" s="32">
        <v>1</v>
      </c>
      <c r="F278" s="35">
        <v>0.04</v>
      </c>
      <c r="G278" s="36">
        <v>7.6</v>
      </c>
    </row>
    <row r="279" spans="1:7" ht="12.75">
      <c r="A279" s="80" t="str">
        <f t="shared" si="4"/>
        <v>79BH18</v>
      </c>
      <c r="B279" s="80">
        <v>53100150</v>
      </c>
      <c r="C279" s="81" t="s">
        <v>339</v>
      </c>
      <c r="D279" s="80">
        <v>6613</v>
      </c>
      <c r="E279" s="32">
        <v>1</v>
      </c>
      <c r="F279" s="35">
        <v>0.04</v>
      </c>
      <c r="G279" s="36">
        <v>7.6</v>
      </c>
    </row>
    <row r="280" spans="1:7" ht="12.75">
      <c r="A280" s="80" t="str">
        <f t="shared" si="4"/>
        <v>79BH18</v>
      </c>
      <c r="B280" s="80">
        <v>53100151</v>
      </c>
      <c r="C280" s="81" t="s">
        <v>340</v>
      </c>
      <c r="D280" s="80">
        <v>6613</v>
      </c>
      <c r="E280" s="32">
        <v>1</v>
      </c>
      <c r="F280" s="35">
        <v>0.04</v>
      </c>
      <c r="G280" s="36">
        <v>7.6</v>
      </c>
    </row>
    <row r="281" spans="1:7" ht="12.75">
      <c r="A281" s="80" t="str">
        <f t="shared" si="4"/>
        <v>79BH18</v>
      </c>
      <c r="B281" s="80">
        <v>53100152</v>
      </c>
      <c r="C281" s="81" t="s">
        <v>341</v>
      </c>
      <c r="D281" s="80">
        <v>6613</v>
      </c>
      <c r="E281" s="32">
        <v>1</v>
      </c>
      <c r="F281" s="35">
        <v>0.04</v>
      </c>
      <c r="G281" s="36">
        <v>7.6</v>
      </c>
    </row>
    <row r="282" spans="1:7" ht="12.75">
      <c r="A282" s="80" t="str">
        <f t="shared" si="4"/>
        <v>79BH18</v>
      </c>
      <c r="B282" s="80">
        <v>53100262</v>
      </c>
      <c r="C282" s="81" t="s">
        <v>342</v>
      </c>
      <c r="D282" s="80">
        <v>6613</v>
      </c>
      <c r="E282" s="32">
        <v>1</v>
      </c>
      <c r="F282" s="35">
        <v>0.04</v>
      </c>
      <c r="G282" s="36">
        <v>7.6</v>
      </c>
    </row>
    <row r="283" spans="1:7" ht="12.75">
      <c r="A283" s="80" t="str">
        <f t="shared" si="4"/>
        <v>79BH18</v>
      </c>
      <c r="B283" s="80">
        <v>53100263</v>
      </c>
      <c r="C283" s="81" t="s">
        <v>343</v>
      </c>
      <c r="D283" s="80">
        <v>6613</v>
      </c>
      <c r="E283" s="32">
        <v>1</v>
      </c>
      <c r="F283" s="35">
        <v>0.04</v>
      </c>
      <c r="G283" s="36">
        <v>7.6</v>
      </c>
    </row>
    <row r="284" spans="1:7" ht="12.75">
      <c r="A284" s="80" t="str">
        <f t="shared" si="4"/>
        <v>79BH18</v>
      </c>
      <c r="B284" s="80">
        <v>53100153</v>
      </c>
      <c r="C284" s="81" t="s">
        <v>632</v>
      </c>
      <c r="D284" s="80">
        <v>6613</v>
      </c>
      <c r="E284" s="32">
        <v>1</v>
      </c>
      <c r="F284" s="35">
        <v>0.04</v>
      </c>
      <c r="G284" s="36">
        <v>7.6</v>
      </c>
    </row>
    <row r="285" spans="1:7" ht="12.75">
      <c r="A285" s="80" t="str">
        <f t="shared" si="4"/>
        <v>79BH18</v>
      </c>
      <c r="B285" s="80">
        <v>53100154</v>
      </c>
      <c r="C285" s="81" t="s">
        <v>344</v>
      </c>
      <c r="D285" s="80">
        <v>6613</v>
      </c>
      <c r="E285" s="32">
        <v>1</v>
      </c>
      <c r="F285" s="35">
        <v>0.04</v>
      </c>
      <c r="G285" s="36">
        <v>7.6</v>
      </c>
    </row>
    <row r="286" spans="1:7" ht="12.75">
      <c r="A286" s="80" t="str">
        <f t="shared" si="4"/>
        <v>79BH18</v>
      </c>
      <c r="B286" s="80">
        <v>53100155</v>
      </c>
      <c r="C286" s="81" t="s">
        <v>345</v>
      </c>
      <c r="D286" s="80">
        <v>6613</v>
      </c>
      <c r="E286" s="32">
        <v>1</v>
      </c>
      <c r="F286" s="35">
        <v>0.04</v>
      </c>
      <c r="G286" s="36">
        <v>7.6</v>
      </c>
    </row>
    <row r="287" spans="1:7" ht="12.75">
      <c r="A287" s="80" t="str">
        <f t="shared" si="4"/>
        <v>79BH18</v>
      </c>
      <c r="B287" s="80">
        <v>53100156</v>
      </c>
      <c r="C287" s="81" t="s">
        <v>346</v>
      </c>
      <c r="D287" s="80">
        <v>6613</v>
      </c>
      <c r="E287" s="32">
        <v>1</v>
      </c>
      <c r="F287" s="35">
        <v>0.04</v>
      </c>
      <c r="G287" s="36">
        <v>7.6</v>
      </c>
    </row>
    <row r="288" spans="1:7" ht="12.75">
      <c r="A288" s="80" t="str">
        <f t="shared" si="4"/>
        <v>79BH18</v>
      </c>
      <c r="B288" s="80">
        <v>53100157</v>
      </c>
      <c r="C288" s="81" t="s">
        <v>347</v>
      </c>
      <c r="D288" s="80">
        <v>6613</v>
      </c>
      <c r="E288" s="32">
        <v>1</v>
      </c>
      <c r="F288" s="35">
        <v>0.04</v>
      </c>
      <c r="G288" s="36">
        <v>7.6</v>
      </c>
    </row>
    <row r="289" spans="1:7" ht="12.75">
      <c r="A289" s="80" t="str">
        <f t="shared" si="4"/>
        <v>79BH18</v>
      </c>
      <c r="B289" s="80">
        <v>53100264</v>
      </c>
      <c r="C289" s="81" t="s">
        <v>348</v>
      </c>
      <c r="D289" s="80">
        <v>6613</v>
      </c>
      <c r="E289" s="32">
        <v>1</v>
      </c>
      <c r="F289" s="35">
        <v>0.04</v>
      </c>
      <c r="G289" s="36">
        <v>7.6</v>
      </c>
    </row>
    <row r="290" spans="1:7" ht="12.75">
      <c r="A290" s="80" t="str">
        <f t="shared" si="4"/>
        <v>79BH18</v>
      </c>
      <c r="B290" s="80">
        <v>53100265</v>
      </c>
      <c r="C290" s="81" t="s">
        <v>349</v>
      </c>
      <c r="D290" s="80">
        <v>6613</v>
      </c>
      <c r="E290" s="32">
        <v>1</v>
      </c>
      <c r="F290" s="35">
        <v>0.04</v>
      </c>
      <c r="G290" s="36">
        <v>7.6</v>
      </c>
    </row>
    <row r="291" spans="1:7" ht="12.75">
      <c r="A291" s="80" t="str">
        <f t="shared" si="4"/>
        <v>79BH18</v>
      </c>
      <c r="B291" s="80">
        <v>53100158</v>
      </c>
      <c r="C291" s="81" t="s">
        <v>633</v>
      </c>
      <c r="D291" s="80">
        <v>6613</v>
      </c>
      <c r="E291" s="32">
        <v>1</v>
      </c>
      <c r="F291" s="35">
        <v>0.04</v>
      </c>
      <c r="G291" s="36">
        <v>7.6</v>
      </c>
    </row>
    <row r="292" spans="1:7" ht="12.75">
      <c r="A292" s="80" t="str">
        <f t="shared" si="4"/>
        <v>79BH18</v>
      </c>
      <c r="B292" s="80">
        <v>53100500</v>
      </c>
      <c r="C292" s="81" t="s">
        <v>350</v>
      </c>
      <c r="D292" s="80">
        <v>6613</v>
      </c>
      <c r="E292" s="32">
        <v>1</v>
      </c>
      <c r="F292" s="35">
        <v>0.04</v>
      </c>
      <c r="G292" s="36">
        <v>7.6</v>
      </c>
    </row>
    <row r="293" spans="1:7" ht="12.75">
      <c r="A293" s="80" t="str">
        <f t="shared" si="4"/>
        <v>79BH18</v>
      </c>
      <c r="B293" s="80">
        <v>53100501</v>
      </c>
      <c r="C293" s="81" t="s">
        <v>351</v>
      </c>
      <c r="D293" s="80">
        <v>6613</v>
      </c>
      <c r="E293" s="32">
        <v>1</v>
      </c>
      <c r="F293" s="35">
        <v>0.04</v>
      </c>
      <c r="G293" s="36">
        <v>7.6</v>
      </c>
    </row>
    <row r="294" spans="1:7" ht="12.75">
      <c r="A294" s="80" t="str">
        <f t="shared" si="4"/>
        <v>79BH18</v>
      </c>
      <c r="B294" s="80">
        <v>53100502</v>
      </c>
      <c r="C294" s="81" t="s">
        <v>352</v>
      </c>
      <c r="D294" s="80">
        <v>6613</v>
      </c>
      <c r="E294" s="32">
        <v>1</v>
      </c>
      <c r="F294" s="35">
        <v>0.04</v>
      </c>
      <c r="G294" s="36">
        <v>7.6</v>
      </c>
    </row>
    <row r="295" spans="1:7" ht="12.75">
      <c r="A295" s="80" t="str">
        <f t="shared" si="4"/>
        <v>79BH18</v>
      </c>
      <c r="B295" s="80">
        <v>53100503</v>
      </c>
      <c r="C295" s="81" t="s">
        <v>353</v>
      </c>
      <c r="D295" s="80">
        <v>6613</v>
      </c>
      <c r="E295" s="32">
        <v>1</v>
      </c>
      <c r="F295" s="35">
        <v>0.04</v>
      </c>
      <c r="G295" s="36">
        <v>7.6</v>
      </c>
    </row>
    <row r="296" spans="1:7" ht="12.75">
      <c r="A296" s="80" t="str">
        <f t="shared" si="4"/>
        <v>79BH18</v>
      </c>
      <c r="B296" s="80">
        <v>53100504</v>
      </c>
      <c r="C296" s="81" t="s">
        <v>354</v>
      </c>
      <c r="D296" s="80">
        <v>6613</v>
      </c>
      <c r="E296" s="32">
        <v>1</v>
      </c>
      <c r="F296" s="35">
        <v>0.04</v>
      </c>
      <c r="G296" s="36">
        <v>7.6</v>
      </c>
    </row>
    <row r="297" spans="1:7" ht="12.75">
      <c r="A297" s="80" t="str">
        <f t="shared" si="4"/>
        <v>79BH18</v>
      </c>
      <c r="B297" s="80">
        <v>53100505</v>
      </c>
      <c r="C297" s="81" t="s">
        <v>355</v>
      </c>
      <c r="D297" s="80">
        <v>6613</v>
      </c>
      <c r="E297" s="32">
        <v>1</v>
      </c>
      <c r="F297" s="35">
        <v>0.04</v>
      </c>
      <c r="G297" s="36">
        <v>7.6</v>
      </c>
    </row>
    <row r="298" spans="1:7" ht="12.75">
      <c r="A298" s="80" t="str">
        <f t="shared" si="4"/>
        <v>79BH19</v>
      </c>
      <c r="B298" s="80">
        <v>53100163</v>
      </c>
      <c r="C298" s="81" t="s">
        <v>634</v>
      </c>
      <c r="D298" s="80">
        <v>7106</v>
      </c>
      <c r="E298" s="32">
        <v>1</v>
      </c>
      <c r="F298" s="35">
        <v>0.046900000000000004</v>
      </c>
      <c r="G298" s="36">
        <v>8.4</v>
      </c>
    </row>
    <row r="299" spans="1:7" ht="12.75">
      <c r="A299" s="80" t="str">
        <f t="shared" si="4"/>
        <v>79BH19</v>
      </c>
      <c r="B299" s="80">
        <v>53100164</v>
      </c>
      <c r="C299" s="81" t="s">
        <v>356</v>
      </c>
      <c r="D299" s="80">
        <v>7106</v>
      </c>
      <c r="E299" s="32">
        <v>1</v>
      </c>
      <c r="F299" s="35">
        <v>0.046900000000000004</v>
      </c>
      <c r="G299" s="36">
        <v>8.4</v>
      </c>
    </row>
    <row r="300" spans="1:7" ht="12.75">
      <c r="A300" s="80" t="str">
        <f t="shared" si="4"/>
        <v>79BH19</v>
      </c>
      <c r="B300" s="80">
        <v>53100165</v>
      </c>
      <c r="C300" s="81" t="s">
        <v>357</v>
      </c>
      <c r="D300" s="80">
        <v>7106</v>
      </c>
      <c r="E300" s="32">
        <v>1</v>
      </c>
      <c r="F300" s="35">
        <v>0.046900000000000004</v>
      </c>
      <c r="G300" s="36">
        <v>8.4</v>
      </c>
    </row>
    <row r="301" spans="1:7" ht="12.75">
      <c r="A301" s="80" t="str">
        <f t="shared" si="4"/>
        <v>79BH19</v>
      </c>
      <c r="B301" s="80">
        <v>53100166</v>
      </c>
      <c r="C301" s="81" t="s">
        <v>358</v>
      </c>
      <c r="D301" s="80">
        <v>7106</v>
      </c>
      <c r="E301" s="32">
        <v>1</v>
      </c>
      <c r="F301" s="35">
        <v>0.046900000000000004</v>
      </c>
      <c r="G301" s="36">
        <v>8.4</v>
      </c>
    </row>
    <row r="302" spans="1:7" ht="12.75">
      <c r="A302" s="80" t="str">
        <f t="shared" si="4"/>
        <v>79BH19</v>
      </c>
      <c r="B302" s="80">
        <v>53100167</v>
      </c>
      <c r="C302" s="81" t="s">
        <v>359</v>
      </c>
      <c r="D302" s="80">
        <v>7106</v>
      </c>
      <c r="E302" s="32">
        <v>1</v>
      </c>
      <c r="F302" s="35">
        <v>0.046900000000000004</v>
      </c>
      <c r="G302" s="36">
        <v>8.4</v>
      </c>
    </row>
    <row r="303" spans="1:7" ht="12.75">
      <c r="A303" s="80" t="str">
        <f t="shared" si="4"/>
        <v>79BH19</v>
      </c>
      <c r="B303" s="80">
        <v>53100268</v>
      </c>
      <c r="C303" s="81" t="s">
        <v>360</v>
      </c>
      <c r="D303" s="80">
        <v>7106</v>
      </c>
      <c r="E303" s="32">
        <v>1</v>
      </c>
      <c r="F303" s="35">
        <v>0.046900000000000004</v>
      </c>
      <c r="G303" s="36">
        <v>8.4</v>
      </c>
    </row>
    <row r="304" spans="1:7" ht="12.75">
      <c r="A304" s="80" t="str">
        <f t="shared" si="4"/>
        <v>79BH19</v>
      </c>
      <c r="B304" s="80">
        <v>53100269</v>
      </c>
      <c r="C304" s="81" t="s">
        <v>361</v>
      </c>
      <c r="D304" s="80">
        <v>7106</v>
      </c>
      <c r="E304" s="32">
        <v>1</v>
      </c>
      <c r="F304" s="35">
        <v>0.046900000000000004</v>
      </c>
      <c r="G304" s="36">
        <v>8.4</v>
      </c>
    </row>
    <row r="305" spans="1:7" ht="12.75">
      <c r="A305" s="80" t="str">
        <f t="shared" si="4"/>
        <v>79BH19</v>
      </c>
      <c r="B305" s="80">
        <v>53100168</v>
      </c>
      <c r="C305" s="81" t="s">
        <v>635</v>
      </c>
      <c r="D305" s="80">
        <v>7106</v>
      </c>
      <c r="E305" s="32">
        <v>1</v>
      </c>
      <c r="F305" s="35">
        <v>0.046900000000000004</v>
      </c>
      <c r="G305" s="36">
        <v>8.4</v>
      </c>
    </row>
    <row r="306" spans="1:7" ht="12.75">
      <c r="A306" s="80" t="str">
        <f t="shared" si="4"/>
        <v>79BH19</v>
      </c>
      <c r="B306" s="80">
        <v>53100169</v>
      </c>
      <c r="C306" s="81" t="s">
        <v>362</v>
      </c>
      <c r="D306" s="80">
        <v>7106</v>
      </c>
      <c r="E306" s="32">
        <v>1</v>
      </c>
      <c r="F306" s="35">
        <v>0.046900000000000004</v>
      </c>
      <c r="G306" s="36">
        <v>8.4</v>
      </c>
    </row>
    <row r="307" spans="1:7" ht="12.75">
      <c r="A307" s="80" t="str">
        <f t="shared" si="4"/>
        <v>79BH19</v>
      </c>
      <c r="B307" s="80">
        <v>53100170</v>
      </c>
      <c r="C307" s="81" t="s">
        <v>363</v>
      </c>
      <c r="D307" s="80">
        <v>7106</v>
      </c>
      <c r="E307" s="32">
        <v>1</v>
      </c>
      <c r="F307" s="35">
        <v>0.046900000000000004</v>
      </c>
      <c r="G307" s="36">
        <v>8.4</v>
      </c>
    </row>
    <row r="308" spans="1:7" ht="12.75">
      <c r="A308" s="80" t="str">
        <f t="shared" si="4"/>
        <v>79BH19</v>
      </c>
      <c r="B308" s="80">
        <v>53100171</v>
      </c>
      <c r="C308" s="81" t="s">
        <v>364</v>
      </c>
      <c r="D308" s="80">
        <v>7106</v>
      </c>
      <c r="E308" s="32">
        <v>1</v>
      </c>
      <c r="F308" s="35">
        <v>0.046900000000000004</v>
      </c>
      <c r="G308" s="36">
        <v>8.4</v>
      </c>
    </row>
    <row r="309" spans="1:7" ht="12.75">
      <c r="A309" s="80" t="str">
        <f t="shared" si="4"/>
        <v>79BH19</v>
      </c>
      <c r="B309" s="80">
        <v>53100172</v>
      </c>
      <c r="C309" s="81" t="s">
        <v>365</v>
      </c>
      <c r="D309" s="80">
        <v>7106</v>
      </c>
      <c r="E309" s="32">
        <v>1</v>
      </c>
      <c r="F309" s="35">
        <v>0.046900000000000004</v>
      </c>
      <c r="G309" s="36">
        <v>8.4</v>
      </c>
    </row>
    <row r="310" spans="1:7" ht="12.75">
      <c r="A310" s="80" t="str">
        <f t="shared" si="4"/>
        <v>79BH19</v>
      </c>
      <c r="B310" s="80">
        <v>53100270</v>
      </c>
      <c r="C310" s="81" t="s">
        <v>366</v>
      </c>
      <c r="D310" s="80">
        <v>7106</v>
      </c>
      <c r="E310" s="32">
        <v>1</v>
      </c>
      <c r="F310" s="35">
        <v>0.046900000000000004</v>
      </c>
      <c r="G310" s="36">
        <v>8.4</v>
      </c>
    </row>
    <row r="311" spans="1:7" ht="12.75">
      <c r="A311" s="80" t="str">
        <f t="shared" si="4"/>
        <v>79BH19</v>
      </c>
      <c r="B311" s="80">
        <v>53100271</v>
      </c>
      <c r="C311" s="81" t="s">
        <v>367</v>
      </c>
      <c r="D311" s="80">
        <v>7106</v>
      </c>
      <c r="E311" s="32">
        <v>1</v>
      </c>
      <c r="F311" s="35">
        <v>0.046900000000000004</v>
      </c>
      <c r="G311" s="36">
        <v>8.4</v>
      </c>
    </row>
    <row r="312" spans="1:7" ht="12.75">
      <c r="A312" s="80" t="str">
        <f t="shared" si="4"/>
        <v>79BH19</v>
      </c>
      <c r="B312" s="80">
        <v>53100173</v>
      </c>
      <c r="C312" s="81" t="s">
        <v>636</v>
      </c>
      <c r="D312" s="80">
        <v>7106</v>
      </c>
      <c r="E312" s="32">
        <v>1</v>
      </c>
      <c r="F312" s="35">
        <v>0.046900000000000004</v>
      </c>
      <c r="G312" s="36">
        <v>8.4</v>
      </c>
    </row>
    <row r="313" spans="1:7" ht="12.75">
      <c r="A313" s="80" t="str">
        <f t="shared" si="4"/>
        <v>79BH19</v>
      </c>
      <c r="B313" s="80">
        <v>53100174</v>
      </c>
      <c r="C313" s="81" t="s">
        <v>368</v>
      </c>
      <c r="D313" s="80">
        <v>7106</v>
      </c>
      <c r="E313" s="32">
        <v>1</v>
      </c>
      <c r="F313" s="35">
        <v>0.046900000000000004</v>
      </c>
      <c r="G313" s="36">
        <v>8.4</v>
      </c>
    </row>
    <row r="314" spans="1:7" ht="12.75">
      <c r="A314" s="80" t="str">
        <f t="shared" si="4"/>
        <v>79BH19</v>
      </c>
      <c r="B314" s="80">
        <v>53100175</v>
      </c>
      <c r="C314" s="81" t="s">
        <v>369</v>
      </c>
      <c r="D314" s="80">
        <v>7106</v>
      </c>
      <c r="E314" s="32">
        <v>1</v>
      </c>
      <c r="F314" s="35">
        <v>0.046900000000000004</v>
      </c>
      <c r="G314" s="36">
        <v>8.4</v>
      </c>
    </row>
    <row r="315" spans="1:7" ht="12.75">
      <c r="A315" s="80" t="str">
        <f t="shared" si="4"/>
        <v>79BH19</v>
      </c>
      <c r="B315" s="80">
        <v>53100176</v>
      </c>
      <c r="C315" s="81" t="s">
        <v>370</v>
      </c>
      <c r="D315" s="80">
        <v>7106</v>
      </c>
      <c r="E315" s="32">
        <v>1</v>
      </c>
      <c r="F315" s="35">
        <v>0.046900000000000004</v>
      </c>
      <c r="G315" s="36">
        <v>8.4</v>
      </c>
    </row>
    <row r="316" spans="1:7" ht="12.75">
      <c r="A316" s="80" t="str">
        <f t="shared" si="4"/>
        <v>79BH19</v>
      </c>
      <c r="B316" s="80">
        <v>53100177</v>
      </c>
      <c r="C316" s="81" t="s">
        <v>371</v>
      </c>
      <c r="D316" s="80">
        <v>7106</v>
      </c>
      <c r="E316" s="32">
        <v>1</v>
      </c>
      <c r="F316" s="35">
        <v>0.046900000000000004</v>
      </c>
      <c r="G316" s="36">
        <v>8.4</v>
      </c>
    </row>
    <row r="317" spans="1:7" ht="12.75">
      <c r="A317" s="80" t="str">
        <f t="shared" si="4"/>
        <v>79BH19</v>
      </c>
      <c r="B317" s="80">
        <v>53100272</v>
      </c>
      <c r="C317" s="81" t="s">
        <v>372</v>
      </c>
      <c r="D317" s="80">
        <v>7106</v>
      </c>
      <c r="E317" s="32">
        <v>1</v>
      </c>
      <c r="F317" s="35">
        <v>0.046900000000000004</v>
      </c>
      <c r="G317" s="36">
        <v>8.4</v>
      </c>
    </row>
    <row r="318" spans="1:7" ht="12.75">
      <c r="A318" s="80" t="str">
        <f t="shared" si="4"/>
        <v>79BH19</v>
      </c>
      <c r="B318" s="80">
        <v>53100273</v>
      </c>
      <c r="C318" s="81" t="s">
        <v>373</v>
      </c>
      <c r="D318" s="80">
        <v>7106</v>
      </c>
      <c r="E318" s="32">
        <v>1</v>
      </c>
      <c r="F318" s="35">
        <v>0.046900000000000004</v>
      </c>
      <c r="G318" s="36">
        <v>8.4</v>
      </c>
    </row>
    <row r="319" spans="1:7" ht="12.75">
      <c r="A319" s="80" t="str">
        <f t="shared" si="4"/>
        <v>79BH19</v>
      </c>
      <c r="B319" s="80">
        <v>53100178</v>
      </c>
      <c r="C319" s="81" t="s">
        <v>637</v>
      </c>
      <c r="D319" s="80">
        <v>7106</v>
      </c>
      <c r="E319" s="32">
        <v>1</v>
      </c>
      <c r="F319" s="35">
        <v>0.046900000000000004</v>
      </c>
      <c r="G319" s="36">
        <v>8.4</v>
      </c>
    </row>
    <row r="320" spans="1:7" ht="12.75">
      <c r="A320" s="80" t="str">
        <f t="shared" si="4"/>
        <v>79BH19</v>
      </c>
      <c r="B320" s="80">
        <v>53100494</v>
      </c>
      <c r="C320" s="81" t="s">
        <v>374</v>
      </c>
      <c r="D320" s="80">
        <v>7106</v>
      </c>
      <c r="E320" s="32">
        <v>1</v>
      </c>
      <c r="F320" s="35">
        <v>0.046900000000000004</v>
      </c>
      <c r="G320" s="36">
        <v>8.4</v>
      </c>
    </row>
    <row r="321" spans="1:7" ht="12.75">
      <c r="A321" s="80" t="str">
        <f t="shared" si="4"/>
        <v>79BH19</v>
      </c>
      <c r="B321" s="80">
        <v>53100495</v>
      </c>
      <c r="C321" s="81" t="s">
        <v>375</v>
      </c>
      <c r="D321" s="80">
        <v>7106</v>
      </c>
      <c r="E321" s="32">
        <v>1</v>
      </c>
      <c r="F321" s="35">
        <v>0.046900000000000004</v>
      </c>
      <c r="G321" s="36">
        <v>8.4</v>
      </c>
    </row>
    <row r="322" spans="1:7" ht="12.75">
      <c r="A322" s="80" t="str">
        <f t="shared" si="4"/>
        <v>79BH19</v>
      </c>
      <c r="B322" s="80">
        <v>53100496</v>
      </c>
      <c r="C322" s="81" t="s">
        <v>376</v>
      </c>
      <c r="D322" s="80">
        <v>7106</v>
      </c>
      <c r="E322" s="32">
        <v>1</v>
      </c>
      <c r="F322" s="35">
        <v>0.046900000000000004</v>
      </c>
      <c r="G322" s="36">
        <v>8.4</v>
      </c>
    </row>
    <row r="323" spans="1:7" ht="12.75">
      <c r="A323" s="80" t="str">
        <f t="shared" si="4"/>
        <v>79BH19</v>
      </c>
      <c r="B323" s="80">
        <v>53100497</v>
      </c>
      <c r="C323" s="81" t="s">
        <v>377</v>
      </c>
      <c r="D323" s="80">
        <v>7106</v>
      </c>
      <c r="E323" s="32">
        <v>1</v>
      </c>
      <c r="F323" s="35">
        <v>0.046900000000000004</v>
      </c>
      <c r="G323" s="36">
        <v>8.4</v>
      </c>
    </row>
    <row r="324" spans="1:7" ht="12.75">
      <c r="A324" s="80" t="str">
        <f aca="true" t="shared" si="5" ref="A324:A387">LEFT(C324,6)</f>
        <v>79BH19</v>
      </c>
      <c r="B324" s="80">
        <v>53100498</v>
      </c>
      <c r="C324" s="81" t="s">
        <v>378</v>
      </c>
      <c r="D324" s="80">
        <v>7106</v>
      </c>
      <c r="E324" s="32">
        <v>1</v>
      </c>
      <c r="F324" s="35">
        <v>0.046900000000000004</v>
      </c>
      <c r="G324" s="36">
        <v>8.4</v>
      </c>
    </row>
    <row r="325" spans="1:7" ht="12.75">
      <c r="A325" s="80" t="str">
        <f t="shared" si="5"/>
        <v>79BH19</v>
      </c>
      <c r="B325" s="80">
        <v>53100499</v>
      </c>
      <c r="C325" s="81" t="s">
        <v>379</v>
      </c>
      <c r="D325" s="80">
        <v>7106</v>
      </c>
      <c r="E325" s="32">
        <v>1</v>
      </c>
      <c r="F325" s="35">
        <v>0.046900000000000004</v>
      </c>
      <c r="G325" s="36">
        <v>8.4</v>
      </c>
    </row>
    <row r="326" spans="1:7" ht="12.75">
      <c r="A326" s="80" t="str">
        <f t="shared" si="5"/>
        <v>79BH20</v>
      </c>
      <c r="B326" s="80">
        <v>53100183</v>
      </c>
      <c r="C326" s="81" t="s">
        <v>638</v>
      </c>
      <c r="D326" s="80">
        <v>7598</v>
      </c>
      <c r="E326" s="32">
        <v>1</v>
      </c>
      <c r="F326" s="35">
        <v>0.05337000000000001</v>
      </c>
      <c r="G326" s="36">
        <v>9.2</v>
      </c>
    </row>
    <row r="327" spans="1:7" ht="12.75">
      <c r="A327" s="80" t="str">
        <f t="shared" si="5"/>
        <v>79BH20</v>
      </c>
      <c r="B327" s="80">
        <v>53100184</v>
      </c>
      <c r="C327" s="81" t="s">
        <v>380</v>
      </c>
      <c r="D327" s="80">
        <v>7598</v>
      </c>
      <c r="E327" s="32">
        <v>1</v>
      </c>
      <c r="F327" s="35">
        <v>0.05337000000000001</v>
      </c>
      <c r="G327" s="36">
        <v>9.2</v>
      </c>
    </row>
    <row r="328" spans="1:7" ht="12.75">
      <c r="A328" s="80" t="str">
        <f t="shared" si="5"/>
        <v>79BH20</v>
      </c>
      <c r="B328" s="80">
        <v>53100185</v>
      </c>
      <c r="C328" s="81" t="s">
        <v>381</v>
      </c>
      <c r="D328" s="80">
        <v>7598</v>
      </c>
      <c r="E328" s="32">
        <v>1</v>
      </c>
      <c r="F328" s="35">
        <v>0.05337000000000001</v>
      </c>
      <c r="G328" s="36">
        <v>9.2</v>
      </c>
    </row>
    <row r="329" spans="1:7" ht="12.75">
      <c r="A329" s="80" t="str">
        <f t="shared" si="5"/>
        <v>79BH20</v>
      </c>
      <c r="B329" s="80">
        <v>53100186</v>
      </c>
      <c r="C329" s="81" t="s">
        <v>382</v>
      </c>
      <c r="D329" s="80">
        <v>7598</v>
      </c>
      <c r="E329" s="32">
        <v>1</v>
      </c>
      <c r="F329" s="35">
        <v>0.05337000000000001</v>
      </c>
      <c r="G329" s="36">
        <v>9.2</v>
      </c>
    </row>
    <row r="330" spans="1:7" ht="12.75">
      <c r="A330" s="80" t="str">
        <f t="shared" si="5"/>
        <v>79BH20</v>
      </c>
      <c r="B330" s="80">
        <v>53100187</v>
      </c>
      <c r="C330" s="81" t="s">
        <v>383</v>
      </c>
      <c r="D330" s="80">
        <v>7598</v>
      </c>
      <c r="E330" s="32">
        <v>1</v>
      </c>
      <c r="F330" s="35">
        <v>0.05337000000000001</v>
      </c>
      <c r="G330" s="36">
        <v>9.2</v>
      </c>
    </row>
    <row r="331" spans="1:7" ht="12.75">
      <c r="A331" s="80" t="str">
        <f t="shared" si="5"/>
        <v>79BH20</v>
      </c>
      <c r="B331" s="80">
        <v>53100276</v>
      </c>
      <c r="C331" s="81" t="s">
        <v>384</v>
      </c>
      <c r="D331" s="80">
        <v>7598</v>
      </c>
      <c r="E331" s="32">
        <v>1</v>
      </c>
      <c r="F331" s="35">
        <v>0.05337000000000001</v>
      </c>
      <c r="G331" s="36">
        <v>9.2</v>
      </c>
    </row>
    <row r="332" spans="1:7" ht="12.75">
      <c r="A332" s="80" t="str">
        <f t="shared" si="5"/>
        <v>79BH20</v>
      </c>
      <c r="B332" s="80">
        <v>53100277</v>
      </c>
      <c r="C332" s="81" t="s">
        <v>385</v>
      </c>
      <c r="D332" s="80">
        <v>7598</v>
      </c>
      <c r="E332" s="32">
        <v>1</v>
      </c>
      <c r="F332" s="35">
        <v>0.05337000000000001</v>
      </c>
      <c r="G332" s="36">
        <v>9.2</v>
      </c>
    </row>
    <row r="333" spans="1:7" ht="12.75">
      <c r="A333" s="80" t="str">
        <f t="shared" si="5"/>
        <v>79BH20</v>
      </c>
      <c r="B333" s="80">
        <v>53100188</v>
      </c>
      <c r="C333" s="81" t="s">
        <v>639</v>
      </c>
      <c r="D333" s="80">
        <v>7598</v>
      </c>
      <c r="E333" s="32">
        <v>1</v>
      </c>
      <c r="F333" s="35">
        <v>0.05337000000000001</v>
      </c>
      <c r="G333" s="36">
        <v>9.2</v>
      </c>
    </row>
    <row r="334" spans="1:7" ht="12.75">
      <c r="A334" s="80" t="str">
        <f t="shared" si="5"/>
        <v>79BH20</v>
      </c>
      <c r="B334" s="80">
        <v>53100189</v>
      </c>
      <c r="C334" s="81" t="s">
        <v>386</v>
      </c>
      <c r="D334" s="80">
        <v>7598</v>
      </c>
      <c r="E334" s="32">
        <v>1</v>
      </c>
      <c r="F334" s="35">
        <v>0.05337000000000001</v>
      </c>
      <c r="G334" s="36">
        <v>9.2</v>
      </c>
    </row>
    <row r="335" spans="1:7" ht="12.75">
      <c r="A335" s="80" t="str">
        <f t="shared" si="5"/>
        <v>79BH20</v>
      </c>
      <c r="B335" s="80">
        <v>53100190</v>
      </c>
      <c r="C335" s="81" t="s">
        <v>387</v>
      </c>
      <c r="D335" s="80">
        <v>7598</v>
      </c>
      <c r="E335" s="32">
        <v>1</v>
      </c>
      <c r="F335" s="35">
        <v>0.05337000000000001</v>
      </c>
      <c r="G335" s="36">
        <v>9.2</v>
      </c>
    </row>
    <row r="336" spans="1:7" ht="12.75">
      <c r="A336" s="80" t="str">
        <f t="shared" si="5"/>
        <v>79BH20</v>
      </c>
      <c r="B336" s="80">
        <v>53100191</v>
      </c>
      <c r="C336" s="81" t="s">
        <v>388</v>
      </c>
      <c r="D336" s="80">
        <v>7598</v>
      </c>
      <c r="E336" s="32">
        <v>1</v>
      </c>
      <c r="F336" s="35">
        <v>0.05337000000000001</v>
      </c>
      <c r="G336" s="36">
        <v>9.2</v>
      </c>
    </row>
    <row r="337" spans="1:7" ht="12.75">
      <c r="A337" s="80" t="str">
        <f t="shared" si="5"/>
        <v>79BH20</v>
      </c>
      <c r="B337" s="80">
        <v>53100192</v>
      </c>
      <c r="C337" s="81" t="s">
        <v>389</v>
      </c>
      <c r="D337" s="80">
        <v>7598</v>
      </c>
      <c r="E337" s="32">
        <v>1</v>
      </c>
      <c r="F337" s="35">
        <v>0.05337000000000001</v>
      </c>
      <c r="G337" s="36">
        <v>9.2</v>
      </c>
    </row>
    <row r="338" spans="1:7" ht="12.75">
      <c r="A338" s="80" t="str">
        <f t="shared" si="5"/>
        <v>79BH20</v>
      </c>
      <c r="B338" s="80">
        <v>53100278</v>
      </c>
      <c r="C338" s="81" t="s">
        <v>390</v>
      </c>
      <c r="D338" s="80">
        <v>7598</v>
      </c>
      <c r="E338" s="32">
        <v>1</v>
      </c>
      <c r="F338" s="35">
        <v>0.05337000000000001</v>
      </c>
      <c r="G338" s="36">
        <v>9.2</v>
      </c>
    </row>
    <row r="339" spans="1:7" ht="12.75">
      <c r="A339" s="80" t="str">
        <f t="shared" si="5"/>
        <v>79BH20</v>
      </c>
      <c r="B339" s="80">
        <v>53100279</v>
      </c>
      <c r="C339" s="81" t="s">
        <v>391</v>
      </c>
      <c r="D339" s="80">
        <v>7598</v>
      </c>
      <c r="E339" s="32">
        <v>1</v>
      </c>
      <c r="F339" s="35">
        <v>0.05337000000000001</v>
      </c>
      <c r="G339" s="36">
        <v>9.2</v>
      </c>
    </row>
    <row r="340" spans="1:7" ht="12.75">
      <c r="A340" s="80" t="str">
        <f t="shared" si="5"/>
        <v>79BH20</v>
      </c>
      <c r="B340" s="80">
        <v>53100193</v>
      </c>
      <c r="C340" s="81" t="s">
        <v>640</v>
      </c>
      <c r="D340" s="80">
        <v>7598</v>
      </c>
      <c r="E340" s="32">
        <v>1</v>
      </c>
      <c r="F340" s="35">
        <v>0.05337000000000001</v>
      </c>
      <c r="G340" s="36">
        <v>9.2</v>
      </c>
    </row>
    <row r="341" spans="1:7" ht="12.75">
      <c r="A341" s="80" t="str">
        <f t="shared" si="5"/>
        <v>79BH20</v>
      </c>
      <c r="B341" s="80">
        <v>53100194</v>
      </c>
      <c r="C341" s="81" t="s">
        <v>392</v>
      </c>
      <c r="D341" s="80">
        <v>7598</v>
      </c>
      <c r="E341" s="32">
        <v>1</v>
      </c>
      <c r="F341" s="35">
        <v>0.05337000000000001</v>
      </c>
      <c r="G341" s="36">
        <v>9.2</v>
      </c>
    </row>
    <row r="342" spans="1:7" ht="12.75">
      <c r="A342" s="80" t="str">
        <f t="shared" si="5"/>
        <v>79BH20</v>
      </c>
      <c r="B342" s="80">
        <v>53100195</v>
      </c>
      <c r="C342" s="81" t="s">
        <v>393</v>
      </c>
      <c r="D342" s="80">
        <v>7598</v>
      </c>
      <c r="E342" s="32">
        <v>1</v>
      </c>
      <c r="F342" s="35">
        <v>0.05337000000000001</v>
      </c>
      <c r="G342" s="36">
        <v>9.2</v>
      </c>
    </row>
    <row r="343" spans="1:7" ht="12.75">
      <c r="A343" s="80" t="str">
        <f t="shared" si="5"/>
        <v>79BH20</v>
      </c>
      <c r="B343" s="80">
        <v>53100196</v>
      </c>
      <c r="C343" s="81" t="s">
        <v>394</v>
      </c>
      <c r="D343" s="80">
        <v>7598</v>
      </c>
      <c r="E343" s="32">
        <v>1</v>
      </c>
      <c r="F343" s="35">
        <v>0.05337000000000001</v>
      </c>
      <c r="G343" s="36">
        <v>9.2</v>
      </c>
    </row>
    <row r="344" spans="1:7" ht="12.75">
      <c r="A344" s="80" t="str">
        <f t="shared" si="5"/>
        <v>79BH20</v>
      </c>
      <c r="B344" s="80">
        <v>53100197</v>
      </c>
      <c r="C344" s="81" t="s">
        <v>395</v>
      </c>
      <c r="D344" s="80">
        <v>7598</v>
      </c>
      <c r="E344" s="32">
        <v>1</v>
      </c>
      <c r="F344" s="35">
        <v>0.05337000000000001</v>
      </c>
      <c r="G344" s="36">
        <v>9.2</v>
      </c>
    </row>
    <row r="345" spans="1:7" ht="12.75">
      <c r="A345" s="80" t="str">
        <f t="shared" si="5"/>
        <v>79BH20</v>
      </c>
      <c r="B345" s="80">
        <v>53100280</v>
      </c>
      <c r="C345" s="81" t="s">
        <v>396</v>
      </c>
      <c r="D345" s="80">
        <v>7598</v>
      </c>
      <c r="E345" s="32">
        <v>1</v>
      </c>
      <c r="F345" s="35">
        <v>0.05337000000000001</v>
      </c>
      <c r="G345" s="36">
        <v>9.2</v>
      </c>
    </row>
    <row r="346" spans="1:7" ht="12.75">
      <c r="A346" s="80" t="str">
        <f t="shared" si="5"/>
        <v>79BH20</v>
      </c>
      <c r="B346" s="80">
        <v>53100281</v>
      </c>
      <c r="C346" s="81" t="s">
        <v>397</v>
      </c>
      <c r="D346" s="80">
        <v>7598</v>
      </c>
      <c r="E346" s="32">
        <v>1</v>
      </c>
      <c r="F346" s="35">
        <v>0.05337000000000001</v>
      </c>
      <c r="G346" s="36">
        <v>9.2</v>
      </c>
    </row>
    <row r="347" spans="1:7" ht="12.75">
      <c r="A347" s="80" t="str">
        <f t="shared" si="5"/>
        <v>79BH20</v>
      </c>
      <c r="B347" s="80">
        <v>53100198</v>
      </c>
      <c r="C347" s="81" t="s">
        <v>641</v>
      </c>
      <c r="D347" s="80">
        <v>7598</v>
      </c>
      <c r="E347" s="32">
        <v>1</v>
      </c>
      <c r="F347" s="35">
        <v>0.05337000000000001</v>
      </c>
      <c r="G347" s="36">
        <v>9.2</v>
      </c>
    </row>
    <row r="348" spans="1:7" ht="12.75">
      <c r="A348" s="80" t="str">
        <f t="shared" si="5"/>
        <v>79BH20</v>
      </c>
      <c r="B348" s="80">
        <v>53100488</v>
      </c>
      <c r="C348" s="81" t="s">
        <v>398</v>
      </c>
      <c r="D348" s="80">
        <v>7598</v>
      </c>
      <c r="E348" s="32">
        <v>1</v>
      </c>
      <c r="F348" s="35">
        <v>0.05337000000000001</v>
      </c>
      <c r="G348" s="36">
        <v>9.2</v>
      </c>
    </row>
    <row r="349" spans="1:7" ht="12.75">
      <c r="A349" s="80" t="str">
        <f t="shared" si="5"/>
        <v>79BH20</v>
      </c>
      <c r="B349" s="80">
        <v>53100489</v>
      </c>
      <c r="C349" s="81" t="s">
        <v>399</v>
      </c>
      <c r="D349" s="80">
        <v>7598</v>
      </c>
      <c r="E349" s="32">
        <v>1</v>
      </c>
      <c r="F349" s="35">
        <v>0.05337000000000001</v>
      </c>
      <c r="G349" s="36">
        <v>9.2</v>
      </c>
    </row>
    <row r="350" spans="1:7" ht="12.75">
      <c r="A350" s="80" t="str">
        <f t="shared" si="5"/>
        <v>79BH20</v>
      </c>
      <c r="B350" s="80">
        <v>53100490</v>
      </c>
      <c r="C350" s="81" t="s">
        <v>400</v>
      </c>
      <c r="D350" s="80">
        <v>7598</v>
      </c>
      <c r="E350" s="32">
        <v>1</v>
      </c>
      <c r="F350" s="35">
        <v>0.05337000000000001</v>
      </c>
      <c r="G350" s="36">
        <v>9.2</v>
      </c>
    </row>
    <row r="351" spans="1:7" ht="12.75">
      <c r="A351" s="80" t="str">
        <f t="shared" si="5"/>
        <v>79BH20</v>
      </c>
      <c r="B351" s="80">
        <v>53100491</v>
      </c>
      <c r="C351" s="81" t="s">
        <v>401</v>
      </c>
      <c r="D351" s="80">
        <v>7598</v>
      </c>
      <c r="E351" s="32">
        <v>1</v>
      </c>
      <c r="F351" s="35">
        <v>0.05337000000000001</v>
      </c>
      <c r="G351" s="36">
        <v>9.2</v>
      </c>
    </row>
    <row r="352" spans="1:7" ht="12.75">
      <c r="A352" s="80" t="str">
        <f t="shared" si="5"/>
        <v>79BH20</v>
      </c>
      <c r="B352" s="80">
        <v>53100492</v>
      </c>
      <c r="C352" s="81" t="s">
        <v>402</v>
      </c>
      <c r="D352" s="80">
        <v>7598</v>
      </c>
      <c r="E352" s="32">
        <v>1</v>
      </c>
      <c r="F352" s="35">
        <v>0.05337000000000001</v>
      </c>
      <c r="G352" s="36">
        <v>9.2</v>
      </c>
    </row>
    <row r="353" spans="1:7" ht="12.75">
      <c r="A353" s="80" t="str">
        <f t="shared" si="5"/>
        <v>79BH20</v>
      </c>
      <c r="B353" s="80">
        <v>53100493</v>
      </c>
      <c r="C353" s="81" t="s">
        <v>403</v>
      </c>
      <c r="D353" s="80">
        <v>7598</v>
      </c>
      <c r="E353" s="86">
        <v>1</v>
      </c>
      <c r="F353" s="87">
        <v>0.05337000000000001</v>
      </c>
      <c r="G353" s="88">
        <v>9.2</v>
      </c>
    </row>
    <row r="354" spans="1:7" ht="12.75">
      <c r="A354" s="80" t="str">
        <f t="shared" si="5"/>
        <v>79BH21</v>
      </c>
      <c r="B354" s="80">
        <v>53100203</v>
      </c>
      <c r="C354" s="81" t="s">
        <v>642</v>
      </c>
      <c r="D354" s="80">
        <v>8090</v>
      </c>
      <c r="E354" s="32">
        <v>1</v>
      </c>
      <c r="F354" s="35">
        <v>0.0597</v>
      </c>
      <c r="G354" s="36">
        <v>10.4</v>
      </c>
    </row>
    <row r="355" spans="1:7" ht="12.75">
      <c r="A355" s="80" t="str">
        <f t="shared" si="5"/>
        <v>79BH21</v>
      </c>
      <c r="B355" s="80">
        <v>53100204</v>
      </c>
      <c r="C355" s="81" t="s">
        <v>404</v>
      </c>
      <c r="D355" s="80">
        <v>8090</v>
      </c>
      <c r="E355" s="32">
        <v>1</v>
      </c>
      <c r="F355" s="35">
        <v>0.0597</v>
      </c>
      <c r="G355" s="36">
        <v>10.4</v>
      </c>
    </row>
    <row r="356" spans="1:7" ht="12.75">
      <c r="A356" s="80" t="str">
        <f t="shared" si="5"/>
        <v>79BH21</v>
      </c>
      <c r="B356" s="80">
        <v>53100205</v>
      </c>
      <c r="C356" s="81" t="s">
        <v>405</v>
      </c>
      <c r="D356" s="80">
        <v>8090</v>
      </c>
      <c r="E356" s="32">
        <v>1</v>
      </c>
      <c r="F356" s="35">
        <v>0.0597</v>
      </c>
      <c r="G356" s="36">
        <v>10.4</v>
      </c>
    </row>
    <row r="357" spans="1:7" ht="12.75">
      <c r="A357" s="80" t="str">
        <f t="shared" si="5"/>
        <v>79BH21</v>
      </c>
      <c r="B357" s="80">
        <v>53100206</v>
      </c>
      <c r="C357" s="81" t="s">
        <v>406</v>
      </c>
      <c r="D357" s="80">
        <v>8090</v>
      </c>
      <c r="E357" s="32">
        <v>1</v>
      </c>
      <c r="F357" s="35">
        <v>0.0597</v>
      </c>
      <c r="G357" s="36">
        <v>10.4</v>
      </c>
    </row>
    <row r="358" spans="1:7" ht="12.75">
      <c r="A358" s="80" t="str">
        <f t="shared" si="5"/>
        <v>79BH21</v>
      </c>
      <c r="B358" s="80">
        <v>53100207</v>
      </c>
      <c r="C358" s="81" t="s">
        <v>407</v>
      </c>
      <c r="D358" s="80">
        <v>8090</v>
      </c>
      <c r="E358" s="32">
        <v>1</v>
      </c>
      <c r="F358" s="35">
        <v>0.0597</v>
      </c>
      <c r="G358" s="36">
        <v>10.4</v>
      </c>
    </row>
    <row r="359" spans="1:7" ht="12.75">
      <c r="A359" s="80" t="str">
        <f t="shared" si="5"/>
        <v>79BH21</v>
      </c>
      <c r="B359" s="80">
        <v>53100284</v>
      </c>
      <c r="C359" s="81" t="s">
        <v>408</v>
      </c>
      <c r="D359" s="80">
        <v>8090</v>
      </c>
      <c r="E359" s="32">
        <v>1</v>
      </c>
      <c r="F359" s="35">
        <v>0.0597</v>
      </c>
      <c r="G359" s="36">
        <v>10.4</v>
      </c>
    </row>
    <row r="360" spans="1:7" ht="12.75">
      <c r="A360" s="80" t="str">
        <f t="shared" si="5"/>
        <v>79BH21</v>
      </c>
      <c r="B360" s="80">
        <v>53100285</v>
      </c>
      <c r="C360" s="81" t="s">
        <v>409</v>
      </c>
      <c r="D360" s="80">
        <v>8090</v>
      </c>
      <c r="E360" s="32">
        <v>1</v>
      </c>
      <c r="F360" s="35">
        <v>0.0597</v>
      </c>
      <c r="G360" s="36">
        <v>10.4</v>
      </c>
    </row>
    <row r="361" spans="1:7" ht="12.75">
      <c r="A361" s="80" t="str">
        <f t="shared" si="5"/>
        <v>79BH21</v>
      </c>
      <c r="B361" s="80">
        <v>53100208</v>
      </c>
      <c r="C361" s="81" t="s">
        <v>643</v>
      </c>
      <c r="D361" s="80">
        <v>8090</v>
      </c>
      <c r="E361" s="32">
        <v>1</v>
      </c>
      <c r="F361" s="35">
        <v>0.0597</v>
      </c>
      <c r="G361" s="36">
        <v>10.4</v>
      </c>
    </row>
    <row r="362" spans="1:7" ht="12.75">
      <c r="A362" s="80" t="str">
        <f t="shared" si="5"/>
        <v>79BH21</v>
      </c>
      <c r="B362" s="80">
        <v>53100209</v>
      </c>
      <c r="C362" s="81" t="s">
        <v>410</v>
      </c>
      <c r="D362" s="80">
        <v>8090</v>
      </c>
      <c r="E362" s="32">
        <v>1</v>
      </c>
      <c r="F362" s="35">
        <v>0.0597</v>
      </c>
      <c r="G362" s="36">
        <v>10.4</v>
      </c>
    </row>
    <row r="363" spans="1:7" ht="12.75">
      <c r="A363" s="80" t="str">
        <f t="shared" si="5"/>
        <v>79BH21</v>
      </c>
      <c r="B363" s="80">
        <v>53100210</v>
      </c>
      <c r="C363" s="81" t="s">
        <v>411</v>
      </c>
      <c r="D363" s="80">
        <v>8090</v>
      </c>
      <c r="E363" s="32">
        <v>1</v>
      </c>
      <c r="F363" s="35">
        <v>0.0597</v>
      </c>
      <c r="G363" s="36">
        <v>10.4</v>
      </c>
    </row>
    <row r="364" spans="1:7" ht="12.75">
      <c r="A364" s="80" t="str">
        <f t="shared" si="5"/>
        <v>79BH21</v>
      </c>
      <c r="B364" s="80">
        <v>53100211</v>
      </c>
      <c r="C364" s="81" t="s">
        <v>412</v>
      </c>
      <c r="D364" s="80">
        <v>8090</v>
      </c>
      <c r="E364" s="32">
        <v>1</v>
      </c>
      <c r="F364" s="35">
        <v>0.0597</v>
      </c>
      <c r="G364" s="36">
        <v>10.4</v>
      </c>
    </row>
    <row r="365" spans="1:7" ht="12.75">
      <c r="A365" s="80" t="str">
        <f t="shared" si="5"/>
        <v>79BH21</v>
      </c>
      <c r="B365" s="80">
        <v>53100212</v>
      </c>
      <c r="C365" s="81" t="s">
        <v>413</v>
      </c>
      <c r="D365" s="80">
        <v>8090</v>
      </c>
      <c r="E365" s="32">
        <v>1</v>
      </c>
      <c r="F365" s="35">
        <v>0.0597</v>
      </c>
      <c r="G365" s="36">
        <v>10.4</v>
      </c>
    </row>
    <row r="366" spans="1:7" ht="12.75">
      <c r="A366" s="80" t="str">
        <f t="shared" si="5"/>
        <v>79BH21</v>
      </c>
      <c r="B366" s="80">
        <v>53100286</v>
      </c>
      <c r="C366" s="81" t="s">
        <v>414</v>
      </c>
      <c r="D366" s="80">
        <v>8090</v>
      </c>
      <c r="E366" s="32">
        <v>1</v>
      </c>
      <c r="F366" s="35">
        <v>0.0597</v>
      </c>
      <c r="G366" s="36">
        <v>10.4</v>
      </c>
    </row>
    <row r="367" spans="1:7" ht="12.75">
      <c r="A367" s="80" t="str">
        <f t="shared" si="5"/>
        <v>79BH21</v>
      </c>
      <c r="B367" s="80">
        <v>53100287</v>
      </c>
      <c r="C367" s="81" t="s">
        <v>415</v>
      </c>
      <c r="D367" s="80">
        <v>8090</v>
      </c>
      <c r="E367" s="32">
        <v>1</v>
      </c>
      <c r="F367" s="35">
        <v>0.0597</v>
      </c>
      <c r="G367" s="36">
        <v>10.4</v>
      </c>
    </row>
    <row r="368" spans="1:7" ht="12.75">
      <c r="A368" s="80" t="str">
        <f t="shared" si="5"/>
        <v>79BH21</v>
      </c>
      <c r="B368" s="80">
        <v>53100213</v>
      </c>
      <c r="C368" s="81" t="s">
        <v>644</v>
      </c>
      <c r="D368" s="80">
        <v>8090</v>
      </c>
      <c r="E368" s="32">
        <v>1</v>
      </c>
      <c r="F368" s="35">
        <v>0.0597</v>
      </c>
      <c r="G368" s="36">
        <v>10.4</v>
      </c>
    </row>
    <row r="369" spans="1:7" ht="12.75">
      <c r="A369" s="80" t="str">
        <f t="shared" si="5"/>
        <v>79BH21</v>
      </c>
      <c r="B369" s="80">
        <v>53100214</v>
      </c>
      <c r="C369" s="81" t="s">
        <v>416</v>
      </c>
      <c r="D369" s="80">
        <v>8090</v>
      </c>
      <c r="E369" s="32">
        <v>1</v>
      </c>
      <c r="F369" s="35">
        <v>0.0597</v>
      </c>
      <c r="G369" s="36">
        <v>10.4</v>
      </c>
    </row>
    <row r="370" spans="1:7" ht="12.75">
      <c r="A370" s="80" t="str">
        <f t="shared" si="5"/>
        <v>79BH21</v>
      </c>
      <c r="B370" s="80">
        <v>53100215</v>
      </c>
      <c r="C370" s="81" t="s">
        <v>417</v>
      </c>
      <c r="D370" s="80">
        <v>8090</v>
      </c>
      <c r="E370" s="32">
        <v>1</v>
      </c>
      <c r="F370" s="35">
        <v>0.0597</v>
      </c>
      <c r="G370" s="36">
        <v>10.4</v>
      </c>
    </row>
    <row r="371" spans="1:7" ht="12.75">
      <c r="A371" s="80" t="str">
        <f t="shared" si="5"/>
        <v>79BH21</v>
      </c>
      <c r="B371" s="80">
        <v>53100216</v>
      </c>
      <c r="C371" s="81" t="s">
        <v>418</v>
      </c>
      <c r="D371" s="80">
        <v>8090</v>
      </c>
      <c r="E371" s="32">
        <v>1</v>
      </c>
      <c r="F371" s="35">
        <v>0.0597</v>
      </c>
      <c r="G371" s="36">
        <v>10.4</v>
      </c>
    </row>
    <row r="372" spans="1:7" ht="12.75">
      <c r="A372" s="80" t="str">
        <f t="shared" si="5"/>
        <v>79BH21</v>
      </c>
      <c r="B372" s="80">
        <v>53100217</v>
      </c>
      <c r="C372" s="81" t="s">
        <v>419</v>
      </c>
      <c r="D372" s="80">
        <v>8090</v>
      </c>
      <c r="E372" s="32">
        <v>1</v>
      </c>
      <c r="F372" s="35">
        <v>0.0597</v>
      </c>
      <c r="G372" s="36">
        <v>10.4</v>
      </c>
    </row>
    <row r="373" spans="1:7" ht="12.75">
      <c r="A373" s="80" t="str">
        <f t="shared" si="5"/>
        <v>79BH21</v>
      </c>
      <c r="B373" s="80">
        <v>53100288</v>
      </c>
      <c r="C373" s="81" t="s">
        <v>420</v>
      </c>
      <c r="D373" s="80">
        <v>8090</v>
      </c>
      <c r="E373" s="32">
        <v>1</v>
      </c>
      <c r="F373" s="35">
        <v>0.0597</v>
      </c>
      <c r="G373" s="36">
        <v>10.4</v>
      </c>
    </row>
    <row r="374" spans="1:7" ht="12.75">
      <c r="A374" s="80" t="str">
        <f t="shared" si="5"/>
        <v>79BH21</v>
      </c>
      <c r="B374" s="80">
        <v>53100289</v>
      </c>
      <c r="C374" s="81" t="s">
        <v>421</v>
      </c>
      <c r="D374" s="80">
        <v>8090</v>
      </c>
      <c r="E374" s="32">
        <v>1</v>
      </c>
      <c r="F374" s="35">
        <v>0.0597</v>
      </c>
      <c r="G374" s="36">
        <v>10.4</v>
      </c>
    </row>
    <row r="375" spans="1:7" ht="12.75">
      <c r="A375" s="80" t="str">
        <f t="shared" si="5"/>
        <v>79BH21</v>
      </c>
      <c r="B375" s="80">
        <v>53100218</v>
      </c>
      <c r="C375" s="81" t="s">
        <v>645</v>
      </c>
      <c r="D375" s="80">
        <v>8090</v>
      </c>
      <c r="E375" s="32">
        <v>1</v>
      </c>
      <c r="F375" s="35">
        <v>0.0597</v>
      </c>
      <c r="G375" s="36">
        <v>10.4</v>
      </c>
    </row>
    <row r="376" spans="1:7" ht="12.75">
      <c r="A376" s="80" t="str">
        <f t="shared" si="5"/>
        <v>79BH21</v>
      </c>
      <c r="B376" s="80">
        <v>53100482</v>
      </c>
      <c r="C376" s="81" t="s">
        <v>422</v>
      </c>
      <c r="D376" s="80">
        <v>8090</v>
      </c>
      <c r="E376" s="32">
        <v>1</v>
      </c>
      <c r="F376" s="35">
        <v>0.0597</v>
      </c>
      <c r="G376" s="36">
        <v>10.4</v>
      </c>
    </row>
    <row r="377" spans="1:7" ht="12.75">
      <c r="A377" s="80" t="str">
        <f t="shared" si="5"/>
        <v>79BH21</v>
      </c>
      <c r="B377" s="80">
        <v>53100483</v>
      </c>
      <c r="C377" s="81" t="s">
        <v>423</v>
      </c>
      <c r="D377" s="80">
        <v>8090</v>
      </c>
      <c r="E377" s="32">
        <v>1</v>
      </c>
      <c r="F377" s="35">
        <v>0.0597</v>
      </c>
      <c r="G377" s="36">
        <v>10.4</v>
      </c>
    </row>
    <row r="378" spans="1:7" ht="12.75">
      <c r="A378" s="80" t="str">
        <f t="shared" si="5"/>
        <v>79BH21</v>
      </c>
      <c r="B378" s="80">
        <v>53100484</v>
      </c>
      <c r="C378" s="81" t="s">
        <v>424</v>
      </c>
      <c r="D378" s="80">
        <v>8090</v>
      </c>
      <c r="E378" s="32">
        <v>1</v>
      </c>
      <c r="F378" s="35">
        <v>0.0597</v>
      </c>
      <c r="G378" s="36">
        <v>10.4</v>
      </c>
    </row>
    <row r="379" spans="1:7" ht="12.75">
      <c r="A379" s="80" t="str">
        <f t="shared" si="5"/>
        <v>79BH21</v>
      </c>
      <c r="B379" s="80">
        <v>53100485</v>
      </c>
      <c r="C379" s="81" t="s">
        <v>425</v>
      </c>
      <c r="D379" s="80">
        <v>8090</v>
      </c>
      <c r="E379" s="32">
        <v>1</v>
      </c>
      <c r="F379" s="35">
        <v>0.0597</v>
      </c>
      <c r="G379" s="36">
        <v>10.4</v>
      </c>
    </row>
    <row r="380" spans="1:7" ht="12.75">
      <c r="A380" s="80" t="str">
        <f t="shared" si="5"/>
        <v>79BH21</v>
      </c>
      <c r="B380" s="80">
        <v>53100486</v>
      </c>
      <c r="C380" s="81" t="s">
        <v>426</v>
      </c>
      <c r="D380" s="80">
        <v>8090</v>
      </c>
      <c r="E380" s="32">
        <v>1</v>
      </c>
      <c r="F380" s="35">
        <v>0.0597</v>
      </c>
      <c r="G380" s="36">
        <v>10.4</v>
      </c>
    </row>
    <row r="381" spans="1:7" ht="12.75">
      <c r="A381" s="80" t="str">
        <f t="shared" si="5"/>
        <v>79BH21</v>
      </c>
      <c r="B381" s="80">
        <v>53100487</v>
      </c>
      <c r="C381" s="81" t="s">
        <v>427</v>
      </c>
      <c r="D381" s="80">
        <v>8090</v>
      </c>
      <c r="E381" s="86">
        <v>1</v>
      </c>
      <c r="F381" s="87">
        <v>0.0597</v>
      </c>
      <c r="G381" s="88">
        <v>10.4</v>
      </c>
    </row>
    <row r="382" spans="1:7" ht="12.75">
      <c r="A382" s="80" t="str">
        <f t="shared" si="5"/>
        <v>80BT02</v>
      </c>
      <c r="B382" s="80">
        <v>53100233</v>
      </c>
      <c r="C382" s="81" t="s">
        <v>428</v>
      </c>
      <c r="D382" s="80">
        <v>633</v>
      </c>
      <c r="E382" s="32">
        <v>1</v>
      </c>
      <c r="F382" s="33">
        <v>0.027</v>
      </c>
      <c r="G382" s="34">
        <v>5.4</v>
      </c>
    </row>
    <row r="383" spans="1:7" ht="12.75">
      <c r="A383" s="80" t="str">
        <f t="shared" si="5"/>
        <v>80BX01</v>
      </c>
      <c r="B383" s="80">
        <v>59201415</v>
      </c>
      <c r="C383" s="81" t="s">
        <v>646</v>
      </c>
      <c r="D383" s="80">
        <v>5980</v>
      </c>
      <c r="E383" s="32">
        <v>1</v>
      </c>
      <c r="F383" s="33">
        <v>0.074</v>
      </c>
      <c r="G383" s="34">
        <v>14.7</v>
      </c>
    </row>
    <row r="384" spans="1:7" ht="12.75">
      <c r="A384" s="80" t="str">
        <f t="shared" si="5"/>
        <v>80BX01</v>
      </c>
      <c r="B384" s="80">
        <v>53100229</v>
      </c>
      <c r="C384" s="81" t="s">
        <v>429</v>
      </c>
      <c r="D384" s="80">
        <v>5980</v>
      </c>
      <c r="E384" s="32">
        <v>1</v>
      </c>
      <c r="F384" s="33">
        <v>0.074</v>
      </c>
      <c r="G384" s="34">
        <v>14.7</v>
      </c>
    </row>
    <row r="385" spans="1:7" ht="12.75">
      <c r="A385" s="80" t="str">
        <f t="shared" si="5"/>
        <v>80BX01</v>
      </c>
      <c r="B385" s="80">
        <v>51100547</v>
      </c>
      <c r="C385" s="81" t="s">
        <v>647</v>
      </c>
      <c r="D385" s="80">
        <v>5980</v>
      </c>
      <c r="E385" s="32">
        <v>1</v>
      </c>
      <c r="F385" s="33">
        <v>0.074</v>
      </c>
      <c r="G385" s="34">
        <v>14.7</v>
      </c>
    </row>
    <row r="386" spans="1:7" ht="12.75">
      <c r="A386" s="80" t="str">
        <f t="shared" si="5"/>
        <v>80BX01</v>
      </c>
      <c r="B386" s="80">
        <v>53100230</v>
      </c>
      <c r="C386" s="81" t="s">
        <v>430</v>
      </c>
      <c r="D386" s="80">
        <v>5980</v>
      </c>
      <c r="E386" s="32">
        <v>1</v>
      </c>
      <c r="F386" s="33">
        <v>0.074</v>
      </c>
      <c r="G386" s="34">
        <v>14.7</v>
      </c>
    </row>
    <row r="387" spans="1:7" ht="12.75">
      <c r="A387" s="80" t="str">
        <f t="shared" si="5"/>
        <v>80BX01</v>
      </c>
      <c r="B387" s="80">
        <v>51100674</v>
      </c>
      <c r="C387" s="81" t="s">
        <v>648</v>
      </c>
      <c r="D387" s="80">
        <v>5980</v>
      </c>
      <c r="E387" s="32">
        <v>1</v>
      </c>
      <c r="F387" s="33">
        <v>0.074</v>
      </c>
      <c r="G387" s="34">
        <v>14.7</v>
      </c>
    </row>
    <row r="388" spans="1:7" ht="12.75">
      <c r="A388" s="80" t="str">
        <f aca="true" t="shared" si="6" ref="A388:A451">LEFT(C388,6)</f>
        <v>80BX01</v>
      </c>
      <c r="B388" s="80">
        <v>53100231</v>
      </c>
      <c r="C388" s="81" t="s">
        <v>431</v>
      </c>
      <c r="D388" s="80">
        <v>5980</v>
      </c>
      <c r="E388" s="32">
        <v>1</v>
      </c>
      <c r="F388" s="33">
        <v>0.074</v>
      </c>
      <c r="G388" s="34">
        <v>14.7</v>
      </c>
    </row>
    <row r="389" spans="1:7" ht="12.75">
      <c r="A389" s="80" t="str">
        <f t="shared" si="6"/>
        <v>80BX01</v>
      </c>
      <c r="B389" s="80">
        <v>51100675</v>
      </c>
      <c r="C389" s="81" t="s">
        <v>649</v>
      </c>
      <c r="D389" s="80">
        <v>5980</v>
      </c>
      <c r="E389" s="32">
        <v>1</v>
      </c>
      <c r="F389" s="33">
        <v>0.074</v>
      </c>
      <c r="G389" s="34">
        <v>14.7</v>
      </c>
    </row>
    <row r="390" spans="1:7" ht="12.75">
      <c r="A390" s="80" t="str">
        <f t="shared" si="6"/>
        <v>80BX01</v>
      </c>
      <c r="B390" s="80">
        <v>53100524</v>
      </c>
      <c r="C390" s="81" t="s">
        <v>432</v>
      </c>
      <c r="D390" s="80">
        <v>5980</v>
      </c>
      <c r="E390" s="32">
        <v>1</v>
      </c>
      <c r="F390" s="33">
        <v>0.074</v>
      </c>
      <c r="G390" s="34">
        <v>14.7</v>
      </c>
    </row>
    <row r="391" spans="1:7" ht="12.75">
      <c r="A391" s="80" t="str">
        <f t="shared" si="6"/>
        <v>80BX01</v>
      </c>
      <c r="B391" s="80">
        <v>51100548</v>
      </c>
      <c r="C391" s="81" t="s">
        <v>650</v>
      </c>
      <c r="D391" s="80">
        <v>5980</v>
      </c>
      <c r="E391" s="32">
        <v>1</v>
      </c>
      <c r="F391" s="33">
        <v>0.074</v>
      </c>
      <c r="G391" s="34">
        <v>14.7</v>
      </c>
    </row>
    <row r="392" spans="1:7" ht="12.75">
      <c r="A392" s="80" t="str">
        <f t="shared" si="6"/>
        <v>80CD01</v>
      </c>
      <c r="B392" s="80">
        <v>59201419</v>
      </c>
      <c r="C392" s="81" t="s">
        <v>651</v>
      </c>
      <c r="D392" s="80">
        <v>29198</v>
      </c>
      <c r="E392" s="32">
        <v>1</v>
      </c>
      <c r="F392" s="35">
        <v>0.26</v>
      </c>
      <c r="G392" s="36">
        <v>51</v>
      </c>
    </row>
    <row r="393" spans="1:7" ht="12.75">
      <c r="A393" s="80" t="str">
        <f t="shared" si="6"/>
        <v>80CD01</v>
      </c>
      <c r="B393" s="80">
        <v>53100373</v>
      </c>
      <c r="C393" s="81" t="s">
        <v>433</v>
      </c>
      <c r="D393" s="80">
        <v>29198</v>
      </c>
      <c r="E393" s="32">
        <v>1</v>
      </c>
      <c r="F393" s="35">
        <v>0.26</v>
      </c>
      <c r="G393" s="36">
        <v>51</v>
      </c>
    </row>
    <row r="394" spans="1:7" ht="12.75">
      <c r="A394" s="80" t="str">
        <f t="shared" si="6"/>
        <v>80CD01</v>
      </c>
      <c r="B394" s="80">
        <v>51100549</v>
      </c>
      <c r="C394" s="81" t="s">
        <v>652</v>
      </c>
      <c r="D394" s="80">
        <v>29198</v>
      </c>
      <c r="E394" s="32">
        <v>1</v>
      </c>
      <c r="F394" s="35">
        <v>0.26</v>
      </c>
      <c r="G394" s="36">
        <v>51</v>
      </c>
    </row>
    <row r="395" spans="1:7" ht="12.75">
      <c r="A395" s="80" t="str">
        <f t="shared" si="6"/>
        <v>80CD01</v>
      </c>
      <c r="B395" s="80">
        <v>53100374</v>
      </c>
      <c r="C395" s="81" t="s">
        <v>434</v>
      </c>
      <c r="D395" s="80">
        <v>29198</v>
      </c>
      <c r="E395" s="32">
        <v>1</v>
      </c>
      <c r="F395" s="35">
        <v>0.26</v>
      </c>
      <c r="G395" s="36">
        <v>51</v>
      </c>
    </row>
    <row r="396" spans="1:7" ht="12.75">
      <c r="A396" s="80" t="str">
        <f t="shared" si="6"/>
        <v>80CD01</v>
      </c>
      <c r="B396" s="80">
        <v>51100676</v>
      </c>
      <c r="C396" s="81" t="s">
        <v>653</v>
      </c>
      <c r="D396" s="80">
        <v>29198</v>
      </c>
      <c r="E396" s="32">
        <v>1</v>
      </c>
      <c r="F396" s="35">
        <v>0.26</v>
      </c>
      <c r="G396" s="36">
        <v>51</v>
      </c>
    </row>
    <row r="397" spans="1:7" ht="12.75">
      <c r="A397" s="80" t="str">
        <f t="shared" si="6"/>
        <v>80CD01</v>
      </c>
      <c r="B397" s="80">
        <v>53100375</v>
      </c>
      <c r="C397" s="81" t="s">
        <v>435</v>
      </c>
      <c r="D397" s="80">
        <v>29198</v>
      </c>
      <c r="E397" s="32">
        <v>1</v>
      </c>
      <c r="F397" s="35">
        <v>0.26</v>
      </c>
      <c r="G397" s="36">
        <v>51</v>
      </c>
    </row>
    <row r="398" spans="1:7" ht="12.75">
      <c r="A398" s="80" t="str">
        <f t="shared" si="6"/>
        <v>80CD01</v>
      </c>
      <c r="B398" s="80">
        <v>51100677</v>
      </c>
      <c r="C398" s="81" t="s">
        <v>654</v>
      </c>
      <c r="D398" s="80">
        <v>29198</v>
      </c>
      <c r="E398" s="32">
        <v>1</v>
      </c>
      <c r="F398" s="35">
        <v>0.26</v>
      </c>
      <c r="G398" s="36">
        <v>51</v>
      </c>
    </row>
    <row r="399" spans="1:7" ht="12.75">
      <c r="A399" s="80" t="str">
        <f t="shared" si="6"/>
        <v>80CD01</v>
      </c>
      <c r="B399" s="80">
        <v>53100480</v>
      </c>
      <c r="C399" s="81" t="s">
        <v>436</v>
      </c>
      <c r="D399" s="80">
        <v>29198</v>
      </c>
      <c r="E399" s="32">
        <v>1</v>
      </c>
      <c r="F399" s="35">
        <v>0.26</v>
      </c>
      <c r="G399" s="36">
        <v>51</v>
      </c>
    </row>
    <row r="400" spans="1:7" ht="12.75">
      <c r="A400" s="80" t="str">
        <f t="shared" si="6"/>
        <v>80CD01</v>
      </c>
      <c r="B400" s="80">
        <v>51100550</v>
      </c>
      <c r="C400" s="81" t="s">
        <v>655</v>
      </c>
      <c r="D400" s="80">
        <v>29198</v>
      </c>
      <c r="E400" s="32">
        <v>1</v>
      </c>
      <c r="F400" s="35">
        <v>0.26</v>
      </c>
      <c r="G400" s="36">
        <v>51</v>
      </c>
    </row>
    <row r="401" spans="1:7" ht="12.75">
      <c r="A401" s="80" t="str">
        <f t="shared" si="6"/>
        <v>80CD01</v>
      </c>
      <c r="B401" s="80">
        <v>51100688</v>
      </c>
      <c r="C401" s="81" t="s">
        <v>469</v>
      </c>
      <c r="D401" s="80">
        <v>32152</v>
      </c>
      <c r="E401" s="32">
        <v>1</v>
      </c>
      <c r="F401" s="35">
        <v>0.26</v>
      </c>
      <c r="G401" s="36">
        <v>51</v>
      </c>
    </row>
    <row r="402" spans="1:7" ht="12.75">
      <c r="A402" s="80" t="str">
        <f t="shared" si="6"/>
        <v>80CD02</v>
      </c>
      <c r="B402" s="80">
        <v>59201420</v>
      </c>
      <c r="C402" s="81" t="s">
        <v>656</v>
      </c>
      <c r="D402" s="80">
        <v>23780</v>
      </c>
      <c r="E402" s="32">
        <v>1</v>
      </c>
      <c r="F402" s="35">
        <v>0.31</v>
      </c>
      <c r="G402" s="36">
        <v>52</v>
      </c>
    </row>
    <row r="403" spans="1:7" ht="12.75">
      <c r="A403" s="80" t="str">
        <f t="shared" si="6"/>
        <v>80CD02</v>
      </c>
      <c r="B403" s="80">
        <v>53100377</v>
      </c>
      <c r="C403" s="81" t="s">
        <v>437</v>
      </c>
      <c r="D403" s="80">
        <v>23780</v>
      </c>
      <c r="E403" s="32">
        <v>1</v>
      </c>
      <c r="F403" s="35">
        <v>0.31</v>
      </c>
      <c r="G403" s="36">
        <v>52</v>
      </c>
    </row>
    <row r="404" spans="1:7" ht="12.75">
      <c r="A404" s="80" t="str">
        <f t="shared" si="6"/>
        <v>80CD02</v>
      </c>
      <c r="B404" s="80">
        <v>51100551</v>
      </c>
      <c r="C404" s="81" t="s">
        <v>657</v>
      </c>
      <c r="D404" s="80">
        <v>23780</v>
      </c>
      <c r="E404" s="32">
        <v>1</v>
      </c>
      <c r="F404" s="35">
        <v>0.31</v>
      </c>
      <c r="G404" s="36">
        <v>52</v>
      </c>
    </row>
    <row r="405" spans="1:7" ht="12.75">
      <c r="A405" s="80" t="str">
        <f t="shared" si="6"/>
        <v>80CD02</v>
      </c>
      <c r="B405" s="80">
        <v>51100689</v>
      </c>
      <c r="C405" s="81" t="s">
        <v>470</v>
      </c>
      <c r="D405" s="80">
        <v>26172</v>
      </c>
      <c r="E405" s="32">
        <v>1</v>
      </c>
      <c r="F405" s="35">
        <v>0.31</v>
      </c>
      <c r="G405" s="36">
        <v>52</v>
      </c>
    </row>
    <row r="406" spans="1:7" ht="12.75">
      <c r="A406" s="80" t="str">
        <f t="shared" si="6"/>
        <v>80CD02</v>
      </c>
      <c r="B406" s="80">
        <v>53100378</v>
      </c>
      <c r="C406" s="81" t="s">
        <v>438</v>
      </c>
      <c r="D406" s="80">
        <v>23780</v>
      </c>
      <c r="E406" s="32">
        <v>1</v>
      </c>
      <c r="F406" s="35">
        <v>0.31</v>
      </c>
      <c r="G406" s="36">
        <v>52</v>
      </c>
    </row>
    <row r="407" spans="1:7" ht="12.75">
      <c r="A407" s="80" t="str">
        <f t="shared" si="6"/>
        <v>80CD02</v>
      </c>
      <c r="B407" s="80">
        <v>51100678</v>
      </c>
      <c r="C407" s="81" t="s">
        <v>658</v>
      </c>
      <c r="D407" s="80">
        <v>23780</v>
      </c>
      <c r="E407" s="32">
        <v>1</v>
      </c>
      <c r="F407" s="35">
        <v>0.31</v>
      </c>
      <c r="G407" s="36">
        <v>52</v>
      </c>
    </row>
    <row r="408" spans="1:7" ht="12.75">
      <c r="A408" s="80" t="str">
        <f t="shared" si="6"/>
        <v>80CD02</v>
      </c>
      <c r="B408" s="80">
        <v>53100379</v>
      </c>
      <c r="C408" s="81" t="s">
        <v>439</v>
      </c>
      <c r="D408" s="80">
        <v>23780</v>
      </c>
      <c r="E408" s="32">
        <v>1</v>
      </c>
      <c r="F408" s="35">
        <v>0.31</v>
      </c>
      <c r="G408" s="36">
        <v>52</v>
      </c>
    </row>
    <row r="409" spans="1:7" ht="12.75">
      <c r="A409" s="80" t="str">
        <f t="shared" si="6"/>
        <v>80CD02</v>
      </c>
      <c r="B409" s="80">
        <v>51100679</v>
      </c>
      <c r="C409" s="81" t="s">
        <v>659</v>
      </c>
      <c r="D409" s="80">
        <v>23780</v>
      </c>
      <c r="E409" s="32">
        <v>1</v>
      </c>
      <c r="F409" s="35">
        <v>0.31</v>
      </c>
      <c r="G409" s="36">
        <v>52</v>
      </c>
    </row>
    <row r="410" spans="1:7" ht="12.75">
      <c r="A410" s="80" t="str">
        <f t="shared" si="6"/>
        <v>80CD02</v>
      </c>
      <c r="B410" s="80">
        <v>59200362</v>
      </c>
      <c r="C410" s="81" t="s">
        <v>440</v>
      </c>
      <c r="D410" s="80">
        <v>23780</v>
      </c>
      <c r="E410" s="32">
        <v>1</v>
      </c>
      <c r="F410" s="35">
        <v>0.31</v>
      </c>
      <c r="G410" s="36">
        <v>52</v>
      </c>
    </row>
    <row r="411" spans="1:7" ht="12.75">
      <c r="A411" s="80" t="str">
        <f t="shared" si="6"/>
        <v>80CD02</v>
      </c>
      <c r="B411" s="80">
        <v>51100552</v>
      </c>
      <c r="C411" s="81" t="s">
        <v>660</v>
      </c>
      <c r="D411" s="80">
        <v>23780</v>
      </c>
      <c r="E411" s="32">
        <v>1</v>
      </c>
      <c r="F411" s="35">
        <v>0.31</v>
      </c>
      <c r="G411" s="36">
        <v>52</v>
      </c>
    </row>
    <row r="412" spans="1:7" ht="12.75">
      <c r="A412" s="80" t="str">
        <f t="shared" si="6"/>
        <v>80CD02</v>
      </c>
      <c r="B412" s="80">
        <v>51100690</v>
      </c>
      <c r="C412" s="81" t="s">
        <v>471</v>
      </c>
      <c r="D412" s="80">
        <v>26172</v>
      </c>
      <c r="E412" s="32">
        <v>1</v>
      </c>
      <c r="F412" s="35">
        <v>0.31</v>
      </c>
      <c r="G412" s="36">
        <v>52</v>
      </c>
    </row>
    <row r="413" spans="1:7" ht="12.75">
      <c r="A413" s="80" t="str">
        <f t="shared" si="6"/>
        <v>80CD03</v>
      </c>
      <c r="B413" s="80">
        <v>59201500</v>
      </c>
      <c r="C413" s="81" t="s">
        <v>472</v>
      </c>
      <c r="D413" s="80">
        <v>21740</v>
      </c>
      <c r="E413" s="32">
        <v>1</v>
      </c>
      <c r="F413" s="89">
        <v>0.24</v>
      </c>
      <c r="G413" s="90">
        <v>38</v>
      </c>
    </row>
    <row r="414" spans="1:7" ht="12.75">
      <c r="A414" s="80" t="str">
        <f t="shared" si="6"/>
        <v>80CD03</v>
      </c>
      <c r="B414" s="80">
        <v>51100699</v>
      </c>
      <c r="C414" s="81" t="s">
        <v>661</v>
      </c>
      <c r="D414" s="80">
        <v>21740</v>
      </c>
      <c r="E414" s="32">
        <v>1</v>
      </c>
      <c r="F414" s="89">
        <v>0.24</v>
      </c>
      <c r="G414" s="90">
        <v>38</v>
      </c>
    </row>
    <row r="415" spans="1:7" ht="12.75">
      <c r="A415" s="80" t="str">
        <f t="shared" si="6"/>
        <v>80CD03</v>
      </c>
      <c r="B415" s="80">
        <v>59201501</v>
      </c>
      <c r="C415" s="81" t="s">
        <v>473</v>
      </c>
      <c r="D415" s="80">
        <v>21740</v>
      </c>
      <c r="E415" s="32">
        <v>1</v>
      </c>
      <c r="F415" s="89">
        <v>0.24</v>
      </c>
      <c r="G415" s="90">
        <v>38</v>
      </c>
    </row>
    <row r="416" spans="1:7" ht="12.75">
      <c r="A416" s="80" t="str">
        <f t="shared" si="6"/>
        <v>80CD03</v>
      </c>
      <c r="B416" s="80">
        <v>51100700</v>
      </c>
      <c r="C416" s="81" t="s">
        <v>662</v>
      </c>
      <c r="D416" s="80">
        <v>21740</v>
      </c>
      <c r="E416" s="32">
        <v>1</v>
      </c>
      <c r="F416" s="89">
        <v>0.24</v>
      </c>
      <c r="G416" s="90">
        <v>38</v>
      </c>
    </row>
    <row r="417" spans="1:7" ht="12.75">
      <c r="A417" s="80" t="str">
        <f t="shared" si="6"/>
        <v>80CD03</v>
      </c>
      <c r="B417" s="80">
        <v>59201502</v>
      </c>
      <c r="C417" s="81" t="s">
        <v>474</v>
      </c>
      <c r="D417" s="80">
        <v>21740</v>
      </c>
      <c r="E417" s="32">
        <v>1</v>
      </c>
      <c r="F417" s="89">
        <v>0.24</v>
      </c>
      <c r="G417" s="90">
        <v>38</v>
      </c>
    </row>
    <row r="418" spans="1:7" ht="12.75">
      <c r="A418" s="80" t="str">
        <f t="shared" si="6"/>
        <v>80CD03</v>
      </c>
      <c r="B418" s="80">
        <v>51100701</v>
      </c>
      <c r="C418" s="81" t="s">
        <v>663</v>
      </c>
      <c r="D418" s="80">
        <v>21740</v>
      </c>
      <c r="E418" s="32">
        <v>1</v>
      </c>
      <c r="F418" s="89">
        <v>0.24</v>
      </c>
      <c r="G418" s="90">
        <v>38</v>
      </c>
    </row>
    <row r="419" spans="1:7" ht="12.75">
      <c r="A419" s="80" t="str">
        <f t="shared" si="6"/>
        <v>80CD03</v>
      </c>
      <c r="B419" s="80">
        <v>59201503</v>
      </c>
      <c r="C419" s="81" t="s">
        <v>475</v>
      </c>
      <c r="D419" s="80">
        <v>21740</v>
      </c>
      <c r="E419" s="32">
        <v>1</v>
      </c>
      <c r="F419" s="89">
        <v>0.24</v>
      </c>
      <c r="G419" s="90">
        <v>38</v>
      </c>
    </row>
    <row r="420" spans="1:7" ht="12.75">
      <c r="A420" s="80" t="str">
        <f t="shared" si="6"/>
        <v>80CD03</v>
      </c>
      <c r="B420" s="80">
        <v>51100702</v>
      </c>
      <c r="C420" s="81" t="s">
        <v>664</v>
      </c>
      <c r="D420" s="80">
        <v>21740</v>
      </c>
      <c r="E420" s="32">
        <v>1</v>
      </c>
      <c r="F420" s="89">
        <v>0.24</v>
      </c>
      <c r="G420" s="90">
        <v>38</v>
      </c>
    </row>
    <row r="421" spans="1:7" ht="12.75">
      <c r="A421" s="80" t="str">
        <f t="shared" si="6"/>
        <v>80NS01</v>
      </c>
      <c r="B421" s="80">
        <v>59201416</v>
      </c>
      <c r="C421" s="81" t="s">
        <v>665</v>
      </c>
      <c r="D421" s="80">
        <v>5206</v>
      </c>
      <c r="E421" s="32">
        <v>1</v>
      </c>
      <c r="F421" s="33">
        <v>0.058800000000000005</v>
      </c>
      <c r="G421" s="34">
        <v>12.5</v>
      </c>
    </row>
    <row r="422" spans="1:7" ht="12.75">
      <c r="A422" s="80" t="str">
        <f t="shared" si="6"/>
        <v>80NS01</v>
      </c>
      <c r="B422" s="80">
        <v>53100234</v>
      </c>
      <c r="C422" s="81" t="s">
        <v>441</v>
      </c>
      <c r="D422" s="80">
        <v>5206</v>
      </c>
      <c r="E422" s="32">
        <v>1</v>
      </c>
      <c r="F422" s="33">
        <v>0.058800000000000005</v>
      </c>
      <c r="G422" s="34">
        <v>12.5</v>
      </c>
    </row>
    <row r="423" spans="1:7" ht="12.75">
      <c r="A423" s="80" t="str">
        <f t="shared" si="6"/>
        <v>80NS01</v>
      </c>
      <c r="B423" s="80">
        <v>51100553</v>
      </c>
      <c r="C423" s="81" t="s">
        <v>666</v>
      </c>
      <c r="D423" s="80">
        <v>5206</v>
      </c>
      <c r="E423" s="32">
        <v>1</v>
      </c>
      <c r="F423" s="33">
        <v>0.058800000000000005</v>
      </c>
      <c r="G423" s="34">
        <v>12.5</v>
      </c>
    </row>
    <row r="424" spans="1:7" ht="12.75">
      <c r="A424" s="80" t="str">
        <f t="shared" si="6"/>
        <v>80NS01</v>
      </c>
      <c r="B424" s="80">
        <v>53100235</v>
      </c>
      <c r="C424" s="81" t="s">
        <v>442</v>
      </c>
      <c r="D424" s="80">
        <v>5206</v>
      </c>
      <c r="E424" s="32">
        <v>1</v>
      </c>
      <c r="F424" s="33">
        <v>0.058800000000000005</v>
      </c>
      <c r="G424" s="34">
        <v>12.5</v>
      </c>
    </row>
    <row r="425" spans="1:7" ht="12.75">
      <c r="A425" s="80" t="str">
        <f t="shared" si="6"/>
        <v>80NS01</v>
      </c>
      <c r="B425" s="80">
        <v>51100680</v>
      </c>
      <c r="C425" s="81" t="s">
        <v>667</v>
      </c>
      <c r="D425" s="80">
        <v>5206</v>
      </c>
      <c r="E425" s="32">
        <v>1</v>
      </c>
      <c r="F425" s="33">
        <v>0.058800000000000005</v>
      </c>
      <c r="G425" s="34">
        <v>12.5</v>
      </c>
    </row>
    <row r="426" spans="1:7" ht="12.75">
      <c r="A426" s="80" t="str">
        <f t="shared" si="6"/>
        <v>80NS01</v>
      </c>
      <c r="B426" s="80">
        <v>53100236</v>
      </c>
      <c r="C426" s="81" t="s">
        <v>443</v>
      </c>
      <c r="D426" s="80">
        <v>5206</v>
      </c>
      <c r="E426" s="32">
        <v>1</v>
      </c>
      <c r="F426" s="33">
        <v>0.058800000000000005</v>
      </c>
      <c r="G426" s="34">
        <v>12.5</v>
      </c>
    </row>
    <row r="427" spans="1:7" ht="12.75">
      <c r="A427" s="80" t="str">
        <f t="shared" si="6"/>
        <v>80NS01</v>
      </c>
      <c r="B427" s="80">
        <v>51100681</v>
      </c>
      <c r="C427" s="81" t="s">
        <v>668</v>
      </c>
      <c r="D427" s="80">
        <v>5206</v>
      </c>
      <c r="E427" s="32">
        <v>1</v>
      </c>
      <c r="F427" s="33">
        <v>0.058800000000000005</v>
      </c>
      <c r="G427" s="34">
        <v>12.5</v>
      </c>
    </row>
    <row r="428" spans="1:7" ht="12.75">
      <c r="A428" s="80" t="str">
        <f t="shared" si="6"/>
        <v>80NS01</v>
      </c>
      <c r="B428" s="80">
        <v>53100523</v>
      </c>
      <c r="C428" s="81" t="s">
        <v>444</v>
      </c>
      <c r="D428" s="80">
        <v>5206</v>
      </c>
      <c r="E428" s="32">
        <v>1</v>
      </c>
      <c r="F428" s="33">
        <v>0.058800000000000005</v>
      </c>
      <c r="G428" s="34">
        <v>12.5</v>
      </c>
    </row>
    <row r="429" spans="1:7" ht="12.75">
      <c r="A429" s="80" t="str">
        <f t="shared" si="6"/>
        <v>80NS01</v>
      </c>
      <c r="B429" s="80">
        <v>51100691</v>
      </c>
      <c r="C429" s="81" t="s">
        <v>476</v>
      </c>
      <c r="D429" s="80">
        <v>598</v>
      </c>
      <c r="E429" s="32">
        <v>1</v>
      </c>
      <c r="F429" s="33">
        <v>0.058800000000000005</v>
      </c>
      <c r="G429" s="34">
        <v>12.5</v>
      </c>
    </row>
    <row r="430" spans="1:7" ht="12.75">
      <c r="A430" s="80" t="str">
        <f t="shared" si="6"/>
        <v>80NS01</v>
      </c>
      <c r="B430" s="80">
        <v>51100554</v>
      </c>
      <c r="C430" s="81" t="s">
        <v>669</v>
      </c>
      <c r="D430" s="80">
        <v>5206</v>
      </c>
      <c r="E430" s="32">
        <v>1</v>
      </c>
      <c r="F430" s="33">
        <v>0.058800000000000005</v>
      </c>
      <c r="G430" s="34">
        <v>12.5</v>
      </c>
    </row>
    <row r="431" spans="1:7" ht="12.75">
      <c r="A431" s="80" t="str">
        <f t="shared" si="6"/>
        <v>80NS02</v>
      </c>
      <c r="B431" s="80">
        <v>59201417</v>
      </c>
      <c r="C431" s="81" t="s">
        <v>670</v>
      </c>
      <c r="D431" s="80">
        <v>8794</v>
      </c>
      <c r="E431" s="32">
        <v>1</v>
      </c>
      <c r="F431" s="33">
        <v>0.061</v>
      </c>
      <c r="G431" s="34">
        <v>15.2</v>
      </c>
    </row>
    <row r="432" spans="1:7" ht="12.75">
      <c r="A432" s="80" t="str">
        <f t="shared" si="6"/>
        <v>80NS02</v>
      </c>
      <c r="B432" s="80">
        <v>53100238</v>
      </c>
      <c r="C432" s="81" t="s">
        <v>445</v>
      </c>
      <c r="D432" s="80">
        <v>8794</v>
      </c>
      <c r="E432" s="32">
        <v>1</v>
      </c>
      <c r="F432" s="33">
        <v>0.061</v>
      </c>
      <c r="G432" s="34">
        <v>15.2</v>
      </c>
    </row>
    <row r="433" spans="1:7" ht="12.75">
      <c r="A433" s="80" t="str">
        <f t="shared" si="6"/>
        <v>80NS02</v>
      </c>
      <c r="B433" s="80">
        <v>51100555</v>
      </c>
      <c r="C433" s="81" t="s">
        <v>671</v>
      </c>
      <c r="D433" s="80">
        <v>8794</v>
      </c>
      <c r="E433" s="32">
        <v>1</v>
      </c>
      <c r="F433" s="33">
        <v>0.061</v>
      </c>
      <c r="G433" s="34">
        <v>15.2</v>
      </c>
    </row>
    <row r="434" spans="1:7" ht="12.75">
      <c r="A434" s="80" t="str">
        <f t="shared" si="6"/>
        <v>80NS02</v>
      </c>
      <c r="B434" s="80">
        <v>53100239</v>
      </c>
      <c r="C434" s="81" t="s">
        <v>446</v>
      </c>
      <c r="D434" s="80">
        <v>8794</v>
      </c>
      <c r="E434" s="32">
        <v>1</v>
      </c>
      <c r="F434" s="33">
        <v>0.061</v>
      </c>
      <c r="G434" s="34">
        <v>15.2</v>
      </c>
    </row>
    <row r="435" spans="1:7" ht="12.75">
      <c r="A435" s="80" t="str">
        <f t="shared" si="6"/>
        <v>80NS02</v>
      </c>
      <c r="B435" s="80">
        <v>51100682</v>
      </c>
      <c r="C435" s="81" t="s">
        <v>672</v>
      </c>
      <c r="D435" s="80">
        <v>8794</v>
      </c>
      <c r="E435" s="32">
        <v>1</v>
      </c>
      <c r="F435" s="33">
        <v>0.061</v>
      </c>
      <c r="G435" s="34">
        <v>15.2</v>
      </c>
    </row>
    <row r="436" spans="1:7" ht="12.75">
      <c r="A436" s="80" t="str">
        <f t="shared" si="6"/>
        <v>80NS02</v>
      </c>
      <c r="B436" s="80">
        <v>53100240</v>
      </c>
      <c r="C436" s="81" t="s">
        <v>447</v>
      </c>
      <c r="D436" s="80">
        <v>8794</v>
      </c>
      <c r="E436" s="32">
        <v>1</v>
      </c>
      <c r="F436" s="33">
        <v>0.061</v>
      </c>
      <c r="G436" s="34">
        <v>15.2</v>
      </c>
    </row>
    <row r="437" spans="1:7" ht="12.75">
      <c r="A437" s="80" t="str">
        <f t="shared" si="6"/>
        <v>80NS02</v>
      </c>
      <c r="B437" s="80">
        <v>51100683</v>
      </c>
      <c r="C437" s="81" t="s">
        <v>673</v>
      </c>
      <c r="D437" s="80">
        <v>8794</v>
      </c>
      <c r="E437" s="32">
        <v>1</v>
      </c>
      <c r="F437" s="33">
        <v>0.061</v>
      </c>
      <c r="G437" s="34">
        <v>15.2</v>
      </c>
    </row>
    <row r="438" spans="1:7" ht="12.75">
      <c r="A438" s="80" t="str">
        <f t="shared" si="6"/>
        <v>80NS02</v>
      </c>
      <c r="B438" s="80">
        <v>53100522</v>
      </c>
      <c r="C438" s="81" t="s">
        <v>448</v>
      </c>
      <c r="D438" s="80">
        <v>8794</v>
      </c>
      <c r="E438" s="32">
        <v>1</v>
      </c>
      <c r="F438" s="33">
        <v>0.061</v>
      </c>
      <c r="G438" s="34">
        <v>15.2</v>
      </c>
    </row>
    <row r="439" spans="1:7" ht="12.75">
      <c r="A439" s="80" t="str">
        <f t="shared" si="6"/>
        <v>80NS02</v>
      </c>
      <c r="B439" s="80">
        <v>51100692</v>
      </c>
      <c r="C439" s="81" t="s">
        <v>477</v>
      </c>
      <c r="D439" s="80">
        <v>9709</v>
      </c>
      <c r="E439" s="32">
        <v>1</v>
      </c>
      <c r="F439" s="33">
        <v>0.061</v>
      </c>
      <c r="G439" s="34">
        <v>15.2</v>
      </c>
    </row>
    <row r="440" spans="1:7" ht="12.75">
      <c r="A440" s="80" t="str">
        <f t="shared" si="6"/>
        <v>80NS02</v>
      </c>
      <c r="B440" s="80">
        <v>51100556</v>
      </c>
      <c r="C440" s="81" t="s">
        <v>674</v>
      </c>
      <c r="D440" s="80">
        <v>8794</v>
      </c>
      <c r="E440" s="32">
        <v>1</v>
      </c>
      <c r="F440" s="33">
        <v>0.061</v>
      </c>
      <c r="G440" s="34">
        <v>15.2</v>
      </c>
    </row>
    <row r="441" spans="1:7" ht="12.75">
      <c r="A441" s="80" t="str">
        <f t="shared" si="6"/>
        <v>80NS03</v>
      </c>
      <c r="B441" s="80">
        <v>59201418</v>
      </c>
      <c r="C441" s="81" t="s">
        <v>675</v>
      </c>
      <c r="D441" s="80">
        <v>1688</v>
      </c>
      <c r="E441" s="32">
        <v>1</v>
      </c>
      <c r="F441" s="89">
        <v>0.02</v>
      </c>
      <c r="G441" s="90">
        <v>3.4</v>
      </c>
    </row>
    <row r="442" spans="1:7" ht="12.75">
      <c r="A442" s="80" t="str">
        <f t="shared" si="6"/>
        <v>80NS03</v>
      </c>
      <c r="B442" s="80">
        <v>53100369</v>
      </c>
      <c r="C442" s="81" t="s">
        <v>449</v>
      </c>
      <c r="D442" s="80">
        <v>1688</v>
      </c>
      <c r="E442" s="32">
        <v>1</v>
      </c>
      <c r="F442" s="89">
        <v>0.02</v>
      </c>
      <c r="G442" s="90">
        <v>3.4</v>
      </c>
    </row>
    <row r="443" spans="1:7" ht="12.75">
      <c r="A443" s="80" t="str">
        <f t="shared" si="6"/>
        <v>80NS03</v>
      </c>
      <c r="B443" s="80">
        <v>51100557</v>
      </c>
      <c r="C443" s="81" t="s">
        <v>676</v>
      </c>
      <c r="D443" s="80">
        <v>1688</v>
      </c>
      <c r="E443" s="32">
        <v>1</v>
      </c>
      <c r="F443" s="89">
        <v>0.02</v>
      </c>
      <c r="G443" s="90">
        <v>3.4</v>
      </c>
    </row>
    <row r="444" spans="1:7" ht="12.75">
      <c r="A444" s="80" t="str">
        <f t="shared" si="6"/>
        <v>80NS03</v>
      </c>
      <c r="B444" s="80">
        <v>53100370</v>
      </c>
      <c r="C444" s="81" t="s">
        <v>450</v>
      </c>
      <c r="D444" s="80">
        <v>1688</v>
      </c>
      <c r="E444" s="32">
        <v>1</v>
      </c>
      <c r="F444" s="89">
        <v>0.02</v>
      </c>
      <c r="G444" s="90">
        <v>3.4</v>
      </c>
    </row>
    <row r="445" spans="1:7" ht="12.75">
      <c r="A445" s="80" t="str">
        <f t="shared" si="6"/>
        <v>80NS03</v>
      </c>
      <c r="B445" s="80">
        <v>51100684</v>
      </c>
      <c r="C445" s="81" t="s">
        <v>677</v>
      </c>
      <c r="D445" s="80">
        <v>1688</v>
      </c>
      <c r="E445" s="32">
        <v>1</v>
      </c>
      <c r="F445" s="89">
        <v>0.02</v>
      </c>
      <c r="G445" s="90">
        <v>3.4</v>
      </c>
    </row>
    <row r="446" spans="1:7" ht="12.75">
      <c r="A446" s="80" t="str">
        <f t="shared" si="6"/>
        <v>80NS03</v>
      </c>
      <c r="B446" s="80">
        <v>53100371</v>
      </c>
      <c r="C446" s="81" t="s">
        <v>451</v>
      </c>
      <c r="D446" s="80">
        <v>1688</v>
      </c>
      <c r="E446" s="32">
        <v>1</v>
      </c>
      <c r="F446" s="89">
        <v>0.02</v>
      </c>
      <c r="G446" s="90">
        <v>3.4</v>
      </c>
    </row>
    <row r="447" spans="1:7" ht="12.75">
      <c r="A447" s="80" t="str">
        <f t="shared" si="6"/>
        <v>80NS03</v>
      </c>
      <c r="B447" s="80">
        <v>51100685</v>
      </c>
      <c r="C447" s="81" t="s">
        <v>678</v>
      </c>
      <c r="D447" s="80">
        <v>1688</v>
      </c>
      <c r="E447" s="32">
        <v>1</v>
      </c>
      <c r="F447" s="89">
        <v>0.02</v>
      </c>
      <c r="G447" s="90">
        <v>3.4</v>
      </c>
    </row>
    <row r="448" spans="1:7" ht="12.75">
      <c r="A448" s="80" t="str">
        <f t="shared" si="6"/>
        <v>80NS03</v>
      </c>
      <c r="B448" s="80">
        <v>53100478</v>
      </c>
      <c r="C448" s="81" t="s">
        <v>452</v>
      </c>
      <c r="D448" s="80">
        <v>1688</v>
      </c>
      <c r="E448" s="32">
        <v>1</v>
      </c>
      <c r="F448" s="89">
        <v>0.02</v>
      </c>
      <c r="G448" s="90">
        <v>3.4</v>
      </c>
    </row>
    <row r="449" spans="1:7" ht="12.75">
      <c r="A449" s="80" t="str">
        <f t="shared" si="6"/>
        <v>80NS03</v>
      </c>
      <c r="B449" s="80">
        <v>51100558</v>
      </c>
      <c r="C449" s="81" t="s">
        <v>679</v>
      </c>
      <c r="D449" s="80">
        <v>1688</v>
      </c>
      <c r="E449" s="32">
        <v>1</v>
      </c>
      <c r="F449" s="89">
        <v>0.02</v>
      </c>
      <c r="G449" s="90">
        <v>3.4</v>
      </c>
    </row>
    <row r="450" spans="1:7" ht="12.75">
      <c r="A450" s="80" t="str">
        <f t="shared" si="6"/>
        <v>80SH01</v>
      </c>
      <c r="B450" s="80">
        <v>59200366</v>
      </c>
      <c r="C450" s="81" t="s">
        <v>453</v>
      </c>
      <c r="D450" s="80">
        <v>2603</v>
      </c>
      <c r="E450" s="32">
        <v>1</v>
      </c>
      <c r="F450" s="91">
        <v>0.03</v>
      </c>
      <c r="G450" s="92">
        <v>5</v>
      </c>
    </row>
    <row r="451" spans="1:7" ht="12.75">
      <c r="A451" s="80" t="str">
        <f t="shared" si="6"/>
        <v>80SH01</v>
      </c>
      <c r="B451" s="80">
        <v>51100559</v>
      </c>
      <c r="C451" s="81" t="s">
        <v>680</v>
      </c>
      <c r="D451" s="80">
        <v>2603</v>
      </c>
      <c r="E451" s="32">
        <v>1</v>
      </c>
      <c r="F451" s="91">
        <v>0.03</v>
      </c>
      <c r="G451" s="92">
        <v>5</v>
      </c>
    </row>
    <row r="452" spans="1:7" ht="12.75">
      <c r="A452" s="80" t="str">
        <f aca="true" t="shared" si="7" ref="A452:A469">LEFT(C452,6)</f>
        <v>80SH01</v>
      </c>
      <c r="B452" s="80">
        <v>59200367</v>
      </c>
      <c r="C452" s="81" t="s">
        <v>454</v>
      </c>
      <c r="D452" s="80">
        <v>2603</v>
      </c>
      <c r="E452" s="32">
        <v>1</v>
      </c>
      <c r="F452" s="91">
        <v>0.03</v>
      </c>
      <c r="G452" s="92">
        <v>5</v>
      </c>
    </row>
    <row r="453" spans="1:7" ht="12.75">
      <c r="A453" s="80" t="str">
        <f t="shared" si="7"/>
        <v>80SH01</v>
      </c>
      <c r="B453" s="80">
        <v>51100686</v>
      </c>
      <c r="C453" s="81" t="s">
        <v>681</v>
      </c>
      <c r="D453" s="80">
        <v>2603</v>
      </c>
      <c r="E453" s="32">
        <v>1</v>
      </c>
      <c r="F453" s="91">
        <v>0.03</v>
      </c>
      <c r="G453" s="92">
        <v>5</v>
      </c>
    </row>
    <row r="454" spans="1:7" ht="12.75">
      <c r="A454" s="80" t="str">
        <f t="shared" si="7"/>
        <v>80SH01</v>
      </c>
      <c r="B454" s="80">
        <v>51100687</v>
      </c>
      <c r="C454" s="81" t="s">
        <v>682</v>
      </c>
      <c r="D454" s="80">
        <v>2603</v>
      </c>
      <c r="E454" s="32">
        <v>1</v>
      </c>
      <c r="F454" s="91">
        <v>0.03</v>
      </c>
      <c r="G454" s="92">
        <v>5</v>
      </c>
    </row>
    <row r="455" spans="1:7" ht="12.75">
      <c r="A455" s="80" t="str">
        <f t="shared" si="7"/>
        <v>80SH01</v>
      </c>
      <c r="B455" s="80">
        <v>59200368</v>
      </c>
      <c r="C455" s="81" t="s">
        <v>455</v>
      </c>
      <c r="D455" s="80">
        <v>2603</v>
      </c>
      <c r="E455" s="32">
        <v>1</v>
      </c>
      <c r="F455" s="91">
        <v>0.03</v>
      </c>
      <c r="G455" s="92">
        <v>5</v>
      </c>
    </row>
    <row r="456" spans="1:7" ht="12.75">
      <c r="A456" s="80" t="str">
        <f t="shared" si="7"/>
        <v>80SH01</v>
      </c>
      <c r="B456" s="80">
        <v>59200369</v>
      </c>
      <c r="C456" s="81" t="s">
        <v>456</v>
      </c>
      <c r="D456" s="80">
        <v>2603</v>
      </c>
      <c r="E456" s="32">
        <v>1</v>
      </c>
      <c r="F456" s="91">
        <v>0.03</v>
      </c>
      <c r="G456" s="92">
        <v>5</v>
      </c>
    </row>
    <row r="457" spans="1:7" ht="12.75">
      <c r="A457" s="80" t="str">
        <f t="shared" si="7"/>
        <v>80SH01</v>
      </c>
      <c r="B457" s="80">
        <v>51100560</v>
      </c>
      <c r="C457" s="81" t="s">
        <v>683</v>
      </c>
      <c r="D457" s="80">
        <v>2603</v>
      </c>
      <c r="E457" s="32">
        <v>1</v>
      </c>
      <c r="F457" s="91">
        <v>0.03</v>
      </c>
      <c r="G457" s="92">
        <v>5</v>
      </c>
    </row>
    <row r="458" spans="1:7" ht="12.75">
      <c r="A458" s="80" t="str">
        <f t="shared" si="7"/>
        <v>80SH03</v>
      </c>
      <c r="B458" s="80">
        <v>59200374</v>
      </c>
      <c r="C458" s="81" t="s">
        <v>457</v>
      </c>
      <c r="D458" s="80">
        <v>2743</v>
      </c>
      <c r="E458" s="32">
        <v>1</v>
      </c>
      <c r="F458" s="91">
        <v>0.015</v>
      </c>
      <c r="G458" s="92">
        <v>4.1</v>
      </c>
    </row>
    <row r="459" spans="1:7" ht="12.75">
      <c r="A459" s="80" t="str">
        <f t="shared" si="7"/>
        <v>80SH03</v>
      </c>
      <c r="B459" s="80">
        <v>59200375</v>
      </c>
      <c r="C459" s="81" t="s">
        <v>458</v>
      </c>
      <c r="D459" s="80">
        <v>2743</v>
      </c>
      <c r="E459" s="32">
        <v>1</v>
      </c>
      <c r="F459" s="91">
        <v>0.015</v>
      </c>
      <c r="G459" s="92">
        <v>4.1</v>
      </c>
    </row>
    <row r="460" spans="1:7" ht="12.75">
      <c r="A460" s="80" t="str">
        <f t="shared" si="7"/>
        <v>80SH03</v>
      </c>
      <c r="B460" s="80">
        <v>59200376</v>
      </c>
      <c r="C460" s="81" t="s">
        <v>459</v>
      </c>
      <c r="D460" s="80">
        <v>2743</v>
      </c>
      <c r="E460" s="32">
        <v>1</v>
      </c>
      <c r="F460" s="91">
        <v>0.015</v>
      </c>
      <c r="G460" s="92">
        <v>4.1</v>
      </c>
    </row>
    <row r="461" spans="1:7" ht="12.75">
      <c r="A461" s="80" t="str">
        <f t="shared" si="7"/>
        <v>80SH03</v>
      </c>
      <c r="B461" s="80">
        <v>59200377</v>
      </c>
      <c r="C461" s="81" t="s">
        <v>460</v>
      </c>
      <c r="D461" s="80">
        <v>2743</v>
      </c>
      <c r="E461" s="32">
        <v>1</v>
      </c>
      <c r="F461" s="91">
        <v>0.015</v>
      </c>
      <c r="G461" s="92">
        <v>4.1</v>
      </c>
    </row>
    <row r="462" spans="1:7" ht="12.75">
      <c r="A462" s="80" t="str">
        <f t="shared" si="7"/>
        <v>80SH04</v>
      </c>
      <c r="B462" s="80">
        <v>59200378</v>
      </c>
      <c r="C462" s="81" t="s">
        <v>461</v>
      </c>
      <c r="D462" s="80">
        <v>3588</v>
      </c>
      <c r="E462" s="32">
        <v>1</v>
      </c>
      <c r="F462" s="91">
        <v>0.019</v>
      </c>
      <c r="G462" s="92">
        <v>5.5</v>
      </c>
    </row>
    <row r="463" spans="1:7" ht="12.75">
      <c r="A463" s="80" t="str">
        <f t="shared" si="7"/>
        <v>80SH04</v>
      </c>
      <c r="B463" s="80">
        <v>59200379</v>
      </c>
      <c r="C463" s="81" t="s">
        <v>462</v>
      </c>
      <c r="D463" s="80">
        <v>3588</v>
      </c>
      <c r="E463" s="32">
        <v>1</v>
      </c>
      <c r="F463" s="91">
        <v>0.019</v>
      </c>
      <c r="G463" s="92">
        <v>5.5</v>
      </c>
    </row>
    <row r="464" spans="1:7" ht="12.75">
      <c r="A464" s="80" t="str">
        <f t="shared" si="7"/>
        <v>80SH04</v>
      </c>
      <c r="B464" s="80">
        <v>59200380</v>
      </c>
      <c r="C464" s="81" t="s">
        <v>463</v>
      </c>
      <c r="D464" s="80">
        <v>3588</v>
      </c>
      <c r="E464" s="32">
        <v>1</v>
      </c>
      <c r="F464" s="91">
        <v>0.019</v>
      </c>
      <c r="G464" s="92">
        <v>5.5</v>
      </c>
    </row>
    <row r="465" spans="1:7" ht="12.75">
      <c r="A465" s="80" t="str">
        <f t="shared" si="7"/>
        <v>80SH04</v>
      </c>
      <c r="B465" s="80">
        <v>59200381</v>
      </c>
      <c r="C465" s="81" t="s">
        <v>464</v>
      </c>
      <c r="D465" s="80">
        <v>3588</v>
      </c>
      <c r="E465" s="32">
        <v>1</v>
      </c>
      <c r="F465" s="91">
        <v>0.019</v>
      </c>
      <c r="G465" s="92">
        <v>5.5</v>
      </c>
    </row>
    <row r="466" spans="1:7" ht="12.75">
      <c r="A466" s="80" t="str">
        <f t="shared" si="7"/>
        <v>80SH05</v>
      </c>
      <c r="B466" s="80">
        <v>59200382</v>
      </c>
      <c r="C466" s="81" t="s">
        <v>465</v>
      </c>
      <c r="D466" s="80">
        <v>4362</v>
      </c>
      <c r="E466" s="32">
        <v>1</v>
      </c>
      <c r="F466" s="91">
        <v>0.023</v>
      </c>
      <c r="G466" s="92">
        <v>6.8</v>
      </c>
    </row>
    <row r="467" spans="1:7" ht="12.75">
      <c r="A467" s="80" t="str">
        <f t="shared" si="7"/>
        <v>80SH05</v>
      </c>
      <c r="B467" s="80">
        <v>59200383</v>
      </c>
      <c r="C467" s="81" t="s">
        <v>466</v>
      </c>
      <c r="D467" s="80">
        <v>4362</v>
      </c>
      <c r="E467" s="32">
        <v>1</v>
      </c>
      <c r="F467" s="91">
        <v>0.023</v>
      </c>
      <c r="G467" s="92">
        <v>6.8</v>
      </c>
    </row>
    <row r="468" spans="1:7" ht="12.75">
      <c r="A468" s="80" t="str">
        <f t="shared" si="7"/>
        <v>80SH05</v>
      </c>
      <c r="B468" s="80">
        <v>59200384</v>
      </c>
      <c r="C468" s="81" t="s">
        <v>467</v>
      </c>
      <c r="D468" s="80">
        <v>4362</v>
      </c>
      <c r="E468" s="32">
        <v>1</v>
      </c>
      <c r="F468" s="91">
        <v>0.023</v>
      </c>
      <c r="G468" s="92">
        <v>6.8</v>
      </c>
    </row>
    <row r="469" spans="1:7" ht="12.75">
      <c r="A469" s="80" t="str">
        <f t="shared" si="7"/>
        <v>80SH05</v>
      </c>
      <c r="B469" s="80">
        <v>59200385</v>
      </c>
      <c r="C469" s="81" t="s">
        <v>468</v>
      </c>
      <c r="D469" s="80">
        <v>4362</v>
      </c>
      <c r="E469" s="32">
        <v>1</v>
      </c>
      <c r="F469" s="91">
        <v>0.023</v>
      </c>
      <c r="G469" s="92">
        <v>6.8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prodman5</dc:creator>
  <cp:keywords/>
  <dc:description/>
  <cp:lastModifiedBy>Pagiev Tamerlan</cp:lastModifiedBy>
  <cp:lastPrinted>2012-07-19T14:08:02Z</cp:lastPrinted>
  <dcterms:created xsi:type="dcterms:W3CDTF">2012-02-28T12:59:32Z</dcterms:created>
  <dcterms:modified xsi:type="dcterms:W3CDTF">2012-07-19T14:08:44Z</dcterms:modified>
  <cp:category/>
  <cp:version/>
  <cp:contentType/>
  <cp:contentStatus/>
</cp:coreProperties>
</file>