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Видеорегистраторы" sheetId="1" r:id="rId1"/>
  </sheets>
  <definedNames>
    <definedName name="_xlnm.Print_Area" localSheetId="0">'Видеорегистраторы'!$A$1:$G$79</definedName>
  </definedNames>
  <calcPr fullCalcOnLoad="1"/>
</workbook>
</file>

<file path=xl/comments1.xml><?xml version="1.0" encoding="utf-8"?>
<comments xmlns="http://schemas.openxmlformats.org/spreadsheetml/2006/main">
  <authors>
    <author>boss</author>
  </authors>
  <commentList>
    <comment ref="D3" authorId="0">
      <text>
        <r>
          <rPr>
            <b/>
            <sz val="8"/>
            <rFont val="Tahoma"/>
            <family val="2"/>
          </rPr>
          <t>Минимальная розничная цена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<sst xmlns="http://schemas.openxmlformats.org/spreadsheetml/2006/main" count="229" uniqueCount="89">
  <si>
    <t xml:space="preserve">                                                                Прайс-лист оптовый от </t>
  </si>
  <si>
    <t>Наименование</t>
  </si>
  <si>
    <t>Ед.изм.</t>
  </si>
  <si>
    <t>Цена</t>
  </si>
  <si>
    <t>МРЦ</t>
  </si>
  <si>
    <t>Наличие</t>
  </si>
  <si>
    <t>компл.</t>
  </si>
  <si>
    <t>+</t>
  </si>
  <si>
    <t>Видеорегистратор ASV-RF03-SD  (без камер, датч. движ.)</t>
  </si>
  <si>
    <t>Видеорегистратор ASV-RF-AUTO (1 камера)</t>
  </si>
  <si>
    <t>-</t>
  </si>
  <si>
    <t>Контакты</t>
  </si>
  <si>
    <t>Видеорегистратор ASV-RF-AUTO+  (2 камеры) ХИТ</t>
  </si>
  <si>
    <t>Видеорегистратор ASV-RF-AUTO GPS (1 камера)</t>
  </si>
  <si>
    <t xml:space="preserve">Видеорегистратор ASV-RF-AUTO+ GPS  (2 камеры) </t>
  </si>
  <si>
    <t>Видеорегистратор ASV-RF-GSM+ (4 камеры)</t>
  </si>
  <si>
    <t>Видеорегистратор ASV-RF03-SD GPS  (без камер, датч. движ.)</t>
  </si>
  <si>
    <t>Видеорегистратор ASV-RF03-SD GSM  (без камер, датч. движ.)</t>
  </si>
  <si>
    <t>мало</t>
  </si>
  <si>
    <t>ЗАКАЗ</t>
  </si>
  <si>
    <t>Cумма</t>
  </si>
  <si>
    <t xml:space="preserve">ИТОГО: </t>
  </si>
  <si>
    <t>Видеорегистраторы пр-ва Россия</t>
  </si>
  <si>
    <t>Видеорегистраторы пр-ва Китай</t>
  </si>
  <si>
    <t>Видеорегистраторы пр-ва Корея</t>
  </si>
  <si>
    <t>Карты памяти</t>
  </si>
  <si>
    <t>Видеорегистраторы пр-ва Тайвань</t>
  </si>
  <si>
    <t xml:space="preserve">Кронштейн с присоской для Blackeye X3 </t>
  </si>
  <si>
    <t>Кронштейн с присоской для VisionDrive VD-3000/5000/7000</t>
  </si>
  <si>
    <t>Карта памяти SDHC 4Gb Transcend Class 6</t>
  </si>
  <si>
    <t>Карта памяти SDHC 8Gb Transcend Class 6</t>
  </si>
  <si>
    <t>Карта памяти SDHC16Gb Transcend Class 6</t>
  </si>
  <si>
    <t>Карта памяти SDHC 32Gb Transcend Class 6</t>
  </si>
  <si>
    <t>Карта памяти microSD 16Gb Transcend Class 6</t>
  </si>
  <si>
    <t>Карта памяти microSD 8Gb Transcend Class 6</t>
  </si>
  <si>
    <t>Карта памяти SDHC 64Gb Transcend Class 10</t>
  </si>
  <si>
    <t>Аксессуары</t>
  </si>
  <si>
    <r>
      <t xml:space="preserve">Видеорегистратор HD203 / BlackEye 6IR / Alpha DVR-300G </t>
    </r>
    <r>
      <rPr>
        <b/>
        <sz val="8"/>
        <color indexed="10"/>
        <rFont val="Arial"/>
        <family val="2"/>
      </rPr>
      <t>ХИТ</t>
    </r>
  </si>
  <si>
    <t xml:space="preserve">Видеорегистратор Blackeye X3 с дисплеем и GPS </t>
  </si>
  <si>
    <r>
      <t xml:space="preserve">Видеорегистратор BlackEye 6IR Light (без HDMI)  </t>
    </r>
    <r>
      <rPr>
        <b/>
        <sz val="8"/>
        <color indexed="10"/>
        <rFont val="Arial"/>
        <family val="2"/>
      </rPr>
      <t xml:space="preserve">ХИТ </t>
    </r>
  </si>
  <si>
    <r>
      <t>Видеорегистратор Phantom VR-120 (2 камеры)</t>
    </r>
    <r>
      <rPr>
        <b/>
        <sz val="8"/>
        <color indexed="10"/>
        <rFont val="Arial"/>
        <family val="2"/>
      </rPr>
      <t xml:space="preserve"> </t>
    </r>
  </si>
  <si>
    <r>
      <t xml:space="preserve">Видеорегистратор Alpha DVR-300G HD в Ориг. коробке </t>
    </r>
    <r>
      <rPr>
        <b/>
        <sz val="8"/>
        <color indexed="10"/>
        <rFont val="Arial"/>
        <family val="2"/>
      </rPr>
      <t>ХИТ</t>
    </r>
  </si>
  <si>
    <t xml:space="preserve">Видеорегистратор Phantom VR-110 </t>
  </si>
  <si>
    <t xml:space="preserve">Видеорегистратор CarCam CDV-100  </t>
  </si>
  <si>
    <t xml:space="preserve">Видеорегистратор Phantom VR4x4 (4 канала) </t>
  </si>
  <si>
    <r>
      <t xml:space="preserve">Видеорегистратор ACV Q2 (улучшенный DOD F500LHD) </t>
    </r>
    <r>
      <rPr>
        <b/>
        <sz val="8"/>
        <color indexed="10"/>
        <rFont val="Arial"/>
        <family val="2"/>
      </rPr>
      <t xml:space="preserve">ХИТ </t>
    </r>
  </si>
  <si>
    <t xml:space="preserve">Видеорегистратор Datakam F100HD (с дисплеем)   </t>
  </si>
  <si>
    <r>
      <t xml:space="preserve">Видеорегистратор Datakam AR-910 (с дисплеем)  </t>
    </r>
    <r>
      <rPr>
        <b/>
        <sz val="8"/>
        <color indexed="10"/>
        <rFont val="Arial"/>
        <family val="2"/>
      </rPr>
      <t>NEW</t>
    </r>
  </si>
  <si>
    <r>
      <t xml:space="preserve">Видеорегистратор Akenori DriveCam 1080 Pro </t>
    </r>
    <r>
      <rPr>
        <b/>
        <sz val="8"/>
        <color indexed="10"/>
        <rFont val="Arial"/>
        <family val="2"/>
      </rPr>
      <t>NEW</t>
    </r>
  </si>
  <si>
    <t xml:space="preserve">Видеорегистратор Lexand LR-3000  </t>
  </si>
  <si>
    <r>
      <t xml:space="preserve">Видеорегистратор Mini Vehicle DVR (DV 006, Сова)  </t>
    </r>
    <r>
      <rPr>
        <b/>
        <sz val="8"/>
        <color indexed="10"/>
        <rFont val="Arial"/>
        <family val="2"/>
      </rPr>
      <t xml:space="preserve"> </t>
    </r>
  </si>
  <si>
    <t xml:space="preserve">Видеорегистратор Blackeye X1 с дисплеем и GPS </t>
  </si>
  <si>
    <r>
      <t xml:space="preserve">Видеорегистратор QStar A7 Drive (Full HD) </t>
    </r>
    <r>
      <rPr>
        <b/>
        <sz val="8"/>
        <color indexed="10"/>
        <rFont val="Arial"/>
        <family val="2"/>
      </rPr>
      <t xml:space="preserve">NEW </t>
    </r>
  </si>
  <si>
    <r>
      <t xml:space="preserve">Видеорегистратор Datakam F900LHD Оригинал!  </t>
    </r>
    <r>
      <rPr>
        <b/>
        <sz val="8"/>
        <color indexed="10"/>
        <rFont val="Arial"/>
        <family val="2"/>
      </rPr>
      <t xml:space="preserve"> </t>
    </r>
  </si>
  <si>
    <r>
      <t>Видеорегистратор DOD F500LHD  Оригинал!</t>
    </r>
    <r>
      <rPr>
        <b/>
        <sz val="8"/>
        <color indexed="10"/>
        <rFont val="Arial"/>
        <family val="2"/>
      </rPr>
      <t xml:space="preserve">  </t>
    </r>
  </si>
  <si>
    <r>
      <t xml:space="preserve">Видеорегистратор DOD F900LHD  Оригинал!  </t>
    </r>
    <r>
      <rPr>
        <b/>
        <sz val="8"/>
        <color indexed="10"/>
        <rFont val="Arial"/>
        <family val="2"/>
      </rPr>
      <t>ХИТ</t>
    </r>
  </si>
  <si>
    <r>
      <t>Видеорегистратор Neoline Mobile-I Full HD</t>
    </r>
    <r>
      <rPr>
        <b/>
        <sz val="8"/>
        <color indexed="10"/>
        <rFont val="Arial"/>
        <family val="2"/>
      </rPr>
      <t xml:space="preserve"> ХИТ</t>
    </r>
  </si>
  <si>
    <r>
      <t xml:space="preserve">Видеорегистратор Mobile-I Full HD </t>
    </r>
    <r>
      <rPr>
        <b/>
        <sz val="8"/>
        <color indexed="10"/>
        <rFont val="Arial"/>
        <family val="2"/>
      </rPr>
      <t>ХИТ</t>
    </r>
  </si>
  <si>
    <r>
      <t xml:space="preserve">Видеорегистратор HD205 (VR-108, Sho-me HD08-LCD ) </t>
    </r>
    <r>
      <rPr>
        <b/>
        <sz val="8"/>
        <color indexed="10"/>
        <rFont val="Arial"/>
        <family val="2"/>
      </rPr>
      <t xml:space="preserve"> </t>
    </r>
  </si>
  <si>
    <r>
      <t>Видеорегистратор Janus HD с GPS</t>
    </r>
    <r>
      <rPr>
        <b/>
        <sz val="8"/>
        <color indexed="10"/>
        <rFont val="Arial"/>
        <family val="2"/>
      </rPr>
      <t xml:space="preserve"> </t>
    </r>
  </si>
  <si>
    <t>Видеорегистратор HD DVR-120 / 720HD Light</t>
  </si>
  <si>
    <t xml:space="preserve">Видеорегистратор HD204 (Blackeye-720HD 4IR, Datakam AR-9)  </t>
  </si>
  <si>
    <r>
      <t>Видеорегистратор Blackvue DR400G Full HD с GPS</t>
    </r>
    <r>
      <rPr>
        <b/>
        <sz val="8"/>
        <color indexed="10"/>
        <rFont val="Arial"/>
        <family val="2"/>
      </rPr>
      <t xml:space="preserve"> NEW </t>
    </r>
  </si>
  <si>
    <t xml:space="preserve">Видеорегистратор Phantom VR-130 (2 камеры)  </t>
  </si>
  <si>
    <t>Видеорегистратор Phantom VR-109</t>
  </si>
  <si>
    <r>
      <t xml:space="preserve">Видеорегистратор VISIONDRIVE VD-8000HDS с 2-мя кам. </t>
    </r>
    <r>
      <rPr>
        <b/>
        <sz val="8"/>
        <color indexed="10"/>
        <rFont val="Arial"/>
        <family val="2"/>
      </rPr>
      <t>NEW</t>
    </r>
  </si>
  <si>
    <r>
      <t xml:space="preserve">Видеорегистратор VISIONDRIVE VD-7000W с 2-мя кам. </t>
    </r>
    <r>
      <rPr>
        <b/>
        <sz val="8"/>
        <color indexed="10"/>
        <rFont val="Arial"/>
        <family val="2"/>
      </rPr>
      <t>ХИТ</t>
    </r>
  </si>
  <si>
    <t xml:space="preserve">Видеорегистратор xDevice BlackBox-8 </t>
  </si>
  <si>
    <t>Видеорегистратор ACV Q3 (улучшенный DOD GS-600)</t>
  </si>
  <si>
    <r>
      <t xml:space="preserve">Видеорегистратор CarCam CDV-200 Full HD  </t>
    </r>
    <r>
      <rPr>
        <b/>
        <sz val="8"/>
        <color indexed="10"/>
        <rFont val="Arial"/>
        <family val="2"/>
      </rPr>
      <t>ХИТ</t>
    </r>
  </si>
  <si>
    <t xml:space="preserve">Видеорегистратор xDevice BlackBox-1 </t>
  </si>
  <si>
    <t xml:space="preserve">Видеорегистратор Datakam F500LHD v5.5 (руск. меню) </t>
  </si>
  <si>
    <r>
      <t xml:space="preserve">Видеорегистратор BlackEye XTR (FULL HD с дисплеем) </t>
    </r>
    <r>
      <rPr>
        <b/>
        <sz val="8"/>
        <color indexed="10"/>
        <rFont val="Arial"/>
        <family val="2"/>
      </rPr>
      <t xml:space="preserve">NEW </t>
    </r>
  </si>
  <si>
    <t>Видеорегистратор xDevice BlackBox-6</t>
  </si>
  <si>
    <t>Видеорегистратор xDevice BlackBox-16</t>
  </si>
  <si>
    <t>Видеорегистратор xDevice BlackBox-17</t>
  </si>
  <si>
    <t>Видеорегистратор xDevice BlackBox-20 (2 камеры)</t>
  </si>
  <si>
    <r>
      <t>Видеорегистратор xDevice BlackBox-24</t>
    </r>
    <r>
      <rPr>
        <b/>
        <sz val="8"/>
        <color indexed="10"/>
        <rFont val="Arial"/>
        <family val="2"/>
      </rPr>
      <t xml:space="preserve"> NEW</t>
    </r>
  </si>
  <si>
    <r>
      <t>Видеорегистратор xDevice BlackBox-22</t>
    </r>
    <r>
      <rPr>
        <b/>
        <sz val="8"/>
        <color indexed="10"/>
        <rFont val="Arial"/>
        <family val="2"/>
      </rPr>
      <t xml:space="preserve"> NEW</t>
    </r>
  </si>
  <si>
    <r>
      <t xml:space="preserve">Видеорегистратор xDevice BlackBox-18 </t>
    </r>
    <r>
      <rPr>
        <b/>
        <sz val="8"/>
        <color indexed="10"/>
        <rFont val="Arial"/>
        <family val="2"/>
      </rPr>
      <t>ХИТ</t>
    </r>
  </si>
  <si>
    <t xml:space="preserve">Видеорегистратор Phantom VR-102 </t>
  </si>
  <si>
    <t>Видеорегистратор Phantom VR-104</t>
  </si>
  <si>
    <r>
      <t xml:space="preserve">Видеорегистратор Neoline Fusion </t>
    </r>
    <r>
      <rPr>
        <b/>
        <sz val="8"/>
        <color indexed="10"/>
        <rFont val="Arial"/>
        <family val="2"/>
      </rPr>
      <t>NEW</t>
    </r>
  </si>
  <si>
    <t>Видеорегистратор Neoline Mobile-I 720</t>
  </si>
  <si>
    <r>
      <t xml:space="preserve">Видеорегистратор Neoline Tube </t>
    </r>
    <r>
      <rPr>
        <b/>
        <sz val="8"/>
        <color indexed="10"/>
        <rFont val="Arial"/>
        <family val="2"/>
      </rPr>
      <t xml:space="preserve"> NEW</t>
    </r>
  </si>
  <si>
    <r>
      <t>Видеорегистратор JSCAR 1300 с GPS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и AV-выходом </t>
    </r>
    <r>
      <rPr>
        <b/>
        <sz val="8"/>
        <color indexed="10"/>
        <rFont val="Arial"/>
        <family val="2"/>
      </rPr>
      <t>NEW</t>
    </r>
  </si>
  <si>
    <r>
      <t>Видеорегистратор JSCAR 1100 с GPS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NEW</t>
    </r>
  </si>
  <si>
    <r>
      <t xml:space="preserve">Видеорегистратор JSCAR 900 </t>
    </r>
    <r>
      <rPr>
        <b/>
        <sz val="8"/>
        <color indexed="10"/>
        <rFont val="Arial"/>
        <family val="2"/>
      </rPr>
      <t>NEW</t>
    </r>
  </si>
  <si>
    <r>
      <t xml:space="preserve">Видеорегистратор JSCAR 800 </t>
    </r>
    <r>
      <rPr>
        <b/>
        <sz val="8"/>
        <color indexed="10"/>
        <rFont val="Arial"/>
        <family val="2"/>
      </rPr>
      <t>NEW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</si>
</sst>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dd/mm"/>
    <numFmt numFmtId="167" formatCode="dd/mm/yy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b/>
      <sz val="8"/>
      <color indexed="55"/>
      <name val="Arial"/>
      <family val="2"/>
    </font>
    <font>
      <sz val="11"/>
      <color indexed="55"/>
      <name val="Calibri"/>
      <family val="2"/>
    </font>
    <font>
      <sz val="10"/>
      <color indexed="55"/>
      <name val="Arial Cyr"/>
      <family val="0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9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24" borderId="10" xfId="0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4" fillId="20" borderId="13" xfId="0" applyFont="1" applyFill="1" applyBorder="1" applyAlignment="1">
      <alignment/>
    </xf>
    <xf numFmtId="0" fontId="5" fillId="20" borderId="14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/>
    </xf>
    <xf numFmtId="0" fontId="7" fillId="20" borderId="15" xfId="0" applyFont="1" applyFill="1" applyBorder="1" applyAlignment="1">
      <alignment horizontal="center"/>
    </xf>
    <xf numFmtId="0" fontId="4" fillId="8" borderId="13" xfId="0" applyFont="1" applyFill="1" applyBorder="1" applyAlignment="1">
      <alignment/>
    </xf>
    <xf numFmtId="0" fontId="5" fillId="8" borderId="14" xfId="0" applyFont="1" applyFill="1" applyBorder="1" applyAlignment="1">
      <alignment/>
    </xf>
    <xf numFmtId="0" fontId="5" fillId="8" borderId="16" xfId="0" applyFont="1" applyFill="1" applyBorder="1" applyAlignment="1">
      <alignment/>
    </xf>
    <xf numFmtId="0" fontId="8" fillId="0" borderId="15" xfId="54" applyFont="1" applyBorder="1" applyAlignment="1">
      <alignment horizontal="left" vertical="center"/>
      <protection/>
    </xf>
    <xf numFmtId="0" fontId="11" fillId="0" borderId="15" xfId="0" applyFont="1" applyBorder="1" applyAlignment="1">
      <alignment horizontal="center" vertical="center"/>
    </xf>
    <xf numFmtId="0" fontId="8" fillId="0" borderId="15" xfId="54" applyFont="1" applyFill="1" applyBorder="1" applyAlignment="1">
      <alignment horizontal="center" vertical="center"/>
      <protection/>
    </xf>
    <xf numFmtId="0" fontId="9" fillId="0" borderId="15" xfId="54" applyFont="1" applyFill="1" applyBorder="1" applyAlignment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/>
    </xf>
    <xf numFmtId="0" fontId="5" fillId="20" borderId="16" xfId="0" applyFont="1" applyFill="1" applyBorder="1" applyAlignment="1">
      <alignment/>
    </xf>
    <xf numFmtId="0" fontId="8" fillId="0" borderId="17" xfId="54" applyFont="1" applyFill="1" applyBorder="1" applyAlignment="1">
      <alignment horizontal="center" vertical="center"/>
      <protection/>
    </xf>
    <xf numFmtId="0" fontId="9" fillId="0" borderId="17" xfId="54" applyFont="1" applyFill="1" applyBorder="1" applyAlignment="1">
      <alignment horizontal="center" vertical="center"/>
      <protection/>
    </xf>
    <xf numFmtId="165" fontId="3" fillId="24" borderId="11" xfId="0" applyNumberFormat="1" applyFont="1" applyFill="1" applyBorder="1" applyAlignment="1">
      <alignment horizontal="center"/>
    </xf>
    <xf numFmtId="0" fontId="8" fillId="0" borderId="13" xfId="54" applyFont="1" applyBorder="1" applyAlignment="1">
      <alignment horizontal="left" vertical="center"/>
      <protection/>
    </xf>
    <xf numFmtId="15" fontId="8" fillId="0" borderId="15" xfId="54" applyNumberFormat="1" applyFont="1" applyFill="1" applyBorder="1" applyAlignment="1">
      <alignment horizontal="center" vertical="center"/>
      <protection/>
    </xf>
    <xf numFmtId="14" fontId="8" fillId="0" borderId="15" xfId="54" applyNumberFormat="1" applyFont="1" applyFill="1" applyBorder="1" applyAlignment="1">
      <alignment horizontal="center" vertical="center"/>
      <protection/>
    </xf>
    <xf numFmtId="0" fontId="19" fillId="24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8" fillId="0" borderId="15" xfId="54" applyFont="1" applyBorder="1" applyAlignment="1">
      <alignment horizontal="center" vertical="center"/>
      <protection/>
    </xf>
    <xf numFmtId="0" fontId="7" fillId="20" borderId="15" xfId="0" applyFont="1" applyFill="1" applyBorder="1" applyAlignment="1" applyProtection="1">
      <alignment horizontal="center"/>
      <protection hidden="1"/>
    </xf>
    <xf numFmtId="0" fontId="4" fillId="20" borderId="15" xfId="0" applyFont="1" applyFill="1" applyBorder="1" applyAlignment="1">
      <alignment horizontal="center"/>
    </xf>
    <xf numFmtId="0" fontId="4" fillId="20" borderId="15" xfId="0" applyFont="1" applyFill="1" applyBorder="1" applyAlignment="1" applyProtection="1">
      <alignment/>
      <protection hidden="1"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 horizontal="center"/>
    </xf>
    <xf numFmtId="0" fontId="8" fillId="4" borderId="15" xfId="54" applyFont="1" applyFill="1" applyBorder="1" applyAlignment="1">
      <alignment horizontal="center" vertical="center"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21" fillId="4" borderId="15" xfId="54" applyFont="1" applyFill="1" applyBorder="1" applyAlignment="1">
      <alignment horizontal="center" vertical="center"/>
      <protection/>
    </xf>
    <xf numFmtId="0" fontId="21" fillId="0" borderId="15" xfId="54" applyFont="1" applyBorder="1" applyAlignment="1">
      <alignment horizontal="center" vertical="center"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8" fillId="24" borderId="15" xfId="54" applyFont="1" applyFill="1" applyBorder="1" applyAlignment="1">
      <alignment horizontal="left" vertical="center"/>
      <protection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4" borderId="18" xfId="0" applyFill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2"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552450</xdr:colOff>
      <xdr:row>1</xdr:row>
      <xdr:rowOff>19050</xdr:rowOff>
    </xdr:to>
    <xdr:pic>
      <xdr:nvPicPr>
        <xdr:cNvPr id="1" name="Picture 1" descr="визитки_new_cur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="110" zoomScaleNormal="115" zoomScaleSheetLayoutView="110" zoomScalePageLayoutView="0" workbookViewId="0" topLeftCell="A1">
      <selection activeCell="A80" sqref="A80:IV85"/>
    </sheetView>
  </sheetViews>
  <sheetFormatPr defaultColWidth="0" defaultRowHeight="12.75"/>
  <cols>
    <col min="1" max="1" width="46.625" style="0" customWidth="1"/>
    <col min="2" max="2" width="9.875" style="0" customWidth="1"/>
    <col min="3" max="3" width="8.375" style="0" customWidth="1"/>
    <col min="4" max="4" width="11.375" style="0" customWidth="1"/>
    <col min="5" max="5" width="9.375" style="0" customWidth="1"/>
    <col min="6" max="6" width="10.25390625" style="0" customWidth="1"/>
    <col min="7" max="7" width="11.00390625" style="0" customWidth="1"/>
    <col min="8" max="8" width="19.375" style="33" customWidth="1"/>
    <col min="9" max="9" width="9.25390625" style="30" hidden="1" customWidth="1"/>
    <col min="10" max="12" width="9.125" style="30" hidden="1" customWidth="1"/>
  </cols>
  <sheetData>
    <row r="1" spans="1:7" ht="57.75" customHeight="1">
      <c r="A1" s="48"/>
      <c r="B1" s="49"/>
      <c r="C1" s="49"/>
      <c r="D1" s="49"/>
      <c r="E1" s="49"/>
      <c r="F1" s="49"/>
      <c r="G1" s="50"/>
    </row>
    <row r="2" spans="1:7" ht="12.75" customHeight="1">
      <c r="A2" s="1" t="s">
        <v>0</v>
      </c>
      <c r="B2" s="20">
        <v>40931</v>
      </c>
      <c r="C2" s="2"/>
      <c r="D2" s="2"/>
      <c r="E2" s="2"/>
      <c r="F2" s="24"/>
      <c r="G2" s="3"/>
    </row>
    <row r="3" spans="1:7" ht="15" customHeight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19</v>
      </c>
      <c r="G3" s="27" t="s">
        <v>20</v>
      </c>
    </row>
    <row r="4" spans="1:7" ht="15" customHeight="1">
      <c r="A4" s="8" t="s">
        <v>24</v>
      </c>
      <c r="B4" s="9"/>
      <c r="C4" s="9"/>
      <c r="D4" s="9"/>
      <c r="E4" s="9"/>
      <c r="F4" s="9"/>
      <c r="G4" s="10"/>
    </row>
    <row r="5" spans="1:12" ht="15" customHeight="1">
      <c r="A5" s="43" t="s">
        <v>51</v>
      </c>
      <c r="B5" s="12" t="s">
        <v>6</v>
      </c>
      <c r="C5" s="13">
        <v>5100</v>
      </c>
      <c r="D5" s="14">
        <v>5500</v>
      </c>
      <c r="E5" s="23" t="s">
        <v>7</v>
      </c>
      <c r="F5" s="35"/>
      <c r="G5" s="26">
        <f>C5*F5</f>
        <v>0</v>
      </c>
      <c r="H5" s="34"/>
      <c r="I5" s="31"/>
      <c r="J5" s="32"/>
      <c r="K5" s="31"/>
      <c r="L5" s="31"/>
    </row>
    <row r="6" spans="1:12" ht="15" customHeight="1">
      <c r="A6" s="43" t="s">
        <v>38</v>
      </c>
      <c r="B6" s="12" t="s">
        <v>6</v>
      </c>
      <c r="C6" s="13">
        <v>7200</v>
      </c>
      <c r="D6" s="14">
        <v>7700</v>
      </c>
      <c r="E6" s="23" t="s">
        <v>7</v>
      </c>
      <c r="F6" s="35"/>
      <c r="G6" s="26">
        <f aca="true" t="shared" si="0" ref="G6:G16">C6*F6</f>
        <v>0</v>
      </c>
      <c r="H6" s="34">
        <f>IF(L6=2,"УТОЧНИТЕ НАЛИЧИЕ","")</f>
      </c>
      <c r="I6" s="31"/>
      <c r="J6" s="32">
        <f aca="true" t="shared" si="1" ref="J6:J16">IF(E6="+",0,1)</f>
        <v>0</v>
      </c>
      <c r="K6" s="31">
        <f>IF(G6&gt;0,1,0)</f>
        <v>0</v>
      </c>
      <c r="L6" s="31">
        <f>SUM(I6:K6)</f>
        <v>0</v>
      </c>
    </row>
    <row r="7" spans="1:12" s="47" customFormat="1" ht="15" customHeight="1">
      <c r="A7" s="11" t="s">
        <v>62</v>
      </c>
      <c r="B7" s="12" t="s">
        <v>6</v>
      </c>
      <c r="C7" s="13">
        <v>13000</v>
      </c>
      <c r="D7" s="14">
        <v>14950</v>
      </c>
      <c r="E7" s="13" t="s">
        <v>7</v>
      </c>
      <c r="F7" s="35"/>
      <c r="G7" s="26">
        <f t="shared" si="0"/>
        <v>0</v>
      </c>
      <c r="H7" s="44"/>
      <c r="I7" s="45"/>
      <c r="J7" s="46"/>
      <c r="K7" s="45"/>
      <c r="L7" s="45"/>
    </row>
    <row r="8" spans="1:12" ht="15" customHeight="1">
      <c r="A8" s="11" t="s">
        <v>59</v>
      </c>
      <c r="B8" s="12" t="s">
        <v>6</v>
      </c>
      <c r="C8" s="13">
        <v>7500</v>
      </c>
      <c r="D8" s="14">
        <v>8900</v>
      </c>
      <c r="E8" s="13" t="s">
        <v>7</v>
      </c>
      <c r="F8" s="35"/>
      <c r="G8" s="26">
        <f t="shared" si="0"/>
        <v>0</v>
      </c>
      <c r="H8" s="34"/>
      <c r="I8" s="31"/>
      <c r="J8" s="32">
        <f t="shared" si="1"/>
        <v>0</v>
      </c>
      <c r="K8" s="31"/>
      <c r="L8" s="31"/>
    </row>
    <row r="9" spans="1:12" ht="15" customHeight="1">
      <c r="A9" s="11" t="s">
        <v>85</v>
      </c>
      <c r="B9" s="12" t="s">
        <v>6</v>
      </c>
      <c r="C9" s="13">
        <v>3900</v>
      </c>
      <c r="D9" s="14">
        <v>4700</v>
      </c>
      <c r="E9" s="13" t="s">
        <v>18</v>
      </c>
      <c r="F9" s="35"/>
      <c r="G9" s="26">
        <f t="shared" si="0"/>
        <v>0</v>
      </c>
      <c r="H9" s="34"/>
      <c r="I9" s="31"/>
      <c r="J9" s="32"/>
      <c r="K9" s="31"/>
      <c r="L9" s="31"/>
    </row>
    <row r="10" spans="1:12" ht="15" customHeight="1">
      <c r="A10" s="11" t="s">
        <v>86</v>
      </c>
      <c r="B10" s="12" t="s">
        <v>6</v>
      </c>
      <c r="C10" s="13">
        <v>3200</v>
      </c>
      <c r="D10" s="14">
        <v>3990</v>
      </c>
      <c r="E10" s="13" t="s">
        <v>18</v>
      </c>
      <c r="F10" s="35"/>
      <c r="G10" s="26">
        <f t="shared" si="0"/>
        <v>0</v>
      </c>
      <c r="H10" s="34"/>
      <c r="I10" s="31"/>
      <c r="J10" s="32"/>
      <c r="K10" s="31"/>
      <c r="L10" s="31"/>
    </row>
    <row r="11" spans="1:12" ht="15" customHeight="1">
      <c r="A11" s="11" t="s">
        <v>42</v>
      </c>
      <c r="B11" s="12" t="s">
        <v>6</v>
      </c>
      <c r="C11" s="13">
        <v>6490</v>
      </c>
      <c r="D11" s="14">
        <v>6990</v>
      </c>
      <c r="E11" s="13" t="s">
        <v>7</v>
      </c>
      <c r="F11" s="35"/>
      <c r="G11" s="26">
        <f t="shared" si="0"/>
        <v>0</v>
      </c>
      <c r="H11" s="34">
        <f>IF(L11=2,"УТОЧНИТЕ НАЛИЧИЕ","")</f>
      </c>
      <c r="I11" s="31"/>
      <c r="J11" s="32">
        <f t="shared" si="1"/>
        <v>0</v>
      </c>
      <c r="K11" s="31">
        <f>IF(G11&gt;0,1,0)</f>
        <v>0</v>
      </c>
      <c r="L11" s="31">
        <f>SUM(I11:K11)</f>
        <v>0</v>
      </c>
    </row>
    <row r="12" spans="1:12" ht="15" customHeight="1">
      <c r="A12" s="11" t="s">
        <v>40</v>
      </c>
      <c r="B12" s="12" t="s">
        <v>6</v>
      </c>
      <c r="C12" s="13">
        <v>6600</v>
      </c>
      <c r="D12" s="14">
        <v>6950</v>
      </c>
      <c r="E12" s="13" t="s">
        <v>7</v>
      </c>
      <c r="F12" s="35"/>
      <c r="G12" s="26">
        <f t="shared" si="0"/>
        <v>0</v>
      </c>
      <c r="H12" s="34">
        <f>IF(L12=2,"УТОЧНИТЕ НАЛИЧИЕ","")</f>
      </c>
      <c r="I12" s="31"/>
      <c r="J12" s="32">
        <f t="shared" si="1"/>
        <v>0</v>
      </c>
      <c r="K12" s="31">
        <f>IF(G12&gt;0,1,0)</f>
        <v>0</v>
      </c>
      <c r="L12" s="31">
        <f>SUM(I12:K12)</f>
        <v>0</v>
      </c>
    </row>
    <row r="13" spans="1:12" ht="15" customHeight="1">
      <c r="A13" s="11" t="s">
        <v>63</v>
      </c>
      <c r="B13" s="12" t="s">
        <v>6</v>
      </c>
      <c r="C13" s="13">
        <v>7500</v>
      </c>
      <c r="D13" s="14">
        <v>9900</v>
      </c>
      <c r="E13" s="13" t="s">
        <v>7</v>
      </c>
      <c r="F13" s="35"/>
      <c r="G13" s="26">
        <f>C13*F13</f>
        <v>0</v>
      </c>
      <c r="H13" s="34"/>
      <c r="I13" s="31"/>
      <c r="J13" s="32"/>
      <c r="K13" s="31"/>
      <c r="L13" s="31"/>
    </row>
    <row r="14" spans="1:12" ht="15" customHeight="1">
      <c r="A14" s="11" t="s">
        <v>44</v>
      </c>
      <c r="B14" s="12" t="s">
        <v>6</v>
      </c>
      <c r="C14" s="13">
        <v>6900</v>
      </c>
      <c r="D14" s="14">
        <v>7400</v>
      </c>
      <c r="E14" s="13" t="s">
        <v>7</v>
      </c>
      <c r="F14" s="35"/>
      <c r="G14" s="26">
        <f>C14*F14</f>
        <v>0</v>
      </c>
      <c r="H14" s="34"/>
      <c r="I14" s="31"/>
      <c r="J14" s="32"/>
      <c r="K14" s="31"/>
      <c r="L14" s="31"/>
    </row>
    <row r="15" spans="1:12" ht="15" customHeight="1">
      <c r="A15" s="43" t="s">
        <v>52</v>
      </c>
      <c r="B15" s="12" t="s">
        <v>6</v>
      </c>
      <c r="C15" s="13">
        <v>9900</v>
      </c>
      <c r="D15" s="14">
        <v>11600</v>
      </c>
      <c r="E15" s="13" t="s">
        <v>7</v>
      </c>
      <c r="F15" s="35"/>
      <c r="G15" s="26">
        <f>C15*F15</f>
        <v>0</v>
      </c>
      <c r="H15" s="34"/>
      <c r="I15" s="31"/>
      <c r="J15" s="32"/>
      <c r="K15" s="31"/>
      <c r="L15" s="31"/>
    </row>
    <row r="16" spans="1:12" ht="15" customHeight="1">
      <c r="A16" s="43" t="s">
        <v>66</v>
      </c>
      <c r="B16" s="12" t="s">
        <v>6</v>
      </c>
      <c r="C16" s="13">
        <v>8800</v>
      </c>
      <c r="D16" s="14">
        <v>9250</v>
      </c>
      <c r="E16" s="13" t="s">
        <v>7</v>
      </c>
      <c r="F16" s="35"/>
      <c r="G16" s="26">
        <f t="shared" si="0"/>
        <v>0</v>
      </c>
      <c r="H16" s="34">
        <f>IF(L16=2,"УТОЧНИТЕ НАЛИЧИЕ","")</f>
      </c>
      <c r="I16" s="31"/>
      <c r="J16" s="32">
        <f t="shared" si="1"/>
        <v>0</v>
      </c>
      <c r="K16" s="31">
        <f>IF(G16&gt;0,1,0)</f>
        <v>0</v>
      </c>
      <c r="L16" s="31">
        <f>SUM(I16:K16)</f>
        <v>0</v>
      </c>
    </row>
    <row r="17" spans="1:12" ht="15" customHeight="1">
      <c r="A17" s="43" t="s">
        <v>65</v>
      </c>
      <c r="B17" s="12" t="s">
        <v>6</v>
      </c>
      <c r="C17" s="13">
        <v>10500</v>
      </c>
      <c r="D17" s="14">
        <v>12500</v>
      </c>
      <c r="E17" s="13" t="s">
        <v>7</v>
      </c>
      <c r="F17" s="35"/>
      <c r="G17" s="26">
        <f>C17*F17</f>
        <v>0</v>
      </c>
      <c r="H17" s="34"/>
      <c r="I17" s="31"/>
      <c r="J17" s="32"/>
      <c r="K17" s="31"/>
      <c r="L17" s="31"/>
    </row>
    <row r="18" spans="1:12" ht="15" customHeight="1">
      <c r="A18" s="11" t="s">
        <v>67</v>
      </c>
      <c r="B18" s="12" t="s">
        <v>6</v>
      </c>
      <c r="C18" s="13">
        <v>5900</v>
      </c>
      <c r="D18" s="14">
        <v>6990</v>
      </c>
      <c r="E18" s="13" t="s">
        <v>18</v>
      </c>
      <c r="F18" s="35"/>
      <c r="G18" s="26">
        <f>C18*F18</f>
        <v>0</v>
      </c>
      <c r="H18" s="34"/>
      <c r="I18" s="31"/>
      <c r="J18" s="32"/>
      <c r="K18" s="31"/>
      <c r="L18" s="31"/>
    </row>
    <row r="19" spans="1:12" ht="15" customHeight="1">
      <c r="A19" s="8" t="s">
        <v>26</v>
      </c>
      <c r="B19" s="9"/>
      <c r="C19" s="9"/>
      <c r="D19" s="9"/>
      <c r="E19" s="9"/>
      <c r="F19" s="25"/>
      <c r="G19" s="10"/>
      <c r="H19" s="34"/>
      <c r="I19" s="31"/>
      <c r="J19" s="32"/>
      <c r="K19" s="31"/>
      <c r="L19" s="31"/>
    </row>
    <row r="20" spans="1:12" ht="15" customHeight="1">
      <c r="A20" s="43" t="s">
        <v>45</v>
      </c>
      <c r="B20" s="12" t="s">
        <v>6</v>
      </c>
      <c r="C20" s="13">
        <v>4900</v>
      </c>
      <c r="D20" s="14">
        <v>5490</v>
      </c>
      <c r="E20" s="13" t="s">
        <v>7</v>
      </c>
      <c r="F20" s="35"/>
      <c r="G20" s="26">
        <f aca="true" t="shared" si="2" ref="G20:G28">C20*F20</f>
        <v>0</v>
      </c>
      <c r="H20" s="34">
        <f aca="true" t="shared" si="3" ref="H20:H26">IF(L20=2,"УТОЧНИТЕ НАЛИЧИЕ","")</f>
      </c>
      <c r="I20" s="31"/>
      <c r="J20" s="32">
        <f aca="true" t="shared" si="4" ref="J20:J27">IF(E20="+",0,1)</f>
        <v>0</v>
      </c>
      <c r="K20" s="31">
        <f aca="true" t="shared" si="5" ref="K20:K27">IF(G20&gt;0,1,0)</f>
        <v>0</v>
      </c>
      <c r="L20" s="31">
        <f aca="true" t="shared" si="6" ref="L20:L27">SUM(I20:K20)</f>
        <v>0</v>
      </c>
    </row>
    <row r="21" spans="1:12" ht="15" customHeight="1">
      <c r="A21" s="43" t="s">
        <v>68</v>
      </c>
      <c r="B21" s="12" t="s">
        <v>6</v>
      </c>
      <c r="C21" s="13">
        <v>5700</v>
      </c>
      <c r="D21" s="14">
        <v>6900</v>
      </c>
      <c r="E21" s="23" t="s">
        <v>7</v>
      </c>
      <c r="F21" s="35"/>
      <c r="G21" s="26">
        <f t="shared" si="2"/>
        <v>0</v>
      </c>
      <c r="H21" s="34">
        <f t="shared" si="3"/>
      </c>
      <c r="I21" s="31"/>
      <c r="J21" s="32">
        <f t="shared" si="4"/>
        <v>0</v>
      </c>
      <c r="K21" s="31">
        <f t="shared" si="5"/>
        <v>0</v>
      </c>
      <c r="L21" s="31">
        <f t="shared" si="6"/>
        <v>0</v>
      </c>
    </row>
    <row r="22" spans="1:12" ht="15" customHeight="1">
      <c r="A22" s="11" t="s">
        <v>43</v>
      </c>
      <c r="B22" s="12" t="s">
        <v>6</v>
      </c>
      <c r="C22" s="13">
        <v>1350</v>
      </c>
      <c r="D22" s="14">
        <v>1990</v>
      </c>
      <c r="E22" s="22" t="s">
        <v>7</v>
      </c>
      <c r="F22" s="35"/>
      <c r="G22" s="26">
        <f>C22*F22</f>
        <v>0</v>
      </c>
      <c r="H22" s="34">
        <f>IF(L22=2,"УТОЧНИТЕ НАЛИЧИЕ","")</f>
      </c>
      <c r="I22" s="31"/>
      <c r="J22" s="32">
        <f>IF(E22="+",0,1)</f>
        <v>0</v>
      </c>
      <c r="K22" s="31">
        <f>IF(G22&gt;0,1,0)</f>
        <v>0</v>
      </c>
      <c r="L22" s="31">
        <f>SUM(I22:K22)</f>
        <v>0</v>
      </c>
    </row>
    <row r="23" spans="1:12" ht="15" customHeight="1">
      <c r="A23" s="11" t="s">
        <v>69</v>
      </c>
      <c r="B23" s="12" t="s">
        <v>6</v>
      </c>
      <c r="C23" s="13">
        <v>2500</v>
      </c>
      <c r="D23" s="14">
        <v>2900</v>
      </c>
      <c r="E23" s="23">
        <v>40938</v>
      </c>
      <c r="F23" s="35"/>
      <c r="G23" s="26">
        <f>C23*F23</f>
        <v>0</v>
      </c>
      <c r="H23" s="34"/>
      <c r="I23" s="31"/>
      <c r="J23" s="32"/>
      <c r="K23" s="31"/>
      <c r="L23" s="31"/>
    </row>
    <row r="24" spans="1:12" ht="15" customHeight="1">
      <c r="A24" s="11" t="s">
        <v>47</v>
      </c>
      <c r="B24" s="12" t="s">
        <v>6</v>
      </c>
      <c r="C24" s="13">
        <v>6300</v>
      </c>
      <c r="D24" s="14">
        <v>7300</v>
      </c>
      <c r="E24" s="23" t="s">
        <v>7</v>
      </c>
      <c r="F24" s="35"/>
      <c r="G24" s="26">
        <f>C24*F24</f>
        <v>0</v>
      </c>
      <c r="H24" s="34"/>
      <c r="I24" s="31"/>
      <c r="J24" s="32"/>
      <c r="K24" s="31"/>
      <c r="L24" s="31"/>
    </row>
    <row r="25" spans="1:12" ht="15" customHeight="1">
      <c r="A25" s="11" t="s">
        <v>46</v>
      </c>
      <c r="B25" s="12" t="s">
        <v>6</v>
      </c>
      <c r="C25" s="13">
        <v>3100</v>
      </c>
      <c r="D25" s="14">
        <v>3500</v>
      </c>
      <c r="E25" s="23" t="s">
        <v>7</v>
      </c>
      <c r="F25" s="35"/>
      <c r="G25" s="26">
        <f t="shared" si="2"/>
        <v>0</v>
      </c>
      <c r="H25" s="34">
        <f t="shared" si="3"/>
      </c>
      <c r="I25" s="31"/>
      <c r="J25" s="32">
        <f t="shared" si="4"/>
        <v>0</v>
      </c>
      <c r="K25" s="31">
        <f t="shared" si="5"/>
        <v>0</v>
      </c>
      <c r="L25" s="31">
        <f t="shared" si="6"/>
        <v>0</v>
      </c>
    </row>
    <row r="26" spans="1:12" ht="15" customHeight="1">
      <c r="A26" s="43" t="s">
        <v>71</v>
      </c>
      <c r="B26" s="12" t="s">
        <v>6</v>
      </c>
      <c r="C26" s="13">
        <v>5400</v>
      </c>
      <c r="D26" s="14">
        <v>5900</v>
      </c>
      <c r="E26" s="23" t="s">
        <v>7</v>
      </c>
      <c r="F26" s="35"/>
      <c r="G26" s="26">
        <f t="shared" si="2"/>
        <v>0</v>
      </c>
      <c r="H26" s="34">
        <f t="shared" si="3"/>
      </c>
      <c r="I26" s="31"/>
      <c r="J26" s="32">
        <f t="shared" si="4"/>
        <v>0</v>
      </c>
      <c r="K26" s="31">
        <f t="shared" si="5"/>
        <v>0</v>
      </c>
      <c r="L26" s="31">
        <f t="shared" si="6"/>
        <v>0</v>
      </c>
    </row>
    <row r="27" spans="1:12" ht="15" customHeight="1">
      <c r="A27" s="43" t="s">
        <v>53</v>
      </c>
      <c r="B27" s="12" t="s">
        <v>6</v>
      </c>
      <c r="C27" s="13">
        <v>7900</v>
      </c>
      <c r="D27" s="14">
        <v>8900</v>
      </c>
      <c r="E27" s="13" t="s">
        <v>7</v>
      </c>
      <c r="F27" s="35"/>
      <c r="G27" s="26">
        <f t="shared" si="2"/>
        <v>0</v>
      </c>
      <c r="H27" s="34">
        <f>IF(L27=2,"УТОЧНИТЕ НАЛИЧИЕ","")</f>
      </c>
      <c r="I27" s="31"/>
      <c r="J27" s="32">
        <f t="shared" si="4"/>
        <v>0</v>
      </c>
      <c r="K27" s="31">
        <f t="shared" si="5"/>
        <v>0</v>
      </c>
      <c r="L27" s="31">
        <f t="shared" si="6"/>
        <v>0</v>
      </c>
    </row>
    <row r="28" spans="1:12" ht="15" customHeight="1">
      <c r="A28" s="43" t="s">
        <v>54</v>
      </c>
      <c r="B28" s="12" t="s">
        <v>6</v>
      </c>
      <c r="C28" s="13">
        <v>5450</v>
      </c>
      <c r="D28" s="14">
        <v>6450</v>
      </c>
      <c r="E28" s="13" t="s">
        <v>7</v>
      </c>
      <c r="F28" s="35"/>
      <c r="G28" s="26">
        <f t="shared" si="2"/>
        <v>0</v>
      </c>
      <c r="H28" s="34"/>
      <c r="I28" s="31"/>
      <c r="J28" s="32"/>
      <c r="K28" s="31"/>
      <c r="L28" s="31"/>
    </row>
    <row r="29" spans="1:12" s="47" customFormat="1" ht="15" customHeight="1">
      <c r="A29" s="11" t="s">
        <v>55</v>
      </c>
      <c r="B29" s="12" t="s">
        <v>6</v>
      </c>
      <c r="C29" s="13">
        <v>7300</v>
      </c>
      <c r="D29" s="14">
        <v>8300</v>
      </c>
      <c r="E29" s="13" t="s">
        <v>7</v>
      </c>
      <c r="F29" s="35"/>
      <c r="G29" s="26">
        <f>C29*F29</f>
        <v>0</v>
      </c>
      <c r="H29" s="44"/>
      <c r="I29" s="45"/>
      <c r="J29" s="46"/>
      <c r="K29" s="45"/>
      <c r="L29" s="45"/>
    </row>
    <row r="30" spans="1:12" s="42" customFormat="1" ht="15" customHeight="1">
      <c r="A30" s="11" t="s">
        <v>70</v>
      </c>
      <c r="B30" s="12" t="s">
        <v>6</v>
      </c>
      <c r="C30" s="13">
        <v>2690</v>
      </c>
      <c r="D30" s="14">
        <v>3490</v>
      </c>
      <c r="E30" s="13" t="s">
        <v>7</v>
      </c>
      <c r="F30" s="35"/>
      <c r="G30" s="26">
        <f>C30*F30</f>
        <v>0</v>
      </c>
      <c r="H30" s="39"/>
      <c r="I30" s="40"/>
      <c r="J30" s="41"/>
      <c r="K30" s="40"/>
      <c r="L30" s="40"/>
    </row>
    <row r="31" spans="1:12" ht="15" customHeight="1">
      <c r="A31" s="8" t="s">
        <v>23</v>
      </c>
      <c r="B31" s="9"/>
      <c r="C31" s="9"/>
      <c r="D31" s="9"/>
      <c r="E31" s="9"/>
      <c r="F31" s="25"/>
      <c r="G31" s="10"/>
      <c r="H31" s="34"/>
      <c r="I31" s="31"/>
      <c r="J31" s="32"/>
      <c r="K31" s="31"/>
      <c r="L31" s="31"/>
    </row>
    <row r="32" spans="1:7" ht="15" customHeight="1">
      <c r="A32" s="43" t="s">
        <v>48</v>
      </c>
      <c r="B32" s="12" t="s">
        <v>6</v>
      </c>
      <c r="C32" s="13">
        <v>8990</v>
      </c>
      <c r="D32" s="14">
        <v>9990</v>
      </c>
      <c r="E32" s="23" t="s">
        <v>7</v>
      </c>
      <c r="F32" s="37"/>
      <c r="G32" s="38">
        <f aca="true" t="shared" si="7" ref="G32:G51">C32*F32</f>
        <v>0</v>
      </c>
    </row>
    <row r="33" spans="1:12" ht="15" customHeight="1">
      <c r="A33" s="43" t="s">
        <v>41</v>
      </c>
      <c r="B33" s="12" t="s">
        <v>6</v>
      </c>
      <c r="C33" s="13">
        <v>5000</v>
      </c>
      <c r="D33" s="14">
        <v>5700</v>
      </c>
      <c r="E33" s="23" t="s">
        <v>7</v>
      </c>
      <c r="F33" s="35"/>
      <c r="G33" s="26">
        <f t="shared" si="7"/>
        <v>0</v>
      </c>
      <c r="H33" s="34">
        <f>IF(L33=2,"УТОЧНИТЕ НАЛИЧИЕ","")</f>
      </c>
      <c r="I33" s="31"/>
      <c r="J33" s="32">
        <f>IF(E33="+",0,1)</f>
        <v>0</v>
      </c>
      <c r="K33" s="31">
        <f>IF(G33&gt;0,1,0)</f>
        <v>0</v>
      </c>
      <c r="L33" s="31">
        <f>SUM(I33:K33)</f>
        <v>0</v>
      </c>
    </row>
    <row r="34" spans="1:12" ht="15" customHeight="1">
      <c r="A34" s="11" t="s">
        <v>39</v>
      </c>
      <c r="B34" s="12" t="s">
        <v>6</v>
      </c>
      <c r="C34" s="13">
        <v>1350</v>
      </c>
      <c r="D34" s="14">
        <v>1750</v>
      </c>
      <c r="E34" s="13" t="s">
        <v>7</v>
      </c>
      <c r="F34" s="35"/>
      <c r="G34" s="26">
        <f t="shared" si="7"/>
        <v>0</v>
      </c>
      <c r="H34" s="34">
        <f>IF(L34=2,"УТОЧНИТЕ НАЛИЧИЕ","")</f>
      </c>
      <c r="I34" s="31"/>
      <c r="J34" s="32">
        <f>IF(E34="+",0,1)</f>
        <v>0</v>
      </c>
      <c r="K34" s="31">
        <f>IF(G34&gt;0,1,0)</f>
        <v>0</v>
      </c>
      <c r="L34" s="31">
        <f>SUM(I34:K34)</f>
        <v>0</v>
      </c>
    </row>
    <row r="35" spans="1:12" ht="15" customHeight="1">
      <c r="A35" s="11" t="s">
        <v>72</v>
      </c>
      <c r="B35" s="12" t="s">
        <v>6</v>
      </c>
      <c r="C35" s="13">
        <v>7000</v>
      </c>
      <c r="D35" s="14">
        <v>8000</v>
      </c>
      <c r="E35" s="13" t="s">
        <v>7</v>
      </c>
      <c r="F35" s="35"/>
      <c r="G35" s="26">
        <f t="shared" si="7"/>
        <v>0</v>
      </c>
      <c r="H35" s="34"/>
      <c r="I35" s="31"/>
      <c r="J35" s="32"/>
      <c r="K35" s="31"/>
      <c r="L35" s="31"/>
    </row>
    <row r="36" spans="1:12" ht="15" customHeight="1">
      <c r="A36" s="11" t="s">
        <v>60</v>
      </c>
      <c r="B36" s="12" t="s">
        <v>6</v>
      </c>
      <c r="C36" s="13">
        <v>1100</v>
      </c>
      <c r="D36" s="14">
        <v>1690</v>
      </c>
      <c r="E36" s="13" t="s">
        <v>7</v>
      </c>
      <c r="F36" s="35"/>
      <c r="G36" s="26">
        <f t="shared" si="7"/>
        <v>0</v>
      </c>
      <c r="H36" s="34"/>
      <c r="I36" s="31"/>
      <c r="J36" s="32"/>
      <c r="K36" s="31"/>
      <c r="L36" s="31"/>
    </row>
    <row r="37" spans="1:12" ht="15" customHeight="1">
      <c r="A37" s="11" t="s">
        <v>37</v>
      </c>
      <c r="B37" s="12" t="s">
        <v>6</v>
      </c>
      <c r="C37" s="13">
        <v>3000</v>
      </c>
      <c r="D37" s="14">
        <v>3900</v>
      </c>
      <c r="E37" s="13" t="s">
        <v>7</v>
      </c>
      <c r="F37" s="35"/>
      <c r="G37" s="26">
        <f t="shared" si="7"/>
        <v>0</v>
      </c>
      <c r="H37" s="34">
        <f>IF(L37=2,"УТОЧНИТЕ НАЛИЧИЕ","")</f>
      </c>
      <c r="I37" s="31"/>
      <c r="J37" s="32">
        <f>IF(E37="+",0,1)</f>
        <v>0</v>
      </c>
      <c r="K37" s="31">
        <f>IF(G37&gt;0,1,0)</f>
        <v>0</v>
      </c>
      <c r="L37" s="31">
        <f>SUM(I37:K37)</f>
        <v>0</v>
      </c>
    </row>
    <row r="38" spans="1:12" ht="15" customHeight="1">
      <c r="A38" s="11" t="s">
        <v>61</v>
      </c>
      <c r="B38" s="12" t="s">
        <v>6</v>
      </c>
      <c r="C38" s="13">
        <v>3200</v>
      </c>
      <c r="D38" s="14">
        <v>4200</v>
      </c>
      <c r="E38" s="13" t="s">
        <v>7</v>
      </c>
      <c r="F38" s="35"/>
      <c r="G38" s="26">
        <f t="shared" si="7"/>
        <v>0</v>
      </c>
      <c r="H38" s="34"/>
      <c r="I38" s="31"/>
      <c r="J38" s="32"/>
      <c r="K38" s="31"/>
      <c r="L38" s="31"/>
    </row>
    <row r="39" spans="1:12" ht="15" customHeight="1">
      <c r="A39" s="11" t="s">
        <v>58</v>
      </c>
      <c r="B39" s="12" t="s">
        <v>6</v>
      </c>
      <c r="C39" s="13">
        <v>3600</v>
      </c>
      <c r="D39" s="14">
        <v>4100</v>
      </c>
      <c r="E39" s="13" t="s">
        <v>7</v>
      </c>
      <c r="F39" s="35"/>
      <c r="G39" s="26">
        <f t="shared" si="7"/>
        <v>0</v>
      </c>
      <c r="H39" s="34"/>
      <c r="I39" s="31"/>
      <c r="J39" s="32">
        <f>IF(E39="+",0,1)</f>
        <v>0</v>
      </c>
      <c r="K39" s="31"/>
      <c r="L39" s="31"/>
    </row>
    <row r="40" spans="1:12" ht="15" customHeight="1">
      <c r="A40" s="11" t="s">
        <v>88</v>
      </c>
      <c r="B40" s="12" t="s">
        <v>6</v>
      </c>
      <c r="C40" s="13">
        <v>3390</v>
      </c>
      <c r="D40" s="14">
        <v>3990</v>
      </c>
      <c r="E40" s="13" t="s">
        <v>18</v>
      </c>
      <c r="F40" s="35"/>
      <c r="G40" s="26">
        <f t="shared" si="7"/>
        <v>0</v>
      </c>
      <c r="H40" s="34"/>
      <c r="I40" s="31"/>
      <c r="J40" s="32"/>
      <c r="K40" s="31"/>
      <c r="L40" s="31"/>
    </row>
    <row r="41" spans="1:12" ht="15" customHeight="1">
      <c r="A41" s="11" t="s">
        <v>87</v>
      </c>
      <c r="B41" s="12" t="s">
        <v>6</v>
      </c>
      <c r="C41" s="13">
        <v>2900</v>
      </c>
      <c r="D41" s="14">
        <v>3500</v>
      </c>
      <c r="E41" s="13" t="s">
        <v>18</v>
      </c>
      <c r="F41" s="35"/>
      <c r="G41" s="26">
        <f t="shared" si="7"/>
        <v>0</v>
      </c>
      <c r="H41" s="34"/>
      <c r="I41" s="31"/>
      <c r="J41" s="32"/>
      <c r="K41" s="31"/>
      <c r="L41" s="31"/>
    </row>
    <row r="42" spans="1:12" s="47" customFormat="1" ht="15" customHeight="1">
      <c r="A42" s="11" t="s">
        <v>49</v>
      </c>
      <c r="B42" s="12" t="s">
        <v>6</v>
      </c>
      <c r="C42" s="13">
        <v>3250</v>
      </c>
      <c r="D42" s="14">
        <v>3500</v>
      </c>
      <c r="E42" s="13" t="s">
        <v>7</v>
      </c>
      <c r="F42" s="35"/>
      <c r="G42" s="26">
        <f t="shared" si="7"/>
        <v>0</v>
      </c>
      <c r="H42" s="44"/>
      <c r="I42" s="45"/>
      <c r="J42" s="46"/>
      <c r="K42" s="45"/>
      <c r="L42" s="45"/>
    </row>
    <row r="43" spans="1:12" ht="15" customHeight="1">
      <c r="A43" s="11" t="s">
        <v>50</v>
      </c>
      <c r="B43" s="12" t="s">
        <v>6</v>
      </c>
      <c r="C43" s="13">
        <v>1290</v>
      </c>
      <c r="D43" s="14">
        <v>1990</v>
      </c>
      <c r="E43" s="23" t="s">
        <v>7</v>
      </c>
      <c r="F43" s="35"/>
      <c r="G43" s="26">
        <f t="shared" si="7"/>
        <v>0</v>
      </c>
      <c r="H43" s="34"/>
      <c r="I43" s="31"/>
      <c r="J43" s="32">
        <f>IF(E43="+",0,1)</f>
        <v>0</v>
      </c>
      <c r="K43" s="31">
        <f>IF(G43&gt;0,1,0)</f>
        <v>0</v>
      </c>
      <c r="L43" s="31">
        <f>SUM(I43:K43)</f>
        <v>0</v>
      </c>
    </row>
    <row r="44" spans="1:12" ht="15" customHeight="1">
      <c r="A44" s="43" t="s">
        <v>57</v>
      </c>
      <c r="B44" s="12" t="s">
        <v>6</v>
      </c>
      <c r="C44" s="13">
        <v>4750</v>
      </c>
      <c r="D44" s="14">
        <v>5250</v>
      </c>
      <c r="E44" s="13" t="s">
        <v>7</v>
      </c>
      <c r="F44" s="35"/>
      <c r="G44" s="26">
        <f t="shared" si="7"/>
        <v>0</v>
      </c>
      <c r="H44" s="34"/>
      <c r="I44" s="31"/>
      <c r="J44" s="32">
        <f>IF(E44="+",0,1)</f>
        <v>0</v>
      </c>
      <c r="K44" s="31">
        <f>IF(G44&gt;0,1,0)</f>
        <v>0</v>
      </c>
      <c r="L44" s="31">
        <f>SUM(I44:K44)</f>
        <v>0</v>
      </c>
    </row>
    <row r="45" spans="1:12" ht="15" customHeight="1">
      <c r="A45" s="11" t="s">
        <v>82</v>
      </c>
      <c r="B45" s="12" t="s">
        <v>6</v>
      </c>
      <c r="C45" s="13">
        <v>4600</v>
      </c>
      <c r="D45" s="14">
        <v>5490</v>
      </c>
      <c r="E45" s="13" t="s">
        <v>18</v>
      </c>
      <c r="F45" s="35"/>
      <c r="G45" s="26">
        <f t="shared" si="7"/>
        <v>0</v>
      </c>
      <c r="H45" s="34"/>
      <c r="I45" s="31"/>
      <c r="J45" s="32"/>
      <c r="K45" s="31"/>
      <c r="L45" s="31"/>
    </row>
    <row r="46" spans="1:12" ht="15" customHeight="1">
      <c r="A46" s="11" t="s">
        <v>56</v>
      </c>
      <c r="B46" s="12" t="s">
        <v>6</v>
      </c>
      <c r="C46" s="13">
        <v>5400</v>
      </c>
      <c r="D46" s="14">
        <v>6270</v>
      </c>
      <c r="E46" s="13" t="s">
        <v>7</v>
      </c>
      <c r="F46" s="35"/>
      <c r="G46" s="26">
        <f t="shared" si="7"/>
        <v>0</v>
      </c>
      <c r="H46" s="34"/>
      <c r="I46" s="31"/>
      <c r="J46" s="32"/>
      <c r="K46" s="31"/>
      <c r="L46" s="31"/>
    </row>
    <row r="47" spans="1:12" s="47" customFormat="1" ht="15" customHeight="1">
      <c r="A47" s="11" t="s">
        <v>83</v>
      </c>
      <c r="B47" s="12" t="s">
        <v>6</v>
      </c>
      <c r="C47" s="13">
        <v>3650</v>
      </c>
      <c r="D47" s="14">
        <v>4250</v>
      </c>
      <c r="E47" s="13" t="s">
        <v>7</v>
      </c>
      <c r="F47" s="35"/>
      <c r="G47" s="26">
        <f t="shared" si="7"/>
        <v>0</v>
      </c>
      <c r="H47" s="44"/>
      <c r="I47" s="45"/>
      <c r="J47" s="46"/>
      <c r="K47" s="45"/>
      <c r="L47" s="45"/>
    </row>
    <row r="48" spans="1:12" ht="15" customHeight="1">
      <c r="A48" s="11" t="s">
        <v>84</v>
      </c>
      <c r="B48" s="12" t="s">
        <v>6</v>
      </c>
      <c r="C48" s="13">
        <v>2500</v>
      </c>
      <c r="D48" s="14">
        <v>2990</v>
      </c>
      <c r="E48" s="13" t="s">
        <v>18</v>
      </c>
      <c r="F48" s="35"/>
      <c r="G48" s="26">
        <f t="shared" si="7"/>
        <v>0</v>
      </c>
      <c r="H48" s="34"/>
      <c r="I48" s="31"/>
      <c r="J48" s="32"/>
      <c r="K48" s="31"/>
      <c r="L48" s="31"/>
    </row>
    <row r="49" spans="1:12" ht="15" customHeight="1">
      <c r="A49" s="11" t="s">
        <v>80</v>
      </c>
      <c r="B49" s="12" t="s">
        <v>6</v>
      </c>
      <c r="C49" s="13">
        <v>1750</v>
      </c>
      <c r="D49" s="14">
        <v>1990</v>
      </c>
      <c r="E49" s="23" t="s">
        <v>7</v>
      </c>
      <c r="F49" s="35"/>
      <c r="G49" s="26">
        <f t="shared" si="7"/>
        <v>0</v>
      </c>
      <c r="H49" s="34"/>
      <c r="I49" s="31"/>
      <c r="J49" s="32">
        <f>IF(E49="+",0,1)</f>
        <v>0</v>
      </c>
      <c r="K49" s="31">
        <f>IF(G39&gt;0,1,0)</f>
        <v>0</v>
      </c>
      <c r="L49" s="31">
        <f>SUM(I49:K49)</f>
        <v>0</v>
      </c>
    </row>
    <row r="50" spans="1:12" ht="15" customHeight="1">
      <c r="A50" s="11" t="s">
        <v>81</v>
      </c>
      <c r="B50" s="12" t="s">
        <v>6</v>
      </c>
      <c r="C50" s="13">
        <v>1950</v>
      </c>
      <c r="D50" s="14">
        <v>2190</v>
      </c>
      <c r="E50" s="23" t="s">
        <v>7</v>
      </c>
      <c r="F50" s="35"/>
      <c r="G50" s="26">
        <f t="shared" si="7"/>
        <v>0</v>
      </c>
      <c r="H50" s="34"/>
      <c r="I50" s="31"/>
      <c r="J50" s="32"/>
      <c r="K50" s="31"/>
      <c r="L50" s="31"/>
    </row>
    <row r="51" spans="1:12" ht="15" customHeight="1">
      <c r="A51" s="11" t="s">
        <v>64</v>
      </c>
      <c r="B51" s="12" t="s">
        <v>6</v>
      </c>
      <c r="C51" s="13">
        <v>1750</v>
      </c>
      <c r="D51" s="14">
        <v>1990</v>
      </c>
      <c r="E51" s="13" t="s">
        <v>7</v>
      </c>
      <c r="F51" s="35"/>
      <c r="G51" s="26">
        <f t="shared" si="7"/>
        <v>0</v>
      </c>
      <c r="H51" s="34"/>
      <c r="I51" s="31"/>
      <c r="J51" s="32"/>
      <c r="K51" s="31"/>
      <c r="L51" s="31"/>
    </row>
    <row r="52" spans="1:12" s="47" customFormat="1" ht="15" customHeight="1">
      <c r="A52" s="11" t="s">
        <v>73</v>
      </c>
      <c r="B52" s="12" t="s">
        <v>6</v>
      </c>
      <c r="C52" s="13">
        <v>3840</v>
      </c>
      <c r="D52" s="14">
        <v>4990</v>
      </c>
      <c r="E52" s="13" t="s">
        <v>7</v>
      </c>
      <c r="F52" s="35"/>
      <c r="G52" s="26">
        <f aca="true" t="shared" si="8" ref="G52:G57">C52*F52</f>
        <v>0</v>
      </c>
      <c r="H52" s="44"/>
      <c r="I52" s="45"/>
      <c r="J52" s="46"/>
      <c r="K52" s="45"/>
      <c r="L52" s="45"/>
    </row>
    <row r="53" spans="1:12" s="47" customFormat="1" ht="15" customHeight="1">
      <c r="A53" s="11" t="s">
        <v>74</v>
      </c>
      <c r="B53" s="12" t="s">
        <v>6</v>
      </c>
      <c r="C53" s="13">
        <v>2000</v>
      </c>
      <c r="D53" s="14">
        <v>2490</v>
      </c>
      <c r="E53" s="13" t="s">
        <v>7</v>
      </c>
      <c r="F53" s="35"/>
      <c r="G53" s="26">
        <f t="shared" si="8"/>
        <v>0</v>
      </c>
      <c r="H53" s="44"/>
      <c r="I53" s="45"/>
      <c r="J53" s="46"/>
      <c r="K53" s="45"/>
      <c r="L53" s="45"/>
    </row>
    <row r="54" spans="1:12" s="47" customFormat="1" ht="15" customHeight="1">
      <c r="A54" s="11" t="s">
        <v>75</v>
      </c>
      <c r="B54" s="12" t="s">
        <v>6</v>
      </c>
      <c r="C54" s="13">
        <v>2250</v>
      </c>
      <c r="D54" s="14">
        <v>2890</v>
      </c>
      <c r="E54" s="13" t="s">
        <v>7</v>
      </c>
      <c r="F54" s="35"/>
      <c r="G54" s="26">
        <f t="shared" si="8"/>
        <v>0</v>
      </c>
      <c r="H54" s="44"/>
      <c r="I54" s="45"/>
      <c r="J54" s="46"/>
      <c r="K54" s="45"/>
      <c r="L54" s="45"/>
    </row>
    <row r="55" spans="1:12" s="47" customFormat="1" ht="15" customHeight="1">
      <c r="A55" s="11" t="s">
        <v>79</v>
      </c>
      <c r="B55" s="12" t="s">
        <v>6</v>
      </c>
      <c r="C55" s="13">
        <v>5300</v>
      </c>
      <c r="D55" s="14">
        <v>6990</v>
      </c>
      <c r="E55" s="13" t="s">
        <v>7</v>
      </c>
      <c r="F55" s="35"/>
      <c r="G55" s="26">
        <f t="shared" si="8"/>
        <v>0</v>
      </c>
      <c r="H55" s="44"/>
      <c r="I55" s="45"/>
      <c r="J55" s="46"/>
      <c r="K55" s="45"/>
      <c r="L55" s="45"/>
    </row>
    <row r="56" spans="1:12" s="47" customFormat="1" ht="15" customHeight="1">
      <c r="A56" s="11" t="s">
        <v>76</v>
      </c>
      <c r="B56" s="12" t="s">
        <v>6</v>
      </c>
      <c r="C56" s="13">
        <v>5300</v>
      </c>
      <c r="D56" s="14">
        <v>6990</v>
      </c>
      <c r="E56" s="13" t="s">
        <v>7</v>
      </c>
      <c r="F56" s="35"/>
      <c r="G56" s="26">
        <f t="shared" si="8"/>
        <v>0</v>
      </c>
      <c r="H56" s="44"/>
      <c r="I56" s="45"/>
      <c r="J56" s="46"/>
      <c r="K56" s="45"/>
      <c r="L56" s="45"/>
    </row>
    <row r="57" spans="1:12" s="47" customFormat="1" ht="15" customHeight="1">
      <c r="A57" s="11" t="s">
        <v>78</v>
      </c>
      <c r="B57" s="12" t="s">
        <v>6</v>
      </c>
      <c r="C57" s="13">
        <v>6100</v>
      </c>
      <c r="D57" s="14">
        <v>7990</v>
      </c>
      <c r="E57" s="13" t="s">
        <v>7</v>
      </c>
      <c r="F57" s="35"/>
      <c r="G57" s="26">
        <f t="shared" si="8"/>
        <v>0</v>
      </c>
      <c r="H57" s="44"/>
      <c r="I57" s="45"/>
      <c r="J57" s="46"/>
      <c r="K57" s="45"/>
      <c r="L57" s="45"/>
    </row>
    <row r="58" spans="1:12" s="47" customFormat="1" ht="15" customHeight="1">
      <c r="A58" s="11" t="s">
        <v>77</v>
      </c>
      <c r="B58" s="12" t="s">
        <v>6</v>
      </c>
      <c r="C58" s="13">
        <v>5750</v>
      </c>
      <c r="D58" s="14">
        <v>7490</v>
      </c>
      <c r="E58" s="13" t="s">
        <v>7</v>
      </c>
      <c r="F58" s="35"/>
      <c r="G58" s="26">
        <f>C58*F58</f>
        <v>0</v>
      </c>
      <c r="H58" s="44"/>
      <c r="I58" s="45"/>
      <c r="J58" s="46"/>
      <c r="K58" s="45"/>
      <c r="L58" s="45"/>
    </row>
    <row r="59" spans="1:12" ht="15" customHeight="1">
      <c r="A59" s="8" t="s">
        <v>22</v>
      </c>
      <c r="B59" s="9"/>
      <c r="C59" s="9"/>
      <c r="D59" s="9"/>
      <c r="E59" s="9"/>
      <c r="F59" s="9"/>
      <c r="G59" s="10"/>
      <c r="H59" s="34"/>
      <c r="I59" s="31"/>
      <c r="J59" s="32"/>
      <c r="K59" s="31"/>
      <c r="L59" s="31"/>
    </row>
    <row r="60" spans="1:12" ht="15" customHeight="1">
      <c r="A60" s="11" t="s">
        <v>8</v>
      </c>
      <c r="B60" s="12" t="s">
        <v>6</v>
      </c>
      <c r="C60" s="13">
        <v>6800</v>
      </c>
      <c r="D60" s="14">
        <v>8170</v>
      </c>
      <c r="E60" s="13" t="s">
        <v>7</v>
      </c>
      <c r="F60" s="35"/>
      <c r="G60" s="26">
        <f aca="true" t="shared" si="9" ref="G60:G67">C60*F60</f>
        <v>0</v>
      </c>
      <c r="H60" s="34">
        <f aca="true" t="shared" si="10" ref="H60:H67">IF(L60=2,"УТОЧНИТЕ НАЛИЧИЕ","")</f>
      </c>
      <c r="I60" s="31"/>
      <c r="J60" s="32">
        <f aca="true" t="shared" si="11" ref="J60:J67">IF(E60="+",0,1)</f>
        <v>0</v>
      </c>
      <c r="K60" s="31">
        <f aca="true" t="shared" si="12" ref="K60:K67">IF(G60&gt;0,1,0)</f>
        <v>0</v>
      </c>
      <c r="L60" s="31">
        <f aca="true" t="shared" si="13" ref="L60:L67">SUM(I60:K60)</f>
        <v>0</v>
      </c>
    </row>
    <row r="61" spans="1:12" ht="15" customHeight="1">
      <c r="A61" s="11" t="s">
        <v>16</v>
      </c>
      <c r="B61" s="12" t="s">
        <v>6</v>
      </c>
      <c r="C61" s="13">
        <v>9300</v>
      </c>
      <c r="D61" s="14">
        <v>11170</v>
      </c>
      <c r="E61" s="13" t="s">
        <v>7</v>
      </c>
      <c r="F61" s="35"/>
      <c r="G61" s="26">
        <f t="shared" si="9"/>
        <v>0</v>
      </c>
      <c r="H61" s="34">
        <f t="shared" si="10"/>
      </c>
      <c r="I61" s="31"/>
      <c r="J61" s="32">
        <f t="shared" si="11"/>
        <v>0</v>
      </c>
      <c r="K61" s="31">
        <f t="shared" si="12"/>
        <v>0</v>
      </c>
      <c r="L61" s="31">
        <f t="shared" si="13"/>
        <v>0</v>
      </c>
    </row>
    <row r="62" spans="1:12" ht="15" customHeight="1">
      <c r="A62" s="11" t="s">
        <v>17</v>
      </c>
      <c r="B62" s="12" t="s">
        <v>6</v>
      </c>
      <c r="C62" s="18">
        <v>9650</v>
      </c>
      <c r="D62" s="19">
        <v>11550</v>
      </c>
      <c r="E62" s="13" t="s">
        <v>7</v>
      </c>
      <c r="F62" s="35"/>
      <c r="G62" s="26">
        <f t="shared" si="9"/>
        <v>0</v>
      </c>
      <c r="H62" s="34">
        <f t="shared" si="10"/>
      </c>
      <c r="I62" s="31"/>
      <c r="J62" s="32">
        <f t="shared" si="11"/>
        <v>0</v>
      </c>
      <c r="K62" s="31">
        <f t="shared" si="12"/>
        <v>0</v>
      </c>
      <c r="L62" s="31">
        <f t="shared" si="13"/>
        <v>0</v>
      </c>
    </row>
    <row r="63" spans="1:12" ht="15" customHeight="1">
      <c r="A63" s="11" t="s">
        <v>9</v>
      </c>
      <c r="B63" s="12" t="s">
        <v>6</v>
      </c>
      <c r="C63" s="13">
        <v>8900</v>
      </c>
      <c r="D63" s="14">
        <v>11170</v>
      </c>
      <c r="E63" s="13" t="s">
        <v>7</v>
      </c>
      <c r="F63" s="35"/>
      <c r="G63" s="26">
        <f t="shared" si="9"/>
        <v>0</v>
      </c>
      <c r="H63" s="34">
        <f t="shared" si="10"/>
      </c>
      <c r="I63" s="31"/>
      <c r="J63" s="32">
        <f t="shared" si="11"/>
        <v>0</v>
      </c>
      <c r="K63" s="31">
        <f t="shared" si="12"/>
        <v>0</v>
      </c>
      <c r="L63" s="31">
        <f t="shared" si="13"/>
        <v>0</v>
      </c>
    </row>
    <row r="64" spans="1:12" ht="15" customHeight="1">
      <c r="A64" s="11" t="s">
        <v>13</v>
      </c>
      <c r="B64" s="12" t="s">
        <v>6</v>
      </c>
      <c r="C64" s="13">
        <v>11650</v>
      </c>
      <c r="D64" s="14">
        <v>14170</v>
      </c>
      <c r="E64" s="13" t="s">
        <v>7</v>
      </c>
      <c r="F64" s="35"/>
      <c r="G64" s="26">
        <f t="shared" si="9"/>
        <v>0</v>
      </c>
      <c r="H64" s="34">
        <f t="shared" si="10"/>
      </c>
      <c r="I64" s="31"/>
      <c r="J64" s="32">
        <f t="shared" si="11"/>
        <v>0</v>
      </c>
      <c r="K64" s="31">
        <f t="shared" si="12"/>
        <v>0</v>
      </c>
      <c r="L64" s="31">
        <f t="shared" si="13"/>
        <v>0</v>
      </c>
    </row>
    <row r="65" spans="1:12" ht="15" customHeight="1">
      <c r="A65" s="11" t="s">
        <v>12</v>
      </c>
      <c r="B65" s="12" t="s">
        <v>6</v>
      </c>
      <c r="C65" s="13">
        <v>12510</v>
      </c>
      <c r="D65" s="14">
        <v>14170</v>
      </c>
      <c r="E65" s="13" t="s">
        <v>7</v>
      </c>
      <c r="F65" s="35"/>
      <c r="G65" s="26">
        <f t="shared" si="9"/>
        <v>0</v>
      </c>
      <c r="H65" s="34">
        <f t="shared" si="10"/>
      </c>
      <c r="I65" s="31"/>
      <c r="J65" s="32">
        <f t="shared" si="11"/>
        <v>0</v>
      </c>
      <c r="K65" s="31">
        <f t="shared" si="12"/>
        <v>0</v>
      </c>
      <c r="L65" s="31">
        <f t="shared" si="13"/>
        <v>0</v>
      </c>
    </row>
    <row r="66" spans="1:12" ht="15" customHeight="1">
      <c r="A66" s="11" t="s">
        <v>14</v>
      </c>
      <c r="B66" s="12" t="s">
        <v>6</v>
      </c>
      <c r="C66" s="13">
        <v>15510</v>
      </c>
      <c r="D66" s="14">
        <v>17170</v>
      </c>
      <c r="E66" s="13" t="s">
        <v>7</v>
      </c>
      <c r="F66" s="35"/>
      <c r="G66" s="26">
        <f t="shared" si="9"/>
        <v>0</v>
      </c>
      <c r="H66" s="34">
        <f t="shared" si="10"/>
      </c>
      <c r="I66" s="31"/>
      <c r="J66" s="32">
        <f t="shared" si="11"/>
        <v>0</v>
      </c>
      <c r="K66" s="31">
        <f t="shared" si="12"/>
        <v>0</v>
      </c>
      <c r="L66" s="31">
        <f t="shared" si="13"/>
        <v>0</v>
      </c>
    </row>
    <row r="67" spans="1:12" ht="15" customHeight="1">
      <c r="A67" s="11" t="s">
        <v>15</v>
      </c>
      <c r="B67" s="12" t="s">
        <v>6</v>
      </c>
      <c r="C67" s="13">
        <v>25000</v>
      </c>
      <c r="D67" s="14">
        <v>27900</v>
      </c>
      <c r="E67" s="13" t="s">
        <v>7</v>
      </c>
      <c r="F67" s="35"/>
      <c r="G67" s="26">
        <f t="shared" si="9"/>
        <v>0</v>
      </c>
      <c r="H67" s="34">
        <f t="shared" si="10"/>
      </c>
      <c r="I67" s="31"/>
      <c r="J67" s="32">
        <f t="shared" si="11"/>
        <v>0</v>
      </c>
      <c r="K67" s="31">
        <f t="shared" si="12"/>
        <v>0</v>
      </c>
      <c r="L67" s="31">
        <f t="shared" si="13"/>
        <v>0</v>
      </c>
    </row>
    <row r="68" spans="1:12" ht="15" customHeight="1">
      <c r="A68" s="8" t="s">
        <v>25</v>
      </c>
      <c r="B68" s="9"/>
      <c r="C68" s="9"/>
      <c r="D68" s="9"/>
      <c r="E68" s="9"/>
      <c r="F68" s="25"/>
      <c r="G68" s="10"/>
      <c r="H68" s="34"/>
      <c r="I68" s="31"/>
      <c r="J68" s="32"/>
      <c r="K68" s="31"/>
      <c r="L68" s="31"/>
    </row>
    <row r="69" spans="1:12" ht="15" customHeight="1">
      <c r="A69" s="21" t="s">
        <v>29</v>
      </c>
      <c r="B69" s="12" t="s">
        <v>6</v>
      </c>
      <c r="C69" s="36">
        <v>250</v>
      </c>
      <c r="D69" s="15" t="s">
        <v>10</v>
      </c>
      <c r="E69" s="13" t="s">
        <v>7</v>
      </c>
      <c r="F69" s="35"/>
      <c r="G69" s="26">
        <f aca="true" t="shared" si="14" ref="G69:G75">C69*F69</f>
        <v>0</v>
      </c>
      <c r="H69" s="34"/>
      <c r="I69" s="31"/>
      <c r="J69" s="32"/>
      <c r="K69" s="31"/>
      <c r="L69" s="31"/>
    </row>
    <row r="70" spans="1:12" ht="15" customHeight="1">
      <c r="A70" s="21" t="s">
        <v>30</v>
      </c>
      <c r="B70" s="12" t="s">
        <v>6</v>
      </c>
      <c r="C70" s="36">
        <v>400</v>
      </c>
      <c r="D70" s="15" t="s">
        <v>10</v>
      </c>
      <c r="E70" s="13" t="s">
        <v>7</v>
      </c>
      <c r="F70" s="35"/>
      <c r="G70" s="26">
        <f t="shared" si="14"/>
        <v>0</v>
      </c>
      <c r="H70" s="34">
        <f>IF(L70=2,"УТОЧНИТЕ НАЛИЧИЕ","")</f>
      </c>
      <c r="I70" s="31"/>
      <c r="J70" s="32">
        <f>IF(E70="+",0,1)</f>
        <v>0</v>
      </c>
      <c r="K70" s="31">
        <f>IF(G70&gt;0,1,0)</f>
        <v>0</v>
      </c>
      <c r="L70" s="31">
        <f>SUM(I70:K70)</f>
        <v>0</v>
      </c>
    </row>
    <row r="71" spans="1:12" ht="15" customHeight="1">
      <c r="A71" s="21" t="s">
        <v>31</v>
      </c>
      <c r="B71" s="12" t="s">
        <v>6</v>
      </c>
      <c r="C71" s="36">
        <v>800</v>
      </c>
      <c r="D71" s="15" t="s">
        <v>10</v>
      </c>
      <c r="E71" s="13" t="s">
        <v>7</v>
      </c>
      <c r="F71" s="35"/>
      <c r="G71" s="26">
        <f t="shared" si="14"/>
        <v>0</v>
      </c>
      <c r="H71" s="34">
        <f>IF(L71=2,"УТОЧНИТЕ НАЛИЧИЕ","")</f>
      </c>
      <c r="I71" s="31"/>
      <c r="J71" s="32">
        <f>IF(E71="+",0,1)</f>
        <v>0</v>
      </c>
      <c r="K71" s="31">
        <f>IF(G71&gt;0,1,0)</f>
        <v>0</v>
      </c>
      <c r="L71" s="31">
        <f>SUM(I71:K71)</f>
        <v>0</v>
      </c>
    </row>
    <row r="72" spans="1:12" ht="15" customHeight="1">
      <c r="A72" s="21" t="s">
        <v>32</v>
      </c>
      <c r="B72" s="12" t="s">
        <v>6</v>
      </c>
      <c r="C72" s="36">
        <v>1500</v>
      </c>
      <c r="D72" s="15" t="s">
        <v>10</v>
      </c>
      <c r="E72" s="13" t="s">
        <v>7</v>
      </c>
      <c r="F72" s="35"/>
      <c r="G72" s="26">
        <f t="shared" si="14"/>
        <v>0</v>
      </c>
      <c r="H72" s="34"/>
      <c r="I72" s="31"/>
      <c r="J72" s="32"/>
      <c r="K72" s="31"/>
      <c r="L72" s="31"/>
    </row>
    <row r="73" spans="1:12" ht="15" customHeight="1">
      <c r="A73" s="21" t="s">
        <v>35</v>
      </c>
      <c r="B73" s="12" t="s">
        <v>6</v>
      </c>
      <c r="C73" s="36">
        <v>3900</v>
      </c>
      <c r="D73" s="15" t="s">
        <v>10</v>
      </c>
      <c r="E73" s="13" t="s">
        <v>7</v>
      </c>
      <c r="F73" s="35"/>
      <c r="G73" s="26">
        <f t="shared" si="14"/>
        <v>0</v>
      </c>
      <c r="H73" s="34"/>
      <c r="I73" s="31"/>
      <c r="J73" s="32"/>
      <c r="K73" s="31"/>
      <c r="L73" s="31"/>
    </row>
    <row r="74" spans="1:12" ht="15" customHeight="1">
      <c r="A74" s="21" t="s">
        <v>34</v>
      </c>
      <c r="B74" s="12" t="s">
        <v>6</v>
      </c>
      <c r="C74" s="36">
        <v>480</v>
      </c>
      <c r="D74" s="15" t="s">
        <v>10</v>
      </c>
      <c r="E74" s="13" t="s">
        <v>7</v>
      </c>
      <c r="F74" s="35"/>
      <c r="G74" s="26">
        <f t="shared" si="14"/>
        <v>0</v>
      </c>
      <c r="H74" s="34">
        <f>IF(L74=2,"УТОЧНИТЕ НАЛИЧИЕ","")</f>
      </c>
      <c r="I74" s="31"/>
      <c r="J74" s="32">
        <f>IF(E74="+",0,1)</f>
        <v>0</v>
      </c>
      <c r="K74" s="31">
        <f>IF(G74&gt;0,1,0)</f>
        <v>0</v>
      </c>
      <c r="L74" s="31">
        <f>SUM(I74:K74)</f>
        <v>0</v>
      </c>
    </row>
    <row r="75" spans="1:12" ht="15" customHeight="1">
      <c r="A75" s="21" t="s">
        <v>33</v>
      </c>
      <c r="B75" s="12" t="s">
        <v>6</v>
      </c>
      <c r="C75" s="36">
        <v>850</v>
      </c>
      <c r="D75" s="15" t="s">
        <v>10</v>
      </c>
      <c r="E75" s="13" t="s">
        <v>7</v>
      </c>
      <c r="F75" s="35"/>
      <c r="G75" s="26">
        <f t="shared" si="14"/>
        <v>0</v>
      </c>
      <c r="H75" s="34">
        <f>IF(L75=2,"УТОЧНИТЕ НАЛИЧИЕ","")</f>
      </c>
      <c r="I75" s="31"/>
      <c r="J75" s="32">
        <f>IF(E75="+",0,1)</f>
        <v>0</v>
      </c>
      <c r="K75" s="31">
        <f>IF(G75&gt;0,1,0)</f>
        <v>0</v>
      </c>
      <c r="L75" s="31">
        <f>SUM(I75:K75)</f>
        <v>0</v>
      </c>
    </row>
    <row r="76" spans="1:12" ht="15" customHeight="1">
      <c r="A76" s="8" t="s">
        <v>36</v>
      </c>
      <c r="B76" s="9"/>
      <c r="C76" s="9"/>
      <c r="D76" s="9"/>
      <c r="E76" s="9"/>
      <c r="F76" s="25"/>
      <c r="G76" s="10"/>
      <c r="H76" s="34"/>
      <c r="I76" s="31"/>
      <c r="J76" s="32"/>
      <c r="K76" s="31"/>
      <c r="L76" s="31"/>
    </row>
    <row r="77" spans="1:12" ht="15" customHeight="1">
      <c r="A77" s="11" t="s">
        <v>27</v>
      </c>
      <c r="B77" s="12" t="s">
        <v>6</v>
      </c>
      <c r="C77" s="13">
        <v>600</v>
      </c>
      <c r="D77" s="14">
        <v>800</v>
      </c>
      <c r="E77" s="23" t="s">
        <v>7</v>
      </c>
      <c r="F77" s="35"/>
      <c r="G77" s="26">
        <f>C77*F77</f>
        <v>0</v>
      </c>
      <c r="H77" s="34"/>
      <c r="I77" s="31"/>
      <c r="J77" s="32"/>
      <c r="K77" s="31"/>
      <c r="L77" s="31"/>
    </row>
    <row r="78" spans="1:12" ht="15" customHeight="1">
      <c r="A78" s="11" t="s">
        <v>28</v>
      </c>
      <c r="B78" s="12" t="s">
        <v>6</v>
      </c>
      <c r="C78" s="13">
        <v>600</v>
      </c>
      <c r="D78" s="14">
        <v>800</v>
      </c>
      <c r="E78" s="23" t="s">
        <v>7</v>
      </c>
      <c r="F78" s="35"/>
      <c r="G78" s="26">
        <f>C78*F78</f>
        <v>0</v>
      </c>
      <c r="H78" s="34"/>
      <c r="I78" s="31"/>
      <c r="J78" s="32"/>
      <c r="K78" s="31"/>
      <c r="L78" s="31"/>
    </row>
    <row r="79" spans="1:7" ht="15" customHeight="1">
      <c r="A79" s="4" t="s">
        <v>11</v>
      </c>
      <c r="B79" s="16"/>
      <c r="C79" s="16"/>
      <c r="D79" s="16"/>
      <c r="E79" s="17"/>
      <c r="F79" s="28" t="s">
        <v>21</v>
      </c>
      <c r="G79" s="29">
        <f>SUM(G5:G78)</f>
        <v>0</v>
      </c>
    </row>
  </sheetData>
  <sheetProtection/>
  <mergeCells count="1">
    <mergeCell ref="A1:G1"/>
  </mergeCells>
  <conditionalFormatting sqref="F60:F67 F69:G75 F20:F29 F5:F18 F33:F58">
    <cfRule type="cellIs" priority="14" dxfId="1" operator="greaterThan" stopIfTrue="1">
      <formula>0</formula>
    </cfRule>
    <cfRule type="expression" priority="15" dxfId="0" stopIfTrue="1">
      <formula>H5</formula>
    </cfRule>
  </conditionalFormatting>
  <conditionalFormatting sqref="F67:G67">
    <cfRule type="cellIs" priority="10" dxfId="1" operator="greaterThan" stopIfTrue="1">
      <formula>0</formula>
    </cfRule>
    <cfRule type="expression" priority="11" dxfId="0" stopIfTrue="1">
      <formula>H26</formula>
    </cfRule>
  </conditionalFormatting>
  <conditionalFormatting sqref="F77:G78">
    <cfRule type="cellIs" priority="16" dxfId="1" operator="greaterThan" stopIfTrue="1">
      <formula>0</formula>
    </cfRule>
    <cfRule type="expression" priority="17" dxfId="0" stopIfTrue="1">
      <formula>H65</formula>
    </cfRule>
  </conditionalFormatting>
  <conditionalFormatting sqref="F7:G7">
    <cfRule type="cellIs" priority="32" dxfId="1" operator="greaterThan" stopIfTrue="1">
      <formula>0</formula>
    </cfRule>
    <cfRule type="expression" priority="33" dxfId="0" stopIfTrue="1">
      <formula>H67</formula>
    </cfRule>
  </conditionalFormatting>
  <conditionalFormatting sqref="F5:G6 G8:G9 F10">
    <cfRule type="cellIs" priority="9" dxfId="1" operator="greaterThan" stopIfTrue="1">
      <formula>0</formula>
    </cfRule>
    <cfRule type="expression" priority="10" dxfId="0" stopIfTrue="1">
      <formula>H63</formula>
    </cfRule>
  </conditionalFormatting>
  <conditionalFormatting sqref="F64:G64">
    <cfRule type="cellIs" priority="50" dxfId="1" operator="greaterThan" stopIfTrue="1">
      <formula>0</formula>
    </cfRule>
    <cfRule type="expression" priority="51" dxfId="0" stopIfTrue="1">
      <formula>H25</formula>
    </cfRule>
  </conditionalFormatting>
  <conditionalFormatting sqref="F33 G51">
    <cfRule type="cellIs" priority="90" dxfId="1" operator="greaterThan" stopIfTrue="1">
      <formula>0</formula>
    </cfRule>
    <cfRule type="expression" priority="91" dxfId="0" stopIfTrue="1">
      <formula>H20</formula>
    </cfRule>
  </conditionalFormatting>
  <conditionalFormatting sqref="F36">
    <cfRule type="cellIs" priority="210" dxfId="1" operator="greaterThan" stopIfTrue="1">
      <formula>0</formula>
    </cfRule>
    <cfRule type="expression" priority="211" dxfId="0" stopIfTrue="1">
      <formula>H21</formula>
    </cfRule>
  </conditionalFormatting>
  <conditionalFormatting sqref="G12:G13 G15">
    <cfRule type="cellIs" priority="17" dxfId="1" operator="greaterThan" stopIfTrue="1">
      <formula>0</formula>
    </cfRule>
    <cfRule type="expression" priority="18" dxfId="0" stopIfTrue="1">
      <formula>I43</formula>
    </cfRule>
  </conditionalFormatting>
  <conditionalFormatting sqref="F38">
    <cfRule type="cellIs" priority="72" dxfId="1" operator="greaterThan" stopIfTrue="1">
      <formula>0</formula>
    </cfRule>
    <cfRule type="expression" priority="73" dxfId="0" stopIfTrue="1">
      <formula>H31</formula>
    </cfRule>
  </conditionalFormatting>
  <conditionalFormatting sqref="G14 F32:G32">
    <cfRule type="cellIs" priority="21" dxfId="1" operator="greaterThan" stopIfTrue="1">
      <formula>0</formula>
    </cfRule>
    <cfRule type="expression" priority="22" dxfId="0" stopIfTrue="1">
      <formula>H44</formula>
    </cfRule>
  </conditionalFormatting>
  <conditionalFormatting sqref="G11">
    <cfRule type="cellIs" priority="23" dxfId="1" operator="greaterThan" stopIfTrue="1">
      <formula>0</formula>
    </cfRule>
    <cfRule type="expression" priority="24" dxfId="0" stopIfTrue="1">
      <formula>I22</formula>
    </cfRule>
  </conditionalFormatting>
  <conditionalFormatting sqref="G10">
    <cfRule type="cellIs" priority="34" dxfId="1" operator="greaterThan" stopIfTrue="1">
      <formula>0</formula>
    </cfRule>
    <cfRule type="expression" priority="35" dxfId="0" stopIfTrue="1">
      <formula>I67</formula>
    </cfRule>
  </conditionalFormatting>
  <conditionalFormatting sqref="F8:F9">
    <cfRule type="cellIs" priority="378" dxfId="1" operator="greaterThan" stopIfTrue="1">
      <formula>0</formula>
    </cfRule>
    <cfRule type="expression" priority="379" dxfId="0" stopIfTrue="1">
      <formula>H67</formula>
    </cfRule>
  </conditionalFormatting>
  <conditionalFormatting sqref="F39:F41">
    <cfRule type="cellIs" priority="29" dxfId="1" operator="greaterThan" stopIfTrue="1">
      <formula>0</formula>
    </cfRule>
    <cfRule type="expression" priority="30" dxfId="0" stopIfTrue="1">
      <formula>H31</formula>
    </cfRule>
  </conditionalFormatting>
  <conditionalFormatting sqref="G51">
    <cfRule type="cellIs" priority="54" dxfId="1" operator="greaterThan" stopIfTrue="1">
      <formula>0</formula>
    </cfRule>
    <cfRule type="expression" priority="55" dxfId="0" stopIfTrue="1">
      <formula>#REF!</formula>
    </cfRule>
  </conditionalFormatting>
  <conditionalFormatting sqref="F60:G63">
    <cfRule type="cellIs" priority="312" dxfId="1" operator="greaterThan" stopIfTrue="1">
      <formula>0</formula>
    </cfRule>
    <cfRule type="expression" priority="313" dxfId="0" stopIfTrue="1">
      <formula>#REF!</formula>
    </cfRule>
  </conditionalFormatting>
  <conditionalFormatting sqref="G79">
    <cfRule type="cellIs" priority="20" dxfId="21" operator="greaterThan" stopIfTrue="1">
      <formula>0</formula>
    </cfRule>
  </conditionalFormatting>
  <conditionalFormatting sqref="F78">
    <cfRule type="cellIs" priority="162" dxfId="1" operator="greaterThan" stopIfTrue="1">
      <formula>0</formula>
    </cfRule>
    <cfRule type="expression" priority="163" dxfId="0" stopIfTrue="1">
      <formula>#REF!</formula>
    </cfRule>
  </conditionalFormatting>
  <conditionalFormatting sqref="F77">
    <cfRule type="cellIs" priority="174" dxfId="1" operator="greaterThan" stopIfTrue="1">
      <formula>0</formula>
    </cfRule>
    <cfRule type="expression" priority="175" dxfId="0" stopIfTrue="1">
      <formula>#REF!</formula>
    </cfRule>
  </conditionalFormatting>
  <conditionalFormatting sqref="F65:G66">
    <cfRule type="cellIs" priority="217" dxfId="1" operator="greaterThan" stopIfTrue="1">
      <formula>0</formula>
    </cfRule>
    <cfRule type="expression" priority="218" dxfId="0" stopIfTrue="1">
      <formula>#REF!</formula>
    </cfRule>
  </conditionalFormatting>
  <conditionalFormatting sqref="G52:G58 G30 G18">
    <cfRule type="cellIs" priority="26" dxfId="1" operator="greaterThan" stopIfTrue="1">
      <formula>0</formula>
    </cfRule>
    <cfRule type="expression" priority="27" dxfId="0" stopIfTrue="1">
      <formula>#REF!</formula>
    </cfRule>
  </conditionalFormatting>
  <conditionalFormatting sqref="F51:F58 F30 F11:F18">
    <cfRule type="cellIs" priority="134" dxfId="1" operator="greaterThan" stopIfTrue="1">
      <formula>0</formula>
    </cfRule>
    <cfRule type="expression" priority="135" dxfId="0" stopIfTrue="1">
      <formula>#REF!</formula>
    </cfRule>
  </conditionalFormatting>
  <conditionalFormatting sqref="F34:F35">
    <cfRule type="cellIs" priority="208" dxfId="1" operator="greaterThan" stopIfTrue="1">
      <formula>0</formula>
    </cfRule>
    <cfRule type="expression" priority="209" dxfId="0" stopIfTrue="1">
      <formula>#REF!</formula>
    </cfRule>
  </conditionalFormatting>
  <conditionalFormatting sqref="F42">
    <cfRule type="cellIs" priority="48" dxfId="1" operator="greaterThan" stopIfTrue="1">
      <formula>0</formula>
    </cfRule>
    <cfRule type="expression" priority="49" dxfId="0" stopIfTrue="1">
      <formula>#REF!</formula>
    </cfRule>
  </conditionalFormatting>
  <conditionalFormatting sqref="F22:G23 F43:F50">
    <cfRule type="cellIs" priority="24" dxfId="1" operator="greaterThan" stopIfTrue="1">
      <formula>0</formula>
    </cfRule>
    <cfRule type="expression" priority="25" dxfId="0" stopIfTrue="1">
      <formula>#REF!</formula>
    </cfRule>
  </conditionalFormatting>
  <conditionalFormatting sqref="F32">
    <cfRule type="cellIs" priority="382" dxfId="1" operator="greaterThan" stopIfTrue="1">
      <formula>0</formula>
    </cfRule>
    <cfRule type="expression" priority="383" dxfId="0" stopIfTrue="1">
      <formula>#REF!</formula>
    </cfRule>
  </conditionalFormatting>
  <conditionalFormatting sqref="F30">
    <cfRule type="cellIs" priority="557" dxfId="1" operator="greaterThan" stopIfTrue="1">
      <formula>0</formula>
    </cfRule>
    <cfRule type="expression" priority="558" dxfId="0" stopIfTrue="1">
      <formula>#REF!</formula>
    </cfRule>
  </conditionalFormatting>
  <conditionalFormatting sqref="F20:G21 F24:G29 G33:G50">
    <cfRule type="cellIs" priority="30" dxfId="1" operator="greaterThan" stopIfTrue="1">
      <formula>0</formula>
    </cfRule>
    <cfRule type="expression" priority="31" dxfId="0" stopIfTrue="1">
      <formula>#REF!</formula>
    </cfRule>
  </conditionalFormatting>
  <conditionalFormatting sqref="H33:H78 H5:H31">
    <cfRule type="expression" priority="23" dxfId="6" stopIfTrue="1">
      <formula>#REF!</formula>
    </cfRule>
  </conditionalFormatting>
  <conditionalFormatting sqref="F37">
    <cfRule type="cellIs" priority="236" dxfId="1" operator="greaterThan" stopIfTrue="1">
      <formula>0</formula>
    </cfRule>
    <cfRule type="expression" priority="237" dxfId="0" stopIfTrue="1">
      <formula>#REF!</formula>
    </cfRule>
  </conditionalFormatting>
  <conditionalFormatting sqref="G17">
    <cfRule type="cellIs" priority="555" dxfId="1" operator="greaterThan" stopIfTrue="1">
      <formula>0</formula>
    </cfRule>
    <cfRule type="expression" priority="556" dxfId="0" stopIfTrue="1">
      <formula>#REF!</formula>
    </cfRule>
  </conditionalFormatting>
  <conditionalFormatting sqref="G16">
    <cfRule type="cellIs" priority="246" dxfId="1" operator="greaterThan" stopIfTrue="1">
      <formula>0</formula>
    </cfRule>
    <cfRule type="expression" priority="247" dxfId="0" stopIfTrue="1">
      <formula>#REF!</formula>
    </cfRule>
  </conditionalFormatting>
  <printOptions/>
  <pageMargins left="0.75" right="0.75" top="0.55" bottom="0.49" header="0.5" footer="0.5"/>
  <pageSetup horizontalDpi="600" verticalDpi="600" orientation="portrait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2011-03-17T22:05:22Z</cp:lastPrinted>
  <dcterms:created xsi:type="dcterms:W3CDTF">2010-09-23T11:36:49Z</dcterms:created>
  <dcterms:modified xsi:type="dcterms:W3CDTF">2012-02-27T11:40:06Z</dcterms:modified>
  <cp:category/>
  <cp:version/>
  <cp:contentType/>
  <cp:contentStatus/>
</cp:coreProperties>
</file>