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1" i="1"/>
  <c r="J12"/>
  <c r="J13"/>
  <c r="J14"/>
  <c r="J15"/>
  <c r="J16"/>
  <c r="J17"/>
  <c r="J10"/>
  <c r="E40"/>
  <c r="C40"/>
  <c r="Q5"/>
  <c r="J5"/>
  <c r="Q4"/>
  <c r="J4"/>
  <c r="J3"/>
  <c r="Q3"/>
  <c r="Q23"/>
  <c r="I24"/>
  <c r="I29" s="1"/>
  <c r="I25"/>
  <c r="J25" s="1"/>
  <c r="I26"/>
  <c r="J26" s="1"/>
  <c r="I27"/>
  <c r="J27" s="1"/>
  <c r="I28"/>
  <c r="J28" s="1"/>
  <c r="I23"/>
  <c r="J23" s="1"/>
  <c r="Q21"/>
  <c r="Q20"/>
  <c r="J21"/>
  <c r="I20"/>
  <c r="I22" s="1"/>
  <c r="I21"/>
  <c r="J19"/>
  <c r="I19"/>
  <c r="Q17"/>
  <c r="I17"/>
  <c r="W7"/>
  <c r="Q7"/>
  <c r="Q11"/>
  <c r="Q10"/>
  <c r="I11"/>
  <c r="I12"/>
  <c r="I13"/>
  <c r="I14"/>
  <c r="I15"/>
  <c r="I16"/>
  <c r="I10"/>
  <c r="I18" s="1"/>
  <c r="I8"/>
  <c r="I7"/>
  <c r="I4"/>
  <c r="I5"/>
  <c r="I3"/>
  <c r="I9" l="1"/>
  <c r="J9" s="1"/>
  <c r="J20"/>
  <c r="J22" s="1"/>
  <c r="J24"/>
  <c r="J29" s="1"/>
  <c r="J18"/>
  <c r="I6"/>
  <c r="J6" s="1"/>
</calcChain>
</file>

<file path=xl/sharedStrings.xml><?xml version="1.0" encoding="utf-8"?>
<sst xmlns="http://schemas.openxmlformats.org/spreadsheetml/2006/main" count="165" uniqueCount="106">
  <si>
    <t>Ссылка</t>
  </si>
  <si>
    <t>Наименование (копируем с сайта)</t>
  </si>
  <si>
    <t>Размер</t>
  </si>
  <si>
    <t>Количество</t>
  </si>
  <si>
    <t>ИТОГО</t>
  </si>
  <si>
    <t>Ник</t>
  </si>
  <si>
    <t>KirA13</t>
  </si>
  <si>
    <t>3Т</t>
  </si>
  <si>
    <t>Итого KirA13</t>
  </si>
  <si>
    <t>Итого руб</t>
  </si>
  <si>
    <t>Оплата</t>
  </si>
  <si>
    <t>Женюшка</t>
  </si>
  <si>
    <t>http://www.thechildrenswearoutlet.com/shop/index.php?target=products&amp;product_id=33157</t>
  </si>
  <si>
    <t xml:space="preserve">  
Daddys Boy</t>
  </si>
  <si>
    <t>http://www.thechildrenswearoutlet.com/shop/index.php?target=products&amp;product_id=34577</t>
  </si>
  <si>
    <t>Motorcycle Club</t>
  </si>
  <si>
    <t>4Т</t>
  </si>
  <si>
    <t>Итого Женюшка</t>
  </si>
  <si>
    <t>Цена $</t>
  </si>
  <si>
    <t>Irusha</t>
  </si>
  <si>
    <t>Ссылка на замену 1</t>
  </si>
  <si>
    <t>Ссылка на замену 2</t>
  </si>
  <si>
    <t>Итого Irusha</t>
  </si>
  <si>
    <t>http://www.thechildrenswearoutlet.com/shop/index.php?target=products&amp;product_id=34714</t>
  </si>
  <si>
    <t>Breezy</t>
  </si>
  <si>
    <t>Colorful Character</t>
  </si>
  <si>
    <t>http://www.thechildrenswearoutlet.com/shop/index.php?target=products&amp;product_id=33590</t>
  </si>
  <si>
    <t>Bracelets and Rings</t>
  </si>
  <si>
    <t>http://www.thechildrenswearoutlet.com/shop/index.php?target=products&amp;product_id=33571</t>
  </si>
  <si>
    <t>Headband Set</t>
  </si>
  <si>
    <t>http://www.thechildrenswearoutlet.com/shop/index.php?target=products&amp;product_id=34421</t>
  </si>
  <si>
    <t>Ponytail Set</t>
  </si>
  <si>
    <t>Zoo Friends Clip Set</t>
  </si>
  <si>
    <t>http://www.thechildrenswearoutlet.com/shop/index.php?target=products&amp;product_id=34018</t>
  </si>
  <si>
    <t>Accessory</t>
  </si>
  <si>
    <t xml:space="preserve">http://www.thechildrenswearoutlet.com/shop/index.php?target=products&amp;product_id=34474 </t>
  </si>
  <si>
    <t xml:space="preserve">http://www.thechildrenswearoutlet.com/shop/index.php?target=products&amp;product_id=33685 </t>
  </si>
  <si>
    <t>http://www.thechildrenswearoutlet.com/shop/index.php?target=products&amp;product_id=33683</t>
  </si>
  <si>
    <t>http://www.thechildrenswearoutlet.com/shop/index.php?target=products&amp;product_id=34727</t>
  </si>
  <si>
    <t>Артикул (если есть)</t>
  </si>
  <si>
    <r>
      <t xml:space="preserve">CODE: </t>
    </r>
    <r>
      <rPr>
        <sz val="7"/>
        <color indexed="8"/>
        <rFont val="Arial"/>
        <family val="2"/>
        <charset val="204"/>
      </rPr>
      <t>Z-421</t>
    </r>
  </si>
  <si>
    <r>
      <t xml:space="preserve">CODE: </t>
    </r>
    <r>
      <rPr>
        <sz val="7"/>
        <color indexed="8"/>
        <rFont val="Arial"/>
        <family val="2"/>
        <charset val="204"/>
      </rPr>
      <t>Z-310</t>
    </r>
  </si>
  <si>
    <r>
      <t xml:space="preserve">CODE: </t>
    </r>
    <r>
      <rPr>
        <sz val="7"/>
        <color indexed="8"/>
        <rFont val="Arial"/>
        <family val="2"/>
        <charset val="204"/>
      </rPr>
      <t>Z-701</t>
    </r>
  </si>
  <si>
    <r>
      <t xml:space="preserve">CODE: </t>
    </r>
    <r>
      <rPr>
        <sz val="7"/>
        <color indexed="8"/>
        <rFont val="Arial"/>
        <family val="2"/>
        <charset val="204"/>
      </rPr>
      <t>Z-817</t>
    </r>
  </si>
  <si>
    <r>
      <t xml:space="preserve">CODE: </t>
    </r>
    <r>
      <rPr>
        <sz val="7"/>
        <color indexed="8"/>
        <rFont val="Arial"/>
        <family val="2"/>
        <charset val="204"/>
      </rPr>
      <t>B-214</t>
    </r>
  </si>
  <si>
    <t>Наименование замены 1 (копируем с сайта)</t>
  </si>
  <si>
    <t>Цена руб</t>
  </si>
  <si>
    <t>Наименование замены 2 (копируем с сайта)</t>
  </si>
  <si>
    <t>Pure Love</t>
  </si>
  <si>
    <t>Summertime</t>
  </si>
  <si>
    <t>http://www.thechildrenswearoutlet.com/shop/index.php?target=products&amp;product_id=31958</t>
  </si>
  <si>
    <t>Литл Спорт</t>
  </si>
  <si>
    <t>http://www.thechildrenswearoutlet.com/shop/index.php?target=products&amp;product_id=33167</t>
  </si>
  <si>
    <t>Par</t>
  </si>
  <si>
    <t>http://www.thechildrenswearoutlet.com/shop/index.php?target=products&amp;product_id=33953</t>
  </si>
  <si>
    <t>Leopard Lady</t>
  </si>
  <si>
    <t>2T</t>
  </si>
  <si>
    <t>http://www.thechildrenswearoutlet.com/shop/index.php?target=products&amp;product_id=33904</t>
  </si>
  <si>
    <t>24 m</t>
  </si>
  <si>
    <t>SVETOCLOTOS</t>
  </si>
  <si>
    <t>http://www.thechildrenswearoutlet.com/shop/index.php?target=products&amp;product_id=34589</t>
  </si>
  <si>
    <t>Red Zone</t>
  </si>
  <si>
    <t>Цвет (если есть)</t>
  </si>
  <si>
    <t>синий</t>
  </si>
  <si>
    <t>хомочка</t>
  </si>
  <si>
    <t>http://www.thechildrenswearoutlet.com/shop/index.php?target=products&amp;product_id=34586</t>
  </si>
  <si>
    <t>Flight Gear</t>
  </si>
  <si>
    <t>Eco Tour</t>
  </si>
  <si>
    <t>24m</t>
  </si>
  <si>
    <t>http://www.thechildrenswearoutlet.com/shop/index.php?target=products&amp;product_id=34576</t>
  </si>
  <si>
    <t>http://www.thechildrenswearoutlet.com/shop/index.php?target=products&amp;product_id=33203</t>
  </si>
  <si>
    <t>Motocycle Club</t>
  </si>
  <si>
    <t xml:space="preserve">Instrumental </t>
  </si>
  <si>
    <t>афина</t>
  </si>
  <si>
    <t xml:space="preserve">http://www.thechildrenswearoutlet.com/shop/index.php?target=products&amp;product_id=33196 </t>
  </si>
  <si>
    <t>http://www.thechildrenswearoutlet.com/shop/index.php?target=products&amp;product_id=32859</t>
  </si>
  <si>
    <t>Spencer Bottom Yellow</t>
  </si>
  <si>
    <t>http://www.thechildrenswearoutlet.com/shop/index.php?target=products&amp;product_id=32942</t>
  </si>
  <si>
    <t>Spencer Bottom blue</t>
  </si>
  <si>
    <t>http://www.thechildrenswearoutlet.com/shop/index.php?target=products&amp;product_id=34067</t>
  </si>
  <si>
    <t>2T-4T Girls Light Pink Blanket Sleeper</t>
  </si>
  <si>
    <t>http://www.thechildrenswearoutlet.com/shop/index.php?target=products&amp;product_id=32869</t>
  </si>
  <si>
    <t>Spencer Tops Turquoise Plain</t>
  </si>
  <si>
    <t>Spencer Tops Yellow Turtle</t>
  </si>
  <si>
    <t>medium 19-26</t>
  </si>
  <si>
    <t>large 27-34</t>
  </si>
  <si>
    <t>как на картинке</t>
  </si>
  <si>
    <t>розовый</t>
  </si>
  <si>
    <t>Итого хомочка</t>
  </si>
  <si>
    <t>Итого афина</t>
  </si>
  <si>
    <t xml:space="preserve">http://www.thechildrenswearoutlet.com/shop/index.php?target=products&amp;product_id=32861 </t>
  </si>
  <si>
    <t xml:space="preserve">http://www.thechildrenswearoutlet.com/shop/index.php?target=products&amp;product_id=32942  </t>
  </si>
  <si>
    <t>http://www.thechildrenswearoutlet.com/shop/index.php?target=products&amp;product_id=33183</t>
  </si>
  <si>
    <t>Lion Tamer</t>
  </si>
  <si>
    <t xml:space="preserve">http://www.thechildrenswearoutlet.com/shop/index.php?target=products&amp;product_id=33179 </t>
  </si>
  <si>
    <t>Instrumental</t>
  </si>
  <si>
    <t>3T</t>
  </si>
  <si>
    <t>Daddys boy</t>
  </si>
  <si>
    <t>Picture perfect</t>
  </si>
  <si>
    <t xml:space="preserve">http://www.thechildrenswearoutlet.com/shop/index.php?target=products&amp;product_id=30098 </t>
  </si>
  <si>
    <t>http://www.thechildrenswearoutlet.com/shop/index.php?target=products&amp;product_id=32365</t>
  </si>
  <si>
    <t>Boy Swim Suit 2 Pc Set</t>
  </si>
  <si>
    <t xml:space="preserve">http://www.thechildrenswearoutlet.com/shop/index.php?target=products&amp;product_id=32361 </t>
  </si>
  <si>
    <t>Заказ, руб</t>
  </si>
  <si>
    <t>Доставка, руб</t>
  </si>
  <si>
    <t>Итого SVETOCLOTOS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</si>
</sst>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5"/>
      <color rgb="FF141414"/>
      <name val="Arial"/>
      <family val="2"/>
      <charset val="204"/>
    </font>
    <font>
      <sz val="7"/>
      <color indexed="8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u/>
      <sz val="10"/>
      <color indexed="12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u/>
      <sz val="10"/>
      <color theme="1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28" fillId="0" borderId="0" applyFont="0" applyFill="0" applyBorder="0" applyAlignment="0" applyProtection="0"/>
  </cellStyleXfs>
  <cellXfs count="98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4" fillId="3" borderId="1" xfId="1" applyFill="1" applyBorder="1" applyAlignment="1" applyProtection="1">
      <alignment horizont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3" borderId="0" xfId="0" applyFill="1"/>
    <xf numFmtId="0" fontId="4" fillId="3" borderId="1" xfId="1" applyFill="1" applyBorder="1" applyAlignment="1" applyProtection="1">
      <alignment wrapText="1"/>
    </xf>
    <xf numFmtId="0" fontId="8" fillId="3" borderId="1" xfId="0" applyFont="1" applyFill="1" applyBorder="1" applyAlignment="1">
      <alignment horizontal="left" vertical="center"/>
    </xf>
    <xf numFmtId="2" fontId="5" fillId="4" borderId="1" xfId="1" applyNumberFormat="1" applyFont="1" applyFill="1" applyBorder="1" applyAlignment="1" applyProtection="1">
      <alignment horizontal="left" vertical="center" wrapText="1"/>
    </xf>
    <xf numFmtId="0" fontId="5" fillId="3" borderId="1" xfId="1" applyFont="1" applyFill="1" applyBorder="1" applyAlignment="1" applyProtection="1">
      <alignment wrapText="1"/>
    </xf>
    <xf numFmtId="0" fontId="0" fillId="4" borderId="1" xfId="0" applyFill="1" applyBorder="1"/>
    <xf numFmtId="0" fontId="11" fillId="3" borderId="1" xfId="0" applyFont="1" applyFill="1" applyBorder="1" applyAlignment="1">
      <alignment horizontal="left" indent="1"/>
    </xf>
    <xf numFmtId="4" fontId="9" fillId="3" borderId="1" xfId="0" applyNumberFormat="1" applyFont="1" applyFill="1" applyBorder="1"/>
    <xf numFmtId="0" fontId="12" fillId="3" borderId="1" xfId="0" applyFont="1" applyFill="1" applyBorder="1" applyAlignment="1">
      <alignment horizontal="left" indent="1"/>
    </xf>
    <xf numFmtId="0" fontId="10" fillId="3" borderId="1" xfId="0" applyFont="1" applyFill="1" applyBorder="1" applyAlignment="1"/>
    <xf numFmtId="0" fontId="5" fillId="3" borderId="1" xfId="1" applyFont="1" applyFill="1" applyBorder="1" applyAlignment="1" applyProtection="1">
      <alignment horizontal="left" wrapText="1"/>
    </xf>
    <xf numFmtId="0" fontId="16" fillId="0" borderId="0" xfId="0" applyFont="1"/>
    <xf numFmtId="0" fontId="16" fillId="3" borderId="1" xfId="0" applyFont="1" applyFill="1" applyBorder="1" applyAlignment="1">
      <alignment horizontal="center"/>
    </xf>
    <xf numFmtId="0" fontId="16" fillId="3" borderId="1" xfId="0" applyFont="1" applyFill="1" applyBorder="1"/>
    <xf numFmtId="0" fontId="16" fillId="2" borderId="1" xfId="0" applyFont="1" applyFill="1" applyBorder="1"/>
    <xf numFmtId="0" fontId="17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8" fillId="3" borderId="1" xfId="0" applyFont="1" applyFill="1" applyBorder="1" applyAlignment="1"/>
    <xf numFmtId="0" fontId="18" fillId="2" borderId="1" xfId="0" applyFont="1" applyFill="1" applyBorder="1"/>
    <xf numFmtId="2" fontId="5" fillId="5" borderId="1" xfId="1" applyNumberFormat="1" applyFont="1" applyFill="1" applyBorder="1" applyAlignment="1" applyProtection="1">
      <alignment horizontal="left" vertical="center" wrapText="1"/>
    </xf>
    <xf numFmtId="0" fontId="0" fillId="5" borderId="1" xfId="0" applyFill="1" applyBorder="1" applyAlignment="1">
      <alignment horizontal="left" vertical="center"/>
    </xf>
    <xf numFmtId="49" fontId="0" fillId="6" borderId="1" xfId="0" applyNumberFormat="1" applyFill="1" applyBorder="1" applyAlignment="1">
      <alignment horizontal="left"/>
    </xf>
    <xf numFmtId="0" fontId="0" fillId="6" borderId="1" xfId="0" applyFont="1" applyFill="1" applyBorder="1"/>
    <xf numFmtId="0" fontId="0" fillId="5" borderId="1" xfId="0" applyFill="1" applyBorder="1"/>
    <xf numFmtId="0" fontId="5" fillId="6" borderId="1" xfId="1" applyFont="1" applyFill="1" applyBorder="1" applyAlignment="1" applyProtection="1">
      <alignment wrapText="1"/>
    </xf>
    <xf numFmtId="0" fontId="0" fillId="6" borderId="1" xfId="0" applyFill="1" applyBorder="1"/>
    <xf numFmtId="0" fontId="0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4" fillId="6" borderId="1" xfId="1" applyFill="1" applyBorder="1" applyAlignment="1" applyProtection="1">
      <alignment wrapText="1"/>
    </xf>
    <xf numFmtId="0" fontId="21" fillId="6" borderId="1" xfId="0" applyFont="1" applyFill="1" applyBorder="1" applyAlignment="1">
      <alignment wrapText="1"/>
    </xf>
    <xf numFmtId="49" fontId="21" fillId="6" borderId="1" xfId="0" applyNumberFormat="1" applyFont="1" applyFill="1" applyBorder="1" applyAlignment="1">
      <alignment horizontal="left"/>
    </xf>
    <xf numFmtId="0" fontId="21" fillId="6" borderId="1" xfId="0" applyFont="1" applyFill="1" applyBorder="1" applyAlignment="1"/>
    <xf numFmtId="0" fontId="10" fillId="6" borderId="1" xfId="0" applyFont="1" applyFill="1" applyBorder="1" applyAlignment="1"/>
    <xf numFmtId="0" fontId="2" fillId="0" borderId="0" xfId="0" applyFont="1"/>
    <xf numFmtId="0" fontId="2" fillId="3" borderId="1" xfId="0" applyFont="1" applyFill="1" applyBorder="1"/>
    <xf numFmtId="0" fontId="8" fillId="6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6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3" fillId="2" borderId="0" xfId="0" applyFont="1" applyFill="1"/>
    <xf numFmtId="0" fontId="22" fillId="2" borderId="1" xfId="0" applyFont="1" applyFill="1" applyBorder="1"/>
    <xf numFmtId="0" fontId="18" fillId="2" borderId="1" xfId="0" applyFont="1" applyFill="1" applyBorder="1" applyAlignment="1">
      <alignment horizontal="left" vertical="center"/>
    </xf>
    <xf numFmtId="0" fontId="24" fillId="2" borderId="0" xfId="0" applyFont="1" applyFill="1"/>
    <xf numFmtId="0" fontId="25" fillId="2" borderId="1" xfId="1" applyFont="1" applyFill="1" applyBorder="1" applyAlignment="1" applyProtection="1">
      <alignment wrapText="1"/>
    </xf>
    <xf numFmtId="49" fontId="24" fillId="2" borderId="1" xfId="0" applyNumberFormat="1" applyFont="1" applyFill="1" applyBorder="1" applyAlignment="1">
      <alignment horizontal="left"/>
    </xf>
    <xf numFmtId="0" fontId="24" fillId="2" borderId="1" xfId="0" applyFont="1" applyFill="1" applyBorder="1"/>
    <xf numFmtId="4" fontId="9" fillId="2" borderId="1" xfId="0" applyNumberFormat="1" applyFont="1" applyFill="1" applyBorder="1"/>
    <xf numFmtId="0" fontId="23" fillId="2" borderId="1" xfId="1" applyFont="1" applyFill="1" applyBorder="1" applyAlignment="1" applyProtection="1">
      <alignment wrapText="1"/>
    </xf>
    <xf numFmtId="0" fontId="0" fillId="0" borderId="1" xfId="0" applyBorder="1" applyAlignment="1">
      <alignment wrapText="1"/>
    </xf>
    <xf numFmtId="0" fontId="24" fillId="2" borderId="1" xfId="0" applyFont="1" applyFill="1" applyBorder="1" applyAlignment="1">
      <alignment wrapText="1"/>
    </xf>
    <xf numFmtId="0" fontId="0" fillId="0" borderId="1" xfId="0" applyBorder="1"/>
    <xf numFmtId="0" fontId="16" fillId="0" borderId="1" xfId="0" applyFont="1" applyBorder="1"/>
    <xf numFmtId="0" fontId="19" fillId="0" borderId="1" xfId="0" applyFont="1" applyBorder="1" applyAlignment="1">
      <alignment horizontal="left" indent="1"/>
    </xf>
    <xf numFmtId="0" fontId="19" fillId="2" borderId="1" xfId="0" applyFont="1" applyFill="1" applyBorder="1" applyAlignment="1">
      <alignment horizontal="left" indent="1"/>
    </xf>
    <xf numFmtId="0" fontId="20" fillId="0" borderId="1" xfId="0" applyFont="1" applyBorder="1" applyAlignment="1">
      <alignment vertical="top" wrapText="1"/>
    </xf>
    <xf numFmtId="4" fontId="20" fillId="6" borderId="1" xfId="0" applyNumberFormat="1" applyFont="1" applyFill="1" applyBorder="1"/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26" fillId="0" borderId="0" xfId="0" applyFont="1"/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15" fillId="0" borderId="1" xfId="0" applyFont="1" applyBorder="1"/>
    <xf numFmtId="0" fontId="15" fillId="0" borderId="0" xfId="0" applyFont="1"/>
    <xf numFmtId="0" fontId="27" fillId="2" borderId="1" xfId="0" applyFont="1" applyFill="1" applyBorder="1" applyAlignment="1">
      <alignment horizontal="left" indent="1"/>
    </xf>
    <xf numFmtId="0" fontId="8" fillId="0" borderId="1" xfId="0" applyFont="1" applyBorder="1" applyAlignment="1">
      <alignment vertical="top" wrapText="1"/>
    </xf>
    <xf numFmtId="0" fontId="8" fillId="6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29" fillId="0" borderId="1" xfId="0" applyFont="1" applyBorder="1" applyAlignment="1">
      <alignment horizontal="left" indent="1"/>
    </xf>
    <xf numFmtId="2" fontId="4" fillId="5" borderId="1" xfId="1" applyNumberFormat="1" applyFill="1" applyBorder="1" applyAlignment="1" applyProtection="1">
      <alignment horizontal="left" vertical="center" wrapText="1"/>
    </xf>
    <xf numFmtId="0" fontId="3" fillId="0" borderId="1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left" vertical="center"/>
    </xf>
    <xf numFmtId="164" fontId="1" fillId="3" borderId="1" xfId="2" applyNumberFormat="1" applyFont="1" applyFill="1" applyBorder="1" applyAlignment="1">
      <alignment horizontal="right"/>
    </xf>
    <xf numFmtId="164" fontId="18" fillId="0" borderId="1" xfId="2" applyNumberFormat="1" applyFont="1" applyFill="1" applyBorder="1" applyAlignment="1">
      <alignment horizontal="center"/>
    </xf>
    <xf numFmtId="164" fontId="18" fillId="0" borderId="1" xfId="2" applyNumberFormat="1" applyFont="1" applyFill="1" applyBorder="1"/>
    <xf numFmtId="164" fontId="3" fillId="0" borderId="0" xfId="0" applyNumberFormat="1" applyFont="1"/>
    <xf numFmtId="0" fontId="26" fillId="8" borderId="1" xfId="0" applyFont="1" applyFill="1" applyBorder="1" applyAlignment="1">
      <alignment horizontal="left" vertical="top" wrapText="1" indent="1"/>
    </xf>
    <xf numFmtId="2" fontId="4" fillId="7" borderId="1" xfId="1" applyNumberFormat="1" applyFill="1" applyBorder="1" applyAlignment="1" applyProtection="1">
      <alignment horizontal="left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99"/>
      <color rgb="FF6699FF"/>
      <color rgb="FFCCFF66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hechildrenswearoutlet.com/shop/index.php?target=products&amp;product_id=33167" TargetMode="External"/><Relationship Id="rId13" Type="http://schemas.openxmlformats.org/officeDocument/2006/relationships/hyperlink" Target="http://www.thechildrenswearoutlet.com/shop/index.php?target=products&amp;product_id=33179" TargetMode="External"/><Relationship Id="rId18" Type="http://schemas.openxmlformats.org/officeDocument/2006/relationships/hyperlink" Target="http://www.thechildrenswearoutlet.com/shop/index.php?target=products&amp;product_id=33904" TargetMode="External"/><Relationship Id="rId3" Type="http://schemas.openxmlformats.org/officeDocument/2006/relationships/hyperlink" Target="http://www.thechildrenswearoutlet.com/shop/index.php?target=products&amp;product_id=33571" TargetMode="External"/><Relationship Id="rId7" Type="http://schemas.openxmlformats.org/officeDocument/2006/relationships/hyperlink" Target="http://www.thechildrenswearoutlet.com/shop/index.php?target=products&amp;product_id=31958" TargetMode="External"/><Relationship Id="rId12" Type="http://schemas.openxmlformats.org/officeDocument/2006/relationships/hyperlink" Target="http://www.thechildrenswearoutlet.com/shop/index.php?target=products&amp;product_id=32942" TargetMode="External"/><Relationship Id="rId17" Type="http://schemas.openxmlformats.org/officeDocument/2006/relationships/hyperlink" Target="http://www.thechildrenswearoutlet.com/shop/index.php?target=products&amp;product_id=34589" TargetMode="External"/><Relationship Id="rId2" Type="http://schemas.openxmlformats.org/officeDocument/2006/relationships/hyperlink" Target="http://www.thechildrenswearoutlet.com/shop/index.php?target=products&amp;product_id=34577" TargetMode="External"/><Relationship Id="rId16" Type="http://schemas.openxmlformats.org/officeDocument/2006/relationships/hyperlink" Target="http://www.thechildrenswearoutlet.com/shop/index.php?target=products&amp;product_id=32859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thechildrenswearoutlet.com/shop/index.php?target=products&amp;product_id=33157" TargetMode="External"/><Relationship Id="rId6" Type="http://schemas.openxmlformats.org/officeDocument/2006/relationships/hyperlink" Target="http://www.thechildrenswearoutlet.com/shop/index.php?target=products&amp;product_id=33685" TargetMode="External"/><Relationship Id="rId11" Type="http://schemas.openxmlformats.org/officeDocument/2006/relationships/hyperlink" Target="http://www.thechildrenswearoutlet.com/shop/index.php?target=products&amp;product_id=32942" TargetMode="External"/><Relationship Id="rId5" Type="http://schemas.openxmlformats.org/officeDocument/2006/relationships/hyperlink" Target="http://www.thechildrenswearoutlet.com/shop/index.php?target=products&amp;product_id=34474" TargetMode="External"/><Relationship Id="rId15" Type="http://schemas.openxmlformats.org/officeDocument/2006/relationships/hyperlink" Target="http://www.thechildrenswearoutlet.com/shop/index.php?target=products&amp;product_id=32361" TargetMode="External"/><Relationship Id="rId10" Type="http://schemas.openxmlformats.org/officeDocument/2006/relationships/hyperlink" Target="http://www.thechildrenswearoutlet.com/shop/index.php?target=products&amp;product_id=32861" TargetMode="External"/><Relationship Id="rId19" Type="http://schemas.openxmlformats.org/officeDocument/2006/relationships/hyperlink" Target="http://www.thechildrenswearoutlet.com/shop/index.php?target=products&amp;product_id=33953" TargetMode="External"/><Relationship Id="rId4" Type="http://schemas.openxmlformats.org/officeDocument/2006/relationships/hyperlink" Target="http://www.thechildrenswearoutlet.com/shop/index.php?target=products&amp;product_id=34018" TargetMode="External"/><Relationship Id="rId9" Type="http://schemas.openxmlformats.org/officeDocument/2006/relationships/hyperlink" Target="http://www.thechildrenswearoutlet.com/shop/index.php?target=products&amp;product_id=33196" TargetMode="External"/><Relationship Id="rId14" Type="http://schemas.openxmlformats.org/officeDocument/2006/relationships/hyperlink" Target="http://www.thechildrenswearoutlet.com/shop/index.php?target=products&amp;product_id=30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0"/>
  <sheetViews>
    <sheetView tabSelected="1" zoomScaleNormal="100" workbookViewId="0">
      <pane ySplit="2" topLeftCell="A25" activePane="bottomLeft" state="frozen"/>
      <selection pane="bottomLeft" activeCell="H34" sqref="H34"/>
    </sheetView>
  </sheetViews>
  <sheetFormatPr defaultRowHeight="15"/>
  <cols>
    <col min="1" max="1" width="16.85546875" style="44" customWidth="1"/>
    <col min="2" max="2" width="45.140625" customWidth="1"/>
    <col min="3" max="3" width="21.28515625" customWidth="1"/>
    <col min="4" max="4" width="14.42578125" customWidth="1"/>
    <col min="5" max="5" width="9.140625" customWidth="1"/>
    <col min="6" max="6" width="12.42578125" customWidth="1"/>
    <col min="7" max="7" width="12.28515625" customWidth="1"/>
    <col min="8" max="8" width="7.42578125" customWidth="1"/>
    <col min="9" max="9" width="10.7109375" customWidth="1"/>
    <col min="10" max="10" width="12.85546875" customWidth="1"/>
    <col min="11" max="11" width="12.7109375" style="22" customWidth="1"/>
    <col min="12" max="12" width="27.140625" customWidth="1"/>
    <col min="13" max="13" width="13.7109375" customWidth="1"/>
    <col min="15" max="15" width="13.5703125" customWidth="1"/>
    <col min="18" max="18" width="20.5703125" customWidth="1"/>
    <col min="19" max="19" width="16.85546875" customWidth="1"/>
    <col min="21" max="21" width="13" customWidth="1"/>
  </cols>
  <sheetData>
    <row r="1" spans="1:23">
      <c r="C1" s="44"/>
      <c r="M1">
        <v>32</v>
      </c>
    </row>
    <row r="2" spans="1:23" ht="54">
      <c r="A2" s="47" t="s">
        <v>5</v>
      </c>
      <c r="B2" s="1" t="s">
        <v>0</v>
      </c>
      <c r="C2" s="26" t="s">
        <v>1</v>
      </c>
      <c r="D2" s="2" t="s">
        <v>2</v>
      </c>
      <c r="E2" s="4" t="s">
        <v>62</v>
      </c>
      <c r="F2" s="4" t="s">
        <v>39</v>
      </c>
      <c r="G2" s="3" t="s">
        <v>3</v>
      </c>
      <c r="H2" s="3" t="s">
        <v>18</v>
      </c>
      <c r="I2" s="3" t="s">
        <v>4</v>
      </c>
      <c r="J2" s="3" t="s">
        <v>9</v>
      </c>
      <c r="K2" s="6" t="s">
        <v>10</v>
      </c>
      <c r="L2" s="69" t="s">
        <v>20</v>
      </c>
      <c r="M2" s="70" t="s">
        <v>45</v>
      </c>
      <c r="N2" s="71" t="s">
        <v>2</v>
      </c>
      <c r="O2" s="69" t="s">
        <v>3</v>
      </c>
      <c r="P2" s="3" t="s">
        <v>18</v>
      </c>
      <c r="Q2" s="3" t="s">
        <v>46</v>
      </c>
      <c r="R2" s="3" t="s">
        <v>21</v>
      </c>
      <c r="S2" s="1" t="s">
        <v>47</v>
      </c>
      <c r="T2" s="2" t="s">
        <v>2</v>
      </c>
      <c r="U2" s="3" t="s">
        <v>3</v>
      </c>
      <c r="V2" s="3" t="s">
        <v>18</v>
      </c>
      <c r="W2" s="3" t="s">
        <v>46</v>
      </c>
    </row>
    <row r="3" spans="1:23" s="11" customFormat="1" ht="47.25" customHeight="1">
      <c r="A3" s="45" t="s">
        <v>6</v>
      </c>
      <c r="B3" s="7" t="s">
        <v>92</v>
      </c>
      <c r="C3" s="76" t="s">
        <v>93</v>
      </c>
      <c r="D3" s="8" t="s">
        <v>7</v>
      </c>
      <c r="E3" s="8"/>
      <c r="F3" s="8"/>
      <c r="G3" s="8">
        <v>1</v>
      </c>
      <c r="H3" s="8">
        <v>12</v>
      </c>
      <c r="I3" s="8">
        <f>G3*H3</f>
        <v>12</v>
      </c>
      <c r="J3" s="9">
        <f>I3*$M$1</f>
        <v>384</v>
      </c>
      <c r="K3" s="23"/>
      <c r="L3" s="12" t="s">
        <v>94</v>
      </c>
      <c r="M3" s="96" t="s">
        <v>95</v>
      </c>
      <c r="N3" s="8" t="s">
        <v>96</v>
      </c>
      <c r="O3" s="8">
        <v>1</v>
      </c>
      <c r="P3" s="8">
        <v>12</v>
      </c>
      <c r="Q3" s="8">
        <f>12*M1</f>
        <v>384</v>
      </c>
      <c r="R3" s="10"/>
      <c r="S3" s="8"/>
      <c r="T3" s="8"/>
      <c r="U3" s="8"/>
      <c r="V3" s="8"/>
      <c r="W3" s="8"/>
    </row>
    <row r="4" spans="1:23" s="11" customFormat="1" ht="39">
      <c r="A4" s="45" t="s">
        <v>6</v>
      </c>
      <c r="B4" s="12" t="s">
        <v>12</v>
      </c>
      <c r="C4" s="45" t="s">
        <v>97</v>
      </c>
      <c r="D4" s="8" t="s">
        <v>7</v>
      </c>
      <c r="E4" s="8"/>
      <c r="F4" s="8"/>
      <c r="G4" s="8">
        <v>1</v>
      </c>
      <c r="H4" s="8">
        <v>12</v>
      </c>
      <c r="I4" s="8">
        <f t="shared" ref="I4:I5" si="0">G4*H4</f>
        <v>12</v>
      </c>
      <c r="J4" s="9">
        <f>I4*$M$1</f>
        <v>384</v>
      </c>
      <c r="K4" s="23"/>
      <c r="L4" s="12" t="s">
        <v>99</v>
      </c>
      <c r="M4" s="8" t="s">
        <v>98</v>
      </c>
      <c r="N4" s="8" t="s">
        <v>96</v>
      </c>
      <c r="O4" s="8">
        <v>1</v>
      </c>
      <c r="P4" s="8">
        <v>10</v>
      </c>
      <c r="Q4" s="8">
        <f>P4*M1</f>
        <v>320</v>
      </c>
      <c r="R4" s="10"/>
      <c r="S4" s="8"/>
      <c r="T4" s="8"/>
      <c r="U4" s="8"/>
      <c r="V4" s="8"/>
      <c r="W4" s="8"/>
    </row>
    <row r="5" spans="1:23" s="11" customFormat="1" ht="43.5" customHeight="1">
      <c r="A5" s="45" t="s">
        <v>6</v>
      </c>
      <c r="B5" s="12" t="s">
        <v>100</v>
      </c>
      <c r="C5" s="77" t="s">
        <v>101</v>
      </c>
      <c r="D5" s="8" t="s">
        <v>7</v>
      </c>
      <c r="E5" s="8"/>
      <c r="F5" s="8"/>
      <c r="G5" s="8">
        <v>1</v>
      </c>
      <c r="H5" s="8">
        <v>10</v>
      </c>
      <c r="I5" s="8">
        <f t="shared" si="0"/>
        <v>10</v>
      </c>
      <c r="J5" s="9">
        <f>I5*$M$1</f>
        <v>320</v>
      </c>
      <c r="K5" s="23"/>
      <c r="L5" s="12" t="s">
        <v>102</v>
      </c>
      <c r="M5" s="72" t="s">
        <v>101</v>
      </c>
      <c r="N5" s="8" t="s">
        <v>96</v>
      </c>
      <c r="O5" s="8">
        <v>1</v>
      </c>
      <c r="P5" s="8">
        <v>10</v>
      </c>
      <c r="Q5" s="8">
        <f>10*M1</f>
        <v>320</v>
      </c>
      <c r="R5" s="10"/>
      <c r="S5" s="8"/>
      <c r="T5" s="8"/>
      <c r="U5" s="8"/>
      <c r="V5" s="8"/>
      <c r="W5" s="8"/>
    </row>
    <row r="6" spans="1:23" s="52" customFormat="1">
      <c r="A6" s="5" t="s">
        <v>8</v>
      </c>
      <c r="B6" s="49"/>
      <c r="C6" s="5"/>
      <c r="D6" s="5"/>
      <c r="E6" s="5"/>
      <c r="F6" s="5"/>
      <c r="G6" s="5"/>
      <c r="H6" s="5"/>
      <c r="I6" s="5">
        <f>SUM(I3:I5)</f>
        <v>34</v>
      </c>
      <c r="J6" s="50">
        <f>I6*M1</f>
        <v>1088</v>
      </c>
      <c r="K6" s="51">
        <v>1500</v>
      </c>
      <c r="L6" s="49"/>
      <c r="M6" s="5"/>
      <c r="N6" s="5"/>
      <c r="O6" s="5"/>
      <c r="P6" s="5"/>
      <c r="Q6" s="5"/>
      <c r="R6" s="49"/>
      <c r="S6" s="5"/>
      <c r="T6" s="5"/>
      <c r="U6" s="5"/>
      <c r="V6" s="5"/>
      <c r="W6" s="5"/>
    </row>
    <row r="7" spans="1:23" s="11" customFormat="1" ht="51.75">
      <c r="A7" s="13" t="s">
        <v>11</v>
      </c>
      <c r="B7" s="14" t="s">
        <v>12</v>
      </c>
      <c r="C7" s="73" t="s">
        <v>13</v>
      </c>
      <c r="D7" s="8" t="s">
        <v>16</v>
      </c>
      <c r="E7" s="8"/>
      <c r="F7" s="8"/>
      <c r="G7" s="8">
        <v>1</v>
      </c>
      <c r="H7" s="8">
        <v>12</v>
      </c>
      <c r="I7" s="8">
        <f>G7*H7</f>
        <v>12</v>
      </c>
      <c r="J7" s="9"/>
      <c r="K7" s="23"/>
      <c r="L7" s="15" t="s">
        <v>50</v>
      </c>
      <c r="M7" s="8" t="s">
        <v>51</v>
      </c>
      <c r="N7" s="8" t="s">
        <v>16</v>
      </c>
      <c r="O7" s="8">
        <v>1</v>
      </c>
      <c r="P7" s="8">
        <v>12</v>
      </c>
      <c r="Q7" s="8">
        <f>P7*M1</f>
        <v>384</v>
      </c>
      <c r="R7" s="15" t="s">
        <v>52</v>
      </c>
      <c r="S7" s="8" t="s">
        <v>53</v>
      </c>
      <c r="T7" s="8" t="s">
        <v>16</v>
      </c>
      <c r="U7" s="8">
        <v>1</v>
      </c>
      <c r="V7" s="8">
        <v>12</v>
      </c>
      <c r="W7" s="8">
        <f>V7*M1</f>
        <v>384</v>
      </c>
    </row>
    <row r="8" spans="1:23" s="11" customFormat="1" ht="26.25">
      <c r="A8" s="13" t="s">
        <v>11</v>
      </c>
      <c r="B8" s="15" t="s">
        <v>14</v>
      </c>
      <c r="C8" s="45" t="s">
        <v>15</v>
      </c>
      <c r="D8" s="8" t="s">
        <v>16</v>
      </c>
      <c r="E8" s="8"/>
      <c r="F8" s="8"/>
      <c r="G8" s="8">
        <v>1</v>
      </c>
      <c r="H8" s="8">
        <v>14</v>
      </c>
      <c r="I8" s="8">
        <f>G8*H8</f>
        <v>14</v>
      </c>
      <c r="J8" s="9"/>
      <c r="K8" s="23"/>
      <c r="L8" s="10"/>
      <c r="M8" s="8"/>
      <c r="N8" s="8"/>
      <c r="O8" s="8"/>
      <c r="P8" s="8"/>
      <c r="Q8" s="8"/>
      <c r="R8" s="10"/>
      <c r="S8" s="8"/>
      <c r="T8" s="8"/>
      <c r="U8" s="8"/>
      <c r="V8" s="8"/>
      <c r="W8" s="8"/>
    </row>
    <row r="9" spans="1:23" s="52" customFormat="1">
      <c r="A9" s="5" t="s">
        <v>17</v>
      </c>
      <c r="B9" s="49"/>
      <c r="C9" s="5"/>
      <c r="D9" s="5"/>
      <c r="E9" s="5"/>
      <c r="F9" s="5"/>
      <c r="G9" s="5"/>
      <c r="H9" s="5"/>
      <c r="I9" s="5">
        <f>I8+I7</f>
        <v>26</v>
      </c>
      <c r="J9" s="50">
        <f>I9*M1</f>
        <v>832</v>
      </c>
      <c r="K9" s="51">
        <v>1165</v>
      </c>
      <c r="L9" s="49"/>
      <c r="M9" s="5"/>
      <c r="N9" s="5"/>
      <c r="O9" s="5"/>
      <c r="P9" s="5"/>
      <c r="Q9" s="5"/>
      <c r="R9" s="49"/>
      <c r="S9" s="5"/>
      <c r="T9" s="5"/>
      <c r="U9" s="5"/>
      <c r="V9" s="5"/>
      <c r="W9" s="5"/>
    </row>
    <row r="10" spans="1:23" s="11" customFormat="1" ht="39">
      <c r="A10" s="45" t="s">
        <v>19</v>
      </c>
      <c r="B10" s="14" t="s">
        <v>23</v>
      </c>
      <c r="C10" s="81" t="s">
        <v>24</v>
      </c>
      <c r="D10" s="8" t="s">
        <v>7</v>
      </c>
      <c r="E10" s="8"/>
      <c r="F10" s="8"/>
      <c r="G10" s="8">
        <v>1</v>
      </c>
      <c r="H10" s="16">
        <v>12</v>
      </c>
      <c r="I10" s="8">
        <f>G10*H10</f>
        <v>12</v>
      </c>
      <c r="J10" s="8">
        <f>I10*$M$1</f>
        <v>384</v>
      </c>
      <c r="K10" s="24"/>
      <c r="L10" s="15" t="s">
        <v>37</v>
      </c>
      <c r="M10" s="17" t="s">
        <v>48</v>
      </c>
      <c r="N10" s="8" t="s">
        <v>7</v>
      </c>
      <c r="O10" s="8">
        <v>1</v>
      </c>
      <c r="P10" s="8">
        <v>12</v>
      </c>
      <c r="Q10" s="8">
        <f>P10*M1</f>
        <v>384</v>
      </c>
      <c r="R10" s="10"/>
      <c r="S10" s="8"/>
      <c r="T10" s="8"/>
      <c r="U10" s="8"/>
      <c r="V10" s="8"/>
      <c r="W10" s="8"/>
    </row>
    <row r="11" spans="1:23" s="11" customFormat="1" ht="39">
      <c r="A11" s="27" t="s">
        <v>19</v>
      </c>
      <c r="B11" s="12" t="s">
        <v>36</v>
      </c>
      <c r="C11" s="82" t="s">
        <v>25</v>
      </c>
      <c r="D11" s="8" t="s">
        <v>7</v>
      </c>
      <c r="E11" s="8"/>
      <c r="F11" s="8"/>
      <c r="G11" s="8">
        <v>1</v>
      </c>
      <c r="H11" s="18">
        <v>12</v>
      </c>
      <c r="I11" s="8">
        <f t="shared" ref="I11:I17" si="1">G11*H11</f>
        <v>12</v>
      </c>
      <c r="J11" s="8">
        <f t="shared" ref="J11:J17" si="2">I11*$M$1</f>
        <v>384</v>
      </c>
      <c r="K11" s="24"/>
      <c r="L11" s="15" t="s">
        <v>38</v>
      </c>
      <c r="M11" s="17" t="s">
        <v>49</v>
      </c>
      <c r="N11" s="8" t="s">
        <v>7</v>
      </c>
      <c r="O11" s="8">
        <v>1</v>
      </c>
      <c r="P11" s="8">
        <v>12</v>
      </c>
      <c r="Q11" s="8">
        <f>M1*P11</f>
        <v>384</v>
      </c>
      <c r="R11" s="10"/>
      <c r="S11" s="8"/>
      <c r="T11" s="8"/>
      <c r="U11" s="8"/>
      <c r="V11" s="8"/>
      <c r="W11" s="8"/>
    </row>
    <row r="12" spans="1:23" s="11" customFormat="1" ht="26.25">
      <c r="A12" s="27" t="s">
        <v>19</v>
      </c>
      <c r="B12" s="15" t="s">
        <v>26</v>
      </c>
      <c r="C12" s="82" t="s">
        <v>27</v>
      </c>
      <c r="D12" s="8"/>
      <c r="E12" s="8"/>
      <c r="F12" s="19" t="s">
        <v>40</v>
      </c>
      <c r="G12" s="8">
        <v>1</v>
      </c>
      <c r="H12" s="18">
        <v>1</v>
      </c>
      <c r="I12" s="8">
        <f t="shared" si="1"/>
        <v>1</v>
      </c>
      <c r="J12" s="8">
        <f t="shared" si="2"/>
        <v>32</v>
      </c>
      <c r="K12" s="24"/>
      <c r="L12" s="10"/>
      <c r="M12" s="8"/>
      <c r="N12" s="8"/>
      <c r="O12" s="8"/>
      <c r="P12" s="8"/>
      <c r="Q12" s="8"/>
      <c r="R12" s="10"/>
      <c r="S12" s="8"/>
      <c r="T12" s="8"/>
      <c r="U12" s="8"/>
      <c r="V12" s="8"/>
      <c r="W12" s="8"/>
    </row>
    <row r="13" spans="1:23" s="11" customFormat="1" ht="26.25">
      <c r="A13" s="27" t="s">
        <v>19</v>
      </c>
      <c r="B13" s="15" t="s">
        <v>28</v>
      </c>
      <c r="C13" s="82" t="s">
        <v>29</v>
      </c>
      <c r="D13" s="8"/>
      <c r="E13" s="8"/>
      <c r="F13" s="19" t="s">
        <v>41</v>
      </c>
      <c r="G13" s="8">
        <v>1</v>
      </c>
      <c r="H13" s="20">
        <v>1</v>
      </c>
      <c r="I13" s="8">
        <f t="shared" si="1"/>
        <v>1</v>
      </c>
      <c r="J13" s="8">
        <f t="shared" si="2"/>
        <v>32</v>
      </c>
      <c r="K13" s="24"/>
      <c r="L13" s="10"/>
      <c r="M13" s="8"/>
      <c r="N13" s="8"/>
      <c r="O13" s="8"/>
      <c r="P13" s="8"/>
      <c r="Q13" s="8"/>
      <c r="R13" s="10"/>
      <c r="S13" s="8"/>
      <c r="T13" s="8"/>
      <c r="U13" s="8"/>
      <c r="V13" s="8"/>
      <c r="W13" s="8"/>
    </row>
    <row r="14" spans="1:23" s="11" customFormat="1" ht="26.25">
      <c r="A14" s="28" t="s">
        <v>19</v>
      </c>
      <c r="B14" s="15" t="s">
        <v>30</v>
      </c>
      <c r="C14" s="82" t="s">
        <v>31</v>
      </c>
      <c r="D14" s="8"/>
      <c r="E14" s="8"/>
      <c r="F14" s="19" t="s">
        <v>42</v>
      </c>
      <c r="G14" s="8">
        <v>1</v>
      </c>
      <c r="H14" s="20">
        <v>1</v>
      </c>
      <c r="I14" s="8">
        <f t="shared" si="1"/>
        <v>1</v>
      </c>
      <c r="J14" s="8">
        <f t="shared" si="2"/>
        <v>32</v>
      </c>
      <c r="K14" s="24"/>
      <c r="L14" s="10"/>
      <c r="M14" s="8"/>
      <c r="N14" s="8"/>
      <c r="O14" s="8"/>
      <c r="P14" s="8"/>
      <c r="Q14" s="8"/>
      <c r="R14" s="10"/>
      <c r="S14" s="8"/>
      <c r="T14" s="8"/>
      <c r="U14" s="8"/>
      <c r="V14" s="8"/>
      <c r="W14" s="8"/>
    </row>
    <row r="15" spans="1:23" s="11" customFormat="1" ht="26.25">
      <c r="A15" s="28" t="s">
        <v>19</v>
      </c>
      <c r="B15" s="12" t="s">
        <v>35</v>
      </c>
      <c r="C15" s="82" t="s">
        <v>32</v>
      </c>
      <c r="D15" s="8"/>
      <c r="E15" s="8"/>
      <c r="F15" s="19" t="s">
        <v>43</v>
      </c>
      <c r="G15" s="8">
        <v>1</v>
      </c>
      <c r="H15" s="18">
        <v>1</v>
      </c>
      <c r="I15" s="8">
        <f t="shared" si="1"/>
        <v>1</v>
      </c>
      <c r="J15" s="8">
        <f t="shared" si="2"/>
        <v>32</v>
      </c>
      <c r="K15" s="24"/>
      <c r="L15" s="10"/>
      <c r="M15" s="8"/>
      <c r="N15" s="8"/>
      <c r="O15" s="8"/>
      <c r="P15" s="8"/>
      <c r="Q15" s="8"/>
      <c r="R15" s="10"/>
      <c r="S15" s="8"/>
      <c r="T15" s="8"/>
      <c r="U15" s="8"/>
      <c r="V15" s="8"/>
      <c r="W15" s="8"/>
    </row>
    <row r="16" spans="1:23" s="11" customFormat="1" ht="26.25">
      <c r="A16" s="27" t="s">
        <v>19</v>
      </c>
      <c r="B16" s="21" t="s">
        <v>33</v>
      </c>
      <c r="C16" s="82" t="s">
        <v>34</v>
      </c>
      <c r="D16" s="8"/>
      <c r="E16" s="8"/>
      <c r="F16" s="19" t="s">
        <v>44</v>
      </c>
      <c r="G16" s="8">
        <v>1</v>
      </c>
      <c r="H16" s="18">
        <v>2</v>
      </c>
      <c r="I16" s="8">
        <f t="shared" si="1"/>
        <v>2</v>
      </c>
      <c r="J16" s="8">
        <f t="shared" si="2"/>
        <v>64</v>
      </c>
      <c r="K16" s="24"/>
      <c r="L16" s="10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s="11" customFormat="1" ht="39">
      <c r="A17" s="27" t="s">
        <v>19</v>
      </c>
      <c r="B17" s="86" t="s">
        <v>54</v>
      </c>
      <c r="C17" s="83" t="s">
        <v>55</v>
      </c>
      <c r="D17" s="8" t="s">
        <v>56</v>
      </c>
      <c r="E17" s="8"/>
      <c r="F17" s="19"/>
      <c r="G17" s="8">
        <v>1</v>
      </c>
      <c r="H17" s="18">
        <v>14</v>
      </c>
      <c r="I17" s="8">
        <f t="shared" si="1"/>
        <v>14</v>
      </c>
      <c r="J17" s="8">
        <f t="shared" si="2"/>
        <v>448</v>
      </c>
      <c r="K17" s="24"/>
      <c r="L17" s="39" t="s">
        <v>57</v>
      </c>
      <c r="M17" s="61" t="s">
        <v>55</v>
      </c>
      <c r="N17" s="8" t="s">
        <v>58</v>
      </c>
      <c r="O17" s="8">
        <v>1</v>
      </c>
      <c r="P17" s="8">
        <v>12</v>
      </c>
      <c r="Q17" s="8">
        <f>O17*P17</f>
        <v>12</v>
      </c>
      <c r="R17" s="8"/>
      <c r="S17" s="8"/>
      <c r="T17" s="8"/>
      <c r="U17" s="8"/>
      <c r="V17" s="8"/>
      <c r="W17" s="8"/>
    </row>
    <row r="18" spans="1:23" s="52" customFormat="1">
      <c r="A18" s="29" t="s">
        <v>22</v>
      </c>
      <c r="B18" s="49"/>
      <c r="C18" s="84"/>
      <c r="D18" s="5"/>
      <c r="E18" s="5"/>
      <c r="F18" s="5"/>
      <c r="G18" s="5"/>
      <c r="H18" s="5"/>
      <c r="I18" s="5">
        <f>SUM(I10:I17)</f>
        <v>44</v>
      </c>
      <c r="J18" s="5">
        <f>I18*M1</f>
        <v>1408</v>
      </c>
      <c r="K18" s="53"/>
      <c r="L18" s="49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s="55" customFormat="1" ht="25.5">
      <c r="A19" s="54" t="s">
        <v>59</v>
      </c>
      <c r="B19" s="97" t="s">
        <v>60</v>
      </c>
      <c r="C19" s="49" t="s">
        <v>61</v>
      </c>
      <c r="D19" s="58" t="s">
        <v>7</v>
      </c>
      <c r="E19" s="58" t="s">
        <v>63</v>
      </c>
      <c r="F19" s="58"/>
      <c r="G19" s="58">
        <v>1</v>
      </c>
      <c r="H19" s="59">
        <v>10</v>
      </c>
      <c r="I19" s="58">
        <f>H19*G19</f>
        <v>10</v>
      </c>
      <c r="J19" s="58">
        <f>I19*M1</f>
        <v>320</v>
      </c>
      <c r="K19" s="25">
        <v>450</v>
      </c>
      <c r="L19" s="62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</row>
    <row r="20" spans="1:23" ht="39">
      <c r="A20" s="48" t="s">
        <v>64</v>
      </c>
      <c r="B20" s="30" t="s">
        <v>65</v>
      </c>
      <c r="C20" s="74" t="s">
        <v>66</v>
      </c>
      <c r="D20" s="31" t="s">
        <v>58</v>
      </c>
      <c r="E20" s="63"/>
      <c r="F20" s="63"/>
      <c r="G20" s="33">
        <v>1</v>
      </c>
      <c r="H20" s="34">
        <v>12</v>
      </c>
      <c r="I20" s="8">
        <f t="shared" ref="I20:I21" si="3">H20*G20</f>
        <v>12</v>
      </c>
      <c r="J20" s="63">
        <f>I20*M1</f>
        <v>384</v>
      </c>
      <c r="K20" s="64"/>
      <c r="L20" s="35" t="s">
        <v>69</v>
      </c>
      <c r="M20" s="65" t="s">
        <v>71</v>
      </c>
      <c r="N20" s="36" t="s">
        <v>68</v>
      </c>
      <c r="O20" s="63">
        <v>1</v>
      </c>
      <c r="P20" s="36">
        <v>12</v>
      </c>
      <c r="Q20" s="63">
        <f>P20*M1</f>
        <v>384</v>
      </c>
      <c r="R20" s="63"/>
      <c r="S20" s="63"/>
      <c r="T20" s="63"/>
      <c r="U20" s="63"/>
      <c r="V20" s="63"/>
      <c r="W20" s="63"/>
    </row>
    <row r="21" spans="1:23" ht="39">
      <c r="A21" s="48" t="s">
        <v>64</v>
      </c>
      <c r="B21" s="39" t="s">
        <v>74</v>
      </c>
      <c r="C21" s="85" t="s">
        <v>67</v>
      </c>
      <c r="D21" s="32" t="s">
        <v>68</v>
      </c>
      <c r="E21" s="63"/>
      <c r="F21" s="63"/>
      <c r="G21" s="33">
        <v>1</v>
      </c>
      <c r="H21" s="68">
        <v>10</v>
      </c>
      <c r="I21" s="8">
        <f t="shared" si="3"/>
        <v>10</v>
      </c>
      <c r="J21" s="63">
        <f>I21*M1</f>
        <v>320</v>
      </c>
      <c r="K21" s="64"/>
      <c r="L21" s="35" t="s">
        <v>70</v>
      </c>
      <c r="M21" s="65" t="s">
        <v>72</v>
      </c>
      <c r="N21" s="36" t="s">
        <v>58</v>
      </c>
      <c r="O21" s="63">
        <v>1</v>
      </c>
      <c r="P21" s="36">
        <v>10</v>
      </c>
      <c r="Q21" s="63">
        <f>P21*M1</f>
        <v>320</v>
      </c>
      <c r="R21" s="63"/>
      <c r="S21" s="63"/>
      <c r="T21" s="63"/>
      <c r="U21" s="63"/>
      <c r="V21" s="63"/>
      <c r="W21" s="63"/>
    </row>
    <row r="22" spans="1:23" s="55" customFormat="1">
      <c r="A22" s="29" t="s">
        <v>88</v>
      </c>
      <c r="B22" s="56"/>
      <c r="C22" s="78"/>
      <c r="D22" s="57"/>
      <c r="E22" s="58"/>
      <c r="F22" s="58"/>
      <c r="G22" s="58"/>
      <c r="H22" s="59"/>
      <c r="I22" s="58">
        <f>I20+I21</f>
        <v>22</v>
      </c>
      <c r="J22" s="58">
        <f>J20+J21</f>
        <v>704</v>
      </c>
      <c r="K22" s="25"/>
      <c r="L22" s="60"/>
      <c r="M22" s="66"/>
      <c r="N22" s="58"/>
      <c r="O22" s="58"/>
      <c r="P22" s="58"/>
      <c r="Q22" s="58"/>
      <c r="R22" s="58"/>
      <c r="S22" s="58"/>
      <c r="T22" s="58"/>
      <c r="U22" s="58"/>
      <c r="V22" s="58"/>
      <c r="W22" s="58"/>
    </row>
    <row r="23" spans="1:23" ht="45">
      <c r="A23" s="46" t="s">
        <v>73</v>
      </c>
      <c r="B23" s="86" t="s">
        <v>75</v>
      </c>
      <c r="C23" s="79" t="s">
        <v>76</v>
      </c>
      <c r="D23" s="31" t="s">
        <v>84</v>
      </c>
      <c r="E23" s="38" t="s">
        <v>86</v>
      </c>
      <c r="F23" s="63"/>
      <c r="G23" s="33">
        <v>2</v>
      </c>
      <c r="H23" s="34">
        <v>0.5</v>
      </c>
      <c r="I23" s="63">
        <f>G23*H23</f>
        <v>1</v>
      </c>
      <c r="J23" s="63">
        <f>I23*$M$1</f>
        <v>32</v>
      </c>
      <c r="K23" s="64"/>
      <c r="L23" s="35" t="s">
        <v>77</v>
      </c>
      <c r="M23" s="67" t="s">
        <v>78</v>
      </c>
      <c r="N23" s="31" t="s">
        <v>84</v>
      </c>
      <c r="O23" s="63">
        <v>1</v>
      </c>
      <c r="P23" s="63">
        <v>0.5</v>
      </c>
      <c r="Q23" s="63">
        <f>P23*M1</f>
        <v>16</v>
      </c>
      <c r="R23" s="63"/>
      <c r="S23" s="63"/>
      <c r="T23" s="63"/>
      <c r="U23" s="63"/>
      <c r="V23" s="63"/>
      <c r="W23" s="63"/>
    </row>
    <row r="24" spans="1:23" ht="45">
      <c r="A24" s="46" t="s">
        <v>73</v>
      </c>
      <c r="B24" s="39" t="s">
        <v>91</v>
      </c>
      <c r="C24" s="79" t="s">
        <v>78</v>
      </c>
      <c r="D24" s="31" t="s">
        <v>84</v>
      </c>
      <c r="E24" s="38" t="s">
        <v>86</v>
      </c>
      <c r="F24" s="63"/>
      <c r="G24" s="33">
        <v>2</v>
      </c>
      <c r="H24" s="34">
        <v>0.5</v>
      </c>
      <c r="I24" s="63">
        <f t="shared" ref="I24:I28" si="4">G24*H24</f>
        <v>1</v>
      </c>
      <c r="J24" s="63">
        <f t="shared" ref="J24:J28" si="5">I24*$M$1</f>
        <v>32</v>
      </c>
      <c r="K24" s="64"/>
      <c r="L24" s="61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</row>
    <row r="25" spans="1:23" ht="45">
      <c r="A25" s="46" t="s">
        <v>73</v>
      </c>
      <c r="B25" s="39" t="s">
        <v>91</v>
      </c>
      <c r="C25" s="79" t="s">
        <v>78</v>
      </c>
      <c r="D25" s="32" t="s">
        <v>85</v>
      </c>
      <c r="E25" s="38" t="s">
        <v>86</v>
      </c>
      <c r="F25" s="63"/>
      <c r="G25" s="33">
        <v>4</v>
      </c>
      <c r="H25" s="34">
        <v>0.5</v>
      </c>
      <c r="I25" s="63">
        <f t="shared" si="4"/>
        <v>2</v>
      </c>
      <c r="J25" s="63">
        <f t="shared" si="5"/>
        <v>64</v>
      </c>
      <c r="K25" s="64"/>
      <c r="L25" s="61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</row>
    <row r="26" spans="1:23" ht="30">
      <c r="A26" s="46" t="s">
        <v>73</v>
      </c>
      <c r="B26" s="35" t="s">
        <v>79</v>
      </c>
      <c r="C26" s="80" t="s">
        <v>80</v>
      </c>
      <c r="D26" s="41" t="s">
        <v>56</v>
      </c>
      <c r="E26" s="42" t="s">
        <v>87</v>
      </c>
      <c r="F26" s="63"/>
      <c r="G26" s="42">
        <v>2</v>
      </c>
      <c r="H26" s="43">
        <v>4</v>
      </c>
      <c r="I26" s="63">
        <f t="shared" si="4"/>
        <v>8</v>
      </c>
      <c r="J26" s="63">
        <f t="shared" si="5"/>
        <v>256</v>
      </c>
      <c r="K26" s="64"/>
      <c r="L26" s="61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</row>
    <row r="27" spans="1:23" ht="30">
      <c r="A27" s="46" t="s">
        <v>73</v>
      </c>
      <c r="B27" s="35" t="s">
        <v>81</v>
      </c>
      <c r="C27" s="80" t="s">
        <v>82</v>
      </c>
      <c r="D27" s="31" t="s">
        <v>84</v>
      </c>
      <c r="E27" s="33"/>
      <c r="F27" s="63"/>
      <c r="G27" s="40">
        <v>2</v>
      </c>
      <c r="H27" s="34">
        <v>0.5</v>
      </c>
      <c r="I27" s="63">
        <f t="shared" si="4"/>
        <v>1</v>
      </c>
      <c r="J27" s="63">
        <f t="shared" si="5"/>
        <v>32</v>
      </c>
      <c r="K27" s="64"/>
      <c r="L27" s="61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</row>
    <row r="28" spans="1:23" ht="30">
      <c r="A28" s="46" t="s">
        <v>73</v>
      </c>
      <c r="B28" s="39" t="s">
        <v>90</v>
      </c>
      <c r="C28" s="75" t="s">
        <v>83</v>
      </c>
      <c r="D28" s="32" t="s">
        <v>85</v>
      </c>
      <c r="E28" s="40" t="s">
        <v>86</v>
      </c>
      <c r="F28" s="63"/>
      <c r="G28" s="37">
        <v>2</v>
      </c>
      <c r="H28" s="34">
        <v>0.5</v>
      </c>
      <c r="I28" s="63">
        <f t="shared" si="4"/>
        <v>1</v>
      </c>
      <c r="J28" s="63">
        <f t="shared" si="5"/>
        <v>32</v>
      </c>
      <c r="K28" s="64"/>
      <c r="L28" s="61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</row>
    <row r="29" spans="1:23" s="52" customFormat="1">
      <c r="A29" s="5" t="s">
        <v>89</v>
      </c>
      <c r="B29" s="5"/>
      <c r="C29" s="5"/>
      <c r="D29" s="5"/>
      <c r="E29" s="5"/>
      <c r="F29" s="5"/>
      <c r="G29" s="5"/>
      <c r="H29" s="5"/>
      <c r="I29" s="5">
        <f>SUM(I23:I28)</f>
        <v>14</v>
      </c>
      <c r="J29" s="5">
        <f>SUM(J23:J28)</f>
        <v>448</v>
      </c>
      <c r="K29" s="53">
        <v>627</v>
      </c>
      <c r="L29" s="49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3" spans="1:5">
      <c r="B33" s="87" t="s">
        <v>5</v>
      </c>
      <c r="C33" s="87" t="s">
        <v>103</v>
      </c>
      <c r="D33" s="87" t="s">
        <v>104</v>
      </c>
      <c r="E33" s="87" t="s">
        <v>10</v>
      </c>
    </row>
    <row r="34" spans="1:5">
      <c r="A34" s="44">
        <v>1</v>
      </c>
      <c r="B34" s="89" t="s">
        <v>8</v>
      </c>
      <c r="C34" s="92">
        <v>1088</v>
      </c>
      <c r="D34" s="88"/>
      <c r="E34" s="93">
        <v>1500</v>
      </c>
    </row>
    <row r="35" spans="1:5">
      <c r="A35" s="44">
        <v>2</v>
      </c>
      <c r="B35" s="89" t="s">
        <v>17</v>
      </c>
      <c r="C35" s="92">
        <v>832</v>
      </c>
      <c r="D35" s="88"/>
      <c r="E35" s="93">
        <v>1165</v>
      </c>
    </row>
    <row r="36" spans="1:5">
      <c r="A36" s="44">
        <v>3</v>
      </c>
      <c r="B36" s="90" t="s">
        <v>22</v>
      </c>
      <c r="C36" s="92">
        <v>1408</v>
      </c>
      <c r="D36" s="88"/>
      <c r="E36" s="94"/>
    </row>
    <row r="37" spans="1:5">
      <c r="A37" s="44">
        <v>4</v>
      </c>
      <c r="B37" s="91" t="s">
        <v>105</v>
      </c>
      <c r="C37" s="92">
        <v>320</v>
      </c>
      <c r="D37" s="88"/>
      <c r="E37" s="94">
        <v>450</v>
      </c>
    </row>
    <row r="38" spans="1:5">
      <c r="A38" s="44">
        <v>5</v>
      </c>
      <c r="B38" s="90" t="s">
        <v>88</v>
      </c>
      <c r="C38" s="92">
        <v>704</v>
      </c>
      <c r="D38" s="88"/>
      <c r="E38" s="94"/>
    </row>
    <row r="39" spans="1:5">
      <c r="A39" s="44">
        <v>6</v>
      </c>
      <c r="B39" s="89" t="s">
        <v>89</v>
      </c>
      <c r="C39" s="92">
        <v>448</v>
      </c>
      <c r="D39" s="88"/>
      <c r="E39" s="94">
        <v>627</v>
      </c>
    </row>
    <row r="40" spans="1:5">
      <c r="C40" s="95">
        <f>SUM(C34:C39)</f>
        <v>4800</v>
      </c>
      <c r="E40" s="95">
        <f>SUM(E34:E39)</f>
        <v>3742</v>
      </c>
    </row>
  </sheetData>
  <hyperlinks>
    <hyperlink ref="B7" r:id="rId1"/>
    <hyperlink ref="B8" r:id="rId2"/>
    <hyperlink ref="B13" r:id="rId3"/>
    <hyperlink ref="B16" r:id="rId4"/>
    <hyperlink ref="B15" r:id="rId5"/>
    <hyperlink ref="B11" r:id="rId6"/>
    <hyperlink ref="L7" r:id="rId7"/>
    <hyperlink ref="R7" r:id="rId8"/>
    <hyperlink ref="B21" r:id="rId9"/>
    <hyperlink ref="B28" r:id="rId10"/>
    <hyperlink ref="B24" r:id="rId11"/>
    <hyperlink ref="B25" r:id="rId12"/>
    <hyperlink ref="L3" r:id="rId13"/>
    <hyperlink ref="L4" r:id="rId14"/>
    <hyperlink ref="L5" r:id="rId15"/>
    <hyperlink ref="B23" r:id="rId16"/>
    <hyperlink ref="B19" r:id="rId17"/>
    <hyperlink ref="L17" r:id="rId18"/>
    <hyperlink ref="B17" r:id="rId19"/>
  </hyperlinks>
  <pageMargins left="0.7" right="0.7" top="0.75" bottom="0.75" header="0.3" footer="0.3"/>
  <pageSetup paperSize="9" orientation="portrait" r:id="rId20"/>
  <ignoredErrors>
    <ignoredError sqref="I1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2011-02-03T12:26:43Z</dcterms:modified>
</cp:coreProperties>
</file>