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155" windowHeight="850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'Лист1'!$A$6:$L$47</definedName>
  </definedNames>
  <calcPr fullCalcOnLoad="1"/>
</workbook>
</file>

<file path=xl/sharedStrings.xml><?xml version="1.0" encoding="utf-8"?>
<sst xmlns="http://schemas.openxmlformats.org/spreadsheetml/2006/main" count="220" uniqueCount="165">
  <si>
    <t>Артикул</t>
  </si>
  <si>
    <t>Наименование товара</t>
  </si>
  <si>
    <t>Размер</t>
  </si>
  <si>
    <t>Цвет</t>
  </si>
  <si>
    <t>Кол-во</t>
  </si>
  <si>
    <t>Цена</t>
  </si>
  <si>
    <t>Ссылка на модель</t>
  </si>
  <si>
    <t>Ник на форуме</t>
  </si>
  <si>
    <t>391.551</t>
  </si>
  <si>
    <t xml:space="preserve"> Джинсы, синие.</t>
  </si>
  <si>
    <t>синий</t>
  </si>
  <si>
    <t>https://lh6.googleusercontent.com/-JrEG7piWVDw/TpNnBfllWYI/AAAAAAABXzY/7iZQ5w7MIho/s720/391.551.JPG</t>
  </si>
  <si>
    <t>Ladi-nataliz</t>
  </si>
  <si>
    <t>490.738</t>
  </si>
  <si>
    <t>Фирменные джинсы от LEVI`S.,</t>
  </si>
  <si>
    <t>серый</t>
  </si>
  <si>
    <t>https://lh3.googleusercontent.com/-F_VAhJFD404/T3b6idjfkdI/AAAAAAABj-0/c8OtKK6bpZU/s720/490.738_1.JPG</t>
  </si>
  <si>
    <t>Блузка, коричневая</t>
  </si>
  <si>
    <t>коричневый</t>
  </si>
  <si>
    <t xml:space="preserve">007.417 </t>
  </si>
  <si>
    <t>Блузка, пестрая</t>
  </si>
  <si>
    <t>-</t>
  </si>
  <si>
    <t>https://picasaweb.google.com/Germanyalbum/ULAxbF#5698273628248442114</t>
  </si>
  <si>
    <t>veres*</t>
  </si>
  <si>
    <t>655.625</t>
  </si>
  <si>
    <t>Блузка, бордовая</t>
  </si>
  <si>
    <t>https://picasaweb.google.com/Germanyalbum/10#5547231917985931474</t>
  </si>
  <si>
    <t>012.948</t>
  </si>
  <si>
    <t>Блуза</t>
  </si>
  <si>
    <t>Черно белая</t>
  </si>
  <si>
    <t>https://picasaweb.google.com/Germanyalbum/ULAxbF#5752359902030309634</t>
  </si>
  <si>
    <t>София0209</t>
  </si>
  <si>
    <t>027.433</t>
  </si>
  <si>
    <t>389.855</t>
  </si>
  <si>
    <t>Платье, серо-бежевое</t>
  </si>
  <si>
    <t>серо-бежевый</t>
  </si>
  <si>
    <t>https://lh4.googleusercontent.com/-PIjwQaSTg38/TnuO6QIDROI/AAAAAAABR0k/AuHT1ZKCwBY/s720/389.855.JPG</t>
  </si>
  <si>
    <t>020.594</t>
  </si>
  <si>
    <t>Блузка</t>
  </si>
  <si>
    <t>ЧЕРНЫЙ</t>
  </si>
  <si>
    <t>https://picasaweb.google.com/Germanyalbum/ULAxbF#5750502900597802338</t>
  </si>
  <si>
    <t>Кадровая фея</t>
  </si>
  <si>
    <t>015.247</t>
  </si>
  <si>
    <t>пуловер</t>
  </si>
  <si>
    <t>бело-серый</t>
  </si>
  <si>
    <t>https://picasaweb.google.com/Germanyalbum/hYcjpK#5731274737383186082</t>
  </si>
  <si>
    <t>ТаПа</t>
  </si>
  <si>
    <t>029.680</t>
  </si>
  <si>
    <t>кардиган</t>
  </si>
  <si>
    <t>44/46</t>
  </si>
  <si>
    <t>коралловый</t>
  </si>
  <si>
    <t>https://picasaweb.google.com/Germanyalbum/hYcjpK#5588491021342663970</t>
  </si>
  <si>
    <t>188.614</t>
  </si>
  <si>
    <t>платье</t>
  </si>
  <si>
    <t>как на фото</t>
  </si>
  <si>
    <t>https://picasaweb.google.com/Germanyalbum/10#5758677153969994370</t>
  </si>
  <si>
    <t>Мама Жу</t>
  </si>
  <si>
    <t>519.113</t>
  </si>
  <si>
    <t>коричневое</t>
  </si>
  <si>
    <t>https://picasaweb.google.com/Germanyalbum/10#5560332737567423442</t>
  </si>
  <si>
    <t>водолазка</t>
  </si>
  <si>
    <t>46 (евро)</t>
  </si>
  <si>
    <t>сине-белая</t>
  </si>
  <si>
    <t>https://picasaweb.google.com/Germanyalbum/hYcjpK#5661752304445815922</t>
  </si>
  <si>
    <t>Holiday!</t>
  </si>
  <si>
    <t>578.467</t>
  </si>
  <si>
    <t>синее</t>
  </si>
  <si>
    <t>https://picasaweb.google.com/Germanyalbum/GBEFIG#5779597495767384322</t>
  </si>
  <si>
    <t>460.737</t>
  </si>
  <si>
    <t>разноцветное</t>
  </si>
  <si>
    <t>https://picasaweb.google.com/Germanyalbum/GBEFIG#5758677629199480322</t>
  </si>
  <si>
    <t>658.976</t>
  </si>
  <si>
    <t>юбка</t>
  </si>
  <si>
    <t>петроль</t>
  </si>
  <si>
    <t>https://picasaweb.google.com/Germanyalbum/dIUibB#5575062430986871282</t>
  </si>
  <si>
    <t>325.411</t>
  </si>
  <si>
    <t>Платье</t>
  </si>
  <si>
    <t>черно-лиловый</t>
  </si>
  <si>
    <t>https://picasaweb.google.com/Germanyalbum/GBEFIG#5661755529067848770</t>
  </si>
  <si>
    <t>La-Luna</t>
  </si>
  <si>
    <t>https://picasaweb.google.com/Germanyalbum/GBEFIG#5766221478535571938</t>
  </si>
  <si>
    <t>777.454</t>
  </si>
  <si>
    <t>куртка</t>
  </si>
  <si>
    <t>https://picasaweb.google.com/Germanyalbum/sfXIgI#5742337976087669042</t>
  </si>
  <si>
    <t>500.209</t>
  </si>
  <si>
    <t>сиренево-черное</t>
  </si>
  <si>
    <t xml:space="preserve">224.645 </t>
  </si>
  <si>
    <t>лиловое</t>
  </si>
  <si>
    <t>https://picasaweb.google.com/Germanyalbum/10#5601855088093139458</t>
  </si>
  <si>
    <t>элюся</t>
  </si>
  <si>
    <t>Итого без %</t>
  </si>
  <si>
    <t>054.021 будет замена</t>
  </si>
  <si>
    <t xml:space="preserve">296.730 </t>
  </si>
  <si>
    <t>https://lh5.googleusercontent.com/-pzjq_9zTi3I/TrjoKFuAzfI/AAAAAAABWMw/eECV8tZ0xWA/s512/296.730.JPG</t>
  </si>
  <si>
    <t>бежевый</t>
  </si>
  <si>
    <t>https://picasaweb.google.com/Germanyalbum/hYcjpK#5703068275247692194</t>
  </si>
  <si>
    <t>666.046</t>
  </si>
  <si>
    <t>Розовый</t>
  </si>
  <si>
    <t>https://picasaweb.google.com/Germanyalbum/10#5766422342348421122</t>
  </si>
  <si>
    <t>749.083</t>
  </si>
  <si>
    <t>Шерстяная куртка</t>
  </si>
  <si>
    <t>черная</t>
  </si>
  <si>
    <t>https://picasaweb.google.com/Germanyalbum/sfXIgI#5779598164501372530</t>
  </si>
  <si>
    <t>005.522</t>
  </si>
  <si>
    <t>пуловеер</t>
  </si>
  <si>
    <t>зеленый</t>
  </si>
  <si>
    <t>https://picasaweb.google.com/Germanyalbum/hYcjpK#5652497124282480386</t>
  </si>
  <si>
    <t>eshum</t>
  </si>
  <si>
    <t>393.031</t>
  </si>
  <si>
    <t>руловеер</t>
  </si>
  <si>
    <t>лиловый</t>
  </si>
  <si>
    <t>https://picasaweb.google.com/Germanyalbum/hYcjpK#5682571358089863842</t>
  </si>
  <si>
    <t>385.335</t>
  </si>
  <si>
    <t>https://picasaweb.google.com/Germanyalbum/ULAxbF#5698354671952143202</t>
  </si>
  <si>
    <t>012.964</t>
  </si>
  <si>
    <t>пальто</t>
  </si>
  <si>
    <t>черно-белое</t>
  </si>
  <si>
    <t>https://picasaweb.google.com/Germanyalbum/sfXIgI#5696339914418444082</t>
  </si>
  <si>
    <t>irok</t>
  </si>
  <si>
    <t>022.674</t>
  </si>
  <si>
    <t>черный</t>
  </si>
  <si>
    <t>https://picasaweb.google.com/Germanyalbum/sfXIgI#5655265913825599746</t>
  </si>
  <si>
    <t>370.348</t>
  </si>
  <si>
    <t>Шлепки,</t>
  </si>
  <si>
    <t>оливковый</t>
  </si>
  <si>
    <t>https://lh5.googleusercontent.com/-itYLLBrayNg/TdOVy5QCTvI/AAAAAAABOXE/Ew3OnFSAepg/s720/370.348.JPG</t>
  </si>
  <si>
    <t>255.856</t>
  </si>
  <si>
    <t>Платье,</t>
  </si>
  <si>
    <t>черное</t>
  </si>
  <si>
    <t>https://lh4.googleusercontent.com/-RPLCc9Zvp1o/TOJseG-ZTSI/AAAAAAABMKk/dOG-gNiIKBo/s720/255.856.JPG</t>
  </si>
  <si>
    <t>Кофта</t>
  </si>
  <si>
    <t>Фиолетов</t>
  </si>
  <si>
    <t>https://picasaweb.google.com/Germanyalbum/hYcjpK#5787641247029262098</t>
  </si>
  <si>
    <t>288.478</t>
  </si>
  <si>
    <t xml:space="preserve"> Топ</t>
  </si>
  <si>
    <t xml:space="preserve"> бежевый</t>
  </si>
  <si>
    <t>www.germany-mode.eu&gt;*Топы, футболки</t>
  </si>
  <si>
    <t>762.935</t>
  </si>
  <si>
    <t xml:space="preserve"> Блузка</t>
  </si>
  <si>
    <t>лилово-серебристая</t>
  </si>
  <si>
    <t>https://picasaweb.google.com/Germanyalbum/EUtsa#</t>
  </si>
  <si>
    <t>блузка</t>
  </si>
  <si>
    <t>голубой</t>
  </si>
  <si>
    <t>382.037</t>
  </si>
  <si>
    <t>джинсы</t>
  </si>
  <si>
    <t>http://picasaweb.google.com/Germanyalbum/L172#5607779387904380610</t>
  </si>
  <si>
    <t>299.541</t>
  </si>
  <si>
    <t>поло</t>
  </si>
  <si>
    <t>32/34</t>
  </si>
  <si>
    <t>https://picasaweb.google.com/Germanyalbum/10#5512350324457888258</t>
  </si>
  <si>
    <t>009.813</t>
  </si>
  <si>
    <t>Кардиган</t>
  </si>
  <si>
    <t>https://picasaweb.google.com/Germanyalbum/hYcjpK#5655265429371716290</t>
  </si>
  <si>
    <t>186.734</t>
  </si>
  <si>
    <t>сине-зеленый</t>
  </si>
  <si>
    <t>https://picasaweb.google.com/Germanyalbum/GBEFIG#5705790438656669138</t>
  </si>
  <si>
    <t>200.300</t>
  </si>
  <si>
    <t>цветное</t>
  </si>
  <si>
    <t>https://picasaweb.google.com/Germanyalbum/GBEFIG#5786478116800918210</t>
  </si>
  <si>
    <t>Lalia</t>
  </si>
  <si>
    <t>Pillar</t>
  </si>
  <si>
    <t>Сумма заказа без % и транспортных</t>
  </si>
  <si>
    <t xml:space="preserve">Транспортные </t>
  </si>
  <si>
    <t xml:space="preserve">Курс евро приблизительный </t>
  </si>
  <si>
    <t>Итого к оплате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</si>
</sst>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37" fillId="33" borderId="10" xfId="0" applyFont="1" applyFill="1" applyBorder="1" applyAlignment="1">
      <alignment wrapText="1"/>
    </xf>
    <xf numFmtId="0" fontId="37" fillId="0" borderId="10" xfId="0" applyFont="1" applyBorder="1" applyAlignment="1">
      <alignment wrapText="1"/>
    </xf>
    <xf numFmtId="0" fontId="25" fillId="0" borderId="10" xfId="42" applyBorder="1" applyAlignment="1" applyProtection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icasaweb.google.com/Germanyalbum/hYcjpK#566175230444581592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19.00390625" style="1" customWidth="1"/>
    <col min="2" max="7" width="9.140625" style="1" customWidth="1"/>
    <col min="8" max="8" width="33.28125" style="1" customWidth="1"/>
    <col min="9" max="9" width="9.140625" style="1" customWidth="1"/>
    <col min="10" max="10" width="10.57421875" style="1" bestFit="1" customWidth="1"/>
    <col min="11" max="16384" width="9.140625" style="1" customWidth="1"/>
  </cols>
  <sheetData>
    <row r="1" spans="8:10" ht="30">
      <c r="H1" s="1" t="s">
        <v>161</v>
      </c>
      <c r="I1" s="1">
        <f>SUBTOTAL(9,I7:I48)</f>
        <v>867</v>
      </c>
      <c r="J1" s="1">
        <v>867</v>
      </c>
    </row>
    <row r="2" spans="8:9" ht="15">
      <c r="H2" s="1" t="s">
        <v>162</v>
      </c>
      <c r="I2" s="1">
        <f>I1/J1*38</f>
        <v>38</v>
      </c>
    </row>
    <row r="3" spans="8:9" ht="15">
      <c r="H3" s="1" t="s">
        <v>163</v>
      </c>
      <c r="I3" s="1">
        <v>40.21</v>
      </c>
    </row>
    <row r="6" spans="1:10" ht="45">
      <c r="A6" s="3" t="s">
        <v>7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90</v>
      </c>
      <c r="J6" s="4" t="s">
        <v>164</v>
      </c>
    </row>
    <row r="7" spans="1:12" ht="45">
      <c r="A7" s="5" t="s">
        <v>107</v>
      </c>
      <c r="B7" s="5" t="s">
        <v>103</v>
      </c>
      <c r="C7" s="5" t="s">
        <v>104</v>
      </c>
      <c r="D7" s="5">
        <v>34</v>
      </c>
      <c r="E7" s="5" t="s">
        <v>105</v>
      </c>
      <c r="F7" s="5">
        <v>1</v>
      </c>
      <c r="G7" s="5">
        <v>0</v>
      </c>
      <c r="H7" s="5" t="s">
        <v>106</v>
      </c>
      <c r="I7" s="5">
        <v>0</v>
      </c>
      <c r="J7" s="5">
        <f>(($I$1*1.12)+$I$2)*40.21</f>
        <v>40573.498400000004</v>
      </c>
      <c r="K7" s="2"/>
      <c r="L7" s="2"/>
    </row>
    <row r="8" spans="1:10" ht="45">
      <c r="A8" s="3" t="s">
        <v>107</v>
      </c>
      <c r="B8" s="3" t="s">
        <v>108</v>
      </c>
      <c r="C8" s="3" t="s">
        <v>109</v>
      </c>
      <c r="D8" s="3">
        <v>34</v>
      </c>
      <c r="E8" s="3" t="s">
        <v>110</v>
      </c>
      <c r="F8" s="3">
        <v>1</v>
      </c>
      <c r="G8" s="3">
        <v>24</v>
      </c>
      <c r="H8" s="3" t="s">
        <v>111</v>
      </c>
      <c r="I8" s="3">
        <v>24</v>
      </c>
      <c r="J8" s="3"/>
    </row>
    <row r="9" spans="1:10" ht="45">
      <c r="A9" s="3" t="s">
        <v>107</v>
      </c>
      <c r="B9" s="3" t="s">
        <v>112</v>
      </c>
      <c r="C9" s="3" t="s">
        <v>141</v>
      </c>
      <c r="D9" s="3">
        <v>36</v>
      </c>
      <c r="E9" s="3" t="s">
        <v>142</v>
      </c>
      <c r="F9" s="3">
        <v>1</v>
      </c>
      <c r="G9" s="3">
        <v>23</v>
      </c>
      <c r="H9" s="3" t="s">
        <v>113</v>
      </c>
      <c r="I9" s="3">
        <v>23</v>
      </c>
      <c r="J9" s="3"/>
    </row>
    <row r="10" spans="1:10" ht="45">
      <c r="A10" s="3" t="s">
        <v>64</v>
      </c>
      <c r="B10" s="3" t="s">
        <v>91</v>
      </c>
      <c r="C10" s="3" t="s">
        <v>60</v>
      </c>
      <c r="D10" s="3" t="s">
        <v>61</v>
      </c>
      <c r="E10" s="3" t="s">
        <v>62</v>
      </c>
      <c r="F10" s="3">
        <v>1</v>
      </c>
      <c r="G10" s="3">
        <v>15</v>
      </c>
      <c r="H10" s="6" t="s">
        <v>63</v>
      </c>
      <c r="I10" s="3">
        <f>G10*F10</f>
        <v>15</v>
      </c>
      <c r="J10" s="5">
        <f>(($I$1*1.12)+$I$2)*40.21</f>
        <v>40573.498400000004</v>
      </c>
    </row>
    <row r="11" spans="1:10" ht="45">
      <c r="A11" s="3" t="s">
        <v>64</v>
      </c>
      <c r="B11" s="3" t="s">
        <v>65</v>
      </c>
      <c r="C11" s="3" t="s">
        <v>53</v>
      </c>
      <c r="D11" s="3">
        <v>40</v>
      </c>
      <c r="E11" s="3" t="s">
        <v>66</v>
      </c>
      <c r="F11" s="3">
        <v>1</v>
      </c>
      <c r="G11" s="3">
        <v>14</v>
      </c>
      <c r="H11" s="3" t="s">
        <v>67</v>
      </c>
      <c r="I11" s="3">
        <f>G11*F11</f>
        <v>14</v>
      </c>
      <c r="J11" s="3"/>
    </row>
    <row r="12" spans="1:10" ht="45">
      <c r="A12" s="3" t="s">
        <v>64</v>
      </c>
      <c r="B12" s="3" t="s">
        <v>68</v>
      </c>
      <c r="C12" s="3" t="s">
        <v>53</v>
      </c>
      <c r="D12" s="3">
        <v>38</v>
      </c>
      <c r="E12" s="3" t="s">
        <v>69</v>
      </c>
      <c r="F12" s="3">
        <v>1</v>
      </c>
      <c r="G12" s="3">
        <v>12</v>
      </c>
      <c r="H12" s="3" t="s">
        <v>70</v>
      </c>
      <c r="I12" s="3">
        <f>G12*F12</f>
        <v>12</v>
      </c>
      <c r="J12" s="3"/>
    </row>
    <row r="13" spans="1:10" ht="45">
      <c r="A13" s="3" t="s">
        <v>64</v>
      </c>
      <c r="B13" s="3" t="s">
        <v>71</v>
      </c>
      <c r="C13" s="3" t="s">
        <v>72</v>
      </c>
      <c r="D13" s="3">
        <v>40</v>
      </c>
      <c r="E13" s="3" t="s">
        <v>73</v>
      </c>
      <c r="F13" s="3">
        <v>1</v>
      </c>
      <c r="G13" s="3">
        <v>28</v>
      </c>
      <c r="H13" s="3" t="s">
        <v>74</v>
      </c>
      <c r="I13" s="3">
        <f>G13*F13</f>
        <v>28</v>
      </c>
      <c r="J13" s="3"/>
    </row>
    <row r="14" spans="1:10" ht="45">
      <c r="A14" s="3" t="s">
        <v>64</v>
      </c>
      <c r="B14" s="3" t="s">
        <v>99</v>
      </c>
      <c r="C14" s="3" t="s">
        <v>100</v>
      </c>
      <c r="D14" s="3">
        <v>38</v>
      </c>
      <c r="E14" s="3" t="s">
        <v>101</v>
      </c>
      <c r="F14" s="3">
        <v>1</v>
      </c>
      <c r="G14" s="3">
        <v>30</v>
      </c>
      <c r="H14" s="3" t="s">
        <v>102</v>
      </c>
      <c r="I14" s="3">
        <v>30</v>
      </c>
      <c r="J14" s="3"/>
    </row>
    <row r="15" spans="1:10" ht="45">
      <c r="A15" s="3" t="s">
        <v>64</v>
      </c>
      <c r="B15" s="3" t="s">
        <v>150</v>
      </c>
      <c r="C15" s="3" t="s">
        <v>151</v>
      </c>
      <c r="D15" s="3">
        <v>40</v>
      </c>
      <c r="E15" s="3" t="s">
        <v>120</v>
      </c>
      <c r="F15" s="3">
        <v>1</v>
      </c>
      <c r="G15" s="3">
        <v>25</v>
      </c>
      <c r="H15" s="3" t="s">
        <v>152</v>
      </c>
      <c r="I15" s="3">
        <v>25</v>
      </c>
      <c r="J15" s="3"/>
    </row>
    <row r="16" spans="1:10" ht="45">
      <c r="A16" s="3" t="s">
        <v>118</v>
      </c>
      <c r="B16" s="3" t="s">
        <v>114</v>
      </c>
      <c r="C16" s="3" t="s">
        <v>115</v>
      </c>
      <c r="D16" s="3">
        <v>40</v>
      </c>
      <c r="E16" s="3" t="s">
        <v>116</v>
      </c>
      <c r="F16" s="3">
        <v>1</v>
      </c>
      <c r="G16" s="3">
        <v>50</v>
      </c>
      <c r="H16" s="3" t="s">
        <v>117</v>
      </c>
      <c r="I16" s="3">
        <v>50</v>
      </c>
      <c r="J16" s="5">
        <f>(($I$1*1.12)+$I$2)*40.21</f>
        <v>40573.498400000004</v>
      </c>
    </row>
    <row r="17" spans="1:10" ht="45">
      <c r="A17" s="3" t="s">
        <v>118</v>
      </c>
      <c r="B17" s="3" t="s">
        <v>119</v>
      </c>
      <c r="C17" s="3" t="s">
        <v>115</v>
      </c>
      <c r="D17" s="3">
        <v>40</v>
      </c>
      <c r="E17" s="3" t="s">
        <v>120</v>
      </c>
      <c r="F17" s="3">
        <v>1</v>
      </c>
      <c r="G17" s="3">
        <v>35</v>
      </c>
      <c r="H17" s="3" t="s">
        <v>121</v>
      </c>
      <c r="I17" s="3">
        <v>35</v>
      </c>
      <c r="J17" s="3"/>
    </row>
    <row r="18" spans="1:10" ht="75">
      <c r="A18" s="3" t="s">
        <v>12</v>
      </c>
      <c r="B18" s="3" t="s">
        <v>8</v>
      </c>
      <c r="C18" s="3" t="s">
        <v>9</v>
      </c>
      <c r="D18" s="3">
        <v>36</v>
      </c>
      <c r="E18" s="3" t="s">
        <v>10</v>
      </c>
      <c r="F18" s="3">
        <v>1</v>
      </c>
      <c r="G18" s="3">
        <v>35</v>
      </c>
      <c r="H18" s="3" t="s">
        <v>11</v>
      </c>
      <c r="I18" s="3">
        <f>G18*F18</f>
        <v>35</v>
      </c>
      <c r="J18" s="5">
        <f>(($I$1*1.12)+$I$2)*40.21</f>
        <v>40573.498400000004</v>
      </c>
    </row>
    <row r="19" spans="1:10" ht="75">
      <c r="A19" s="3" t="s">
        <v>12</v>
      </c>
      <c r="B19" s="3" t="s">
        <v>13</v>
      </c>
      <c r="C19" s="3" t="s">
        <v>14</v>
      </c>
      <c r="D19" s="3">
        <v>28</v>
      </c>
      <c r="E19" s="3" t="s">
        <v>15</v>
      </c>
      <c r="F19" s="3">
        <v>1</v>
      </c>
      <c r="G19" s="3">
        <v>50</v>
      </c>
      <c r="H19" s="3" t="s">
        <v>16</v>
      </c>
      <c r="I19" s="3">
        <f>G19*F19</f>
        <v>50</v>
      </c>
      <c r="J19" s="3"/>
    </row>
    <row r="20" spans="1:10" ht="75">
      <c r="A20" s="3" t="s">
        <v>12</v>
      </c>
      <c r="B20" s="3" t="s">
        <v>33</v>
      </c>
      <c r="C20" s="3" t="s">
        <v>34</v>
      </c>
      <c r="D20" s="3">
        <v>36</v>
      </c>
      <c r="E20" s="3" t="s">
        <v>35</v>
      </c>
      <c r="F20" s="3">
        <v>1</v>
      </c>
      <c r="G20" s="3">
        <v>46</v>
      </c>
      <c r="H20" s="3" t="s">
        <v>36</v>
      </c>
      <c r="I20" s="3">
        <f>G20*F20</f>
        <v>46</v>
      </c>
      <c r="J20" s="3"/>
    </row>
    <row r="21" spans="1:10" ht="75">
      <c r="A21" s="3" t="s">
        <v>12</v>
      </c>
      <c r="B21" s="3" t="s">
        <v>92</v>
      </c>
      <c r="C21" s="3" t="s">
        <v>17</v>
      </c>
      <c r="D21" s="3">
        <v>40</v>
      </c>
      <c r="E21" s="3" t="s">
        <v>18</v>
      </c>
      <c r="F21" s="3">
        <v>1</v>
      </c>
      <c r="G21" s="3">
        <v>20</v>
      </c>
      <c r="H21" s="3" t="s">
        <v>93</v>
      </c>
      <c r="I21" s="3">
        <v>20</v>
      </c>
      <c r="J21" s="3"/>
    </row>
    <row r="22" spans="1:10" ht="75">
      <c r="A22" s="3" t="s">
        <v>12</v>
      </c>
      <c r="B22" s="3" t="s">
        <v>122</v>
      </c>
      <c r="C22" s="3" t="s">
        <v>123</v>
      </c>
      <c r="D22" s="3">
        <v>37</v>
      </c>
      <c r="E22" s="3" t="s">
        <v>124</v>
      </c>
      <c r="F22" s="3">
        <v>1</v>
      </c>
      <c r="G22" s="3">
        <v>45</v>
      </c>
      <c r="H22" s="3" t="s">
        <v>125</v>
      </c>
      <c r="I22" s="3">
        <v>45</v>
      </c>
      <c r="J22" s="3"/>
    </row>
    <row r="23" spans="1:10" ht="60">
      <c r="A23" s="3" t="s">
        <v>12</v>
      </c>
      <c r="B23" s="3" t="s">
        <v>126</v>
      </c>
      <c r="C23" s="3" t="s">
        <v>127</v>
      </c>
      <c r="D23" s="3">
        <v>38</v>
      </c>
      <c r="E23" s="3" t="s">
        <v>128</v>
      </c>
      <c r="F23" s="3">
        <v>1</v>
      </c>
      <c r="G23" s="3">
        <v>34</v>
      </c>
      <c r="H23" s="3" t="s">
        <v>129</v>
      </c>
      <c r="I23" s="3">
        <v>34</v>
      </c>
      <c r="J23" s="3"/>
    </row>
    <row r="24" spans="1:10" ht="45">
      <c r="A24" s="3" t="s">
        <v>159</v>
      </c>
      <c r="B24" s="3" t="s">
        <v>52</v>
      </c>
      <c r="C24" s="3" t="s">
        <v>53</v>
      </c>
      <c r="D24" s="3">
        <v>36</v>
      </c>
      <c r="E24" s="3" t="s">
        <v>35</v>
      </c>
      <c r="F24" s="3">
        <v>1</v>
      </c>
      <c r="G24" s="3">
        <v>10</v>
      </c>
      <c r="H24" s="3" t="s">
        <v>55</v>
      </c>
      <c r="I24" s="3">
        <v>10</v>
      </c>
      <c r="J24" s="5">
        <f>(($I$1*1.12)+$I$2)*40.21</f>
        <v>40573.498400000004</v>
      </c>
    </row>
    <row r="25" spans="1:10" ht="45">
      <c r="A25" s="3" t="s">
        <v>159</v>
      </c>
      <c r="B25" s="3" t="s">
        <v>156</v>
      </c>
      <c r="C25" s="3" t="s">
        <v>53</v>
      </c>
      <c r="D25" s="3">
        <v>38</v>
      </c>
      <c r="E25" s="3" t="s">
        <v>157</v>
      </c>
      <c r="F25" s="3">
        <v>1</v>
      </c>
      <c r="G25" s="3">
        <v>18</v>
      </c>
      <c r="H25" s="3" t="s">
        <v>158</v>
      </c>
      <c r="I25" s="3">
        <v>18</v>
      </c>
      <c r="J25" s="3"/>
    </row>
    <row r="26" spans="1:10" ht="45">
      <c r="A26" s="3" t="s">
        <v>79</v>
      </c>
      <c r="B26" s="3" t="s">
        <v>75</v>
      </c>
      <c r="C26" s="3" t="s">
        <v>76</v>
      </c>
      <c r="D26" s="3">
        <v>34</v>
      </c>
      <c r="E26" s="3" t="s">
        <v>77</v>
      </c>
      <c r="F26" s="3">
        <v>1</v>
      </c>
      <c r="G26" s="3">
        <v>20</v>
      </c>
      <c r="H26" s="3" t="s">
        <v>78</v>
      </c>
      <c r="I26" s="3">
        <f>G26*F26</f>
        <v>20</v>
      </c>
      <c r="J26" s="5">
        <f>(($I$1*1.12)+$I$2)*40.21</f>
        <v>40573.498400000004</v>
      </c>
    </row>
    <row r="27" spans="1:10" ht="45">
      <c r="A27" s="3" t="s">
        <v>79</v>
      </c>
      <c r="B27" s="3" t="s">
        <v>65</v>
      </c>
      <c r="C27" s="3" t="s">
        <v>76</v>
      </c>
      <c r="D27" s="3">
        <v>38</v>
      </c>
      <c r="E27" s="3" t="s">
        <v>10</v>
      </c>
      <c r="F27" s="3">
        <v>1</v>
      </c>
      <c r="G27" s="3">
        <v>14</v>
      </c>
      <c r="H27" s="3" t="s">
        <v>67</v>
      </c>
      <c r="I27" s="3">
        <f>G27*F27</f>
        <v>14</v>
      </c>
      <c r="J27" s="3"/>
    </row>
    <row r="28" spans="1:10" ht="45">
      <c r="A28" s="3" t="s">
        <v>79</v>
      </c>
      <c r="B28" s="3" t="s">
        <v>81</v>
      </c>
      <c r="C28" s="3" t="s">
        <v>82</v>
      </c>
      <c r="D28" s="3">
        <v>38</v>
      </c>
      <c r="E28" s="3" t="s">
        <v>10</v>
      </c>
      <c r="F28" s="3">
        <v>1</v>
      </c>
      <c r="G28" s="3">
        <v>24</v>
      </c>
      <c r="H28" s="3" t="s">
        <v>83</v>
      </c>
      <c r="I28" s="3">
        <f>G28*F28</f>
        <v>24</v>
      </c>
      <c r="J28" s="3"/>
    </row>
    <row r="29" spans="1:10" ht="135">
      <c r="A29" s="3" t="s">
        <v>79</v>
      </c>
      <c r="B29" s="3" t="s">
        <v>84</v>
      </c>
      <c r="C29" s="3" t="s">
        <v>80</v>
      </c>
      <c r="D29" s="3">
        <v>36</v>
      </c>
      <c r="E29" s="3" t="s">
        <v>85</v>
      </c>
      <c r="F29" s="3">
        <v>1</v>
      </c>
      <c r="G29" s="3">
        <v>16</v>
      </c>
      <c r="H29" s="3" t="s">
        <v>80</v>
      </c>
      <c r="I29" s="3">
        <f>G29*F29</f>
        <v>16</v>
      </c>
      <c r="J29" s="3"/>
    </row>
    <row r="30" spans="1:10" ht="45">
      <c r="A30" s="3" t="s">
        <v>79</v>
      </c>
      <c r="B30" s="3" t="s">
        <v>96</v>
      </c>
      <c r="C30" s="3" t="s">
        <v>38</v>
      </c>
      <c r="D30" s="3">
        <v>38</v>
      </c>
      <c r="E30" s="3" t="s">
        <v>97</v>
      </c>
      <c r="F30" s="3">
        <v>1</v>
      </c>
      <c r="G30" s="3">
        <v>8</v>
      </c>
      <c r="H30" s="3" t="s">
        <v>98</v>
      </c>
      <c r="I30" s="3">
        <v>8</v>
      </c>
      <c r="J30" s="3"/>
    </row>
    <row r="31" spans="1:10" ht="45">
      <c r="A31" s="3" t="s">
        <v>79</v>
      </c>
      <c r="B31" s="3" t="s">
        <v>52</v>
      </c>
      <c r="C31" s="3" t="s">
        <v>76</v>
      </c>
      <c r="D31" s="3">
        <v>40</v>
      </c>
      <c r="E31" s="3" t="s">
        <v>35</v>
      </c>
      <c r="F31" s="3">
        <v>1</v>
      </c>
      <c r="G31" s="3">
        <v>10</v>
      </c>
      <c r="H31" s="3" t="s">
        <v>55</v>
      </c>
      <c r="I31" s="3">
        <v>10</v>
      </c>
      <c r="J31" s="3"/>
    </row>
    <row r="32" spans="1:12" s="2" customFormat="1" ht="45">
      <c r="A32" s="3" t="s">
        <v>160</v>
      </c>
      <c r="B32" s="3" t="s">
        <v>143</v>
      </c>
      <c r="C32" s="3" t="s">
        <v>144</v>
      </c>
      <c r="D32" s="3">
        <v>34</v>
      </c>
      <c r="E32" s="3" t="s">
        <v>10</v>
      </c>
      <c r="F32" s="3">
        <v>1</v>
      </c>
      <c r="G32" s="3">
        <v>30</v>
      </c>
      <c r="H32" s="3" t="s">
        <v>145</v>
      </c>
      <c r="I32" s="3">
        <v>30</v>
      </c>
      <c r="J32" s="5">
        <f>(($I$1*1.12)+$I$2)*40.21</f>
        <v>40573.498400000004</v>
      </c>
      <c r="K32" s="1"/>
      <c r="L32" s="1"/>
    </row>
    <row r="33" spans="1:10" ht="45">
      <c r="A33" s="3" t="s">
        <v>160</v>
      </c>
      <c r="B33" s="3" t="s">
        <v>146</v>
      </c>
      <c r="C33" s="3" t="s">
        <v>147</v>
      </c>
      <c r="D33" s="3" t="s">
        <v>148</v>
      </c>
      <c r="E33" s="3" t="s">
        <v>73</v>
      </c>
      <c r="F33" s="3">
        <v>1</v>
      </c>
      <c r="G33" s="3">
        <v>10</v>
      </c>
      <c r="H33" s="3" t="s">
        <v>149</v>
      </c>
      <c r="I33" s="3">
        <v>10</v>
      </c>
      <c r="J33" s="3"/>
    </row>
    <row r="34" spans="1:10" ht="45">
      <c r="A34" s="3" t="s">
        <v>160</v>
      </c>
      <c r="B34" s="3" t="s">
        <v>153</v>
      </c>
      <c r="C34" s="3" t="s">
        <v>53</v>
      </c>
      <c r="D34" s="3">
        <v>34</v>
      </c>
      <c r="E34" s="3" t="s">
        <v>154</v>
      </c>
      <c r="F34" s="3">
        <v>1</v>
      </c>
      <c r="G34" s="3">
        <v>0</v>
      </c>
      <c r="H34" s="3" t="s">
        <v>155</v>
      </c>
      <c r="I34" s="3">
        <v>0</v>
      </c>
      <c r="J34" s="3"/>
    </row>
    <row r="35" spans="1:10" ht="45">
      <c r="A35" s="3" t="s">
        <v>23</v>
      </c>
      <c r="B35" s="3" t="s">
        <v>19</v>
      </c>
      <c r="C35" s="3" t="s">
        <v>20</v>
      </c>
      <c r="D35" s="3">
        <v>38</v>
      </c>
      <c r="E35" s="3" t="s">
        <v>21</v>
      </c>
      <c r="F35" s="3">
        <v>1</v>
      </c>
      <c r="G35" s="3">
        <v>28</v>
      </c>
      <c r="H35" s="3" t="s">
        <v>22</v>
      </c>
      <c r="I35" s="3">
        <f>G35*F35</f>
        <v>28</v>
      </c>
      <c r="J35" s="5">
        <f>(($I$1*1.12)+$I$2)*40.21</f>
        <v>40573.498400000004</v>
      </c>
    </row>
    <row r="36" spans="1:10" ht="45">
      <c r="A36" s="3" t="s">
        <v>23</v>
      </c>
      <c r="B36" s="3" t="s">
        <v>24</v>
      </c>
      <c r="C36" s="3" t="s">
        <v>25</v>
      </c>
      <c r="D36" s="3">
        <v>40</v>
      </c>
      <c r="E36" s="3" t="s">
        <v>21</v>
      </c>
      <c r="F36" s="3">
        <v>1</v>
      </c>
      <c r="G36" s="3">
        <v>10</v>
      </c>
      <c r="H36" s="3" t="s">
        <v>26</v>
      </c>
      <c r="I36" s="3">
        <f>G36*F36</f>
        <v>10</v>
      </c>
      <c r="J36" s="3"/>
    </row>
    <row r="37" spans="1:10" ht="45">
      <c r="A37" s="3" t="s">
        <v>41</v>
      </c>
      <c r="B37" s="3" t="s">
        <v>37</v>
      </c>
      <c r="C37" s="3" t="s">
        <v>38</v>
      </c>
      <c r="D37" s="3">
        <v>36</v>
      </c>
      <c r="E37" s="3" t="s">
        <v>39</v>
      </c>
      <c r="F37" s="3">
        <v>1</v>
      </c>
      <c r="G37" s="3">
        <v>24</v>
      </c>
      <c r="H37" s="3" t="s">
        <v>40</v>
      </c>
      <c r="I37" s="3">
        <f>G37*F37</f>
        <v>24</v>
      </c>
      <c r="J37" s="5">
        <f>(($I$1*1.12)+$I$2)*40.21</f>
        <v>40573.498400000004</v>
      </c>
    </row>
    <row r="38" spans="1:10" ht="45">
      <c r="A38" s="3" t="s">
        <v>56</v>
      </c>
      <c r="B38" s="3" t="s">
        <v>52</v>
      </c>
      <c r="C38" s="3" t="s">
        <v>53</v>
      </c>
      <c r="D38" s="3">
        <v>36</v>
      </c>
      <c r="E38" s="3" t="s">
        <v>54</v>
      </c>
      <c r="F38" s="3">
        <v>1</v>
      </c>
      <c r="G38" s="3">
        <v>10</v>
      </c>
      <c r="H38" s="3" t="s">
        <v>55</v>
      </c>
      <c r="I38" s="3">
        <f>G38*F38</f>
        <v>10</v>
      </c>
      <c r="J38" s="5">
        <f>(($I$1*1.12)+$I$2)*40.21</f>
        <v>40573.498400000004</v>
      </c>
    </row>
    <row r="39" spans="1:10" ht="45">
      <c r="A39" s="3" t="s">
        <v>56</v>
      </c>
      <c r="B39" s="3" t="s">
        <v>57</v>
      </c>
      <c r="C39" s="3" t="s">
        <v>53</v>
      </c>
      <c r="D39" s="3">
        <v>36</v>
      </c>
      <c r="E39" s="3" t="s">
        <v>58</v>
      </c>
      <c r="F39" s="3">
        <v>1</v>
      </c>
      <c r="G39" s="3">
        <v>10</v>
      </c>
      <c r="H39" s="3" t="s">
        <v>59</v>
      </c>
      <c r="I39" s="3">
        <f>G39*F39</f>
        <v>10</v>
      </c>
      <c r="J39" s="3"/>
    </row>
    <row r="40" spans="1:10" ht="45">
      <c r="A40" s="3" t="s">
        <v>56</v>
      </c>
      <c r="B40" s="3" t="s">
        <v>32</v>
      </c>
      <c r="C40" s="3" t="s">
        <v>48</v>
      </c>
      <c r="D40" s="3">
        <v>34</v>
      </c>
      <c r="E40" s="3" t="s">
        <v>94</v>
      </c>
      <c r="F40" s="3">
        <v>1</v>
      </c>
      <c r="G40" s="3">
        <v>24</v>
      </c>
      <c r="H40" s="3" t="s">
        <v>95</v>
      </c>
      <c r="I40" s="3">
        <v>24</v>
      </c>
      <c r="J40" s="3"/>
    </row>
    <row r="41" spans="1:10" ht="45">
      <c r="A41" s="3" t="s">
        <v>31</v>
      </c>
      <c r="B41" s="3" t="s">
        <v>27</v>
      </c>
      <c r="C41" s="3" t="s">
        <v>28</v>
      </c>
      <c r="D41" s="3">
        <v>40</v>
      </c>
      <c r="E41" s="3" t="s">
        <v>29</v>
      </c>
      <c r="F41" s="3">
        <v>1</v>
      </c>
      <c r="G41" s="3">
        <v>22</v>
      </c>
      <c r="H41" s="3" t="s">
        <v>30</v>
      </c>
      <c r="I41" s="3">
        <f>G41*F41</f>
        <v>22</v>
      </c>
      <c r="J41" s="5">
        <f>(($I$1*1.12)+$I$2)*40.21</f>
        <v>40573.498400000004</v>
      </c>
    </row>
    <row r="42" spans="1:10" ht="45">
      <c r="A42" s="3" t="s">
        <v>31</v>
      </c>
      <c r="B42" s="3">
        <v>565915</v>
      </c>
      <c r="C42" s="3" t="s">
        <v>130</v>
      </c>
      <c r="D42" s="3">
        <v>42</v>
      </c>
      <c r="E42" s="3" t="s">
        <v>131</v>
      </c>
      <c r="F42" s="3">
        <v>1</v>
      </c>
      <c r="G42" s="3">
        <v>13</v>
      </c>
      <c r="H42" s="3" t="s">
        <v>132</v>
      </c>
      <c r="I42" s="3">
        <v>13</v>
      </c>
      <c r="J42" s="3"/>
    </row>
    <row r="43" spans="1:10" ht="45">
      <c r="A43" s="3" t="s">
        <v>46</v>
      </c>
      <c r="B43" s="3" t="s">
        <v>42</v>
      </c>
      <c r="C43" s="3" t="s">
        <v>43</v>
      </c>
      <c r="D43" s="3">
        <v>44</v>
      </c>
      <c r="E43" s="3" t="s">
        <v>44</v>
      </c>
      <c r="F43" s="3">
        <v>1</v>
      </c>
      <c r="G43" s="3">
        <v>20</v>
      </c>
      <c r="H43" s="3" t="s">
        <v>45</v>
      </c>
      <c r="I43" s="3">
        <f>G43*F43</f>
        <v>20</v>
      </c>
      <c r="J43" s="5">
        <f>(($I$1*1.12)+$I$2)*40.21</f>
        <v>40573.498400000004</v>
      </c>
    </row>
    <row r="44" spans="1:10" ht="45">
      <c r="A44" s="3" t="s">
        <v>46</v>
      </c>
      <c r="B44" s="3" t="s">
        <v>47</v>
      </c>
      <c r="C44" s="3" t="s">
        <v>48</v>
      </c>
      <c r="D44" s="3" t="s">
        <v>49</v>
      </c>
      <c r="E44" s="3" t="s">
        <v>50</v>
      </c>
      <c r="F44" s="3">
        <v>1</v>
      </c>
      <c r="G44" s="3">
        <v>18</v>
      </c>
      <c r="H44" s="3" t="s">
        <v>51</v>
      </c>
      <c r="I44" s="3">
        <f>G44*F44</f>
        <v>18</v>
      </c>
      <c r="J44" s="3"/>
    </row>
    <row r="45" spans="1:10" ht="45">
      <c r="A45" s="3" t="s">
        <v>89</v>
      </c>
      <c r="B45" s="3" t="s">
        <v>86</v>
      </c>
      <c r="C45" s="3" t="s">
        <v>76</v>
      </c>
      <c r="D45" s="3">
        <v>36</v>
      </c>
      <c r="E45" s="3" t="s">
        <v>87</v>
      </c>
      <c r="F45" s="3">
        <v>1</v>
      </c>
      <c r="G45" s="3">
        <v>10</v>
      </c>
      <c r="H45" s="3" t="s">
        <v>88</v>
      </c>
      <c r="I45" s="3">
        <f>G45*F45</f>
        <v>10</v>
      </c>
      <c r="J45" s="5">
        <f>(($I$1*1.12)+$I$2)*40.21</f>
        <v>40573.498400000004</v>
      </c>
    </row>
    <row r="46" spans="1:10" ht="45">
      <c r="A46" s="3" t="s">
        <v>89</v>
      </c>
      <c r="B46" s="3" t="s">
        <v>133</v>
      </c>
      <c r="C46" s="3" t="s">
        <v>134</v>
      </c>
      <c r="D46" s="3">
        <v>36</v>
      </c>
      <c r="E46" s="3" t="s">
        <v>135</v>
      </c>
      <c r="F46" s="3">
        <v>1</v>
      </c>
      <c r="G46" s="3">
        <v>18</v>
      </c>
      <c r="H46" s="3" t="s">
        <v>136</v>
      </c>
      <c r="I46" s="3">
        <v>18</v>
      </c>
      <c r="J46" s="3"/>
    </row>
    <row r="47" spans="1:10" ht="45">
      <c r="A47" s="3" t="s">
        <v>89</v>
      </c>
      <c r="B47" s="3" t="s">
        <v>137</v>
      </c>
      <c r="C47" s="3" t="s">
        <v>138</v>
      </c>
      <c r="D47" s="3">
        <v>34</v>
      </c>
      <c r="E47" s="3" t="s">
        <v>139</v>
      </c>
      <c r="F47" s="3">
        <v>1</v>
      </c>
      <c r="G47" s="3">
        <v>14</v>
      </c>
      <c r="H47" s="3" t="s">
        <v>140</v>
      </c>
      <c r="I47" s="3">
        <v>14</v>
      </c>
      <c r="J47" s="3"/>
    </row>
  </sheetData>
  <sheetProtection/>
  <autoFilter ref="A6:L47">
    <sortState ref="A7:L47">
      <sortCondition sortBy="value" ref="A7:A47"/>
    </sortState>
  </autoFilter>
  <hyperlinks>
    <hyperlink ref="H10" r:id="rId1" display="https://picasaweb.google.com/Germanyalbum/hYcjpK#5661752304445815922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2012-08-30T18:59:37Z</dcterms:created>
  <dcterms:modified xsi:type="dcterms:W3CDTF">2012-09-27T18:24:45Z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