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32" windowWidth="15300" windowHeight="873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555" i="1" l="1"/>
  <c r="I555" i="1" s="1"/>
  <c r="F551" i="1"/>
  <c r="F550" i="1"/>
  <c r="H600" i="1" l="1"/>
  <c r="I600" i="1" s="1"/>
  <c r="H590" i="1"/>
  <c r="I590" i="1" s="1"/>
  <c r="H570" i="1"/>
  <c r="I570" i="1" s="1"/>
  <c r="H537" i="1"/>
  <c r="I537" i="1" s="1"/>
  <c r="H525" i="1"/>
  <c r="I525" i="1" s="1"/>
  <c r="H510" i="1"/>
  <c r="I510" i="1" s="1"/>
  <c r="H495" i="1"/>
  <c r="I495" i="1" s="1"/>
  <c r="H481" i="1"/>
  <c r="I481" i="1" s="1"/>
  <c r="H456" i="1"/>
  <c r="I456" i="1" s="1"/>
  <c r="H440" i="1"/>
  <c r="I440" i="1" s="1"/>
  <c r="H430" i="1"/>
  <c r="I430" i="1" s="1"/>
  <c r="H409" i="1"/>
  <c r="I409" i="1" s="1"/>
  <c r="H392" i="1"/>
  <c r="I392" i="1" s="1"/>
  <c r="H355" i="1"/>
  <c r="I355" i="1" s="1"/>
  <c r="H337" i="1"/>
  <c r="I337" i="1" s="1"/>
  <c r="H311" i="1"/>
  <c r="I311" i="1" s="1"/>
  <c r="H294" i="1"/>
  <c r="I294" i="1" s="1"/>
  <c r="H256" i="1"/>
  <c r="I256" i="1" s="1"/>
  <c r="H243" i="1"/>
  <c r="I243" i="1" s="1"/>
  <c r="H203" i="1"/>
  <c r="I203" i="1" s="1"/>
  <c r="H195" i="1"/>
  <c r="I195" i="1" s="1"/>
  <c r="H189" i="1"/>
  <c r="I189" i="1" s="1"/>
  <c r="H150" i="1"/>
  <c r="I150" i="1" s="1"/>
  <c r="H101" i="1"/>
  <c r="I101" i="1" s="1"/>
  <c r="H51" i="1"/>
  <c r="I51" i="1" s="1"/>
  <c r="H81" i="1"/>
  <c r="I81" i="1" s="1"/>
  <c r="H65" i="1"/>
  <c r="F256" i="1"/>
  <c r="F255" i="1"/>
  <c r="F600" i="1"/>
  <c r="F599" i="1"/>
  <c r="F254" i="1"/>
  <c r="F189" i="1"/>
  <c r="I65" i="1" l="1"/>
  <c r="F150" i="1"/>
  <c r="F243" i="1"/>
  <c r="F294" i="1"/>
  <c r="F430" i="1"/>
  <c r="F293" i="1"/>
  <c r="F429" i="1"/>
  <c r="F149" i="1"/>
  <c r="F242" i="1"/>
  <c r="F428" i="1"/>
  <c r="F495" i="1"/>
  <c r="F292" i="1"/>
  <c r="F598" i="1"/>
  <c r="F597" i="1"/>
  <c r="F291" i="1"/>
  <c r="F510" i="1"/>
  <c r="F494" i="1"/>
  <c r="F427" i="1"/>
  <c r="F51" i="1"/>
  <c r="F290" i="1"/>
  <c r="F481" i="1"/>
  <c r="F596" i="1"/>
  <c r="F50" i="1"/>
  <c r="F289" i="1"/>
  <c r="F590" i="1"/>
  <c r="F589" i="1"/>
  <c r="F392" i="1"/>
  <c r="F49" i="1"/>
  <c r="F595" i="1"/>
  <c r="F588" i="1"/>
  <c r="F288" i="1"/>
  <c r="F355" i="1"/>
  <c r="F337" i="1"/>
  <c r="F241" i="1"/>
  <c r="F148" i="1"/>
  <c r="F48" i="1"/>
  <c r="F587" i="1"/>
  <c r="F287" i="1"/>
  <c r="F65" i="1"/>
  <c r="F354" i="1"/>
  <c r="F240" i="1"/>
  <c r="F147" i="1"/>
  <c r="F47" i="1"/>
  <c r="F391" i="1"/>
  <c r="F480" i="1"/>
  <c r="F390" i="1"/>
  <c r="F101" i="1"/>
  <c r="F286" i="1"/>
  <c r="F493" i="1"/>
  <c r="F426" i="1"/>
  <c r="F389" i="1"/>
  <c r="F353" i="1"/>
  <c r="F100" i="1"/>
  <c r="F425" i="1"/>
  <c r="F285" i="1"/>
  <c r="F81" i="1"/>
  <c r="F146" i="1"/>
  <c r="F239" i="1"/>
  <c r="F145" i="1"/>
  <c r="F585" i="1"/>
  <c r="F509" i="1"/>
  <c r="F336" i="1"/>
  <c r="F238" i="1"/>
  <c r="F46" i="1"/>
  <c r="F388" i="1"/>
  <c r="F45" i="1"/>
  <c r="F387" i="1"/>
  <c r="F144" i="1"/>
  <c r="F237" i="1"/>
  <c r="F335" i="1"/>
  <c r="F570" i="1"/>
  <c r="F549" i="1"/>
  <c r="F334" i="1"/>
  <c r="F284" i="1"/>
  <c r="F236" i="1"/>
  <c r="F479" i="1"/>
  <c r="F456" i="1"/>
  <c r="F386" i="1"/>
  <c r="F235" i="1"/>
  <c r="F333" i="1"/>
  <c r="F525" i="1"/>
  <c r="F405" i="1"/>
  <c r="F583" i="1"/>
  <c r="F508" i="1"/>
  <c r="F478" i="1"/>
  <c r="F385" i="1"/>
  <c r="F80" i="1"/>
  <c r="F188" i="1"/>
  <c r="F253" i="1"/>
  <c r="F234" i="1"/>
  <c r="F524" i="1"/>
  <c r="F44" i="1"/>
  <c r="F143" i="1"/>
  <c r="F384" i="1"/>
  <c r="F383" i="1"/>
  <c r="F142" i="1"/>
  <c r="F43" i="1"/>
  <c r="F141" i="1"/>
  <c r="F187" i="1"/>
  <c r="F332" i="1"/>
  <c r="F99" i="1"/>
  <c r="F523" i="1"/>
  <c r="F492" i="1"/>
  <c r="F283" i="1"/>
  <c r="F424" i="1"/>
  <c r="F382" i="1"/>
  <c r="F140" i="1"/>
  <c r="F139" i="1"/>
  <c r="F138" i="1"/>
  <c r="F137" i="1"/>
  <c r="F136" i="1"/>
  <c r="F42" i="1"/>
  <c r="F41" i="1"/>
  <c r="F40" i="1"/>
  <c r="F39" i="1"/>
  <c r="F38" i="1"/>
  <c r="F477" i="1"/>
  <c r="F404" i="1"/>
  <c r="F232" i="1"/>
  <c r="F37" i="1"/>
  <c r="F36" i="1"/>
  <c r="F403" i="1"/>
  <c r="F507" i="1"/>
  <c r="F476" i="1"/>
  <c r="F402" i="1"/>
  <c r="F35" i="1"/>
  <c r="F522" i="1"/>
  <c r="F401" i="1"/>
  <c r="F381" i="1"/>
  <c r="F135" i="1"/>
  <c r="F331" i="1"/>
  <c r="F475" i="1"/>
  <c r="F506" i="1"/>
  <c r="F330" i="1"/>
  <c r="F231" i="1"/>
  <c r="F134" i="1"/>
  <c r="F186" i="1"/>
  <c r="F34" i="1"/>
  <c r="F581" i="1"/>
  <c r="F329" i="1"/>
  <c r="F230" i="1"/>
  <c r="F185" i="1"/>
  <c r="F133" i="1"/>
  <c r="F33" i="1"/>
  <c r="F580" i="1"/>
  <c r="F474" i="1"/>
  <c r="F380" i="1"/>
  <c r="F229" i="1"/>
  <c r="F184" i="1"/>
  <c r="F132" i="1"/>
  <c r="F32" i="1"/>
  <c r="F131" i="1"/>
  <c r="F31" i="1"/>
  <c r="F130" i="1"/>
  <c r="F30" i="1"/>
  <c r="F129" i="1"/>
  <c r="F328" i="1"/>
  <c r="F521" i="1"/>
  <c r="F473" i="1"/>
  <c r="F455" i="1"/>
  <c r="F29" i="1"/>
  <c r="F183" i="1"/>
  <c r="F228" i="1"/>
  <c r="F491" i="1"/>
  <c r="F440" i="1"/>
  <c r="F379" i="1"/>
  <c r="F537" i="1"/>
  <c r="F454" i="1"/>
  <c r="F252" i="1"/>
  <c r="F128" i="1"/>
  <c r="F182" i="1"/>
  <c r="F423" i="1"/>
  <c r="F327" i="1"/>
  <c r="F566" i="1"/>
  <c r="F520" i="1"/>
  <c r="F227" i="1"/>
  <c r="F251" i="1"/>
  <c r="F127" i="1"/>
  <c r="F472" i="1"/>
  <c r="F422" i="1"/>
  <c r="F453" i="1"/>
  <c r="F282" i="1"/>
  <c r="F98" i="1"/>
  <c r="F79" i="1"/>
  <c r="F181" i="1"/>
  <c r="F311" i="1"/>
  <c r="F352" i="1"/>
  <c r="F490" i="1"/>
  <c r="F471" i="1"/>
  <c r="F439" i="1"/>
  <c r="F126" i="1"/>
  <c r="F250" i="1"/>
  <c r="F579" i="1"/>
  <c r="F578" i="1"/>
  <c r="F226" i="1"/>
  <c r="F249" i="1"/>
  <c r="F180" i="1"/>
  <c r="F326" i="1"/>
  <c r="F470" i="1"/>
  <c r="F351" i="1"/>
  <c r="F97" i="1"/>
  <c r="F125" i="1"/>
  <c r="F225" i="1"/>
  <c r="F325" i="1"/>
  <c r="F281" i="1"/>
  <c r="F124" i="1"/>
  <c r="F96" i="1"/>
  <c r="F310" i="1"/>
  <c r="F378" i="1"/>
  <c r="F468" i="1"/>
  <c r="F565" i="1"/>
  <c r="F324" i="1"/>
  <c r="F280" i="1"/>
  <c r="F224" i="1"/>
  <c r="F95" i="1"/>
  <c r="F179" i="1"/>
  <c r="F469" i="1"/>
  <c r="F377" i="1"/>
  <c r="F376" i="1"/>
  <c r="F309" i="1"/>
  <c r="F577" i="1"/>
  <c r="F519" i="1"/>
  <c r="F505" i="1"/>
  <c r="F323" i="1"/>
  <c r="F350" i="1"/>
  <c r="F123" i="1"/>
  <c r="F28" i="1"/>
  <c r="F322" i="1"/>
  <c r="F178" i="1"/>
  <c r="F121" i="1"/>
  <c r="F26" i="1"/>
  <c r="F535" i="1"/>
  <c r="F177" i="1"/>
  <c r="F504" i="1"/>
  <c r="F467" i="1"/>
  <c r="F451" i="1"/>
  <c r="F375" i="1"/>
  <c r="F25" i="1"/>
  <c r="F176" i="1"/>
  <c r="F222" i="1"/>
  <c r="F279" i="1"/>
  <c r="F518" i="1"/>
  <c r="F321" i="1"/>
  <c r="F94" i="1"/>
  <c r="F64" i="1"/>
  <c r="F374" i="1"/>
  <c r="F563" i="1"/>
  <c r="F517" i="1"/>
  <c r="F175" i="1"/>
  <c r="F349" i="1"/>
  <c r="F308" i="1"/>
  <c r="F93" i="1"/>
  <c r="F221" i="1"/>
  <c r="F373" i="1"/>
  <c r="F92" i="1"/>
  <c r="F278" i="1"/>
  <c r="F562" i="1"/>
  <c r="F320" i="1"/>
  <c r="F466" i="1"/>
  <c r="F421" i="1"/>
  <c r="F372" i="1"/>
  <c r="F220" i="1"/>
  <c r="F277" i="1"/>
  <c r="F561" i="1"/>
  <c r="F548" i="1"/>
  <c r="F465" i="1"/>
  <c r="F348" i="1"/>
  <c r="F307" i="1"/>
  <c r="F560" i="1"/>
  <c r="F276" i="1"/>
  <c r="F547" i="1"/>
  <c r="F516" i="1"/>
  <c r="F319" i="1"/>
  <c r="F174" i="1"/>
  <c r="F306" i="1"/>
  <c r="F464" i="1"/>
  <c r="F347" i="1"/>
  <c r="F219" i="1"/>
  <c r="F119" i="1"/>
  <c r="F23" i="1"/>
  <c r="F503" i="1"/>
  <c r="F218" i="1"/>
  <c r="F173" i="1"/>
  <c r="F91" i="1"/>
  <c r="F346" i="1"/>
  <c r="F489" i="1"/>
  <c r="F438" i="1"/>
  <c r="F420" i="1"/>
  <c r="F371" i="1"/>
  <c r="F63" i="1"/>
  <c r="F22" i="1"/>
  <c r="F345" i="1"/>
  <c r="F463" i="1"/>
  <c r="F370" i="1"/>
  <c r="F62" i="1"/>
  <c r="F118" i="1"/>
  <c r="F450" i="1"/>
  <c r="F369" i="1"/>
  <c r="F305" i="1"/>
  <c r="F502" i="1"/>
  <c r="F400" i="1"/>
  <c r="F534" i="1"/>
  <c r="F61" i="1"/>
  <c r="F117" i="1"/>
  <c r="F368" i="1"/>
  <c r="F449" i="1"/>
  <c r="F60" i="1"/>
  <c r="F116" i="1"/>
  <c r="F448" i="1"/>
  <c r="F367" i="1"/>
  <c r="F172" i="1"/>
  <c r="F399" i="1"/>
  <c r="F59" i="1"/>
  <c r="F115" i="1"/>
  <c r="F366" i="1"/>
  <c r="F447" i="1"/>
  <c r="F398" i="1"/>
  <c r="F531" i="1"/>
  <c r="F58" i="1"/>
  <c r="F57" i="1"/>
  <c r="F304" i="1"/>
  <c r="F365" i="1"/>
  <c r="F501" i="1"/>
  <c r="F462" i="1"/>
  <c r="F488" i="1"/>
  <c r="F515" i="1"/>
  <c r="F530" i="1"/>
  <c r="F275" i="1"/>
  <c r="F171" i="1"/>
  <c r="F90" i="1"/>
  <c r="F217" i="1"/>
  <c r="F318" i="1"/>
  <c r="F487" i="1"/>
  <c r="F419" i="1"/>
  <c r="F437" i="1"/>
  <c r="F364" i="1"/>
  <c r="F461" i="1"/>
  <c r="F446" i="1"/>
  <c r="F363" i="1"/>
  <c r="F170" i="1"/>
  <c r="F303" i="1"/>
  <c r="F436" i="1"/>
  <c r="F89" i="1"/>
  <c r="F215" i="1"/>
  <c r="F362" i="1"/>
  <c r="F21" i="1"/>
  <c r="F317" i="1"/>
  <c r="F169" i="1"/>
  <c r="F88" i="1"/>
  <c r="F302" i="1"/>
  <c r="F414" i="1"/>
  <c r="F344" i="1"/>
  <c r="F114" i="1"/>
  <c r="F214" i="1"/>
  <c r="F397" i="1"/>
  <c r="F361" i="1"/>
  <c r="F20" i="1"/>
  <c r="F168" i="1"/>
  <c r="F213" i="1"/>
  <c r="F360" i="1"/>
  <c r="F301" i="1"/>
  <c r="F343" i="1"/>
  <c r="F300" i="1"/>
  <c r="F212" i="1"/>
  <c r="F112" i="1"/>
  <c r="F18" i="1"/>
</calcChain>
</file>

<file path=xl/sharedStrings.xml><?xml version="1.0" encoding="utf-8"?>
<sst xmlns="http://schemas.openxmlformats.org/spreadsheetml/2006/main" count="999" uniqueCount="287">
  <si>
    <t>Ник</t>
  </si>
  <si>
    <t>Ksunys</t>
  </si>
  <si>
    <t>№</t>
  </si>
  <si>
    <t>Ссылка на товар</t>
  </si>
  <si>
    <t>Артикл</t>
  </si>
  <si>
    <t>Цена</t>
  </si>
  <si>
    <t>Кол-во</t>
  </si>
  <si>
    <t>Итого</t>
  </si>
  <si>
    <t>http://www.wildorchidcrafts.com/index.php?main_page=product_info&amp;cPath=28_18&amp;products_id=4257</t>
  </si>
  <si>
    <t>MKX-621</t>
  </si>
  <si>
    <t>nepodarok</t>
  </si>
  <si>
    <t>http://www.wildorchidcrafts.com/index.php?main_page=product_info&amp;cPath=30_31&amp;products_id=3050</t>
  </si>
  <si>
    <t>MKX-437</t>
  </si>
  <si>
    <t>http://www.wildorchidcrafts.com/index.php?main_page=product_info&amp;cPath=32_60_61&amp;products_id=4205</t>
  </si>
  <si>
    <t>MKX-565</t>
  </si>
  <si>
    <t>http://www.wildorchidcrafts.com/index.php?main_page=product_info&amp;cPath=32_34&amp;products_id=3821</t>
  </si>
  <si>
    <t>MKX-227</t>
  </si>
  <si>
    <t>http://www.wildorchidcrafts.com/index.php?main_page=product_info&amp;cPath=32_67&amp;products_id=3041</t>
  </si>
  <si>
    <t>MKX-246</t>
  </si>
  <si>
    <t>http://www.wildorchidcrafts.com/index.php?main_page=product_info&amp;cPath=32_40_64&amp;products_id=3808</t>
  </si>
  <si>
    <t>MKX-506</t>
  </si>
  <si>
    <t>http://www.wildorchidcrafts.com/index.php?main_page=product_info&amp;cPath=32_45&amp;products_id=3647</t>
  </si>
  <si>
    <t>MKX-237</t>
  </si>
  <si>
    <t>http://www.wildorchidcrafts.com/index.php?main_page=product_info&amp;cPath=44_50&amp;products_id=4123</t>
  </si>
  <si>
    <t>MKX-456</t>
  </si>
  <si>
    <t>http://www.wildorchidcrafts.com/index.php?main_page=product_info&amp;cPath=44_50&amp;products_id=4247</t>
  </si>
  <si>
    <t>MKX-616</t>
  </si>
  <si>
    <t>Шумелка Мышь</t>
  </si>
  <si>
    <t>http://www.wildorchidcrafts.com/index.php?main_page=product_info&amp;cPath=32_35_36&amp;products_id=4252</t>
  </si>
  <si>
    <t>GST-160</t>
  </si>
  <si>
    <t>http://www.wildorchidcrafts.com/index.php?main_page=product_info&amp;cPath=32_35_36&amp;products_id=4250</t>
  </si>
  <si>
    <t>GST-158</t>
  </si>
  <si>
    <t>ponikka</t>
  </si>
  <si>
    <t>http://www.wildorchidcrafts.com/index.php?main_page=product_info&amp;cPath=32_60_43&amp;products_id=4007</t>
  </si>
  <si>
    <t>MKX-471</t>
  </si>
  <si>
    <t>http://www.wildorchidcrafts.com/index.php?main_page=product_info&amp;cPath=74&amp;products_id=4256</t>
  </si>
  <si>
    <t>MKX-620</t>
  </si>
  <si>
    <t>http://www.wildorchidcrafts.com/index.php?main_page=product_info&amp;cPath=28_62&amp;products_id=4222</t>
  </si>
  <si>
    <t>MKX-583</t>
  </si>
  <si>
    <t>http://www.wildorchidcrafts.com/index.php?main_page=product_info&amp;cPath=41_42&amp;products_id=3910</t>
  </si>
  <si>
    <t>MKX-474</t>
  </si>
  <si>
    <t>http://www.wildorchidcrafts.com/index.php?main_page=product_info&amp;cPath=41_42&amp;products_id=3925</t>
  </si>
  <si>
    <t>MKX-485</t>
  </si>
  <si>
    <t>http://www.wildorchidcrafts.com/index.php?main_page=product_info&amp;cPath=52&amp;products_id=3808</t>
  </si>
  <si>
    <t>http://www.wildorchidcrafts.com/index.php?main_page=product_info&amp;cPath=52&amp;products_id=3884</t>
  </si>
  <si>
    <t>MKX-524</t>
  </si>
  <si>
    <t>http://www.wildorchidcrafts.com/index.php?main_page=product_info&amp;cPath=52&amp;products_id=3878</t>
  </si>
  <si>
    <t>MKX-519</t>
  </si>
  <si>
    <t>martinezzz</t>
  </si>
  <si>
    <t>http://www.wildorchidcrafts.com/index.php?main_page=product_info&amp;cPath=32_34&amp;products_id=3587</t>
  </si>
  <si>
    <t>MKX-225</t>
  </si>
  <si>
    <t>http://www.wildorchidcrafts.com/index.php?main_page=product_info&amp;cPath=28_7_13&amp;products_id=3899</t>
  </si>
  <si>
    <t>GST-059</t>
  </si>
  <si>
    <t>http://www.wildorchidcrafts.com/index.php?main_page=product_info&amp;cPath=28_7_13&amp;products_id=2437</t>
  </si>
  <si>
    <t>GST-016</t>
  </si>
  <si>
    <t>http://www.wildorchidcrafts.com/index.php?main_page=product_info&amp;cPath=21&amp;products_id=2500</t>
  </si>
  <si>
    <t>MKX-103</t>
  </si>
  <si>
    <t>http://www.wildorchidcrafts.com/index.php?main_page=product_info&amp;cPath=28_20&amp;products_id=2496</t>
  </si>
  <si>
    <t>QVR-001</t>
  </si>
  <si>
    <t>annieNN</t>
  </si>
  <si>
    <t>http://www.wildorchidcrafts.com/index.php?main_page=product_info&amp;cPath=32_33&amp;products_id=3331</t>
  </si>
  <si>
    <t>GST-115</t>
  </si>
  <si>
    <t>http://www.wildorchidcrafts.com/index.php?main_page=product_info&amp;cPath=41_42&amp;products_id=3912</t>
  </si>
  <si>
    <t>MKX-476</t>
  </si>
  <si>
    <t>http://www.wildorchidcrafts.com/index.php?main_page=product_info&amp;cPath=41_42&amp;products_id=3607</t>
  </si>
  <si>
    <t>MKX-472</t>
  </si>
  <si>
    <t>http://www.wildorchidcrafts.com/index.php?main_page=product_info&amp;cPath=41_42&amp;products_id=3919</t>
  </si>
  <si>
    <t>MKX-481</t>
  </si>
  <si>
    <t>http://www.wildorchidcrafts.com/index.php?main_page=product_info&amp;cPath=41_42&amp;products_id=3935</t>
  </si>
  <si>
    <t>MKX-491</t>
  </si>
  <si>
    <t>http://www.wildorchidcrafts.com/index.php?main_page=product_info&amp;cPath=52&amp;products_id=3970</t>
  </si>
  <si>
    <t>MKX-215</t>
  </si>
  <si>
    <t>http://www.wildorchidcrafts.com/index.php?main_page=product_info&amp;cPath=52&amp;products_id=3027</t>
  </si>
  <si>
    <t>MKX-218</t>
  </si>
  <si>
    <t xml:space="preserve"> Biyani   </t>
  </si>
  <si>
    <t>http://www.wildorchidcrafts.com/index.php?main_page=product_info&amp;cPath=30_16&amp;products_id=4169</t>
  </si>
  <si>
    <t>MKX-449</t>
  </si>
  <si>
    <t>http://www.wildorchidcrafts.com/index.php?main_page=product_info&amp;cPath=30_63&amp;products_id=4195</t>
  </si>
  <si>
    <t>GST-151</t>
  </si>
  <si>
    <t>Pulo</t>
  </si>
  <si>
    <t>http://www.wildorchidcrafts.com/index.php?main_page=product_info&amp;cPath=28_29_3_9&amp;products_id=2365</t>
  </si>
  <si>
    <t>MKX-013</t>
  </si>
  <si>
    <t>http://www.wildorchidcrafts.com/index.php?main_page=product_info&amp;cPath=7_74&amp;products_id=4256</t>
  </si>
  <si>
    <r>
      <t> </t>
    </r>
    <r>
      <rPr>
        <sz val="9"/>
        <color rgb="FF4D5255"/>
        <rFont val="Arial"/>
        <family val="2"/>
        <charset val="204"/>
      </rPr>
      <t>MKX-620</t>
    </r>
  </si>
  <si>
    <t>http://www.wildorchidcrafts.com/index.php?main_page=product_info&amp;cPath=28_7_13&amp;products_id=2444</t>
  </si>
  <si>
    <t>GST-022</t>
  </si>
  <si>
    <t>http://www.wildorchidcrafts.com/index.php?main_page=product_info&amp;cPath=28_7_12&amp;products_id=2647</t>
  </si>
  <si>
    <t>GST-007</t>
  </si>
  <si>
    <t>http://www.wildorchidcrafts.com/index.php?main_page=product_info&amp;cPath=41_42&amp;products_id=3930</t>
  </si>
  <si>
    <t>MKX-487</t>
  </si>
  <si>
    <t>http://www.wildorchidcrafts.com/index.php?main_page=product_info&amp;cPath=41_42&amp;products_id=3773</t>
  </si>
  <si>
    <t>MKX-493</t>
  </si>
  <si>
    <t>Julia_S</t>
  </si>
  <si>
    <t>http://www.wildorchidcrafts.com/index.php?main_page=product_info&amp;cPath=24&amp;products_id=4160</t>
  </si>
  <si>
    <t>QVR-036</t>
  </si>
  <si>
    <t>http://www.wildorchidcrafts.com/index.php?main_page=product_info&amp;cPath=28_29_5&amp;products_id=2454</t>
  </si>
  <si>
    <t>MKX-092</t>
  </si>
  <si>
    <t>1(35мм.)</t>
  </si>
  <si>
    <t>Podsolnushek</t>
  </si>
  <si>
    <t>http://www.wildorchidcrafts.com/index.php?main_page=product_info&amp;cPath=52&amp;products_id=2717</t>
  </si>
  <si>
    <t>GST-068</t>
  </si>
  <si>
    <t>http://www.wildorchidcrafts.com/index.php?main_page=product_info&amp;cPath=52&amp;products_id=4141</t>
  </si>
  <si>
    <t>GST-085</t>
  </si>
  <si>
    <t>CandyGirl</t>
  </si>
  <si>
    <t>http://www.wildorchidcrafts.com/index.php?main_page=product_info&amp;cPath=28_2&amp;products_id=2409</t>
  </si>
  <si>
    <t>MKX-055</t>
  </si>
  <si>
    <t>http://www.wildorchidcrafts.com/index.php?main_page=product_info&amp;cPath=28_6&amp;products_id=2449</t>
  </si>
  <si>
    <t>MKX-137</t>
  </si>
  <si>
    <t>http://www.wildorchidcrafts.com/index.php?main_page=product_info&amp;cPath=28_15_22&amp;products_id=2517</t>
  </si>
  <si>
    <t>MKX-150</t>
  </si>
  <si>
    <t>http://www.wildorchidcrafts.com/index.php?main_page=product_info&amp;cPath=28_15_22&amp;products_id=2518</t>
  </si>
  <si>
    <t>MKX-151</t>
  </si>
  <si>
    <t>http://www.wildorchidcrafts.com/index.php?main_page=product_info&amp;cPath=28_15_22&amp;products_id=2525</t>
  </si>
  <si>
    <t>MKX-158</t>
  </si>
  <si>
    <t>http://www.wildorchidcrafts.com/index.php?main_page=product_info&amp;cPath=39_48&amp;products_id=3323</t>
  </si>
  <si>
    <t>MKX-526</t>
  </si>
  <si>
    <t>http://www.wildorchidcrafts.com/index.php?main_page=product_info&amp;cPath=32_40_69&amp;products_id=3872</t>
  </si>
  <si>
    <t>MKX-513</t>
  </si>
  <si>
    <t>http://www.wildorchidcrafts.com/index.php?main_page=product_info&amp;cPath=32_40_69&amp;products_id=3877</t>
  </si>
  <si>
    <t>MKX-518</t>
  </si>
  <si>
    <t>http://www.wildorchidcrafts.com/index.php?main_page=product_info&amp;cPath=32_40_69&amp;products_id=3884</t>
  </si>
  <si>
    <t>http://www.wildorchidcrafts.com/index.php?main_page=product_info&amp;cPath=32_60_58&amp;products_id=4215</t>
  </si>
  <si>
    <t>MKX-576</t>
  </si>
  <si>
    <t>http://www.wildorchidcrafts.com/index.php?main_page=product_info&amp;cPath=52&amp;products_id=3985</t>
  </si>
  <si>
    <t>MKX-206</t>
  </si>
  <si>
    <t>http://www.wildorchidcrafts.com/index.php?main_page=product_info&amp;cPath=52&amp;products_id=3969</t>
  </si>
  <si>
    <t>MKX-214</t>
  </si>
  <si>
    <t>http://www.wildorchidcrafts.com/index.php?main_page=product_info&amp;cPath=52&amp;products_id=3864</t>
  </si>
  <si>
    <t>MKX-202</t>
  </si>
  <si>
    <t xml:space="preserve">                                                                                                                              </t>
  </si>
  <si>
    <t>http://www.wildorchidcrafts.com/index.php?main_page=product_info&amp;cPath=28_57&amp;products_id=4193&amp;zenid=uevio23g22gthei194nidgiiu6</t>
  </si>
  <si>
    <t>MKX-559</t>
  </si>
  <si>
    <t>@nn@-}</t>
  </si>
  <si>
    <t>MKX-556</t>
  </si>
  <si>
    <t>http://www.wildorchidcrafts.com/index.php?main_page=product_info&amp;cPath=28_57&amp;products_id=4190&amp;zenid=uevio23g22gthei194nidgiiu6</t>
  </si>
  <si>
    <t>Olya2908</t>
  </si>
  <si>
    <t>Asenka</t>
  </si>
  <si>
    <t>Croko</t>
  </si>
  <si>
    <t>Мама Кости</t>
  </si>
  <si>
    <t>etn26</t>
  </si>
  <si>
    <t>MKX-619</t>
  </si>
  <si>
    <t>http://www.wildorchidcrafts.com/index.php?main_page=product_info&amp;cPath=73&amp;products_id=4255</t>
  </si>
  <si>
    <t>MKX-284</t>
  </si>
  <si>
    <t xml:space="preserve"> http://www.wildorchidcrafts.com/index.php?main_page=product_info&amp;cPath=52&amp;products_id=2952</t>
  </si>
  <si>
    <t>I_P</t>
  </si>
  <si>
    <t>http://www.wildorchidcrafts.com/index.php?main_page=product_info&amp;cPath=52&amp;products_id=3979</t>
  </si>
  <si>
    <t>MKX-209</t>
  </si>
  <si>
    <t>http://www.wildorchidcrafts.com/index.php?main_page=product_info&amp;cPath=52&amp;products_id=3863</t>
  </si>
  <si>
    <t>MKX-201</t>
  </si>
  <si>
    <t>http://www.wildorchidcrafts.com/index.php?main_page=product_info&amp;cPath=52&amp;products_id=3044</t>
  </si>
  <si>
    <t>MKX-217</t>
  </si>
  <si>
    <t>http://www.wildorchidcrafts.com/index.php?main_page=product_info&amp;cPath=28_20&amp;products_id=2679</t>
  </si>
  <si>
    <t>MKX-089</t>
  </si>
  <si>
    <t>GST-054</t>
  </si>
  <si>
    <t>http://www.wildorchidcrafts.com/index.php?main_page=product_info&amp;cPath=52&amp;products_id=2895</t>
  </si>
  <si>
    <t>blackberry</t>
  </si>
  <si>
    <t>сидорина</t>
  </si>
  <si>
    <t>MKX-254</t>
  </si>
  <si>
    <t>http://www.wildorchidcrafts.com/index.php?main_page=product_info&amp;cPath=52&amp;products_id=2879</t>
  </si>
  <si>
    <t>shee</t>
  </si>
  <si>
    <t>жунька</t>
  </si>
  <si>
    <t>Eugenie Grandet</t>
  </si>
  <si>
    <t>rusalka-mot</t>
  </si>
  <si>
    <t xml:space="preserve">Светлана2 </t>
  </si>
  <si>
    <t>GST-039</t>
  </si>
  <si>
    <t>http://www.wildorchidcrafts.com/index.php?main_page=product_info&amp;cPath=52&amp;products_id=2978</t>
  </si>
  <si>
    <t>GST-046</t>
  </si>
  <si>
    <t>http://www.wildorchidcrafts.com/index.php?main_page=product_info&amp;cPath=52&amp;products_id=2904</t>
  </si>
  <si>
    <t>GST-045</t>
  </si>
  <si>
    <t>http://www.wildorchidcrafts.com/index.php?main_page=product_info&amp;cPath=52&amp;products_id=2902</t>
  </si>
  <si>
    <t xml:space="preserve">GST-041 </t>
  </si>
  <si>
    <t>http://www.wildorchidcrafts.com/index.php?main_page=product_info&amp;cPath=52&amp;products_id=3028</t>
  </si>
  <si>
    <t>GST-049</t>
  </si>
  <si>
    <t xml:space="preserve"> http://www.wildorchidcrafts.com/index.php?main_page=product_info&amp;cPath=52&amp;products_id=2911</t>
  </si>
  <si>
    <t>MKX-262</t>
  </si>
  <si>
    <t>http://www.wildorchidcrafts.com/index.php?main_page=product_info&amp;cPath=52&amp;products_id=2768</t>
  </si>
  <si>
    <t>MKX-018</t>
  </si>
  <si>
    <t>http://www.wildorchidcrafts.com/index.php?main_page=product_info&amp;cPath=28_29_3_9&amp;products_id=2636</t>
  </si>
  <si>
    <t>MKX-554</t>
  </si>
  <si>
    <t>http://www.wildorchidcrafts.com/index.php?main_page=product_info&amp;cPath=28_57&amp;products_id=4188&amp;zenid=uevio23g22gthei194nidgiiu6</t>
  </si>
  <si>
    <t>Тарасова</t>
  </si>
  <si>
    <t>MKX-557</t>
  </si>
  <si>
    <t>http://www.wildorchidcrafts.com/index.php?main_page=product_info&amp;cPath=28_57&amp;products_id=4191</t>
  </si>
  <si>
    <t>MKX-311</t>
  </si>
  <si>
    <t>http://www.wildorchidcrafts.com/index.php?main_page=product_info&amp;cPath=52&amp;products_id=3353</t>
  </si>
  <si>
    <t>QVR-014</t>
  </si>
  <si>
    <t>http://www.wildorchidcrafts.com/index.php?main_page=product_info&amp;cPath=28_29_25_26&amp;products_id=2594</t>
  </si>
  <si>
    <t>MKX-016</t>
  </si>
  <si>
    <t>http://www.wildorchidcrafts.com/index.php?main_page=product_info&amp;cPath=28_29_3_9&amp;products_id=2367</t>
  </si>
  <si>
    <t>GST-033</t>
  </si>
  <si>
    <t>http://www.wildorchidcrafts.com/index.php?main_page=product_info&amp;cPath=52&amp;products_id=2920</t>
  </si>
  <si>
    <t>MKX-318</t>
  </si>
  <si>
    <t>http://www.wildorchidcrafts.com/index.php?main_page=product_info&amp;cPath=52&amp;products_id=3468</t>
  </si>
  <si>
    <t>GST-042</t>
  </si>
  <si>
    <t>http://www.wildorchidcrafts.com/index.php?main_page=product_info&amp;cPath=52&amp;products_id=3450</t>
  </si>
  <si>
    <t xml:space="preserve">MKX-351 </t>
  </si>
  <si>
    <t>http://www.wildorchidcrafts.com/index.php?main_page=product_info&amp;cPath=52&amp;products_id=3943</t>
  </si>
  <si>
    <t>niktanya</t>
  </si>
  <si>
    <t>MKX-070</t>
  </si>
  <si>
    <t>http://www.wildorchidcrafts.com/index.php?main_page=product_info&amp;cPath=28_29_3_10&amp;products_id=2660</t>
  </si>
  <si>
    <t>MKX-269</t>
  </si>
  <si>
    <t>http://www.wildorchidcrafts.com/index.php?main_page=product_info&amp;cPath=52&amp;products_id=3311</t>
  </si>
  <si>
    <t>MKX-273</t>
  </si>
  <si>
    <t>http://www.wildorchidcrafts.com/index.php?main_page=product_info&amp;cPath=52&amp;products_id=3297</t>
  </si>
  <si>
    <t xml:space="preserve">MKX-447 </t>
  </si>
  <si>
    <t>http://www.wildorchidcrafts.com/index.php?main_page=product_info&amp;cPath=30_16&amp;products_id=3023</t>
  </si>
  <si>
    <t>MKX-441</t>
  </si>
  <si>
    <t>http://www.wildorchidcrafts.com/index.php?main_page=product_info&amp;cPath=30_16&amp;products_id=3059</t>
  </si>
  <si>
    <t xml:space="preserve">MKX-444 </t>
  </si>
  <si>
    <t>http://www.wildorchidcrafts.com/index.php?main_page=product_info&amp;cPath=30_16&amp;products_id=3062</t>
  </si>
  <si>
    <t>GST-031</t>
  </si>
  <si>
    <t>http://www.wildorchidcrafts.com/index.php?main_page=product_info&amp;cPath=52&amp;products_id=2915</t>
  </si>
  <si>
    <t>MKX-622</t>
  </si>
  <si>
    <t>http://www.wildorchidcrafts.com/index.php?main_page=product_info&amp;cPath=28_7_75&amp;products_id=3614</t>
  </si>
  <si>
    <t>MKX-026</t>
  </si>
  <si>
    <t>http://www.wildorchidcrafts.com/index.php?main_page=product_info&amp;cPath=28_29_3_9&amp;products_id=2633</t>
  </si>
  <si>
    <t xml:space="preserve">MKX-026 </t>
  </si>
  <si>
    <t>MKX-009</t>
  </si>
  <si>
    <t>http://www.wildorchidcrafts.com/index.php?main_page=product_info&amp;cPath=28_29_3_9&amp;products_id=2385</t>
  </si>
  <si>
    <t>GST-060</t>
  </si>
  <si>
    <t>http://www.wildorchidcrafts.com/index.php?main_page=product_info&amp;cPath=28_7_13&amp;products_id=3834</t>
  </si>
  <si>
    <t xml:space="preserve">MKX-620 </t>
  </si>
  <si>
    <t xml:space="preserve">MKX-467 </t>
  </si>
  <si>
    <t>http://www.wildorchidcrafts.com/index.php?main_page=product_info&amp;cPath=39_46&amp;products_id=4025</t>
  </si>
  <si>
    <t>MKX-464</t>
  </si>
  <si>
    <t>http://www.wildorchidcrafts.com/index.php?main_page=product_info&amp;cPath=39_46&amp;products_id=3897</t>
  </si>
  <si>
    <t>MKX-466</t>
  </si>
  <si>
    <t>http://www.wildorchidcrafts.com/index.php?main_page=product_info&amp;cPath=39_46&amp;products_id=4031</t>
  </si>
  <si>
    <t>GST-004</t>
  </si>
  <si>
    <t>http://www.wildorchidcrafts.com/index.php?main_page=product_info&amp;cPath=28_7_12&amp;products_id=2645</t>
  </si>
  <si>
    <t>GST-003</t>
  </si>
  <si>
    <t>http://www.wildorchidcrafts.com/index.php?main_page=product_info&amp;cPath=28_7_12&amp;products_id=2644</t>
  </si>
  <si>
    <t xml:space="preserve">GST-008 </t>
  </si>
  <si>
    <t>http://www.wildorchidcrafts.com/index.php?main_page=product_info&amp;cPath=28_7_12&amp;products_id=2650</t>
  </si>
  <si>
    <t xml:space="preserve">GST-011 </t>
  </si>
  <si>
    <t>http://www.wildorchidcrafts.com/index.php?main_page=product_info&amp;cPath=28_7_12&amp;products_id=2651</t>
  </si>
  <si>
    <t>MKX-376</t>
  </si>
  <si>
    <t>http://www.wildorchidcrafts.com/index.php?main_page=product_info&amp;cPath=52&amp;products_id=3606</t>
  </si>
  <si>
    <t xml:space="preserve">MKX-103 </t>
  </si>
  <si>
    <t>http://www.wildorchidcrafts.com/index.php?main_page=product_info&amp;cPath=28_7_21&amp;products_id=2500</t>
  </si>
  <si>
    <t>http://www.wildorchidcrafts.com/index.php?main_page=product_info&amp;cPath=28_29_3_9&amp;products_id=2364</t>
  </si>
  <si>
    <t>MKX-356</t>
  </si>
  <si>
    <t>http://www.wildorchidcrafts.com/index.php?main_page=product_info&amp;products_id=3844</t>
  </si>
  <si>
    <t xml:space="preserve">MKX-449 </t>
  </si>
  <si>
    <t>MKX-044</t>
  </si>
  <si>
    <t>http://www.wildorchidcrafts.com/index.php?main_page=product_info&amp;cPath=28_2&amp;products_id=2606</t>
  </si>
  <si>
    <t>MKX-126</t>
  </si>
  <si>
    <t>http://www.wildorchidcrafts.com/index.php?main_page=product_info&amp;cPath=28_4&amp;products_id=2504</t>
  </si>
  <si>
    <t xml:space="preserve">MKX-129 </t>
  </si>
  <si>
    <t>http://www.wildorchidcrafts.com/index.php?main_page=product_info&amp;cPath=28_19&amp;products_id=2487</t>
  </si>
  <si>
    <t>MKX-132</t>
  </si>
  <si>
    <t>http://www.wildorchidcrafts.com/index.php?main_page=product_info&amp;cPath=28_19&amp;products_id=2490</t>
  </si>
  <si>
    <t>MKX-130</t>
  </si>
  <si>
    <t>http://www.wildorchidcrafts.com/index.php?main_page=product_info&amp;cPath=28_19&amp;products_id=2488</t>
  </si>
  <si>
    <t>MKX-266</t>
  </si>
  <si>
    <t>http://www.wildorchidcrafts.com/index.php?main_page=product_info&amp;cPath=52&amp;products_id=3318</t>
  </si>
  <si>
    <t>Пристрой</t>
  </si>
  <si>
    <t>MKX-314</t>
  </si>
  <si>
    <t>http://www.wildorchidcrafts.com/index.php?main_page=product_info&amp;cPath=52&amp;products_id=3357</t>
  </si>
  <si>
    <t>http://www.wildorchidcrafts.com/index.php?main_page=product_info&amp;cPath=52&amp;products_id=2771</t>
  </si>
  <si>
    <t>MKX-260</t>
  </si>
  <si>
    <t xml:space="preserve">MKX-028 </t>
  </si>
  <si>
    <t>http://www.wildorchidcrafts.com/index.php?main_page=product_info&amp;cPath=28_29_3_9&amp;products_id=2635</t>
  </si>
  <si>
    <t>MKX-028</t>
  </si>
  <si>
    <t xml:space="preserve">MKX-031 </t>
  </si>
  <si>
    <t>http://www.wildorchidcrafts.com/index.php?main_page=product_info&amp;cPath=28_29_3_9&amp;products_id=2641</t>
  </si>
  <si>
    <t>MKX-340</t>
  </si>
  <si>
    <t>http://www.wildorchidcrafts.com/index.php?main_page=product_info&amp;cPath=28_6&amp;products_id=3036</t>
  </si>
  <si>
    <t>MKX-359</t>
  </si>
  <si>
    <t>http://www.wildorchidcrafts.com/index.php?main_page=product_info&amp;cPath=52&amp;products_id=3965</t>
  </si>
  <si>
    <t xml:space="preserve">MKX-334 </t>
  </si>
  <si>
    <t>http://www.wildorchidcrafts.com/index.php?main_page=product_info&amp;cPath=52&amp;products_id=3022</t>
  </si>
  <si>
    <t>QVR-019</t>
  </si>
  <si>
    <t>http://www.wildorchidcrafts.com/index.php?main_page=product_info&amp;cPath=28_29_25_26&amp;products_id=2587</t>
  </si>
  <si>
    <t>QVR-023</t>
  </si>
  <si>
    <t xml:space="preserve"> http://www.wildorchidcrafts.com/index.php?main_page=product_info&amp;cPath=28_29_25_26&amp;products_id=2592</t>
  </si>
  <si>
    <t>http://www.wildorchidcrafts.com/index.php?main_page=product_info&amp;cPath=28_29_25_26&amp;products_id=2592</t>
  </si>
  <si>
    <t>Итого:</t>
  </si>
  <si>
    <t>Курс по 34р.</t>
  </si>
  <si>
    <t>С орг%</t>
  </si>
  <si>
    <t>Карта сбер visa 4276 8420 2015 9921 до 10/14 Елена Александровна Масленицина</t>
  </si>
  <si>
    <t>http://www.wildorchidcrafts.com/index.php?main_page=product_info&amp;cPath=28_4&amp;products_id=2598</t>
  </si>
  <si>
    <t>MKX-125</t>
  </si>
  <si>
    <t>http://www.wildorchidcrafts.com/index.php?main_page=product_info&amp;cPath=32_60_58&amp;products_id=4213</t>
  </si>
  <si>
    <t>MKX-574</t>
  </si>
  <si>
    <t>http://www.wildorchidcrafts.com/index.php?main_page=product_info&amp;cPath=32_60_58&amp;products_id=4217</t>
  </si>
  <si>
    <t>MKX-578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</si>
</sst>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19]General"/>
    <numFmt numFmtId="165" formatCode="#,##0.00&quot; &quot;[$руб.-419];[Red]&quot;-&quot;#,##0.00&quot; &quot;[$руб.-419]"/>
    <numFmt numFmtId="166" formatCode="#,##0.00&quot;р.&quot;"/>
  </numFmts>
  <fonts count="23" x14ac:knownFonts="1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  <font>
      <sz val="7"/>
      <color rgb="FF4D5255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u/>
      <sz val="11"/>
      <color rgb="FF0000FF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i/>
      <u/>
      <sz val="11"/>
      <color rgb="FF000000"/>
      <name val="Calibri"/>
      <family val="2"/>
      <charset val="204"/>
    </font>
    <font>
      <b/>
      <i/>
      <u/>
      <sz val="11"/>
      <color indexed="8"/>
      <name val="Calibri"/>
      <family val="2"/>
      <charset val="204"/>
    </font>
    <font>
      <sz val="9"/>
      <color indexed="63"/>
      <name val="Arial"/>
      <family val="2"/>
      <charset val="204"/>
    </font>
    <font>
      <sz val="9"/>
      <color rgb="FF4D5255"/>
      <name val="Arial"/>
      <family val="2"/>
      <charset val="204"/>
    </font>
    <font>
      <b/>
      <sz val="9"/>
      <color rgb="FF4D5255"/>
      <name val="Arial"/>
      <family val="2"/>
      <charset val="204"/>
    </font>
    <font>
      <sz val="14"/>
      <color rgb="FFC61C1C"/>
      <name val="Arial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u/>
      <sz val="11"/>
      <color indexed="12"/>
      <name val="Calibri"/>
      <family val="2"/>
      <charset val="204"/>
    </font>
    <font>
      <u/>
      <sz val="10"/>
      <color theme="10"/>
      <name val="Arial"/>
      <family val="2"/>
      <charset val="204"/>
    </font>
    <font>
      <b/>
      <i/>
      <sz val="7"/>
      <color rgb="FF4D5255"/>
      <name val="Arial"/>
      <family val="2"/>
      <charset val="204"/>
    </font>
    <font>
      <b/>
      <i/>
      <sz val="7"/>
      <color theme="1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sz val="22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/>
    <xf numFmtId="0" fontId="1" fillId="0" borderId="0" applyNumberFormat="0" applyFill="0" applyBorder="0" applyAlignment="0" applyProtection="0"/>
    <xf numFmtId="0" fontId="4" fillId="0" borderId="0"/>
    <xf numFmtId="164" fontId="6" fillId="0" borderId="0"/>
    <xf numFmtId="164" fontId="5" fillId="0" borderId="0"/>
    <xf numFmtId="0" fontId="7" fillId="0" borderId="0">
      <alignment horizontal="center"/>
    </xf>
    <xf numFmtId="0" fontId="7" fillId="0" borderId="0">
      <alignment horizontal="center" textRotation="90"/>
    </xf>
    <xf numFmtId="0" fontId="8" fillId="0" borderId="0"/>
    <xf numFmtId="165" fontId="8" fillId="0" borderId="0"/>
    <xf numFmtId="0" fontId="16" fillId="0" borderId="0"/>
    <xf numFmtId="0" fontId="17" fillId="0" borderId="0"/>
    <xf numFmtId="0" fontId="15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16" fillId="0" borderId="0"/>
  </cellStyleXfs>
  <cellXfs count="130">
    <xf numFmtId="0" fontId="0" fillId="0" borderId="0" xfId="0"/>
    <xf numFmtId="0" fontId="0" fillId="0" borderId="0" xfId="0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0" fillId="0" borderId="0" xfId="0"/>
    <xf numFmtId="0" fontId="0" fillId="2" borderId="1" xfId="0" applyFill="1" applyBorder="1"/>
    <xf numFmtId="0" fontId="4" fillId="0" borderId="0" xfId="2"/>
    <xf numFmtId="164" fontId="9" fillId="0" borderId="3" xfId="4" applyFont="1" applyBorder="1" applyAlignment="1">
      <alignment horizontal="center"/>
    </xf>
    <xf numFmtId="0" fontId="0" fillId="0" borderId="0" xfId="0"/>
    <xf numFmtId="0" fontId="10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0" fillId="2" borderId="1" xfId="0" applyFill="1" applyBorder="1"/>
    <xf numFmtId="0" fontId="2" fillId="0" borderId="1" xfId="0" applyFont="1" applyBorder="1" applyAlignment="1">
      <alignment horizontal="center"/>
    </xf>
    <xf numFmtId="0" fontId="1" fillId="2" borderId="1" xfId="1" applyFill="1" applyBorder="1"/>
    <xf numFmtId="166" fontId="0" fillId="0" borderId="0" xfId="0" applyNumberFormat="1"/>
    <xf numFmtId="0" fontId="0" fillId="0" borderId="0" xfId="0"/>
    <xf numFmtId="0" fontId="2" fillId="0" borderId="1" xfId="0" applyFont="1" applyBorder="1" applyAlignment="1">
      <alignment horizontal="center"/>
    </xf>
    <xf numFmtId="164" fontId="5" fillId="3" borderId="1" xfId="4" applyFill="1" applyBorder="1"/>
    <xf numFmtId="0" fontId="15" fillId="0" borderId="0" xfId="11"/>
    <xf numFmtId="0" fontId="10" fillId="0" borderId="9" xfId="9" applyFont="1" applyBorder="1" applyAlignment="1">
      <alignment horizontal="center"/>
    </xf>
    <xf numFmtId="0" fontId="16" fillId="0" borderId="0" xfId="9" applyBorder="1"/>
    <xf numFmtId="0" fontId="16" fillId="5" borderId="9" xfId="9" applyFill="1" applyBorder="1"/>
    <xf numFmtId="0" fontId="16" fillId="5" borderId="11" xfId="9" applyFill="1" applyBorder="1"/>
    <xf numFmtId="0" fontId="16" fillId="5" borderId="12" xfId="9" applyFill="1" applyBorder="1"/>
    <xf numFmtId="0" fontId="0" fillId="0" borderId="0" xfId="0"/>
    <xf numFmtId="0" fontId="0" fillId="0" borderId="1" xfId="0" applyBorder="1"/>
    <xf numFmtId="0" fontId="0" fillId="4" borderId="1" xfId="0" applyFill="1" applyBorder="1"/>
    <xf numFmtId="0" fontId="10" fillId="0" borderId="1" xfId="0" applyFont="1" applyBorder="1" applyAlignment="1">
      <alignment horizontal="center"/>
    </xf>
    <xf numFmtId="0" fontId="0" fillId="0" borderId="17" xfId="0" applyBorder="1"/>
    <xf numFmtId="0" fontId="19" fillId="0" borderId="0" xfId="0" applyFont="1"/>
    <xf numFmtId="0" fontId="20" fillId="0" borderId="1" xfId="0" applyFont="1" applyBorder="1"/>
    <xf numFmtId="0" fontId="20" fillId="0" borderId="6" xfId="0" applyFont="1" applyBorder="1"/>
    <xf numFmtId="0" fontId="0" fillId="2" borderId="0" xfId="0" applyFill="1" applyBorder="1"/>
    <xf numFmtId="0" fontId="2" fillId="0" borderId="17" xfId="0" applyFont="1" applyBorder="1" applyAlignment="1">
      <alignment horizontal="center"/>
    </xf>
    <xf numFmtId="164" fontId="5" fillId="6" borderId="3" xfId="4" applyFill="1" applyBorder="1"/>
    <xf numFmtId="164" fontId="5" fillId="7" borderId="4" xfId="4" applyFill="1" applyBorder="1"/>
    <xf numFmtId="164" fontId="5" fillId="7" borderId="3" xfId="4" applyFill="1" applyBorder="1"/>
    <xf numFmtId="164" fontId="6" fillId="6" borderId="3" xfId="3" applyFill="1" applyBorder="1" applyAlignment="1" applyProtection="1"/>
    <xf numFmtId="164" fontId="6" fillId="6" borderId="7" xfId="3" applyFill="1" applyBorder="1" applyAlignment="1" applyProtection="1"/>
    <xf numFmtId="164" fontId="5" fillId="6" borderId="7" xfId="4" applyFill="1" applyBorder="1"/>
    <xf numFmtId="164" fontId="5" fillId="6" borderId="8" xfId="4" applyFill="1" applyBorder="1"/>
    <xf numFmtId="164" fontId="6" fillId="6" borderId="1" xfId="3" applyFill="1" applyBorder="1" applyAlignment="1" applyProtection="1"/>
    <xf numFmtId="164" fontId="5" fillId="6" borderId="1" xfId="4" applyFill="1" applyBorder="1"/>
    <xf numFmtId="164" fontId="5" fillId="6" borderId="5" xfId="4" applyFill="1" applyBorder="1"/>
    <xf numFmtId="164" fontId="6" fillId="7" borderId="1" xfId="3" applyFill="1" applyBorder="1" applyAlignment="1" applyProtection="1"/>
    <xf numFmtId="164" fontId="5" fillId="7" borderId="1" xfId="4" applyFill="1" applyBorder="1"/>
    <xf numFmtId="0" fontId="0" fillId="7" borderId="1" xfId="0" applyFill="1" applyBorder="1"/>
    <xf numFmtId="0" fontId="1" fillId="7" borderId="1" xfId="1" applyFill="1" applyBorder="1"/>
    <xf numFmtId="0" fontId="0" fillId="7" borderId="2" xfId="0" applyFill="1" applyBorder="1"/>
    <xf numFmtId="0" fontId="1" fillId="7" borderId="1" xfId="1" applyFill="1" applyBorder="1" applyAlignment="1">
      <alignment wrapText="1"/>
    </xf>
    <xf numFmtId="0" fontId="1" fillId="7" borderId="0" xfId="1" applyFill="1"/>
    <xf numFmtId="0" fontId="3" fillId="7" borderId="1" xfId="0" applyFont="1" applyFill="1" applyBorder="1"/>
    <xf numFmtId="0" fontId="0" fillId="7" borderId="0" xfId="0" applyFill="1"/>
    <xf numFmtId="0" fontId="1" fillId="7" borderId="2" xfId="1" applyFill="1" applyBorder="1"/>
    <xf numFmtId="0" fontId="11" fillId="7" borderId="1" xfId="0" applyFont="1" applyFill="1" applyBorder="1"/>
    <xf numFmtId="0" fontId="12" fillId="7" borderId="1" xfId="0" applyFont="1" applyFill="1" applyBorder="1"/>
    <xf numFmtId="0" fontId="13" fillId="7" borderId="1" xfId="0" applyFont="1" applyFill="1" applyBorder="1"/>
    <xf numFmtId="166" fontId="14" fillId="7" borderId="0" xfId="0" applyNumberFormat="1" applyFont="1" applyFill="1" applyAlignment="1">
      <alignment horizontal="left" vertical="center" wrapText="1"/>
    </xf>
    <xf numFmtId="166" fontId="0" fillId="7" borderId="6" xfId="0" applyNumberFormat="1" applyFill="1" applyBorder="1"/>
    <xf numFmtId="0" fontId="16" fillId="8" borderId="9" xfId="9" applyFill="1" applyBorder="1"/>
    <xf numFmtId="0" fontId="18" fillId="7" borderId="11" xfId="12" applyNumberFormat="1" applyFill="1" applyBorder="1" applyAlignment="1" applyProtection="1"/>
    <xf numFmtId="0" fontId="15" fillId="7" borderId="1" xfId="11" applyFill="1" applyBorder="1"/>
    <xf numFmtId="0" fontId="16" fillId="7" borderId="14" xfId="9" applyFill="1" applyBorder="1"/>
    <xf numFmtId="0" fontId="16" fillId="7" borderId="10" xfId="9" applyFill="1" applyBorder="1"/>
    <xf numFmtId="0" fontId="16" fillId="7" borderId="9" xfId="9" applyFill="1" applyBorder="1"/>
    <xf numFmtId="0" fontId="18" fillId="7" borderId="11" xfId="12" applyFill="1" applyBorder="1" applyAlignment="1" applyProtection="1"/>
    <xf numFmtId="0" fontId="18" fillId="8" borderId="11" xfId="12" applyNumberFormat="1" applyFill="1" applyBorder="1" applyAlignment="1" applyProtection="1"/>
    <xf numFmtId="0" fontId="16" fillId="8" borderId="15" xfId="9" applyFill="1" applyBorder="1"/>
    <xf numFmtId="0" fontId="18" fillId="8" borderId="13" xfId="12" applyNumberFormat="1" applyFill="1" applyBorder="1" applyAlignment="1" applyProtection="1"/>
    <xf numFmtId="0" fontId="16" fillId="8" borderId="16" xfId="9" applyFill="1" applyBorder="1"/>
    <xf numFmtId="0" fontId="16" fillId="8" borderId="12" xfId="9" applyFill="1" applyBorder="1"/>
    <xf numFmtId="0" fontId="16" fillId="7" borderId="12" xfId="9" applyFill="1" applyBorder="1"/>
    <xf numFmtId="0" fontId="0" fillId="7" borderId="5" xfId="0" applyFill="1" applyBorder="1"/>
    <xf numFmtId="0" fontId="1" fillId="7" borderId="5" xfId="1" applyFill="1" applyBorder="1"/>
    <xf numFmtId="0" fontId="0" fillId="7" borderId="17" xfId="0" applyFill="1" applyBorder="1"/>
    <xf numFmtId="0" fontId="18" fillId="7" borderId="12" xfId="12" applyNumberFormat="1" applyFill="1" applyBorder="1" applyAlignment="1" applyProtection="1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4" borderId="1" xfId="0" applyFill="1" applyBorder="1"/>
    <xf numFmtId="0" fontId="0" fillId="0" borderId="0" xfId="0" applyBorder="1"/>
    <xf numFmtId="0" fontId="16" fillId="7" borderId="18" xfId="9" applyFill="1" applyBorder="1"/>
    <xf numFmtId="0" fontId="15" fillId="7" borderId="0" xfId="11" applyFill="1"/>
    <xf numFmtId="0" fontId="16" fillId="0" borderId="0" xfId="9" applyBorder="1"/>
    <xf numFmtId="0" fontId="16" fillId="5" borderId="11" xfId="9" applyFill="1" applyBorder="1"/>
    <xf numFmtId="0" fontId="15" fillId="0" borderId="1" xfId="11" applyBorder="1"/>
    <xf numFmtId="0" fontId="16" fillId="5" borderId="1" xfId="9" applyFill="1" applyBorder="1"/>
    <xf numFmtId="0" fontId="0" fillId="0" borderId="0" xfId="0" applyFill="1" applyBorder="1"/>
    <xf numFmtId="0" fontId="0" fillId="0" borderId="17" xfId="0" applyFill="1" applyBorder="1"/>
    <xf numFmtId="0" fontId="0" fillId="0" borderId="19" xfId="0" applyFill="1" applyBorder="1"/>
    <xf numFmtId="164" fontId="0" fillId="0" borderId="0" xfId="0" applyNumberFormat="1"/>
    <xf numFmtId="0" fontId="16" fillId="8" borderId="1" xfId="9" applyFill="1" applyBorder="1"/>
    <xf numFmtId="0" fontId="1" fillId="0" borderId="1" xfId="1" applyBorder="1"/>
    <xf numFmtId="0" fontId="0" fillId="0" borderId="1" xfId="0" applyBorder="1"/>
    <xf numFmtId="0" fontId="0" fillId="0" borderId="1" xfId="0" applyFill="1" applyBorder="1"/>
    <xf numFmtId="0" fontId="0" fillId="0" borderId="17" xfId="0" applyBorder="1"/>
    <xf numFmtId="0" fontId="0" fillId="0" borderId="17" xfId="0" applyFill="1" applyBorder="1"/>
    <xf numFmtId="0" fontId="0" fillId="2" borderId="1" xfId="0" applyFill="1" applyBorder="1"/>
    <xf numFmtId="0" fontId="0" fillId="2" borderId="0" xfId="0" applyFill="1"/>
    <xf numFmtId="0" fontId="21" fillId="0" borderId="0" xfId="0" applyFont="1"/>
    <xf numFmtId="0" fontId="22" fillId="0" borderId="0" xfId="0" applyFont="1"/>
    <xf numFmtId="0" fontId="16" fillId="0" borderId="1" xfId="9" applyBorder="1"/>
    <xf numFmtId="0" fontId="0" fillId="9" borderId="1" xfId="0" applyFill="1" applyBorder="1"/>
    <xf numFmtId="0" fontId="0" fillId="9" borderId="17" xfId="0" applyFill="1" applyBorder="1"/>
    <xf numFmtId="0" fontId="1" fillId="9" borderId="1" xfId="1" applyFill="1" applyBorder="1"/>
    <xf numFmtId="0" fontId="0" fillId="0" borderId="0" xfId="0"/>
    <xf numFmtId="0" fontId="2" fillId="10" borderId="1" xfId="0" applyFont="1" applyFill="1" applyBorder="1" applyAlignment="1">
      <alignment horizontal="center"/>
    </xf>
    <xf numFmtId="0" fontId="0" fillId="10" borderId="1" xfId="0" applyFill="1" applyBorder="1"/>
    <xf numFmtId="164" fontId="6" fillId="7" borderId="20" xfId="3" applyFill="1" applyBorder="1" applyAlignment="1" applyProtection="1"/>
    <xf numFmtId="164" fontId="5" fillId="7" borderId="20" xfId="4" applyFill="1" applyBorder="1"/>
    <xf numFmtId="164" fontId="5" fillId="7" borderId="21" xfId="4" applyFill="1" applyBorder="1"/>
    <xf numFmtId="164" fontId="6" fillId="6" borderId="4" xfId="3" applyFill="1" applyBorder="1" applyAlignment="1" applyProtection="1"/>
    <xf numFmtId="164" fontId="5" fillId="6" borderId="4" xfId="4" applyFill="1" applyBorder="1"/>
    <xf numFmtId="166" fontId="0" fillId="7" borderId="1" xfId="0" applyNumberFormat="1" applyFill="1" applyBorder="1"/>
    <xf numFmtId="0" fontId="16" fillId="7" borderId="1" xfId="9" applyFill="1" applyBorder="1"/>
  </cellXfs>
  <cellStyles count="15">
    <cellStyle name="Excel Built-in Hyperlink" xfId="3"/>
    <cellStyle name="Excel Built-in Hyperlink 2" xfId="10"/>
    <cellStyle name="Excel Built-in Normal" xfId="4"/>
    <cellStyle name="Excel Built-in Normal 2" xfId="9"/>
    <cellStyle name="Heading" xfId="5"/>
    <cellStyle name="Heading1" xfId="6"/>
    <cellStyle name="Result" xfId="7"/>
    <cellStyle name="Result2" xfId="8"/>
    <cellStyle name="Гиперссылка" xfId="1" builtinId="8"/>
    <cellStyle name="Гиперссылка 2" xfId="12"/>
    <cellStyle name="Гиперссылка 2 2" xfId="13"/>
    <cellStyle name="Обычный" xfId="0" builtinId="0"/>
    <cellStyle name="Обычный 2" xfId="2"/>
    <cellStyle name="Обычный 2 2" xfId="14"/>
    <cellStyle name="Обычный 3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wildorchidcrafts.com/index.php?main_page=product_info&amp;cPath=21&amp;products_id=2500" TargetMode="External"/><Relationship Id="rId18" Type="http://schemas.openxmlformats.org/officeDocument/2006/relationships/hyperlink" Target="http://www.wildorchidcrafts.com/index.php?main_page=product_info&amp;cPath=41_42&amp;products_id=3607" TargetMode="External"/><Relationship Id="rId26" Type="http://schemas.openxmlformats.org/officeDocument/2006/relationships/hyperlink" Target="http://www.wildorchidcrafts.com/index.php?main_page=product_info&amp;cPath=32_35_36&amp;products_id=4250" TargetMode="External"/><Relationship Id="rId39" Type="http://schemas.openxmlformats.org/officeDocument/2006/relationships/hyperlink" Target="http://www.wildorchidcrafts.com/index.php?main_page=product_info&amp;cPath=28_62&amp;products_id=4222" TargetMode="External"/><Relationship Id="rId3" Type="http://schemas.openxmlformats.org/officeDocument/2006/relationships/hyperlink" Target="http://www.wildorchidcrafts.com/index.php?main_page=product_info&amp;cPath=32_34&amp;products_id=3821" TargetMode="External"/><Relationship Id="rId21" Type="http://schemas.openxmlformats.org/officeDocument/2006/relationships/hyperlink" Target="http://www.wildorchidcrafts.com/index.php?main_page=product_info&amp;cPath=32_34&amp;products_id=3587" TargetMode="External"/><Relationship Id="rId34" Type="http://schemas.openxmlformats.org/officeDocument/2006/relationships/hyperlink" Target="http://www.wildorchidcrafts.com/index.php?main_page=product_info&amp;cPath=41_42&amp;products_id=3930" TargetMode="External"/><Relationship Id="rId42" Type="http://schemas.openxmlformats.org/officeDocument/2006/relationships/hyperlink" Target="http://www.wildorchidcrafts.com/index.php?main_page=product_info&amp;cPath=52&amp;products_id=4141" TargetMode="External"/><Relationship Id="rId47" Type="http://schemas.openxmlformats.org/officeDocument/2006/relationships/hyperlink" Target="http://www.wildorchidcrafts.com/index.php?main_page=product_info&amp;cPath=28_20&amp;products_id=2679" TargetMode="External"/><Relationship Id="rId50" Type="http://schemas.openxmlformats.org/officeDocument/2006/relationships/hyperlink" Target="http://www.wildorchidcrafts.com/index.php?main_page=product_info&amp;cPath=28_4&amp;products_id=2598" TargetMode="External"/><Relationship Id="rId7" Type="http://schemas.openxmlformats.org/officeDocument/2006/relationships/hyperlink" Target="http://www.wildorchidcrafts.com/index.php?main_page=product_info&amp;cPath=44_50&amp;products_id=4123" TargetMode="External"/><Relationship Id="rId12" Type="http://schemas.openxmlformats.org/officeDocument/2006/relationships/hyperlink" Target="http://www.wildorchidcrafts.com/index.php?main_page=product_info&amp;cPath=28_7_13&amp;products_id=2437" TargetMode="External"/><Relationship Id="rId17" Type="http://schemas.openxmlformats.org/officeDocument/2006/relationships/hyperlink" Target="http://www.wildorchidcrafts.com/index.php?main_page=product_info&amp;cPath=41_42&amp;products_id=3912" TargetMode="External"/><Relationship Id="rId25" Type="http://schemas.openxmlformats.org/officeDocument/2006/relationships/hyperlink" Target="http://www.wildorchidcrafts.com/index.php?main_page=product_info&amp;cPath=30_63&amp;products_id=4195" TargetMode="External"/><Relationship Id="rId33" Type="http://schemas.openxmlformats.org/officeDocument/2006/relationships/hyperlink" Target="http://www.wildorchidcrafts.com/index.php?main_page=product_info&amp;cPath=41_42&amp;products_id=3910" TargetMode="External"/><Relationship Id="rId38" Type="http://schemas.openxmlformats.org/officeDocument/2006/relationships/hyperlink" Target="http://www.wildorchidcrafts.com/index.php?main_page=product_info&amp;cPath=24&amp;products_id=4160" TargetMode="External"/><Relationship Id="rId46" Type="http://schemas.openxmlformats.org/officeDocument/2006/relationships/hyperlink" Target="http://www.wildorchidcrafts.com/index.php?main_page=product_info&amp;cPath=28_57&amp;products_id=4193&amp;zenid=uevio23g22gthei194nidgiiu6" TargetMode="External"/><Relationship Id="rId2" Type="http://schemas.openxmlformats.org/officeDocument/2006/relationships/hyperlink" Target="http://www.wildorchidcrafts.com/index.php?main_page=product_info&amp;cPath=32_60_61&amp;products_id=4205" TargetMode="External"/><Relationship Id="rId16" Type="http://schemas.openxmlformats.org/officeDocument/2006/relationships/hyperlink" Target="http://www.wildorchidcrafts.com/index.php?main_page=product_info&amp;cPath=32_67&amp;products_id=3041" TargetMode="External"/><Relationship Id="rId20" Type="http://schemas.openxmlformats.org/officeDocument/2006/relationships/hyperlink" Target="http://www.wildorchidcrafts.com/index.php?main_page=product_info&amp;cPath=41_42&amp;products_id=3935" TargetMode="External"/><Relationship Id="rId29" Type="http://schemas.openxmlformats.org/officeDocument/2006/relationships/hyperlink" Target="http://www.wildorchidcrafts.com/index.php?main_page=product_info&amp;cPath=7_74&amp;products_id=4256" TargetMode="External"/><Relationship Id="rId41" Type="http://schemas.openxmlformats.org/officeDocument/2006/relationships/hyperlink" Target="http://www.wildorchidcrafts.com/index.php?main_page=product_info&amp;cPath=52&amp;products_id=2717" TargetMode="External"/><Relationship Id="rId1" Type="http://schemas.openxmlformats.org/officeDocument/2006/relationships/hyperlink" Target="http://www.wildorchidcrafts.com/index.php?main_page=product_info&amp;cPath=30_31&amp;products_id=3050" TargetMode="External"/><Relationship Id="rId6" Type="http://schemas.openxmlformats.org/officeDocument/2006/relationships/hyperlink" Target="http://www.wildorchidcrafts.com/index.php?main_page=product_info&amp;cPath=32_45&amp;products_id=3647" TargetMode="External"/><Relationship Id="rId11" Type="http://schemas.openxmlformats.org/officeDocument/2006/relationships/hyperlink" Target="http://www.wildorchidcrafts.com/index.php?main_page=product_info&amp;cPath=28_7_13&amp;products_id=3899" TargetMode="External"/><Relationship Id="rId24" Type="http://schemas.openxmlformats.org/officeDocument/2006/relationships/hyperlink" Target="http://www.wildorchidcrafts.com/index.php?main_page=product_info&amp;cPath=30_16&amp;products_id=4169" TargetMode="External"/><Relationship Id="rId32" Type="http://schemas.openxmlformats.org/officeDocument/2006/relationships/hyperlink" Target="http://www.wildorchidcrafts.com/index.php?main_page=product_info&amp;cPath=32_34&amp;products_id=3821" TargetMode="External"/><Relationship Id="rId37" Type="http://schemas.openxmlformats.org/officeDocument/2006/relationships/hyperlink" Target="http://www.wildorchidcrafts.com/index.php?main_page=product_info&amp;cPath=74&amp;products_id=4256" TargetMode="External"/><Relationship Id="rId40" Type="http://schemas.openxmlformats.org/officeDocument/2006/relationships/hyperlink" Target="http://www.wildorchidcrafts.com/index.php?main_page=product_info&amp;cPath=28_29_5&amp;products_id=2454" TargetMode="External"/><Relationship Id="rId45" Type="http://schemas.openxmlformats.org/officeDocument/2006/relationships/hyperlink" Target="http://www.wildorchidcrafts.com/index.php?main_page=product_info&amp;cPath=28_57&amp;products_id=4193&amp;zenid=uevio23g22gthei194nidgiiu6" TargetMode="External"/><Relationship Id="rId5" Type="http://schemas.openxmlformats.org/officeDocument/2006/relationships/hyperlink" Target="http://www.wildorchidcrafts.com/index.php?main_page=product_info&amp;cPath=32_40_64&amp;products_id=3808" TargetMode="External"/><Relationship Id="rId15" Type="http://schemas.openxmlformats.org/officeDocument/2006/relationships/hyperlink" Target="http://www.wildorchidcrafts.com/index.php?main_page=product_info&amp;cPath=32_33&amp;products_id=3331" TargetMode="External"/><Relationship Id="rId23" Type="http://schemas.openxmlformats.org/officeDocument/2006/relationships/hyperlink" Target="http://www.wildorchidcrafts.com/index.php?main_page=product_info&amp;cPath=52&amp;products_id=3027" TargetMode="External"/><Relationship Id="rId28" Type="http://schemas.openxmlformats.org/officeDocument/2006/relationships/hyperlink" Target="http://www.wildorchidcrafts.com/index.php?main_page=product_info&amp;cPath=7_74&amp;products_id=4256" TargetMode="External"/><Relationship Id="rId36" Type="http://schemas.openxmlformats.org/officeDocument/2006/relationships/hyperlink" Target="http://www.wildorchidcrafts.com/index.php?main_page=product_info&amp;cPath=32_34&amp;products_id=3821" TargetMode="External"/><Relationship Id="rId49" Type="http://schemas.openxmlformats.org/officeDocument/2006/relationships/hyperlink" Target="http://www.wildorchidcrafts.com/index.php?main_page=product_info&amp;cPath=28_29_25_26&amp;products_id=2592" TargetMode="External"/><Relationship Id="rId10" Type="http://schemas.openxmlformats.org/officeDocument/2006/relationships/hyperlink" Target="http://www.wildorchidcrafts.com/index.php?main_page=product_info&amp;cPath=32_34&amp;products_id=3821" TargetMode="External"/><Relationship Id="rId19" Type="http://schemas.openxmlformats.org/officeDocument/2006/relationships/hyperlink" Target="http://www.wildorchidcrafts.com/index.php?main_page=product_info&amp;cPath=41_42&amp;products_id=3919" TargetMode="External"/><Relationship Id="rId31" Type="http://schemas.openxmlformats.org/officeDocument/2006/relationships/hyperlink" Target="http://www.wildorchidcrafts.com/index.php?main_page=product_info&amp;cPath=41_42&amp;products_id=3773" TargetMode="External"/><Relationship Id="rId44" Type="http://schemas.openxmlformats.org/officeDocument/2006/relationships/hyperlink" Target="http://www.wildorchidcrafts.com/index.php?main_page=product_info&amp;cPath=28_57&amp;products_id=4193&amp;zenid=uevio23g22gthei194nidgiiu6" TargetMode="External"/><Relationship Id="rId4" Type="http://schemas.openxmlformats.org/officeDocument/2006/relationships/hyperlink" Target="http://www.wildorchidcrafts.com/index.php?main_page=product_info&amp;cPath=32_67&amp;products_id=3041" TargetMode="External"/><Relationship Id="rId9" Type="http://schemas.openxmlformats.org/officeDocument/2006/relationships/hyperlink" Target="http://www.wildorchidcrafts.com/index.php?main_page=product_info&amp;cPath=32_34&amp;products_id=3587" TargetMode="External"/><Relationship Id="rId14" Type="http://schemas.openxmlformats.org/officeDocument/2006/relationships/hyperlink" Target="http://www.wildorchidcrafts.com/index.php?main_page=product_info&amp;cPath=28_20&amp;products_id=2496" TargetMode="External"/><Relationship Id="rId22" Type="http://schemas.openxmlformats.org/officeDocument/2006/relationships/hyperlink" Target="http://www.wildorchidcrafts.com/index.php?main_page=product_info&amp;cPath=52&amp;products_id=3970" TargetMode="External"/><Relationship Id="rId27" Type="http://schemas.openxmlformats.org/officeDocument/2006/relationships/hyperlink" Target="http://www.wildorchidcrafts.com/index.php?main_page=product_info&amp;cPath=32_35_36&amp;products_id=4252" TargetMode="External"/><Relationship Id="rId30" Type="http://schemas.openxmlformats.org/officeDocument/2006/relationships/hyperlink" Target="http://www.wildorchidcrafts.com/index.php?main_page=product_info&amp;cPath=41_42&amp;products_id=3930" TargetMode="External"/><Relationship Id="rId35" Type="http://schemas.openxmlformats.org/officeDocument/2006/relationships/hyperlink" Target="http://www.wildorchidcrafts.com/index.php?main_page=product_info&amp;cPath=41_42&amp;products_id=3773" TargetMode="External"/><Relationship Id="rId43" Type="http://schemas.openxmlformats.org/officeDocument/2006/relationships/hyperlink" Target="http://www.wildorchidcrafts.com/index.php?main_page=product_info&amp;cPath=28_57&amp;products_id=4193&amp;zenid=uevio23g22gthei194nidgiiu6" TargetMode="External"/><Relationship Id="rId48" Type="http://schemas.openxmlformats.org/officeDocument/2006/relationships/hyperlink" Target="http://www.wildorchidcrafts.com/index.php?main_page=product_info&amp;cPath=28_29_25_26&amp;products_id=2592" TargetMode="External"/><Relationship Id="rId8" Type="http://schemas.openxmlformats.org/officeDocument/2006/relationships/hyperlink" Target="http://www.wildorchidcrafts.com/index.php?main_page=product_info&amp;cPath=44_50&amp;products_id=4247" TargetMode="External"/><Relationship Id="rId5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47"/>
  <sheetViews>
    <sheetView tabSelected="1" topLeftCell="A571" zoomScale="90" zoomScaleNormal="90" workbookViewId="0">
      <selection activeCell="J14" sqref="J14"/>
    </sheetView>
  </sheetViews>
  <sheetFormatPr defaultRowHeight="14.4" x14ac:dyDescent="0.3"/>
  <cols>
    <col min="1" max="1" width="10.6640625" customWidth="1"/>
    <col min="2" max="2" width="63.109375" customWidth="1"/>
    <col min="3" max="3" width="12.5546875" customWidth="1"/>
    <col min="8" max="8" width="11.88671875" customWidth="1"/>
  </cols>
  <sheetData>
    <row r="1" spans="1:9" s="91" customFormat="1" x14ac:dyDescent="0.3"/>
    <row r="2" spans="1:9" s="91" customFormat="1" x14ac:dyDescent="0.3">
      <c r="A2" s="47"/>
      <c r="B2" s="47"/>
      <c r="C2" s="47"/>
      <c r="D2" s="47"/>
      <c r="E2" s="47"/>
      <c r="F2" s="47"/>
      <c r="G2" s="120"/>
      <c r="H2" s="120"/>
      <c r="I2" s="120"/>
    </row>
    <row r="3" spans="1:9" s="91" customFormat="1" x14ac:dyDescent="0.3">
      <c r="A3" s="95"/>
      <c r="B3" s="95"/>
      <c r="C3" s="95"/>
      <c r="D3" s="95"/>
      <c r="E3" s="95"/>
      <c r="F3" s="95"/>
    </row>
    <row r="4" spans="1:9" s="91" customFormat="1" ht="28.8" x14ac:dyDescent="0.55000000000000004">
      <c r="A4" s="115" t="s">
        <v>280</v>
      </c>
      <c r="B4" s="115"/>
      <c r="C4" s="115"/>
      <c r="D4" s="115"/>
      <c r="E4" s="115"/>
      <c r="F4" s="115"/>
      <c r="G4" s="114"/>
      <c r="H4" s="114"/>
      <c r="I4" s="114"/>
    </row>
    <row r="5" spans="1:9" s="91" customFormat="1" x14ac:dyDescent="0.3">
      <c r="A5" s="95"/>
      <c r="B5" s="95"/>
      <c r="C5" s="95"/>
      <c r="D5" s="95"/>
      <c r="E5" s="95"/>
      <c r="F5" s="95"/>
    </row>
    <row r="6" spans="1:9" s="91" customFormat="1" x14ac:dyDescent="0.3">
      <c r="A6" s="95"/>
      <c r="B6" s="95"/>
      <c r="C6" s="95"/>
      <c r="D6" s="95"/>
      <c r="E6" s="95"/>
      <c r="F6" s="95"/>
    </row>
    <row r="7" spans="1:9" s="91" customFormat="1" x14ac:dyDescent="0.3">
      <c r="A7" s="121" t="s">
        <v>2</v>
      </c>
      <c r="B7" s="121" t="s">
        <v>3</v>
      </c>
      <c r="C7" s="122" t="s">
        <v>4</v>
      </c>
      <c r="D7" s="122" t="s">
        <v>5</v>
      </c>
      <c r="E7" s="122" t="s">
        <v>6</v>
      </c>
      <c r="F7" s="122" t="s">
        <v>7</v>
      </c>
      <c r="G7" s="122" t="s">
        <v>277</v>
      </c>
      <c r="H7" s="122" t="s">
        <v>278</v>
      </c>
      <c r="I7" s="122" t="s">
        <v>279</v>
      </c>
    </row>
    <row r="8" spans="1:9" s="91" customFormat="1" x14ac:dyDescent="0.3">
      <c r="F8" s="102"/>
      <c r="H8" s="8"/>
      <c r="I8" s="8"/>
    </row>
    <row r="9" spans="1:9" s="91" customFormat="1" x14ac:dyDescent="0.3">
      <c r="A9" s="15" t="s">
        <v>0</v>
      </c>
      <c r="B9" s="15" t="s">
        <v>32</v>
      </c>
      <c r="C9" s="11"/>
      <c r="D9" s="11"/>
      <c r="E9" s="11"/>
      <c r="F9" s="11"/>
      <c r="G9" s="8"/>
      <c r="H9" s="8"/>
      <c r="I9" s="8"/>
    </row>
    <row r="10" spans="1:9" s="91" customFormat="1" x14ac:dyDescent="0.3">
      <c r="A10" s="61">
        <v>1</v>
      </c>
      <c r="B10" s="62" t="s">
        <v>33</v>
      </c>
      <c r="C10" s="62" t="s">
        <v>34</v>
      </c>
      <c r="D10" s="61">
        <v>1.76</v>
      </c>
      <c r="E10" s="61">
        <v>1</v>
      </c>
      <c r="F10" s="61">
        <v>1.76</v>
      </c>
      <c r="G10" s="8"/>
      <c r="H10" s="8"/>
      <c r="I10" s="8"/>
    </row>
    <row r="11" spans="1:9" s="91" customFormat="1" x14ac:dyDescent="0.3">
      <c r="A11" s="61">
        <v>2</v>
      </c>
      <c r="B11" s="61" t="s">
        <v>35</v>
      </c>
      <c r="C11" s="61" t="s">
        <v>36</v>
      </c>
      <c r="D11" s="61">
        <v>2.7</v>
      </c>
      <c r="E11" s="63">
        <v>1</v>
      </c>
      <c r="F11" s="61">
        <v>2.7</v>
      </c>
      <c r="G11" s="8"/>
      <c r="H11" s="8"/>
      <c r="I11" s="8"/>
    </row>
    <row r="12" spans="1:9" s="91" customFormat="1" x14ac:dyDescent="0.3">
      <c r="A12" s="61">
        <v>3</v>
      </c>
      <c r="B12" s="62" t="s">
        <v>37</v>
      </c>
      <c r="C12" s="62" t="s">
        <v>38</v>
      </c>
      <c r="D12" s="61">
        <v>4.46</v>
      </c>
      <c r="E12" s="63">
        <v>1</v>
      </c>
      <c r="F12" s="61">
        <v>4.46</v>
      </c>
      <c r="G12" s="8"/>
      <c r="H12" s="8"/>
      <c r="I12" s="8"/>
    </row>
    <row r="13" spans="1:9" s="91" customFormat="1" x14ac:dyDescent="0.3">
      <c r="A13" s="61">
        <v>4</v>
      </c>
      <c r="B13" s="62" t="s">
        <v>39</v>
      </c>
      <c r="C13" s="62" t="s">
        <v>40</v>
      </c>
      <c r="D13" s="61">
        <v>1.76</v>
      </c>
      <c r="E13" s="63">
        <v>1</v>
      </c>
      <c r="F13" s="61">
        <v>1.76</v>
      </c>
      <c r="G13" s="8"/>
      <c r="H13" s="8"/>
      <c r="I13" s="8"/>
    </row>
    <row r="14" spans="1:9" s="91" customFormat="1" x14ac:dyDescent="0.3">
      <c r="A14" s="61">
        <v>5</v>
      </c>
      <c r="B14" s="62" t="s">
        <v>41</v>
      </c>
      <c r="C14" s="62" t="s">
        <v>42</v>
      </c>
      <c r="D14" s="61">
        <v>1.76</v>
      </c>
      <c r="E14" s="63">
        <v>1</v>
      </c>
      <c r="F14" s="61">
        <v>1.76</v>
      </c>
      <c r="G14" s="8"/>
      <c r="H14" s="8"/>
      <c r="I14" s="8"/>
    </row>
    <row r="15" spans="1:9" s="91" customFormat="1" x14ac:dyDescent="0.3">
      <c r="A15" s="61">
        <v>6</v>
      </c>
      <c r="B15" s="62" t="s">
        <v>43</v>
      </c>
      <c r="C15" s="62" t="s">
        <v>20</v>
      </c>
      <c r="D15" s="61">
        <v>1.61</v>
      </c>
      <c r="E15" s="63">
        <v>1</v>
      </c>
      <c r="F15" s="61">
        <v>1.61</v>
      </c>
      <c r="G15" s="8"/>
      <c r="H15" s="8"/>
      <c r="I15" s="8"/>
    </row>
    <row r="16" spans="1:9" s="91" customFormat="1" x14ac:dyDescent="0.3">
      <c r="A16" s="61">
        <v>7</v>
      </c>
      <c r="B16" s="61" t="s">
        <v>44</v>
      </c>
      <c r="C16" s="61" t="s">
        <v>45</v>
      </c>
      <c r="D16" s="61">
        <v>1.61</v>
      </c>
      <c r="E16" s="63">
        <v>1</v>
      </c>
      <c r="F16" s="61">
        <v>1.61</v>
      </c>
      <c r="G16" s="8"/>
      <c r="H16" s="8"/>
      <c r="I16" s="8"/>
    </row>
    <row r="17" spans="1:9" s="91" customFormat="1" x14ac:dyDescent="0.3">
      <c r="A17" s="61">
        <v>8</v>
      </c>
      <c r="B17" s="61" t="s">
        <v>46</v>
      </c>
      <c r="C17" s="61" t="s">
        <v>47</v>
      </c>
      <c r="D17" s="61">
        <v>1.61</v>
      </c>
      <c r="E17" s="63">
        <v>1</v>
      </c>
      <c r="F17" s="61">
        <v>1.61</v>
      </c>
      <c r="G17" s="8"/>
      <c r="H17" s="8"/>
      <c r="I17" s="8"/>
    </row>
    <row r="18" spans="1:9" s="91" customFormat="1" x14ac:dyDescent="0.3">
      <c r="A18" s="14">
        <v>9</v>
      </c>
      <c r="B18" s="28" t="s">
        <v>130</v>
      </c>
      <c r="C18" s="44" t="s">
        <v>131</v>
      </c>
      <c r="D18" s="14">
        <v>3.65</v>
      </c>
      <c r="E18" s="14">
        <v>0.5</v>
      </c>
      <c r="F18" s="14">
        <f>D18*0.5</f>
        <v>1.825</v>
      </c>
      <c r="G18" s="8"/>
      <c r="H18" s="8"/>
      <c r="I18" s="8"/>
    </row>
    <row r="19" spans="1:9" s="91" customFormat="1" x14ac:dyDescent="0.3">
      <c r="A19" s="14">
        <v>10</v>
      </c>
      <c r="B19" s="12" t="s">
        <v>134</v>
      </c>
      <c r="C19" s="12" t="s">
        <v>133</v>
      </c>
      <c r="D19" s="12">
        <v>3.65</v>
      </c>
      <c r="E19" s="12">
        <v>0.5</v>
      </c>
      <c r="F19" s="12">
        <v>1.825</v>
      </c>
      <c r="G19" s="8"/>
      <c r="H19" s="8"/>
      <c r="I19" s="8"/>
    </row>
    <row r="20" spans="1:9" s="91" customFormat="1" x14ac:dyDescent="0.3">
      <c r="A20" s="14">
        <v>11</v>
      </c>
      <c r="B20" s="12" t="s">
        <v>141</v>
      </c>
      <c r="C20" s="12" t="s">
        <v>140</v>
      </c>
      <c r="D20" s="12">
        <v>3.38</v>
      </c>
      <c r="E20" s="12">
        <v>0.5</v>
      </c>
      <c r="F20" s="12">
        <f>D20*0.5</f>
        <v>1.69</v>
      </c>
      <c r="G20" s="8"/>
      <c r="H20" s="8"/>
      <c r="I20" s="8"/>
    </row>
    <row r="21" spans="1:9" s="91" customFormat="1" x14ac:dyDescent="0.3">
      <c r="A21" s="14">
        <v>12</v>
      </c>
      <c r="B21" s="12" t="s">
        <v>143</v>
      </c>
      <c r="C21" s="40" t="s">
        <v>142</v>
      </c>
      <c r="D21" s="12">
        <v>4.37</v>
      </c>
      <c r="E21" s="12">
        <v>0.4</v>
      </c>
      <c r="F21" s="13">
        <f>D21*0.4</f>
        <v>1.7480000000000002</v>
      </c>
      <c r="G21" s="8"/>
      <c r="H21" s="8"/>
      <c r="I21" s="8"/>
    </row>
    <row r="22" spans="1:9" s="91" customFormat="1" x14ac:dyDescent="0.3">
      <c r="A22" s="26">
        <v>13</v>
      </c>
      <c r="B22" s="40" t="s">
        <v>177</v>
      </c>
      <c r="C22" s="40" t="s">
        <v>176</v>
      </c>
      <c r="D22" s="40">
        <v>3.39</v>
      </c>
      <c r="E22" s="40">
        <v>0.4</v>
      </c>
      <c r="F22" s="25">
        <f>D22*0.4</f>
        <v>1.3560000000000001</v>
      </c>
      <c r="G22" s="39"/>
      <c r="H22" s="39"/>
      <c r="I22" s="39"/>
    </row>
    <row r="23" spans="1:9" s="91" customFormat="1" x14ac:dyDescent="0.3">
      <c r="A23" s="26">
        <v>14</v>
      </c>
      <c r="B23" s="40" t="s">
        <v>179</v>
      </c>
      <c r="C23" s="40" t="s">
        <v>178</v>
      </c>
      <c r="D23" s="40">
        <v>3.24</v>
      </c>
      <c r="E23" s="40">
        <v>0.5</v>
      </c>
      <c r="F23" s="25">
        <f>D23*0.5</f>
        <v>1.62</v>
      </c>
      <c r="G23" s="39"/>
      <c r="H23" s="39"/>
      <c r="I23" s="39"/>
    </row>
    <row r="24" spans="1:9" s="91" customFormat="1" x14ac:dyDescent="0.3">
      <c r="A24" s="26">
        <v>15</v>
      </c>
      <c r="B24" s="40" t="s">
        <v>182</v>
      </c>
      <c r="C24" s="40" t="s">
        <v>181</v>
      </c>
      <c r="D24" s="92">
        <v>3.65</v>
      </c>
      <c r="E24" s="92">
        <v>0.5</v>
      </c>
      <c r="F24" s="92">
        <v>1.825</v>
      </c>
      <c r="G24" s="39"/>
      <c r="H24" s="39"/>
      <c r="I24" s="39"/>
    </row>
    <row r="25" spans="1:9" s="91" customFormat="1" x14ac:dyDescent="0.3">
      <c r="A25" s="26">
        <v>16</v>
      </c>
      <c r="B25" s="40" t="s">
        <v>190</v>
      </c>
      <c r="C25" s="40" t="s">
        <v>189</v>
      </c>
      <c r="D25" s="40">
        <v>2.84</v>
      </c>
      <c r="E25" s="40">
        <v>0.25</v>
      </c>
      <c r="F25" s="25">
        <f>D25*0.25</f>
        <v>0.71</v>
      </c>
      <c r="G25" s="39"/>
      <c r="H25" s="39"/>
      <c r="I25" s="39"/>
    </row>
    <row r="26" spans="1:9" s="91" customFormat="1" x14ac:dyDescent="0.3">
      <c r="A26" s="26">
        <v>17</v>
      </c>
      <c r="B26" s="40" t="s">
        <v>192</v>
      </c>
      <c r="C26" s="40" t="s">
        <v>191</v>
      </c>
      <c r="D26" s="40">
        <v>4.09</v>
      </c>
      <c r="E26" s="40">
        <v>0.2</v>
      </c>
      <c r="F26" s="25">
        <f>D26*0.2</f>
        <v>0.81800000000000006</v>
      </c>
      <c r="G26" s="39"/>
      <c r="H26" s="39"/>
      <c r="I26" s="39"/>
    </row>
    <row r="27" spans="1:9" s="91" customFormat="1" x14ac:dyDescent="0.3">
      <c r="A27" s="26">
        <v>18</v>
      </c>
      <c r="B27" s="40" t="s">
        <v>194</v>
      </c>
      <c r="C27" s="40" t="s">
        <v>193</v>
      </c>
      <c r="D27" s="40">
        <v>2.84</v>
      </c>
      <c r="E27" s="40">
        <v>0.5</v>
      </c>
      <c r="F27" s="25">
        <v>1.42</v>
      </c>
      <c r="G27" s="39"/>
      <c r="H27" s="39"/>
      <c r="I27" s="39"/>
    </row>
    <row r="28" spans="1:9" s="91" customFormat="1" x14ac:dyDescent="0.3">
      <c r="A28" s="26">
        <v>19</v>
      </c>
      <c r="B28" s="26" t="s">
        <v>196</v>
      </c>
      <c r="C28" s="26" t="s">
        <v>195</v>
      </c>
      <c r="D28" s="26">
        <v>2.75</v>
      </c>
      <c r="E28" s="26">
        <v>0.5</v>
      </c>
      <c r="F28" s="26">
        <f>D28*0.5</f>
        <v>1.375</v>
      </c>
      <c r="G28" s="39"/>
      <c r="H28" s="39"/>
      <c r="I28" s="39"/>
    </row>
    <row r="29" spans="1:9" x14ac:dyDescent="0.3">
      <c r="A29" s="26">
        <v>20</v>
      </c>
      <c r="B29" s="92" t="s">
        <v>213</v>
      </c>
      <c r="C29" s="92" t="s">
        <v>212</v>
      </c>
      <c r="D29" s="92">
        <v>4.04</v>
      </c>
      <c r="E29" s="92">
        <v>0.25</v>
      </c>
      <c r="F29" s="92">
        <f>D29*0.25</f>
        <v>1.01</v>
      </c>
      <c r="G29" s="39"/>
      <c r="H29" s="39"/>
      <c r="I29" s="39"/>
    </row>
    <row r="30" spans="1:9" s="91" customFormat="1" x14ac:dyDescent="0.3">
      <c r="A30" s="26">
        <v>21</v>
      </c>
      <c r="B30" s="40" t="s">
        <v>215</v>
      </c>
      <c r="C30" s="40" t="s">
        <v>214</v>
      </c>
      <c r="D30" s="40">
        <v>3.6</v>
      </c>
      <c r="E30" s="40">
        <v>0.4</v>
      </c>
      <c r="F30" s="25">
        <f>D30*0.4</f>
        <v>1.4400000000000002</v>
      </c>
      <c r="G30" s="39"/>
      <c r="H30" s="39"/>
      <c r="I30" s="39"/>
    </row>
    <row r="31" spans="1:9" s="91" customFormat="1" x14ac:dyDescent="0.3">
      <c r="A31" s="26">
        <v>22</v>
      </c>
      <c r="B31" s="40" t="s">
        <v>215</v>
      </c>
      <c r="C31" s="40" t="s">
        <v>216</v>
      </c>
      <c r="D31" s="40">
        <v>5.0599999999999996</v>
      </c>
      <c r="E31" s="40">
        <v>0.4</v>
      </c>
      <c r="F31" s="25">
        <f>D31*0.4</f>
        <v>2.024</v>
      </c>
      <c r="G31" s="39"/>
      <c r="H31" s="39"/>
      <c r="I31" s="39"/>
    </row>
    <row r="32" spans="1:9" s="91" customFormat="1" x14ac:dyDescent="0.3">
      <c r="A32" s="26">
        <v>23</v>
      </c>
      <c r="B32" s="40" t="s">
        <v>218</v>
      </c>
      <c r="C32" s="40" t="s">
        <v>217</v>
      </c>
      <c r="D32" s="40">
        <v>3.26</v>
      </c>
      <c r="E32" s="40">
        <v>0.4</v>
      </c>
      <c r="F32" s="25">
        <f>D32*0.4</f>
        <v>1.304</v>
      </c>
      <c r="G32" s="39"/>
      <c r="H32" s="39"/>
      <c r="I32" s="39"/>
    </row>
    <row r="33" spans="1:9" s="91" customFormat="1" x14ac:dyDescent="0.3">
      <c r="A33" s="26">
        <v>24</v>
      </c>
      <c r="B33" s="92" t="s">
        <v>218</v>
      </c>
      <c r="C33" s="92" t="s">
        <v>217</v>
      </c>
      <c r="D33" s="40">
        <v>5.0599999999999996</v>
      </c>
      <c r="E33" s="40">
        <v>0.4</v>
      </c>
      <c r="F33" s="93">
        <f>D33*0.4</f>
        <v>2.024</v>
      </c>
      <c r="G33" s="39"/>
      <c r="H33" s="39"/>
      <c r="I33" s="39"/>
    </row>
    <row r="34" spans="1:9" s="120" customFormat="1" x14ac:dyDescent="0.3">
      <c r="A34" s="26">
        <v>25</v>
      </c>
      <c r="B34" s="40" t="s">
        <v>220</v>
      </c>
      <c r="C34" s="40" t="s">
        <v>219</v>
      </c>
      <c r="D34" s="40">
        <v>5.45</v>
      </c>
      <c r="E34" s="40">
        <v>0.4</v>
      </c>
      <c r="F34" s="25">
        <f>D34*0.4</f>
        <v>2.1800000000000002</v>
      </c>
      <c r="G34" s="39"/>
      <c r="H34" s="39"/>
      <c r="I34" s="39"/>
    </row>
    <row r="35" spans="1:9" s="120" customFormat="1" x14ac:dyDescent="0.3">
      <c r="A35" s="26">
        <v>25</v>
      </c>
      <c r="B35" s="92" t="s">
        <v>223</v>
      </c>
      <c r="C35" s="92" t="s">
        <v>222</v>
      </c>
      <c r="D35" s="92">
        <v>1.9</v>
      </c>
      <c r="E35" s="92">
        <v>0.5</v>
      </c>
      <c r="F35" s="93">
        <f t="shared" ref="F35:F42" si="0">D35*0.5</f>
        <v>0.95</v>
      </c>
      <c r="G35" s="91"/>
      <c r="H35" s="91"/>
      <c r="I35" s="91"/>
    </row>
    <row r="36" spans="1:9" s="91" customFormat="1" x14ac:dyDescent="0.3">
      <c r="A36" s="26">
        <v>27</v>
      </c>
      <c r="B36" s="92" t="s">
        <v>225</v>
      </c>
      <c r="C36" s="92" t="s">
        <v>224</v>
      </c>
      <c r="D36" s="92">
        <v>1.9</v>
      </c>
      <c r="E36" s="92">
        <v>0.5</v>
      </c>
      <c r="F36" s="93">
        <f t="shared" si="0"/>
        <v>0.95</v>
      </c>
    </row>
    <row r="37" spans="1:9" s="91" customFormat="1" x14ac:dyDescent="0.3">
      <c r="A37" s="26">
        <v>28</v>
      </c>
      <c r="B37" s="92" t="s">
        <v>227</v>
      </c>
      <c r="C37" s="92" t="s">
        <v>226</v>
      </c>
      <c r="D37" s="92">
        <v>1.9</v>
      </c>
      <c r="E37" s="92">
        <v>0.5</v>
      </c>
      <c r="F37" s="93">
        <f t="shared" si="0"/>
        <v>0.95</v>
      </c>
    </row>
    <row r="38" spans="1:9" s="91" customFormat="1" x14ac:dyDescent="0.3">
      <c r="A38" s="26">
        <v>29</v>
      </c>
      <c r="B38" s="92" t="s">
        <v>229</v>
      </c>
      <c r="C38" s="92" t="s">
        <v>228</v>
      </c>
      <c r="D38" s="92">
        <v>4.37</v>
      </c>
      <c r="E38" s="92">
        <v>0.5</v>
      </c>
      <c r="F38" s="93">
        <f t="shared" si="0"/>
        <v>2.1850000000000001</v>
      </c>
    </row>
    <row r="39" spans="1:9" s="91" customFormat="1" x14ac:dyDescent="0.3">
      <c r="A39" s="26">
        <v>30</v>
      </c>
      <c r="B39" s="92" t="s">
        <v>86</v>
      </c>
      <c r="C39" s="92" t="s">
        <v>87</v>
      </c>
      <c r="D39" s="92">
        <v>4.37</v>
      </c>
      <c r="E39" s="92">
        <v>0.5</v>
      </c>
      <c r="F39" s="93">
        <f t="shared" si="0"/>
        <v>2.1850000000000001</v>
      </c>
    </row>
    <row r="40" spans="1:9" s="91" customFormat="1" x14ac:dyDescent="0.3">
      <c r="A40" s="26">
        <v>31</v>
      </c>
      <c r="B40" s="92" t="s">
        <v>231</v>
      </c>
      <c r="C40" s="92" t="s">
        <v>230</v>
      </c>
      <c r="D40" s="92">
        <v>4.37</v>
      </c>
      <c r="E40" s="92">
        <v>0.5</v>
      </c>
      <c r="F40" s="93">
        <f t="shared" si="0"/>
        <v>2.1850000000000001</v>
      </c>
    </row>
    <row r="41" spans="1:9" s="8" customFormat="1" x14ac:dyDescent="0.3">
      <c r="A41" s="26">
        <v>32</v>
      </c>
      <c r="B41" s="92" t="s">
        <v>233</v>
      </c>
      <c r="C41" s="92" t="s">
        <v>232</v>
      </c>
      <c r="D41" s="92">
        <v>4.37</v>
      </c>
      <c r="E41" s="92">
        <v>0.5</v>
      </c>
      <c r="F41" s="93">
        <f t="shared" si="0"/>
        <v>2.1850000000000001</v>
      </c>
      <c r="G41" s="91"/>
      <c r="H41" s="91"/>
      <c r="I41" s="91"/>
    </row>
    <row r="42" spans="1:9" s="8" customFormat="1" x14ac:dyDescent="0.3">
      <c r="A42" s="26">
        <v>33</v>
      </c>
      <c r="B42" s="92" t="s">
        <v>235</v>
      </c>
      <c r="C42" s="92" t="s">
        <v>234</v>
      </c>
      <c r="D42" s="92">
        <v>4.37</v>
      </c>
      <c r="E42" s="92">
        <v>0.5</v>
      </c>
      <c r="F42" s="93">
        <f t="shared" si="0"/>
        <v>2.1850000000000001</v>
      </c>
      <c r="G42" s="91"/>
      <c r="H42" s="91"/>
      <c r="I42" s="91"/>
    </row>
    <row r="43" spans="1:9" s="8" customFormat="1" x14ac:dyDescent="0.3">
      <c r="A43" s="26">
        <v>34</v>
      </c>
      <c r="B43" s="92" t="s">
        <v>240</v>
      </c>
      <c r="C43" s="92" t="s">
        <v>81</v>
      </c>
      <c r="D43" s="92">
        <v>3.27</v>
      </c>
      <c r="E43" s="92">
        <v>0.4</v>
      </c>
      <c r="F43" s="93">
        <f>D43*0.4</f>
        <v>1.3080000000000001</v>
      </c>
      <c r="G43" s="91"/>
      <c r="H43" s="91"/>
      <c r="I43" s="91"/>
    </row>
    <row r="44" spans="1:9" s="8" customFormat="1" x14ac:dyDescent="0.3">
      <c r="A44" s="26">
        <v>35</v>
      </c>
      <c r="B44" s="92" t="s">
        <v>240</v>
      </c>
      <c r="C44" s="92" t="s">
        <v>81</v>
      </c>
      <c r="D44" s="92">
        <v>3.41</v>
      </c>
      <c r="E44" s="92">
        <v>0.4</v>
      </c>
      <c r="F44" s="92">
        <f>D44*0.4</f>
        <v>1.3640000000000001</v>
      </c>
      <c r="G44" s="91"/>
      <c r="H44" s="91"/>
      <c r="I44" s="91"/>
    </row>
    <row r="45" spans="1:9" s="8" customFormat="1" x14ac:dyDescent="0.3">
      <c r="A45" s="26">
        <v>36</v>
      </c>
      <c r="B45" s="92" t="s">
        <v>249</v>
      </c>
      <c r="C45" s="92" t="s">
        <v>248</v>
      </c>
      <c r="D45" s="92">
        <v>4.47</v>
      </c>
      <c r="E45" s="92">
        <v>0.5</v>
      </c>
      <c r="F45" s="92">
        <f>D45*0.5</f>
        <v>2.2349999999999999</v>
      </c>
      <c r="G45" s="91"/>
      <c r="H45" s="91"/>
      <c r="I45" s="91"/>
    </row>
    <row r="46" spans="1:9" s="8" customFormat="1" x14ac:dyDescent="0.3">
      <c r="A46" s="26">
        <v>37</v>
      </c>
      <c r="B46" s="92" t="s">
        <v>251</v>
      </c>
      <c r="C46" s="92" t="s">
        <v>250</v>
      </c>
      <c r="D46" s="92">
        <v>4.47</v>
      </c>
      <c r="E46" s="92">
        <v>0.5</v>
      </c>
      <c r="F46" s="92">
        <f>D46*0.5</f>
        <v>2.2349999999999999</v>
      </c>
      <c r="G46" s="91"/>
      <c r="H46" s="91"/>
      <c r="I46" s="91"/>
    </row>
    <row r="47" spans="1:9" s="8" customFormat="1" x14ac:dyDescent="0.3">
      <c r="A47" s="26">
        <v>38</v>
      </c>
      <c r="B47" s="92" t="s">
        <v>262</v>
      </c>
      <c r="C47" s="92" t="s">
        <v>261</v>
      </c>
      <c r="D47" s="92">
        <v>3.25</v>
      </c>
      <c r="E47" s="92">
        <v>0.4</v>
      </c>
      <c r="F47" s="93">
        <f>D47*0.4</f>
        <v>1.3</v>
      </c>
      <c r="G47" s="91"/>
      <c r="H47" s="91"/>
      <c r="I47" s="91"/>
    </row>
    <row r="48" spans="1:9" s="8" customFormat="1" x14ac:dyDescent="0.3">
      <c r="A48" s="26">
        <v>39</v>
      </c>
      <c r="B48" s="92" t="s">
        <v>262</v>
      </c>
      <c r="C48" s="92" t="s">
        <v>263</v>
      </c>
      <c r="D48" s="92">
        <v>5.0599999999999996</v>
      </c>
      <c r="E48" s="92">
        <v>0.4</v>
      </c>
      <c r="F48" s="93">
        <f>D48*0.4</f>
        <v>2.024</v>
      </c>
      <c r="G48" s="91"/>
      <c r="H48" s="91"/>
      <c r="I48" s="91"/>
    </row>
    <row r="49" spans="1:9" s="8" customFormat="1" x14ac:dyDescent="0.3">
      <c r="A49" s="26">
        <v>40</v>
      </c>
      <c r="B49" s="92" t="s">
        <v>265</v>
      </c>
      <c r="C49" s="92" t="s">
        <v>264</v>
      </c>
      <c r="D49" s="92">
        <v>3.26</v>
      </c>
      <c r="E49" s="92">
        <v>0.4</v>
      </c>
      <c r="F49" s="93">
        <f>D49*0.4</f>
        <v>1.304</v>
      </c>
      <c r="G49" s="91"/>
      <c r="H49" s="91"/>
      <c r="I49" s="91"/>
    </row>
    <row r="50" spans="1:9" s="8" customFormat="1" x14ac:dyDescent="0.3">
      <c r="A50" s="26">
        <v>41</v>
      </c>
      <c r="B50" s="92" t="s">
        <v>265</v>
      </c>
      <c r="C50" s="92" t="s">
        <v>264</v>
      </c>
      <c r="D50" s="92">
        <v>5.0599999999999996</v>
      </c>
      <c r="E50" s="92">
        <v>0.4</v>
      </c>
      <c r="F50" s="111">
        <f>D50*0.4</f>
        <v>2.024</v>
      </c>
      <c r="G50" s="91"/>
      <c r="H50" s="91"/>
      <c r="I50" s="91"/>
    </row>
    <row r="51" spans="1:9" s="8" customFormat="1" x14ac:dyDescent="0.3">
      <c r="A51" s="92">
        <v>42</v>
      </c>
      <c r="B51" s="92" t="s">
        <v>267</v>
      </c>
      <c r="C51" s="92" t="s">
        <v>266</v>
      </c>
      <c r="D51" s="92">
        <v>3.4</v>
      </c>
      <c r="E51" s="92">
        <v>0.4</v>
      </c>
      <c r="F51" s="109">
        <f>D51*0.4</f>
        <v>1.36</v>
      </c>
      <c r="G51" s="108">
        <v>72.393000000000001</v>
      </c>
      <c r="H51" s="108">
        <f>G51*34</f>
        <v>2461.3620000000001</v>
      </c>
      <c r="I51" s="108">
        <f>H51*1.11</f>
        <v>2732.1118200000005</v>
      </c>
    </row>
    <row r="52" spans="1:9" s="8" customFormat="1" x14ac:dyDescent="0.3">
      <c r="A52" s="95"/>
      <c r="B52" s="95"/>
      <c r="C52" s="95"/>
      <c r="D52" s="95"/>
      <c r="E52" s="95"/>
      <c r="F52" s="102"/>
      <c r="G52" s="91"/>
      <c r="H52" s="91"/>
      <c r="I52" s="91"/>
    </row>
    <row r="53" spans="1:9" s="8" customFormat="1" x14ac:dyDescent="0.3">
      <c r="A53" s="95"/>
      <c r="B53" s="95"/>
      <c r="C53" s="95"/>
      <c r="D53" s="95"/>
      <c r="E53" s="95"/>
      <c r="F53" s="102"/>
      <c r="G53" s="91"/>
      <c r="H53" s="91"/>
      <c r="I53" s="91"/>
    </row>
    <row r="54" spans="1:9" s="8" customFormat="1" x14ac:dyDescent="0.3">
      <c r="A54"/>
      <c r="B54"/>
      <c r="C54"/>
      <c r="D54"/>
      <c r="E54"/>
      <c r="F54"/>
      <c r="G54"/>
      <c r="H54"/>
      <c r="I54"/>
    </row>
    <row r="55" spans="1:9" s="8" customFormat="1" x14ac:dyDescent="0.3">
      <c r="A55" s="3" t="s">
        <v>0</v>
      </c>
      <c r="B55" s="31" t="s">
        <v>1</v>
      </c>
      <c r="C55" s="1"/>
      <c r="D55" s="1"/>
      <c r="E55" s="1"/>
      <c r="F55" s="1"/>
      <c r="G55"/>
      <c r="H55"/>
      <c r="I55"/>
    </row>
    <row r="56" spans="1:9" s="39" customFormat="1" x14ac:dyDescent="0.3">
      <c r="A56" s="61">
        <v>1</v>
      </c>
      <c r="B56" s="62" t="s">
        <v>8</v>
      </c>
      <c r="C56" s="61" t="s">
        <v>9</v>
      </c>
      <c r="D56" s="61">
        <v>1.96</v>
      </c>
      <c r="E56" s="61">
        <v>1</v>
      </c>
      <c r="F56" s="61">
        <v>1.96</v>
      </c>
      <c r="G56"/>
      <c r="H56"/>
      <c r="I56"/>
    </row>
    <row r="57" spans="1:9" s="39" customFormat="1" x14ac:dyDescent="0.3">
      <c r="A57" s="2">
        <v>2</v>
      </c>
      <c r="B57" s="92" t="s">
        <v>154</v>
      </c>
      <c r="C57" s="92" t="s">
        <v>153</v>
      </c>
      <c r="D57" s="92">
        <v>3.04</v>
      </c>
      <c r="E57" s="92">
        <v>0.5</v>
      </c>
      <c r="F57" s="92">
        <f t="shared" ref="F57:F62" si="1">D57*0.5</f>
        <v>1.52</v>
      </c>
      <c r="G57"/>
      <c r="H57"/>
      <c r="I57"/>
    </row>
    <row r="58" spans="1:9" s="39" customFormat="1" x14ac:dyDescent="0.3">
      <c r="A58" s="2">
        <v>3</v>
      </c>
      <c r="B58" s="92" t="s">
        <v>165</v>
      </c>
      <c r="C58" s="92" t="s">
        <v>164</v>
      </c>
      <c r="D58" s="92">
        <v>2.84</v>
      </c>
      <c r="E58" s="92">
        <v>0.5</v>
      </c>
      <c r="F58" s="92">
        <f t="shared" si="1"/>
        <v>1.42</v>
      </c>
      <c r="G58"/>
      <c r="H58"/>
      <c r="I58"/>
    </row>
    <row r="59" spans="1:9" s="39" customFormat="1" x14ac:dyDescent="0.3">
      <c r="A59" s="2">
        <v>4</v>
      </c>
      <c r="B59" s="92" t="s">
        <v>167</v>
      </c>
      <c r="C59" s="92" t="s">
        <v>166</v>
      </c>
      <c r="D59" s="92">
        <v>3.04</v>
      </c>
      <c r="E59" s="92">
        <v>0.5</v>
      </c>
      <c r="F59" s="92">
        <f t="shared" si="1"/>
        <v>1.52</v>
      </c>
      <c r="G59"/>
      <c r="H59"/>
      <c r="I59"/>
    </row>
    <row r="60" spans="1:9" s="39" customFormat="1" x14ac:dyDescent="0.3">
      <c r="A60" s="2">
        <v>5</v>
      </c>
      <c r="B60" s="92" t="s">
        <v>169</v>
      </c>
      <c r="C60" s="92" t="s">
        <v>168</v>
      </c>
      <c r="D60" s="92">
        <v>3.04</v>
      </c>
      <c r="E60" s="92">
        <v>0.5</v>
      </c>
      <c r="F60" s="92">
        <f t="shared" si="1"/>
        <v>1.52</v>
      </c>
      <c r="G60"/>
      <c r="H60"/>
      <c r="I60"/>
    </row>
    <row r="61" spans="1:9" s="39" customFormat="1" x14ac:dyDescent="0.3">
      <c r="A61" s="2">
        <v>6</v>
      </c>
      <c r="B61" s="92" t="s">
        <v>171</v>
      </c>
      <c r="C61" s="92" t="s">
        <v>170</v>
      </c>
      <c r="D61" s="92">
        <v>2.84</v>
      </c>
      <c r="E61" s="92">
        <v>0.5</v>
      </c>
      <c r="F61" s="92">
        <f t="shared" si="1"/>
        <v>1.42</v>
      </c>
      <c r="G61"/>
      <c r="H61"/>
      <c r="I61"/>
    </row>
    <row r="62" spans="1:9" s="39" customFormat="1" x14ac:dyDescent="0.3">
      <c r="A62" s="2">
        <v>7</v>
      </c>
      <c r="B62" s="92" t="s">
        <v>173</v>
      </c>
      <c r="C62" s="92" t="s">
        <v>172</v>
      </c>
      <c r="D62" s="92">
        <v>3.04</v>
      </c>
      <c r="E62" s="92">
        <v>0.5</v>
      </c>
      <c r="F62" s="92">
        <f t="shared" si="1"/>
        <v>1.52</v>
      </c>
      <c r="G62"/>
      <c r="H62"/>
      <c r="I62"/>
    </row>
    <row r="63" spans="1:9" s="39" customFormat="1" x14ac:dyDescent="0.3">
      <c r="A63" s="2">
        <v>8</v>
      </c>
      <c r="B63" s="92" t="s">
        <v>177</v>
      </c>
      <c r="C63" s="92" t="s">
        <v>176</v>
      </c>
      <c r="D63" s="92">
        <v>3.39</v>
      </c>
      <c r="E63" s="92">
        <v>0.4</v>
      </c>
      <c r="F63" s="93">
        <f>D63*0.4</f>
        <v>1.3560000000000001</v>
      </c>
      <c r="G63"/>
      <c r="H63"/>
      <c r="I63"/>
    </row>
    <row r="64" spans="1:9" s="39" customFormat="1" x14ac:dyDescent="0.3">
      <c r="A64" s="2">
        <v>9</v>
      </c>
      <c r="B64" s="92" t="s">
        <v>188</v>
      </c>
      <c r="C64" s="92" t="s">
        <v>187</v>
      </c>
      <c r="D64" s="92">
        <v>3.39</v>
      </c>
      <c r="E64" s="92">
        <v>0.4</v>
      </c>
      <c r="F64" s="110">
        <f>D64*0.4</f>
        <v>1.3560000000000001</v>
      </c>
      <c r="G64"/>
      <c r="H64"/>
      <c r="I64"/>
    </row>
    <row r="65" spans="1:9" s="39" customFormat="1" x14ac:dyDescent="0.3">
      <c r="A65" s="2">
        <v>10</v>
      </c>
      <c r="B65" s="92" t="s">
        <v>262</v>
      </c>
      <c r="C65" s="92" t="s">
        <v>261</v>
      </c>
      <c r="D65" s="92">
        <v>3.25</v>
      </c>
      <c r="E65" s="92">
        <v>0.2</v>
      </c>
      <c r="F65" s="109">
        <f>D65*0.2</f>
        <v>0.65</v>
      </c>
      <c r="G65" s="108">
        <v>14.242000000000001</v>
      </c>
      <c r="H65" s="108">
        <f>G65*34</f>
        <v>484.22800000000001</v>
      </c>
      <c r="I65" s="108">
        <f>H65*1.11</f>
        <v>537.49308000000008</v>
      </c>
    </row>
    <row r="66" spans="1:9" s="39" customFormat="1" x14ac:dyDescent="0.3">
      <c r="A66"/>
      <c r="B66"/>
      <c r="C66"/>
      <c r="D66"/>
      <c r="E66"/>
      <c r="F66"/>
      <c r="G66"/>
      <c r="H66"/>
      <c r="I66"/>
    </row>
    <row r="67" spans="1:9" s="39" customFormat="1" x14ac:dyDescent="0.3">
      <c r="A67"/>
      <c r="B67"/>
      <c r="C67"/>
      <c r="D67"/>
      <c r="E67"/>
      <c r="F67"/>
      <c r="G67"/>
      <c r="H67"/>
      <c r="I67"/>
    </row>
    <row r="68" spans="1:9" s="39" customFormat="1" x14ac:dyDescent="0.3">
      <c r="A68"/>
      <c r="B68"/>
      <c r="C68"/>
      <c r="D68"/>
      <c r="E68"/>
      <c r="F68"/>
      <c r="G68"/>
      <c r="H68"/>
      <c r="I68"/>
    </row>
    <row r="69" spans="1:9" s="91" customFormat="1" x14ac:dyDescent="0.3">
      <c r="A69" s="7" t="s">
        <v>0</v>
      </c>
      <c r="B69" s="31" t="s">
        <v>10</v>
      </c>
      <c r="C69" s="4"/>
      <c r="D69" s="4"/>
      <c r="E69" s="4"/>
      <c r="F69" s="4"/>
      <c r="G69"/>
      <c r="H69"/>
      <c r="I69"/>
    </row>
    <row r="70" spans="1:9" s="91" customFormat="1" x14ac:dyDescent="0.3">
      <c r="A70" s="61">
        <v>1</v>
      </c>
      <c r="B70" s="65" t="s">
        <v>11</v>
      </c>
      <c r="C70" s="66" t="s">
        <v>12</v>
      </c>
      <c r="D70" s="61">
        <v>3.38</v>
      </c>
      <c r="E70" s="61">
        <v>1</v>
      </c>
      <c r="F70" s="61">
        <v>3.38</v>
      </c>
      <c r="G70"/>
      <c r="H70"/>
      <c r="I70"/>
    </row>
    <row r="71" spans="1:9" s="91" customFormat="1" x14ac:dyDescent="0.3">
      <c r="A71" s="61">
        <v>2</v>
      </c>
      <c r="B71" s="65" t="s">
        <v>13</v>
      </c>
      <c r="C71" s="66" t="s">
        <v>14</v>
      </c>
      <c r="D71" s="61">
        <v>1.28</v>
      </c>
      <c r="E71" s="61">
        <v>1</v>
      </c>
      <c r="F71" s="61">
        <v>1.28</v>
      </c>
      <c r="G71"/>
      <c r="H71"/>
      <c r="I71"/>
    </row>
    <row r="72" spans="1:9" s="91" customFormat="1" x14ac:dyDescent="0.3">
      <c r="A72" s="61">
        <v>3</v>
      </c>
      <c r="B72" s="65" t="s">
        <v>15</v>
      </c>
      <c r="C72" s="66" t="s">
        <v>16</v>
      </c>
      <c r="D72" s="61">
        <v>3.91</v>
      </c>
      <c r="E72" s="61">
        <v>1</v>
      </c>
      <c r="F72" s="61">
        <v>3.91</v>
      </c>
      <c r="G72"/>
      <c r="H72"/>
      <c r="I72"/>
    </row>
    <row r="73" spans="1:9" s="91" customFormat="1" x14ac:dyDescent="0.3">
      <c r="A73" s="61">
        <v>4</v>
      </c>
      <c r="B73" s="65" t="s">
        <v>17</v>
      </c>
      <c r="C73" s="66" t="s">
        <v>18</v>
      </c>
      <c r="D73" s="61">
        <v>2.57</v>
      </c>
      <c r="E73" s="61">
        <v>1</v>
      </c>
      <c r="F73" s="61">
        <v>2.57</v>
      </c>
      <c r="G73"/>
      <c r="H73"/>
      <c r="I73"/>
    </row>
    <row r="74" spans="1:9" s="91" customFormat="1" x14ac:dyDescent="0.3">
      <c r="A74" s="61">
        <v>5</v>
      </c>
      <c r="B74" s="65" t="s">
        <v>19</v>
      </c>
      <c r="C74" s="66" t="s">
        <v>20</v>
      </c>
      <c r="D74" s="61">
        <v>1.6</v>
      </c>
      <c r="E74" s="61">
        <v>1</v>
      </c>
      <c r="F74" s="61">
        <v>1.6</v>
      </c>
      <c r="G74"/>
      <c r="H74"/>
      <c r="I74"/>
    </row>
    <row r="75" spans="1:9" s="91" customFormat="1" x14ac:dyDescent="0.3">
      <c r="A75" s="61">
        <v>6</v>
      </c>
      <c r="B75" s="65" t="s">
        <v>21</v>
      </c>
      <c r="C75" s="66" t="s">
        <v>22</v>
      </c>
      <c r="D75" s="61">
        <v>2.44</v>
      </c>
      <c r="E75" s="61">
        <v>1</v>
      </c>
      <c r="F75" s="61">
        <v>2.44</v>
      </c>
      <c r="G75"/>
      <c r="H75"/>
      <c r="I75"/>
    </row>
    <row r="76" spans="1:9" s="91" customFormat="1" x14ac:dyDescent="0.3">
      <c r="A76" s="61">
        <v>7</v>
      </c>
      <c r="B76" s="65" t="s">
        <v>23</v>
      </c>
      <c r="C76" s="66" t="s">
        <v>24</v>
      </c>
      <c r="D76" s="61">
        <v>2.97</v>
      </c>
      <c r="E76" s="61">
        <v>1</v>
      </c>
      <c r="F76" s="61">
        <v>2.97</v>
      </c>
      <c r="G76"/>
      <c r="H76"/>
      <c r="I76"/>
    </row>
    <row r="77" spans="1:9" s="91" customFormat="1" x14ac:dyDescent="0.3">
      <c r="A77" s="61">
        <v>8</v>
      </c>
      <c r="B77" s="65" t="s">
        <v>25</v>
      </c>
      <c r="C77" s="66" t="s">
        <v>26</v>
      </c>
      <c r="D77" s="61">
        <v>2.97</v>
      </c>
      <c r="E77" s="61">
        <v>1</v>
      </c>
      <c r="F77" s="61">
        <v>2.97</v>
      </c>
      <c r="G77"/>
      <c r="H77"/>
      <c r="I77"/>
    </row>
    <row r="78" spans="1:9" s="91" customFormat="1" x14ac:dyDescent="0.3">
      <c r="A78" s="61">
        <v>9</v>
      </c>
      <c r="B78" s="61" t="s">
        <v>196</v>
      </c>
      <c r="C78" s="61" t="s">
        <v>195</v>
      </c>
      <c r="D78" s="61">
        <v>2.75</v>
      </c>
      <c r="E78" s="61">
        <v>1</v>
      </c>
      <c r="F78" s="61">
        <v>2.75</v>
      </c>
      <c r="G78"/>
      <c r="H78"/>
      <c r="I78"/>
    </row>
    <row r="79" spans="1:9" s="91" customFormat="1" x14ac:dyDescent="0.3">
      <c r="A79" s="6">
        <v>10</v>
      </c>
      <c r="B79" s="92" t="s">
        <v>207</v>
      </c>
      <c r="C79" s="92" t="s">
        <v>206</v>
      </c>
      <c r="D79" s="92">
        <v>4.1900000000000004</v>
      </c>
      <c r="E79" s="92">
        <v>0.25</v>
      </c>
      <c r="F79" s="92">
        <f>D79*0.25</f>
        <v>1.0475000000000001</v>
      </c>
      <c r="G79"/>
      <c r="H79"/>
      <c r="I79"/>
    </row>
    <row r="80" spans="1:9" s="91" customFormat="1" x14ac:dyDescent="0.3">
      <c r="A80" s="6">
        <v>11</v>
      </c>
      <c r="B80" s="5" t="s">
        <v>245</v>
      </c>
      <c r="C80" s="5" t="s">
        <v>244</v>
      </c>
      <c r="D80" s="5">
        <v>4.6100000000000003</v>
      </c>
      <c r="E80" s="5">
        <v>0.5</v>
      </c>
      <c r="F80" s="5">
        <f>D80*0.5</f>
        <v>2.3050000000000002</v>
      </c>
      <c r="G80"/>
      <c r="H80"/>
      <c r="I80"/>
    </row>
    <row r="81" spans="1:10" s="91" customFormat="1" x14ac:dyDescent="0.3">
      <c r="A81" s="6">
        <v>12</v>
      </c>
      <c r="B81" s="92" t="s">
        <v>253</v>
      </c>
      <c r="C81" s="92" t="s">
        <v>252</v>
      </c>
      <c r="D81" s="92">
        <v>4.47</v>
      </c>
      <c r="E81" s="92">
        <v>0.5</v>
      </c>
      <c r="F81" s="92">
        <f>D81*0.5</f>
        <v>2.2349999999999999</v>
      </c>
      <c r="G81" s="108">
        <v>29.4575</v>
      </c>
      <c r="H81" s="108">
        <f>G81*34</f>
        <v>1001.5549999999999</v>
      </c>
      <c r="I81" s="108">
        <f>H81*1.11</f>
        <v>1111.72605</v>
      </c>
    </row>
    <row r="82" spans="1:10" s="91" customFormat="1" x14ac:dyDescent="0.3">
      <c r="A82" s="26"/>
      <c r="B82"/>
      <c r="C82"/>
      <c r="D82"/>
      <c r="E82"/>
      <c r="F82"/>
      <c r="H82"/>
      <c r="I82"/>
    </row>
    <row r="83" spans="1:10" s="91" customFormat="1" x14ac:dyDescent="0.3">
      <c r="A83" s="26"/>
      <c r="B83"/>
      <c r="C83"/>
      <c r="D83"/>
      <c r="E83"/>
      <c r="F83"/>
      <c r="H83"/>
      <c r="I83"/>
    </row>
    <row r="84" spans="1:10" s="91" customFormat="1" x14ac:dyDescent="0.3">
      <c r="A84" s="4"/>
      <c r="B84"/>
      <c r="C84"/>
      <c r="D84"/>
      <c r="E84"/>
      <c r="F84"/>
      <c r="G84"/>
      <c r="H84"/>
      <c r="I84"/>
    </row>
    <row r="85" spans="1:10" x14ac:dyDescent="0.3">
      <c r="A85" s="10" t="s">
        <v>0</v>
      </c>
      <c r="B85" s="23" t="s">
        <v>27</v>
      </c>
      <c r="C85" s="8"/>
      <c r="D85" s="8"/>
      <c r="E85" s="8"/>
      <c r="F85" s="8"/>
      <c r="H85" s="91"/>
      <c r="I85" s="91"/>
    </row>
    <row r="86" spans="1:10" s="91" customFormat="1" ht="28.8" x14ac:dyDescent="0.3">
      <c r="A86" s="61">
        <v>1</v>
      </c>
      <c r="B86" s="64" t="s">
        <v>28</v>
      </c>
      <c r="C86" s="61" t="s">
        <v>29</v>
      </c>
      <c r="D86" s="61">
        <v>2.69</v>
      </c>
      <c r="E86" s="61">
        <v>2</v>
      </c>
      <c r="F86" s="61">
        <v>5.38</v>
      </c>
      <c r="G86"/>
      <c r="H86"/>
      <c r="I86"/>
    </row>
    <row r="87" spans="1:10" s="91" customFormat="1" ht="28.8" x14ac:dyDescent="0.3">
      <c r="A87" s="61">
        <v>2</v>
      </c>
      <c r="B87" s="64" t="s">
        <v>30</v>
      </c>
      <c r="C87" s="61" t="s">
        <v>31</v>
      </c>
      <c r="D87" s="61">
        <v>3.59</v>
      </c>
      <c r="E87" s="61">
        <v>1</v>
      </c>
      <c r="F87" s="61">
        <v>3.59</v>
      </c>
      <c r="G87"/>
      <c r="H87"/>
      <c r="I87"/>
    </row>
    <row r="88" spans="1:10" s="91" customFormat="1" x14ac:dyDescent="0.3">
      <c r="A88" s="9">
        <v>3</v>
      </c>
      <c r="B88" s="40" t="s">
        <v>141</v>
      </c>
      <c r="C88" s="40" t="s">
        <v>140</v>
      </c>
      <c r="D88" s="40">
        <v>3.38</v>
      </c>
      <c r="E88" s="40">
        <v>0.25</v>
      </c>
      <c r="F88" s="40">
        <f>D88*0.25</f>
        <v>0.84499999999999997</v>
      </c>
      <c r="G88"/>
      <c r="H88"/>
      <c r="I88"/>
    </row>
    <row r="89" spans="1:10" s="91" customFormat="1" x14ac:dyDescent="0.3">
      <c r="A89" s="9">
        <v>4</v>
      </c>
      <c r="B89" s="40" t="s">
        <v>143</v>
      </c>
      <c r="C89" s="40" t="s">
        <v>142</v>
      </c>
      <c r="D89" s="40">
        <v>4.37</v>
      </c>
      <c r="E89" s="40">
        <v>0.2</v>
      </c>
      <c r="F89" s="25">
        <f>D89*0.2</f>
        <v>0.87400000000000011</v>
      </c>
      <c r="G89"/>
      <c r="H89"/>
      <c r="I89"/>
    </row>
    <row r="90" spans="1:10" s="91" customFormat="1" x14ac:dyDescent="0.3">
      <c r="A90" s="9">
        <v>5</v>
      </c>
      <c r="B90" s="92" t="s">
        <v>158</v>
      </c>
      <c r="C90" s="92" t="s">
        <v>157</v>
      </c>
      <c r="D90" s="92">
        <v>2.37</v>
      </c>
      <c r="E90" s="92">
        <v>0.2</v>
      </c>
      <c r="F90" s="92">
        <f>D90*0.2</f>
        <v>0.47400000000000003</v>
      </c>
      <c r="G90"/>
      <c r="H90"/>
      <c r="I90"/>
      <c r="J90"/>
    </row>
    <row r="91" spans="1:10" s="91" customFormat="1" x14ac:dyDescent="0.3">
      <c r="A91" s="9">
        <v>6</v>
      </c>
      <c r="B91" s="92" t="s">
        <v>177</v>
      </c>
      <c r="C91" s="92" t="s">
        <v>176</v>
      </c>
      <c r="D91" s="92">
        <v>3.39</v>
      </c>
      <c r="E91" s="92">
        <v>0.2</v>
      </c>
      <c r="F91" s="93">
        <f>D91*0.2</f>
        <v>0.67800000000000005</v>
      </c>
      <c r="G91"/>
      <c r="H91"/>
      <c r="I91"/>
      <c r="J91"/>
    </row>
    <row r="92" spans="1:10" x14ac:dyDescent="0.3">
      <c r="A92" s="9">
        <v>7</v>
      </c>
      <c r="B92" s="92" t="s">
        <v>184</v>
      </c>
      <c r="C92" s="92" t="s">
        <v>183</v>
      </c>
      <c r="D92" s="92">
        <v>2.27</v>
      </c>
      <c r="E92" s="92">
        <v>0.2</v>
      </c>
      <c r="F92" s="92">
        <f>D92*0.2</f>
        <v>0.45400000000000001</v>
      </c>
    </row>
    <row r="93" spans="1:10" x14ac:dyDescent="0.3">
      <c r="A93" s="9">
        <v>8</v>
      </c>
      <c r="B93" s="92" t="s">
        <v>186</v>
      </c>
      <c r="C93" s="92" t="s">
        <v>185</v>
      </c>
      <c r="D93" s="92">
        <v>5.8</v>
      </c>
      <c r="E93" s="92">
        <v>0.1</v>
      </c>
      <c r="F93" s="92">
        <f>D93*0.1</f>
        <v>0.57999999999999996</v>
      </c>
    </row>
    <row r="94" spans="1:10" x14ac:dyDescent="0.3">
      <c r="A94" s="9">
        <v>9</v>
      </c>
      <c r="B94" s="92" t="s">
        <v>188</v>
      </c>
      <c r="C94" s="92" t="s">
        <v>187</v>
      </c>
      <c r="D94" s="92">
        <v>3.39</v>
      </c>
      <c r="E94" s="92">
        <v>0.2</v>
      </c>
      <c r="F94" s="93">
        <f>D94*0.2</f>
        <v>0.67800000000000005</v>
      </c>
    </row>
    <row r="95" spans="1:10" x14ac:dyDescent="0.3">
      <c r="A95" s="9">
        <v>10</v>
      </c>
      <c r="B95" s="92" t="s">
        <v>201</v>
      </c>
      <c r="C95" s="92" t="s">
        <v>200</v>
      </c>
      <c r="D95" s="92">
        <v>3.68</v>
      </c>
      <c r="E95" s="92">
        <v>0.25</v>
      </c>
      <c r="F95" s="93">
        <f>D95*0.25</f>
        <v>0.92</v>
      </c>
    </row>
    <row r="96" spans="1:10" x14ac:dyDescent="0.3">
      <c r="A96" s="9">
        <v>11</v>
      </c>
      <c r="B96" s="92" t="s">
        <v>203</v>
      </c>
      <c r="C96" s="92" t="s">
        <v>202</v>
      </c>
      <c r="D96" s="92">
        <v>3.88</v>
      </c>
      <c r="E96" s="92">
        <v>0.25</v>
      </c>
      <c r="F96" s="93">
        <f>D96*0.25</f>
        <v>0.97</v>
      </c>
    </row>
    <row r="97" spans="1:9" x14ac:dyDescent="0.3">
      <c r="A97" s="9">
        <v>12</v>
      </c>
      <c r="B97" s="92" t="s">
        <v>205</v>
      </c>
      <c r="C97" s="92" t="s">
        <v>204</v>
      </c>
      <c r="D97" s="92">
        <v>4.1900000000000004</v>
      </c>
      <c r="E97" s="92">
        <v>0.25</v>
      </c>
      <c r="F97" s="92">
        <f>D97*0.25</f>
        <v>1.0475000000000001</v>
      </c>
    </row>
    <row r="98" spans="1:9" x14ac:dyDescent="0.3">
      <c r="A98" s="26">
        <v>13</v>
      </c>
      <c r="B98" s="92" t="s">
        <v>207</v>
      </c>
      <c r="C98" s="92" t="s">
        <v>206</v>
      </c>
      <c r="D98" s="92">
        <v>4.1900000000000004</v>
      </c>
      <c r="E98" s="92">
        <v>0.25</v>
      </c>
      <c r="F98" s="92">
        <f>D98*0.25</f>
        <v>1.0475000000000001</v>
      </c>
    </row>
    <row r="99" spans="1:9" x14ac:dyDescent="0.3">
      <c r="A99" s="26">
        <v>14</v>
      </c>
      <c r="B99" s="92" t="s">
        <v>237</v>
      </c>
      <c r="C99" s="92" t="s">
        <v>236</v>
      </c>
      <c r="D99" s="92">
        <v>3.51</v>
      </c>
      <c r="E99" s="92">
        <v>0.1</v>
      </c>
      <c r="F99" s="92">
        <f>D99*0.1</f>
        <v>0.35099999999999998</v>
      </c>
    </row>
    <row r="100" spans="1:9" x14ac:dyDescent="0.3">
      <c r="A100" s="26">
        <v>15</v>
      </c>
      <c r="B100" s="92" t="s">
        <v>255</v>
      </c>
      <c r="C100" s="92" t="s">
        <v>254</v>
      </c>
      <c r="D100" s="92">
        <v>2.94</v>
      </c>
      <c r="E100" s="92">
        <v>0.2</v>
      </c>
      <c r="F100" s="92">
        <f>D100*0.2</f>
        <v>0.58799999999999997</v>
      </c>
    </row>
    <row r="101" spans="1:9" x14ac:dyDescent="0.3">
      <c r="A101" s="26">
        <v>16</v>
      </c>
      <c r="B101" s="92" t="s">
        <v>258</v>
      </c>
      <c r="C101" s="92" t="s">
        <v>257</v>
      </c>
      <c r="D101" s="92">
        <v>2.2599999999999998</v>
      </c>
      <c r="E101" s="92">
        <v>0.2</v>
      </c>
      <c r="F101" s="92">
        <f>D101*0.2</f>
        <v>0.45199999999999996</v>
      </c>
      <c r="G101" s="108">
        <v>18.928999999999998</v>
      </c>
      <c r="H101" s="108">
        <f>G101*34</f>
        <v>643.5859999999999</v>
      </c>
      <c r="I101" s="108">
        <f>H101*1.11</f>
        <v>714.38045999999997</v>
      </c>
    </row>
    <row r="102" spans="1:9" x14ac:dyDescent="0.3">
      <c r="A102" s="47"/>
      <c r="B102" s="95"/>
      <c r="C102" s="95"/>
      <c r="D102" s="95"/>
      <c r="E102" s="95"/>
      <c r="F102" s="95"/>
      <c r="G102" s="91"/>
      <c r="H102" s="91"/>
      <c r="I102" s="91"/>
    </row>
    <row r="103" spans="1:9" x14ac:dyDescent="0.3">
      <c r="A103" s="47"/>
      <c r="B103" s="95"/>
      <c r="C103" s="95"/>
      <c r="D103" s="95"/>
      <c r="E103" s="95"/>
      <c r="F103" s="95"/>
      <c r="G103" s="91"/>
      <c r="H103" s="91"/>
      <c r="I103" s="91"/>
    </row>
    <row r="104" spans="1:9" x14ac:dyDescent="0.3">
      <c r="A104" s="47"/>
      <c r="B104" s="47"/>
      <c r="C104" s="47"/>
      <c r="D104" s="95"/>
      <c r="E104" s="95"/>
      <c r="F104" s="95"/>
      <c r="G104" s="91"/>
      <c r="H104" s="91"/>
      <c r="I104" s="91"/>
    </row>
    <row r="105" spans="1:9" x14ac:dyDescent="0.3">
      <c r="A105" s="31" t="s">
        <v>0</v>
      </c>
      <c r="B105" s="31" t="s">
        <v>48</v>
      </c>
      <c r="C105" s="16"/>
      <c r="D105" s="16"/>
      <c r="E105" s="16"/>
      <c r="F105" s="16"/>
      <c r="G105" s="91"/>
    </row>
    <row r="106" spans="1:9" x14ac:dyDescent="0.3">
      <c r="A106" s="61">
        <v>1</v>
      </c>
      <c r="B106" s="62" t="s">
        <v>49</v>
      </c>
      <c r="C106" s="61" t="s">
        <v>50</v>
      </c>
      <c r="D106" s="61">
        <v>3.91</v>
      </c>
      <c r="E106" s="61">
        <v>2</v>
      </c>
      <c r="F106" s="61">
        <v>7.82</v>
      </c>
      <c r="H106" s="91"/>
      <c r="I106" s="91"/>
    </row>
    <row r="107" spans="1:9" x14ac:dyDescent="0.3">
      <c r="A107" s="61">
        <v>2</v>
      </c>
      <c r="B107" s="62" t="s">
        <v>15</v>
      </c>
      <c r="C107" s="61" t="s">
        <v>16</v>
      </c>
      <c r="D107" s="61">
        <v>3.91</v>
      </c>
      <c r="E107" s="61">
        <v>2</v>
      </c>
      <c r="F107" s="61">
        <v>7.82</v>
      </c>
      <c r="H107" s="91"/>
      <c r="I107" s="91"/>
    </row>
    <row r="108" spans="1:9" x14ac:dyDescent="0.3">
      <c r="A108" s="61">
        <v>4</v>
      </c>
      <c r="B108" s="62" t="s">
        <v>51</v>
      </c>
      <c r="C108" s="61" t="s">
        <v>52</v>
      </c>
      <c r="D108" s="61">
        <v>5.41</v>
      </c>
      <c r="E108" s="61">
        <v>1</v>
      </c>
      <c r="F108" s="61">
        <v>5.41</v>
      </c>
      <c r="H108" s="91"/>
      <c r="I108" s="91"/>
    </row>
    <row r="109" spans="1:9" x14ac:dyDescent="0.3">
      <c r="A109" s="61">
        <v>5</v>
      </c>
      <c r="B109" s="62" t="s">
        <v>53</v>
      </c>
      <c r="C109" s="61" t="s">
        <v>54</v>
      </c>
      <c r="D109" s="61">
        <v>4.32</v>
      </c>
      <c r="E109" s="61">
        <v>1</v>
      </c>
      <c r="F109" s="61">
        <v>4.32</v>
      </c>
      <c r="H109" s="91"/>
      <c r="I109" s="91"/>
    </row>
    <row r="110" spans="1:9" x14ac:dyDescent="0.3">
      <c r="A110" s="61">
        <v>6</v>
      </c>
      <c r="B110" s="62" t="s">
        <v>55</v>
      </c>
      <c r="C110" s="61" t="s">
        <v>56</v>
      </c>
      <c r="D110" s="61">
        <v>2.16</v>
      </c>
      <c r="E110" s="61">
        <v>1</v>
      </c>
      <c r="F110" s="61">
        <v>2.16</v>
      </c>
      <c r="H110" s="91"/>
      <c r="I110" s="91"/>
    </row>
    <row r="111" spans="1:9" x14ac:dyDescent="0.3">
      <c r="A111" s="61">
        <v>7</v>
      </c>
      <c r="B111" s="62" t="s">
        <v>57</v>
      </c>
      <c r="C111" s="61" t="s">
        <v>58</v>
      </c>
      <c r="D111" s="61">
        <v>6.76</v>
      </c>
      <c r="E111" s="61">
        <v>1</v>
      </c>
      <c r="F111" s="61">
        <v>6.76</v>
      </c>
    </row>
    <row r="112" spans="1:9" x14ac:dyDescent="0.3">
      <c r="A112" s="17">
        <v>8</v>
      </c>
      <c r="B112" s="28" t="s">
        <v>130</v>
      </c>
      <c r="C112" s="44" t="s">
        <v>131</v>
      </c>
      <c r="D112" s="26">
        <v>3.65</v>
      </c>
      <c r="E112" s="26">
        <v>0.5</v>
      </c>
      <c r="F112" s="26">
        <f>D112*0.5</f>
        <v>1.825</v>
      </c>
    </row>
    <row r="113" spans="1:10" x14ac:dyDescent="0.3">
      <c r="A113" s="17">
        <v>9</v>
      </c>
      <c r="B113" s="40" t="s">
        <v>134</v>
      </c>
      <c r="C113" s="40" t="s">
        <v>133</v>
      </c>
      <c r="D113" s="40">
        <v>3.65</v>
      </c>
      <c r="E113" s="40">
        <v>0.5</v>
      </c>
      <c r="F113" s="40">
        <v>1.825</v>
      </c>
    </row>
    <row r="114" spans="1:10" x14ac:dyDescent="0.3">
      <c r="A114" s="26">
        <v>10</v>
      </c>
      <c r="B114" s="40" t="s">
        <v>141</v>
      </c>
      <c r="C114" s="40" t="s">
        <v>140</v>
      </c>
      <c r="D114" s="40">
        <v>3.38</v>
      </c>
      <c r="E114" s="40">
        <v>0.5</v>
      </c>
      <c r="F114" s="40">
        <f t="shared" ref="F114:F119" si="2">D114*0.5</f>
        <v>1.69</v>
      </c>
    </row>
    <row r="115" spans="1:10" x14ac:dyDescent="0.3">
      <c r="A115" s="26">
        <v>11</v>
      </c>
      <c r="B115" s="92" t="s">
        <v>167</v>
      </c>
      <c r="C115" s="92" t="s">
        <v>166</v>
      </c>
      <c r="D115" s="92">
        <v>3.04</v>
      </c>
      <c r="E115" s="92">
        <v>0.5</v>
      </c>
      <c r="F115" s="92">
        <f t="shared" si="2"/>
        <v>1.52</v>
      </c>
    </row>
    <row r="116" spans="1:10" x14ac:dyDescent="0.3">
      <c r="A116" s="26">
        <v>12</v>
      </c>
      <c r="B116" s="92" t="s">
        <v>169</v>
      </c>
      <c r="C116" s="92" t="s">
        <v>168</v>
      </c>
      <c r="D116" s="92">
        <v>3.04</v>
      </c>
      <c r="E116" s="92">
        <v>0.5</v>
      </c>
      <c r="F116" s="92">
        <f t="shared" si="2"/>
        <v>1.52</v>
      </c>
    </row>
    <row r="117" spans="1:10" x14ac:dyDescent="0.3">
      <c r="A117" s="26">
        <v>13</v>
      </c>
      <c r="B117" s="92" t="s">
        <v>171</v>
      </c>
      <c r="C117" s="92" t="s">
        <v>170</v>
      </c>
      <c r="D117" s="92">
        <v>2.84</v>
      </c>
      <c r="E117" s="92">
        <v>0.5</v>
      </c>
      <c r="F117" s="92">
        <f t="shared" si="2"/>
        <v>1.42</v>
      </c>
    </row>
    <row r="118" spans="1:10" x14ac:dyDescent="0.3">
      <c r="A118" s="26">
        <v>14</v>
      </c>
      <c r="B118" s="92" t="s">
        <v>173</v>
      </c>
      <c r="C118" s="92" t="s">
        <v>172</v>
      </c>
      <c r="D118" s="92">
        <v>3.04</v>
      </c>
      <c r="E118" s="92">
        <v>0.5</v>
      </c>
      <c r="F118" s="92">
        <f t="shared" si="2"/>
        <v>1.52</v>
      </c>
    </row>
    <row r="119" spans="1:10" x14ac:dyDescent="0.3">
      <c r="A119" s="26">
        <v>15</v>
      </c>
      <c r="B119" s="92" t="s">
        <v>179</v>
      </c>
      <c r="C119" s="92" t="s">
        <v>178</v>
      </c>
      <c r="D119" s="92">
        <v>3.24</v>
      </c>
      <c r="E119" s="92">
        <v>0.5</v>
      </c>
      <c r="F119" s="93">
        <f t="shared" si="2"/>
        <v>1.62</v>
      </c>
    </row>
    <row r="120" spans="1:10" x14ac:dyDescent="0.3">
      <c r="A120" s="26">
        <v>16</v>
      </c>
      <c r="B120" s="92" t="s">
        <v>182</v>
      </c>
      <c r="C120" s="92" t="s">
        <v>181</v>
      </c>
      <c r="D120" s="92">
        <v>3.65</v>
      </c>
      <c r="E120" s="92">
        <v>0.5</v>
      </c>
      <c r="F120" s="92">
        <v>1.825</v>
      </c>
    </row>
    <row r="121" spans="1:10" x14ac:dyDescent="0.3">
      <c r="A121" s="26">
        <v>17</v>
      </c>
      <c r="B121" s="92" t="s">
        <v>192</v>
      </c>
      <c r="C121" s="92" t="s">
        <v>191</v>
      </c>
      <c r="D121" s="92">
        <v>4.09</v>
      </c>
      <c r="E121" s="92">
        <v>0.2</v>
      </c>
      <c r="F121" s="93">
        <f>D121*0.2</f>
        <v>0.81800000000000006</v>
      </c>
      <c r="G121" s="39"/>
    </row>
    <row r="122" spans="1:10" x14ac:dyDescent="0.3">
      <c r="A122" s="26">
        <v>18</v>
      </c>
      <c r="B122" s="92" t="s">
        <v>194</v>
      </c>
      <c r="C122" s="92" t="s">
        <v>193</v>
      </c>
      <c r="D122" s="92">
        <v>2.84</v>
      </c>
      <c r="E122" s="92">
        <v>0.5</v>
      </c>
      <c r="F122" s="93">
        <v>1.42</v>
      </c>
      <c r="G122" s="39"/>
    </row>
    <row r="123" spans="1:10" x14ac:dyDescent="0.3">
      <c r="A123" s="26">
        <v>19</v>
      </c>
      <c r="B123" s="26" t="s">
        <v>196</v>
      </c>
      <c r="C123" s="26" t="s">
        <v>195</v>
      </c>
      <c r="D123" s="26">
        <v>2.75</v>
      </c>
      <c r="E123" s="26">
        <v>0.5</v>
      </c>
      <c r="F123" s="26">
        <f>D123*0.5</f>
        <v>1.375</v>
      </c>
      <c r="G123" s="39"/>
    </row>
    <row r="124" spans="1:10" x14ac:dyDescent="0.3">
      <c r="A124" s="26">
        <v>20</v>
      </c>
      <c r="B124" s="92" t="s">
        <v>203</v>
      </c>
      <c r="C124" s="92" t="s">
        <v>202</v>
      </c>
      <c r="D124" s="92">
        <v>3.88</v>
      </c>
      <c r="E124" s="92">
        <v>0.25</v>
      </c>
      <c r="F124" s="93">
        <f>D124*0.25</f>
        <v>0.97</v>
      </c>
      <c r="G124" s="39"/>
    </row>
    <row r="125" spans="1:10" x14ac:dyDescent="0.3">
      <c r="A125" s="26">
        <v>21</v>
      </c>
      <c r="B125" s="92" t="s">
        <v>205</v>
      </c>
      <c r="C125" s="92" t="s">
        <v>204</v>
      </c>
      <c r="D125" s="92">
        <v>4.1900000000000004</v>
      </c>
      <c r="E125" s="92">
        <v>0.5</v>
      </c>
      <c r="F125" s="92">
        <f>D125*0.5</f>
        <v>2.0950000000000002</v>
      </c>
      <c r="G125" s="39"/>
    </row>
    <row r="126" spans="1:10" x14ac:dyDescent="0.3">
      <c r="A126" s="26">
        <v>22</v>
      </c>
      <c r="B126" s="92" t="s">
        <v>207</v>
      </c>
      <c r="C126" s="92" t="s">
        <v>206</v>
      </c>
      <c r="D126" s="92">
        <v>4.1900000000000004</v>
      </c>
      <c r="E126" s="92">
        <v>0.5</v>
      </c>
      <c r="F126" s="92">
        <f>D126*0.5</f>
        <v>2.0950000000000002</v>
      </c>
      <c r="G126" s="39"/>
    </row>
    <row r="127" spans="1:10" x14ac:dyDescent="0.3">
      <c r="A127" s="26">
        <v>23</v>
      </c>
      <c r="B127" s="92" t="s">
        <v>209</v>
      </c>
      <c r="C127" s="92" t="s">
        <v>208</v>
      </c>
      <c r="D127" s="92">
        <v>4.22</v>
      </c>
      <c r="E127" s="92">
        <v>0.25</v>
      </c>
      <c r="F127" s="92">
        <f>D127*0.25</f>
        <v>1.0549999999999999</v>
      </c>
      <c r="G127" s="39"/>
      <c r="H127" s="39"/>
      <c r="I127" s="39"/>
      <c r="J127" s="91"/>
    </row>
    <row r="128" spans="1:10" x14ac:dyDescent="0.3">
      <c r="A128" s="26">
        <v>24</v>
      </c>
      <c r="B128" s="92" t="s">
        <v>211</v>
      </c>
      <c r="C128" s="92" t="s">
        <v>210</v>
      </c>
      <c r="D128" s="92">
        <v>2.83</v>
      </c>
      <c r="E128" s="92">
        <v>0.25</v>
      </c>
      <c r="F128" s="92">
        <f>D128*0.25</f>
        <v>0.70750000000000002</v>
      </c>
      <c r="G128" s="39"/>
      <c r="H128" s="39"/>
      <c r="I128" s="39"/>
      <c r="J128" s="91"/>
    </row>
    <row r="129" spans="1:10" x14ac:dyDescent="0.3">
      <c r="A129" s="26">
        <v>25</v>
      </c>
      <c r="B129" s="92" t="s">
        <v>213</v>
      </c>
      <c r="C129" s="92" t="s">
        <v>212</v>
      </c>
      <c r="D129" s="92">
        <v>4.04</v>
      </c>
      <c r="E129" s="92">
        <v>0.25</v>
      </c>
      <c r="F129" s="92">
        <f>D129*0.25</f>
        <v>1.01</v>
      </c>
      <c r="G129" s="91"/>
      <c r="H129" s="39"/>
      <c r="I129" s="39"/>
    </row>
    <row r="130" spans="1:10" s="91" customFormat="1" x14ac:dyDescent="0.3">
      <c r="A130" s="26">
        <v>26</v>
      </c>
      <c r="B130" s="92" t="s">
        <v>215</v>
      </c>
      <c r="C130" s="92" t="s">
        <v>214</v>
      </c>
      <c r="D130" s="92">
        <v>3.6</v>
      </c>
      <c r="E130" s="92">
        <v>0.4</v>
      </c>
      <c r="F130" s="93">
        <f>D130*0.4</f>
        <v>1.4400000000000002</v>
      </c>
      <c r="H130" s="39"/>
      <c r="I130" s="39"/>
      <c r="J130"/>
    </row>
    <row r="131" spans="1:10" s="91" customFormat="1" x14ac:dyDescent="0.3">
      <c r="A131" s="26">
        <v>27</v>
      </c>
      <c r="B131" s="92" t="s">
        <v>215</v>
      </c>
      <c r="C131" s="92" t="s">
        <v>216</v>
      </c>
      <c r="D131" s="92">
        <v>5.0599999999999996</v>
      </c>
      <c r="E131" s="92">
        <v>0.4</v>
      </c>
      <c r="F131" s="93">
        <f>D131*0.4</f>
        <v>2.024</v>
      </c>
      <c r="G131" s="39"/>
      <c r="H131" s="39"/>
      <c r="I131" s="39"/>
      <c r="J131"/>
    </row>
    <row r="132" spans="1:10" x14ac:dyDescent="0.3">
      <c r="A132" s="26">
        <v>28</v>
      </c>
      <c r="B132" s="92" t="s">
        <v>218</v>
      </c>
      <c r="C132" s="92" t="s">
        <v>217</v>
      </c>
      <c r="D132" s="92">
        <v>3.26</v>
      </c>
      <c r="E132" s="92">
        <v>0.4</v>
      </c>
      <c r="F132" s="93">
        <f>D132*0.4</f>
        <v>1.304</v>
      </c>
      <c r="G132" s="91"/>
      <c r="H132" s="39"/>
      <c r="I132" s="39"/>
    </row>
    <row r="133" spans="1:10" x14ac:dyDescent="0.3">
      <c r="A133" s="26">
        <v>29</v>
      </c>
      <c r="B133" s="92" t="s">
        <v>218</v>
      </c>
      <c r="C133" s="92" t="s">
        <v>217</v>
      </c>
      <c r="D133" s="92">
        <v>5.0599999999999996</v>
      </c>
      <c r="E133" s="92">
        <v>0.4</v>
      </c>
      <c r="F133" s="93">
        <f>D133*0.4</f>
        <v>2.024</v>
      </c>
      <c r="G133" s="91"/>
      <c r="H133" s="39"/>
      <c r="I133" s="39"/>
    </row>
    <row r="134" spans="1:10" x14ac:dyDescent="0.3">
      <c r="A134" s="26">
        <v>30</v>
      </c>
      <c r="B134" s="92" t="s">
        <v>220</v>
      </c>
      <c r="C134" s="92" t="s">
        <v>219</v>
      </c>
      <c r="D134" s="92">
        <v>5.45</v>
      </c>
      <c r="E134" s="92">
        <v>0.6</v>
      </c>
      <c r="F134" s="93">
        <f>D134*0.6</f>
        <v>3.27</v>
      </c>
      <c r="G134" s="91"/>
      <c r="H134" s="39"/>
      <c r="I134" s="39"/>
    </row>
    <row r="135" spans="1:10" x14ac:dyDescent="0.3">
      <c r="A135" s="26">
        <v>31</v>
      </c>
      <c r="B135" s="92" t="s">
        <v>35</v>
      </c>
      <c r="C135" s="92" t="s">
        <v>221</v>
      </c>
      <c r="D135" s="92">
        <v>2.71</v>
      </c>
      <c r="E135" s="92">
        <v>0.5</v>
      </c>
      <c r="F135" s="92">
        <f t="shared" ref="F135:F141" si="3">D135*0.5</f>
        <v>1.355</v>
      </c>
      <c r="G135" s="91"/>
      <c r="H135" s="91"/>
      <c r="I135" s="91"/>
    </row>
    <row r="136" spans="1:10" x14ac:dyDescent="0.3">
      <c r="A136" s="26">
        <v>32</v>
      </c>
      <c r="B136" s="92" t="s">
        <v>229</v>
      </c>
      <c r="C136" s="92" t="s">
        <v>228</v>
      </c>
      <c r="D136" s="92">
        <v>4.37</v>
      </c>
      <c r="E136" s="92">
        <v>0.5</v>
      </c>
      <c r="F136" s="93">
        <f t="shared" si="3"/>
        <v>2.1850000000000001</v>
      </c>
      <c r="G136" s="91"/>
      <c r="H136" s="91"/>
      <c r="I136" s="91"/>
    </row>
    <row r="137" spans="1:10" x14ac:dyDescent="0.3">
      <c r="A137" s="26">
        <v>33</v>
      </c>
      <c r="B137" s="92" t="s">
        <v>86</v>
      </c>
      <c r="C137" s="92" t="s">
        <v>87</v>
      </c>
      <c r="D137" s="92">
        <v>4.37</v>
      </c>
      <c r="E137" s="92">
        <v>0.5</v>
      </c>
      <c r="F137" s="93">
        <f t="shared" si="3"/>
        <v>2.1850000000000001</v>
      </c>
      <c r="G137" s="91"/>
      <c r="H137" s="39"/>
      <c r="I137" s="39"/>
    </row>
    <row r="138" spans="1:10" ht="19.8" customHeight="1" x14ac:dyDescent="0.3">
      <c r="A138" s="26">
        <v>34</v>
      </c>
      <c r="B138" s="92" t="s">
        <v>231</v>
      </c>
      <c r="C138" s="92" t="s">
        <v>230</v>
      </c>
      <c r="D138" s="92">
        <v>4.37</v>
      </c>
      <c r="E138" s="92">
        <v>0.5</v>
      </c>
      <c r="F138" s="93">
        <f t="shared" si="3"/>
        <v>2.1850000000000001</v>
      </c>
      <c r="G138" s="91"/>
      <c r="H138" s="91"/>
      <c r="I138" s="91"/>
    </row>
    <row r="139" spans="1:10" ht="22.2" customHeight="1" x14ac:dyDescent="0.3">
      <c r="A139" s="26">
        <v>35</v>
      </c>
      <c r="B139" s="92" t="s">
        <v>233</v>
      </c>
      <c r="C139" s="92" t="s">
        <v>232</v>
      </c>
      <c r="D139" s="92">
        <v>4.37</v>
      </c>
      <c r="E139" s="92">
        <v>0.5</v>
      </c>
      <c r="F139" s="93">
        <f t="shared" si="3"/>
        <v>2.1850000000000001</v>
      </c>
      <c r="G139" s="91"/>
      <c r="H139" s="91"/>
      <c r="I139" s="91"/>
    </row>
    <row r="140" spans="1:10" x14ac:dyDescent="0.3">
      <c r="A140" s="26">
        <v>36</v>
      </c>
      <c r="B140" s="92" t="s">
        <v>235</v>
      </c>
      <c r="C140" s="92" t="s">
        <v>234</v>
      </c>
      <c r="D140" s="92">
        <v>4.37</v>
      </c>
      <c r="E140" s="92">
        <v>0.5</v>
      </c>
      <c r="F140" s="93">
        <f t="shared" si="3"/>
        <v>2.1850000000000001</v>
      </c>
      <c r="G140" s="91"/>
      <c r="H140" s="91"/>
      <c r="I140" s="91"/>
      <c r="J140" s="91"/>
    </row>
    <row r="141" spans="1:10" x14ac:dyDescent="0.3">
      <c r="A141" s="26">
        <v>37</v>
      </c>
      <c r="B141" s="92" t="s">
        <v>239</v>
      </c>
      <c r="C141" s="92" t="s">
        <v>238</v>
      </c>
      <c r="D141" s="92">
        <v>2.1800000000000002</v>
      </c>
      <c r="E141" s="92">
        <v>0.5</v>
      </c>
      <c r="F141" s="92">
        <f t="shared" si="3"/>
        <v>1.0900000000000001</v>
      </c>
      <c r="G141" s="91"/>
      <c r="H141" s="91"/>
      <c r="I141" s="91"/>
      <c r="J141" s="91"/>
    </row>
    <row r="142" spans="1:10" x14ac:dyDescent="0.3">
      <c r="A142" s="26">
        <v>38</v>
      </c>
      <c r="B142" s="92" t="s">
        <v>240</v>
      </c>
      <c r="C142" s="92" t="s">
        <v>81</v>
      </c>
      <c r="D142" s="92">
        <v>3.27</v>
      </c>
      <c r="E142" s="92">
        <v>0.4</v>
      </c>
      <c r="F142" s="93">
        <f>D142*0.4</f>
        <v>1.3080000000000001</v>
      </c>
      <c r="G142" s="91"/>
      <c r="H142" s="91"/>
      <c r="I142" s="91"/>
      <c r="J142" s="91"/>
    </row>
    <row r="143" spans="1:10" s="91" customFormat="1" x14ac:dyDescent="0.3">
      <c r="A143" s="26">
        <v>39</v>
      </c>
      <c r="B143" s="92" t="s">
        <v>240</v>
      </c>
      <c r="C143" s="92" t="s">
        <v>81</v>
      </c>
      <c r="D143" s="92">
        <v>3.41</v>
      </c>
      <c r="E143" s="92">
        <v>0.4</v>
      </c>
      <c r="F143" s="92">
        <f>D143*0.4</f>
        <v>1.3640000000000001</v>
      </c>
      <c r="J143"/>
    </row>
    <row r="144" spans="1:10" s="91" customFormat="1" x14ac:dyDescent="0.3">
      <c r="A144" s="26">
        <v>40</v>
      </c>
      <c r="B144" s="92" t="s">
        <v>249</v>
      </c>
      <c r="C144" s="92" t="s">
        <v>248</v>
      </c>
      <c r="D144" s="92">
        <v>4.47</v>
      </c>
      <c r="E144" s="92">
        <v>0.5</v>
      </c>
      <c r="F144" s="92">
        <f>D144*0.5</f>
        <v>2.2349999999999999</v>
      </c>
      <c r="J144"/>
    </row>
    <row r="145" spans="1:10" s="91" customFormat="1" x14ac:dyDescent="0.3">
      <c r="A145" s="26">
        <v>41</v>
      </c>
      <c r="B145" s="92" t="s">
        <v>251</v>
      </c>
      <c r="C145" s="92" t="s">
        <v>250</v>
      </c>
      <c r="D145" s="92">
        <v>4.47</v>
      </c>
      <c r="E145" s="92">
        <v>0.5</v>
      </c>
      <c r="F145" s="92">
        <f>D145*0.5</f>
        <v>2.2349999999999999</v>
      </c>
      <c r="J145"/>
    </row>
    <row r="146" spans="1:10" x14ac:dyDescent="0.3">
      <c r="A146" s="26">
        <v>42</v>
      </c>
      <c r="B146" s="92" t="s">
        <v>253</v>
      </c>
      <c r="C146" s="92" t="s">
        <v>252</v>
      </c>
      <c r="D146" s="92">
        <v>4.47</v>
      </c>
      <c r="E146" s="92">
        <v>0.5</v>
      </c>
      <c r="F146" s="92">
        <f>D146*0.5</f>
        <v>2.2349999999999999</v>
      </c>
      <c r="G146" s="91"/>
      <c r="H146" s="91"/>
      <c r="I146" s="91"/>
    </row>
    <row r="147" spans="1:10" x14ac:dyDescent="0.3">
      <c r="A147" s="26">
        <v>43</v>
      </c>
      <c r="B147" s="92" t="s">
        <v>262</v>
      </c>
      <c r="C147" s="92" t="s">
        <v>261</v>
      </c>
      <c r="D147" s="92">
        <v>3.25</v>
      </c>
      <c r="E147" s="92">
        <v>0.4</v>
      </c>
      <c r="F147" s="93">
        <f>D147*0.4</f>
        <v>1.3</v>
      </c>
      <c r="G147" s="91"/>
      <c r="H147" s="91"/>
      <c r="I147" s="91"/>
    </row>
    <row r="148" spans="1:10" x14ac:dyDescent="0.3">
      <c r="A148" s="26">
        <v>44</v>
      </c>
      <c r="B148" s="92" t="s">
        <v>262</v>
      </c>
      <c r="C148" s="92" t="s">
        <v>263</v>
      </c>
      <c r="D148" s="92">
        <v>5.0599999999999996</v>
      </c>
      <c r="E148" s="92">
        <v>0.4</v>
      </c>
      <c r="F148" s="93">
        <f>D148*0.4</f>
        <v>2.024</v>
      </c>
      <c r="G148" s="91"/>
      <c r="H148" s="91"/>
      <c r="I148" s="91"/>
    </row>
    <row r="149" spans="1:10" x14ac:dyDescent="0.3">
      <c r="A149" s="26">
        <v>45</v>
      </c>
      <c r="B149" s="92" t="s">
        <v>273</v>
      </c>
      <c r="C149" s="92" t="s">
        <v>272</v>
      </c>
      <c r="D149" s="92">
        <v>4.93</v>
      </c>
      <c r="E149" s="92">
        <v>0.4</v>
      </c>
      <c r="F149" s="93">
        <f>D149*0.4</f>
        <v>1.972</v>
      </c>
      <c r="G149" s="91"/>
      <c r="H149" s="91"/>
      <c r="I149" s="91"/>
    </row>
    <row r="150" spans="1:10" x14ac:dyDescent="0.3">
      <c r="A150" s="92">
        <v>46</v>
      </c>
      <c r="B150" s="92" t="s">
        <v>275</v>
      </c>
      <c r="C150" s="92" t="s">
        <v>274</v>
      </c>
      <c r="D150" s="92">
        <v>4.93</v>
      </c>
      <c r="E150" s="92">
        <v>0.4</v>
      </c>
      <c r="F150" s="93">
        <f>D150*0.4</f>
        <v>1.972</v>
      </c>
      <c r="G150" s="108">
        <v>100.678</v>
      </c>
      <c r="H150" s="108">
        <f>G150*34</f>
        <v>3423.0519999999997</v>
      </c>
      <c r="I150" s="108">
        <f>H150*1.11</f>
        <v>3799.58772</v>
      </c>
      <c r="J150" s="91"/>
    </row>
    <row r="151" spans="1:10" x14ac:dyDescent="0.3">
      <c r="F151" s="104"/>
      <c r="G151" s="91"/>
      <c r="H151" s="91"/>
      <c r="I151" s="91"/>
      <c r="J151" s="91"/>
    </row>
    <row r="152" spans="1:10" x14ac:dyDescent="0.3">
      <c r="G152" s="91"/>
      <c r="H152" s="91"/>
      <c r="I152" s="91"/>
      <c r="J152" s="91"/>
    </row>
    <row r="153" spans="1:10" s="91" customFormat="1" x14ac:dyDescent="0.3">
      <c r="A153"/>
      <c r="B153"/>
      <c r="C153"/>
      <c r="D153"/>
      <c r="E153"/>
      <c r="F153"/>
    </row>
    <row r="154" spans="1:10" s="91" customFormat="1" x14ac:dyDescent="0.3">
      <c r="A154" s="19" t="s">
        <v>0</v>
      </c>
      <c r="B154" s="19" t="s">
        <v>59</v>
      </c>
      <c r="C154" s="18"/>
      <c r="D154" s="18"/>
      <c r="E154" s="18"/>
      <c r="F154" s="18"/>
    </row>
    <row r="155" spans="1:10" s="91" customFormat="1" x14ac:dyDescent="0.3">
      <c r="A155" s="49">
        <v>1</v>
      </c>
      <c r="B155" s="123" t="s">
        <v>60</v>
      </c>
      <c r="C155" s="59" t="s">
        <v>61</v>
      </c>
      <c r="D155" s="60">
        <v>2.29</v>
      </c>
      <c r="E155" s="60">
        <v>1</v>
      </c>
      <c r="F155" s="125">
        <v>2.29</v>
      </c>
    </row>
    <row r="156" spans="1:10" s="91" customFormat="1" x14ac:dyDescent="0.3">
      <c r="A156" s="49">
        <v>2</v>
      </c>
      <c r="B156" s="124" t="s">
        <v>17</v>
      </c>
      <c r="C156" s="60" t="s">
        <v>18</v>
      </c>
      <c r="D156" s="60">
        <v>2.57</v>
      </c>
      <c r="E156" s="60">
        <v>1</v>
      </c>
      <c r="F156" s="125">
        <v>2.57</v>
      </c>
      <c r="G156"/>
    </row>
    <row r="157" spans="1:10" s="91" customFormat="1" x14ac:dyDescent="0.3">
      <c r="A157" s="49">
        <v>3</v>
      </c>
      <c r="B157" s="52" t="s">
        <v>62</v>
      </c>
      <c r="C157" s="126" t="s">
        <v>63</v>
      </c>
      <c r="D157" s="127">
        <v>1.77</v>
      </c>
      <c r="E157" s="127">
        <v>1</v>
      </c>
      <c r="F157" s="49">
        <v>1.76</v>
      </c>
      <c r="G157"/>
      <c r="J157"/>
    </row>
    <row r="158" spans="1:10" s="91" customFormat="1" x14ac:dyDescent="0.3">
      <c r="A158" s="49">
        <v>4</v>
      </c>
      <c r="B158" s="52" t="s">
        <v>64</v>
      </c>
      <c r="C158" s="52" t="s">
        <v>65</v>
      </c>
      <c r="D158" s="49">
        <v>1.77</v>
      </c>
      <c r="E158" s="49">
        <v>2</v>
      </c>
      <c r="F158" s="49">
        <v>3.54</v>
      </c>
      <c r="G158"/>
      <c r="J158"/>
    </row>
    <row r="159" spans="1:10" s="91" customFormat="1" x14ac:dyDescent="0.3">
      <c r="A159" s="49">
        <v>5</v>
      </c>
      <c r="B159" s="52" t="s">
        <v>66</v>
      </c>
      <c r="C159" s="52" t="s">
        <v>67</v>
      </c>
      <c r="D159" s="49">
        <v>1.77</v>
      </c>
      <c r="E159" s="49">
        <v>1</v>
      </c>
      <c r="F159" s="49">
        <v>1.77</v>
      </c>
      <c r="G159"/>
      <c r="J159"/>
    </row>
    <row r="160" spans="1:10" x14ac:dyDescent="0.3">
      <c r="A160" s="49">
        <v>6</v>
      </c>
      <c r="B160" s="52" t="s">
        <v>68</v>
      </c>
      <c r="C160" s="52" t="s">
        <v>69</v>
      </c>
      <c r="D160" s="49">
        <v>1.77</v>
      </c>
      <c r="E160" s="49">
        <v>1</v>
      </c>
      <c r="F160" s="49">
        <v>1.77</v>
      </c>
      <c r="H160" s="91"/>
      <c r="I160" s="91"/>
    </row>
    <row r="161" spans="1:10" x14ac:dyDescent="0.3">
      <c r="A161" s="49">
        <v>7</v>
      </c>
      <c r="B161" s="52" t="s">
        <v>49</v>
      </c>
      <c r="C161" s="52" t="s">
        <v>50</v>
      </c>
      <c r="D161" s="49">
        <v>3.92</v>
      </c>
      <c r="E161" s="49">
        <v>1</v>
      </c>
      <c r="F161" s="49">
        <v>3.92</v>
      </c>
      <c r="H161" s="91"/>
      <c r="I161" s="91"/>
    </row>
    <row r="162" spans="1:10" x14ac:dyDescent="0.3">
      <c r="A162" s="49">
        <v>8</v>
      </c>
      <c r="B162" s="53" t="s">
        <v>70</v>
      </c>
      <c r="C162" s="53" t="s">
        <v>71</v>
      </c>
      <c r="D162" s="54">
        <v>1.81</v>
      </c>
      <c r="E162" s="54">
        <v>1</v>
      </c>
      <c r="F162" s="54">
        <v>1.81</v>
      </c>
    </row>
    <row r="163" spans="1:10" x14ac:dyDescent="0.3">
      <c r="A163" s="55">
        <v>9</v>
      </c>
      <c r="B163" s="56" t="s">
        <v>72</v>
      </c>
      <c r="C163" s="56" t="s">
        <v>73</v>
      </c>
      <c r="D163" s="57">
        <v>2.85</v>
      </c>
      <c r="E163" s="57">
        <v>1</v>
      </c>
      <c r="F163" s="57">
        <v>2.85</v>
      </c>
    </row>
    <row r="164" spans="1:10" x14ac:dyDescent="0.3">
      <c r="A164" s="58">
        <v>10</v>
      </c>
      <c r="B164" s="59" t="s">
        <v>39</v>
      </c>
      <c r="C164" s="59" t="s">
        <v>40</v>
      </c>
      <c r="D164" s="60">
        <v>1.76</v>
      </c>
      <c r="E164" s="60">
        <v>1</v>
      </c>
      <c r="F164" s="60">
        <v>1.76</v>
      </c>
    </row>
    <row r="165" spans="1:10" x14ac:dyDescent="0.3">
      <c r="A165" s="57">
        <v>11</v>
      </c>
      <c r="B165" s="50" t="s">
        <v>88</v>
      </c>
      <c r="C165" s="50" t="s">
        <v>89</v>
      </c>
      <c r="D165" s="50">
        <v>1.76</v>
      </c>
      <c r="E165" s="50">
        <v>1</v>
      </c>
      <c r="F165" s="50">
        <v>1.76</v>
      </c>
    </row>
    <row r="166" spans="1:10" x14ac:dyDescent="0.3">
      <c r="A166" s="57">
        <v>12</v>
      </c>
      <c r="B166" s="52" t="s">
        <v>90</v>
      </c>
      <c r="C166" s="52" t="s">
        <v>91</v>
      </c>
      <c r="D166" s="49">
        <v>1.76</v>
      </c>
      <c r="E166" s="49">
        <v>1</v>
      </c>
      <c r="F166" s="51">
        <v>1.76</v>
      </c>
    </row>
    <row r="167" spans="1:10" x14ac:dyDescent="0.3">
      <c r="A167" s="57">
        <v>13</v>
      </c>
      <c r="B167" s="52" t="s">
        <v>15</v>
      </c>
      <c r="C167" s="52" t="s">
        <v>16</v>
      </c>
      <c r="D167" s="49">
        <v>3.93</v>
      </c>
      <c r="E167" s="49">
        <v>1</v>
      </c>
      <c r="F167" s="51">
        <v>3.93</v>
      </c>
    </row>
    <row r="168" spans="1:10" x14ac:dyDescent="0.3">
      <c r="A168" s="32">
        <v>14</v>
      </c>
      <c r="B168" s="40" t="s">
        <v>134</v>
      </c>
      <c r="C168" s="40" t="s">
        <v>133</v>
      </c>
      <c r="D168" s="40">
        <v>3.65</v>
      </c>
      <c r="E168" s="26">
        <v>0.25</v>
      </c>
      <c r="F168" s="26">
        <f>D168*0.25</f>
        <v>0.91249999999999998</v>
      </c>
    </row>
    <row r="169" spans="1:10" x14ac:dyDescent="0.3">
      <c r="A169" s="32">
        <v>15</v>
      </c>
      <c r="B169" s="40" t="s">
        <v>141</v>
      </c>
      <c r="C169" s="40" t="s">
        <v>140</v>
      </c>
      <c r="D169" s="40">
        <v>3.38</v>
      </c>
      <c r="E169" s="40">
        <v>0.25</v>
      </c>
      <c r="F169" s="40">
        <f>D169*0.25</f>
        <v>0.84499999999999997</v>
      </c>
    </row>
    <row r="170" spans="1:10" x14ac:dyDescent="0.3">
      <c r="A170" s="32">
        <v>16</v>
      </c>
      <c r="B170" s="40" t="s">
        <v>143</v>
      </c>
      <c r="C170" s="40" t="s">
        <v>142</v>
      </c>
      <c r="D170" s="40">
        <v>4.37</v>
      </c>
      <c r="E170" s="40">
        <v>0.1</v>
      </c>
      <c r="F170" s="25">
        <f>D170*0.1</f>
        <v>0.43700000000000006</v>
      </c>
    </row>
    <row r="171" spans="1:10" x14ac:dyDescent="0.3">
      <c r="A171" s="32">
        <v>17</v>
      </c>
      <c r="B171" s="92" t="s">
        <v>158</v>
      </c>
      <c r="C171" s="92" t="s">
        <v>157</v>
      </c>
      <c r="D171" s="92">
        <v>2.37</v>
      </c>
      <c r="E171" s="92">
        <v>0.2</v>
      </c>
      <c r="F171" s="92">
        <f>D171*0.2</f>
        <v>0.47400000000000003</v>
      </c>
      <c r="G171" s="30"/>
    </row>
    <row r="172" spans="1:10" x14ac:dyDescent="0.3">
      <c r="A172" s="32">
        <v>18</v>
      </c>
      <c r="B172" s="92" t="s">
        <v>169</v>
      </c>
      <c r="C172" s="92" t="s">
        <v>168</v>
      </c>
      <c r="D172" s="92">
        <v>3.04</v>
      </c>
      <c r="E172" s="92">
        <v>0.5</v>
      </c>
      <c r="F172" s="92">
        <f>D172*0.5</f>
        <v>1.52</v>
      </c>
      <c r="G172" s="30"/>
    </row>
    <row r="173" spans="1:10" x14ac:dyDescent="0.3">
      <c r="A173" s="32">
        <v>19</v>
      </c>
      <c r="B173" s="92" t="s">
        <v>177</v>
      </c>
      <c r="C173" s="92" t="s">
        <v>176</v>
      </c>
      <c r="D173" s="92">
        <v>3.39</v>
      </c>
      <c r="E173" s="92">
        <v>0.2</v>
      </c>
      <c r="F173" s="93">
        <f>D173*0.2</f>
        <v>0.67800000000000005</v>
      </c>
      <c r="G173" s="30"/>
      <c r="J173" s="39"/>
    </row>
    <row r="174" spans="1:10" x14ac:dyDescent="0.3">
      <c r="A174" s="32">
        <v>20</v>
      </c>
      <c r="B174" s="92" t="s">
        <v>179</v>
      </c>
      <c r="C174" s="92" t="s">
        <v>178</v>
      </c>
      <c r="D174" s="92">
        <v>3.24</v>
      </c>
      <c r="E174" s="92">
        <v>0.25</v>
      </c>
      <c r="F174" s="93">
        <f>D174*0.25</f>
        <v>0.81</v>
      </c>
      <c r="G174" s="30"/>
      <c r="J174" s="39"/>
    </row>
    <row r="175" spans="1:10" x14ac:dyDescent="0.3">
      <c r="A175" s="32">
        <v>21</v>
      </c>
      <c r="B175" s="92" t="s">
        <v>186</v>
      </c>
      <c r="C175" s="92" t="s">
        <v>185</v>
      </c>
      <c r="D175" s="92">
        <v>5.8</v>
      </c>
      <c r="E175" s="92">
        <v>0.1</v>
      </c>
      <c r="F175" s="92">
        <f>D175*0.1</f>
        <v>0.57999999999999996</v>
      </c>
      <c r="G175" s="30"/>
      <c r="J175" s="39"/>
    </row>
    <row r="176" spans="1:10" s="39" customFormat="1" x14ac:dyDescent="0.3">
      <c r="A176" s="32">
        <v>22</v>
      </c>
      <c r="B176" s="92" t="s">
        <v>188</v>
      </c>
      <c r="C176" s="92" t="s">
        <v>187</v>
      </c>
      <c r="D176" s="92">
        <v>3.39</v>
      </c>
      <c r="E176" s="92">
        <v>0.2</v>
      </c>
      <c r="F176" s="93">
        <f>D176*0.2</f>
        <v>0.67800000000000005</v>
      </c>
      <c r="G176" s="30"/>
      <c r="H176"/>
      <c r="I176"/>
    </row>
    <row r="177" spans="1:10" s="39" customFormat="1" x14ac:dyDescent="0.3">
      <c r="A177" s="32">
        <v>23</v>
      </c>
      <c r="B177" s="92" t="s">
        <v>190</v>
      </c>
      <c r="C177" s="92" t="s">
        <v>189</v>
      </c>
      <c r="D177" s="92">
        <v>2.84</v>
      </c>
      <c r="E177" s="92">
        <v>0.25</v>
      </c>
      <c r="F177" s="93">
        <f>D177*0.25</f>
        <v>0.71</v>
      </c>
      <c r="G177" s="30"/>
      <c r="H177" s="30"/>
      <c r="I177" s="30"/>
    </row>
    <row r="178" spans="1:10" s="39" customFormat="1" x14ac:dyDescent="0.3">
      <c r="A178" s="32">
        <v>24</v>
      </c>
      <c r="B178" s="92" t="s">
        <v>192</v>
      </c>
      <c r="C178" s="92" t="s">
        <v>191</v>
      </c>
      <c r="D178" s="92">
        <v>4.09</v>
      </c>
      <c r="E178" s="92">
        <v>0.2</v>
      </c>
      <c r="F178" s="93">
        <f>D178*0.2</f>
        <v>0.81800000000000006</v>
      </c>
      <c r="G178" s="30"/>
      <c r="H178" s="30"/>
      <c r="I178" s="30"/>
    </row>
    <row r="179" spans="1:10" s="39" customFormat="1" x14ac:dyDescent="0.3">
      <c r="A179" s="32">
        <v>25</v>
      </c>
      <c r="B179" s="92" t="s">
        <v>201</v>
      </c>
      <c r="C179" s="92" t="s">
        <v>200</v>
      </c>
      <c r="D179" s="92">
        <v>3.68</v>
      </c>
      <c r="E179" s="92">
        <v>0.25</v>
      </c>
      <c r="F179" s="93">
        <f>D179*0.25</f>
        <v>0.92</v>
      </c>
      <c r="G179" s="30"/>
      <c r="H179" s="30"/>
      <c r="I179" s="30"/>
    </row>
    <row r="180" spans="1:10" s="39" customFormat="1" x14ac:dyDescent="0.3">
      <c r="A180" s="32">
        <v>26</v>
      </c>
      <c r="B180" s="92" t="s">
        <v>205</v>
      </c>
      <c r="C180" s="92" t="s">
        <v>204</v>
      </c>
      <c r="D180" s="92">
        <v>4.1900000000000004</v>
      </c>
      <c r="E180" s="92">
        <v>0.25</v>
      </c>
      <c r="F180" s="92">
        <f>D180*0.25</f>
        <v>1.0475000000000001</v>
      </c>
      <c r="H180" s="30"/>
      <c r="I180" s="30"/>
    </row>
    <row r="181" spans="1:10" s="39" customFormat="1" x14ac:dyDescent="0.3">
      <c r="A181" s="32">
        <v>27</v>
      </c>
      <c r="B181" s="92" t="s">
        <v>207</v>
      </c>
      <c r="C181" s="92" t="s">
        <v>206</v>
      </c>
      <c r="D181" s="92">
        <v>4.1900000000000004</v>
      </c>
      <c r="E181" s="92">
        <v>0.25</v>
      </c>
      <c r="F181" s="92">
        <f>D181*0.25</f>
        <v>1.0475000000000001</v>
      </c>
      <c r="H181" s="30"/>
      <c r="I181" s="30"/>
      <c r="J181" s="91"/>
    </row>
    <row r="182" spans="1:10" s="39" customFormat="1" x14ac:dyDescent="0.3">
      <c r="A182" s="32">
        <v>28</v>
      </c>
      <c r="B182" s="92" t="s">
        <v>211</v>
      </c>
      <c r="C182" s="92" t="s">
        <v>210</v>
      </c>
      <c r="D182" s="92">
        <v>2.83</v>
      </c>
      <c r="E182" s="92">
        <v>0.25</v>
      </c>
      <c r="F182" s="92">
        <f>D182*0.25</f>
        <v>0.70750000000000002</v>
      </c>
      <c r="H182" s="30"/>
      <c r="I182" s="30"/>
      <c r="J182" s="91"/>
    </row>
    <row r="183" spans="1:10" s="39" customFormat="1" x14ac:dyDescent="0.3">
      <c r="A183" s="32">
        <v>29</v>
      </c>
      <c r="B183" s="92" t="s">
        <v>213</v>
      </c>
      <c r="C183" s="92" t="s">
        <v>212</v>
      </c>
      <c r="D183" s="92">
        <v>4.04</v>
      </c>
      <c r="E183" s="92">
        <v>0.25</v>
      </c>
      <c r="F183" s="92">
        <f>D183*0.25</f>
        <v>1.01</v>
      </c>
      <c r="H183" s="30"/>
      <c r="I183" s="30"/>
    </row>
    <row r="184" spans="1:10" s="91" customFormat="1" x14ac:dyDescent="0.3">
      <c r="A184" s="32">
        <v>30</v>
      </c>
      <c r="B184" s="92" t="s">
        <v>218</v>
      </c>
      <c r="C184" s="92" t="s">
        <v>217</v>
      </c>
      <c r="D184" s="92">
        <v>3.26</v>
      </c>
      <c r="E184" s="92">
        <v>0.4</v>
      </c>
      <c r="F184" s="93">
        <f>D184*0.4</f>
        <v>1.304</v>
      </c>
      <c r="H184" s="30"/>
      <c r="I184" s="30"/>
    </row>
    <row r="185" spans="1:10" s="91" customFormat="1" x14ac:dyDescent="0.3">
      <c r="A185" s="32">
        <v>31</v>
      </c>
      <c r="B185" s="92" t="s">
        <v>218</v>
      </c>
      <c r="C185" s="92" t="s">
        <v>217</v>
      </c>
      <c r="D185" s="92">
        <v>5.0599999999999996</v>
      </c>
      <c r="E185" s="92">
        <v>0.4</v>
      </c>
      <c r="F185" s="93">
        <f>D185*0.4</f>
        <v>2.024</v>
      </c>
      <c r="H185" s="30"/>
      <c r="I185" s="30"/>
    </row>
    <row r="186" spans="1:10" s="39" customFormat="1" x14ac:dyDescent="0.3">
      <c r="A186" s="32">
        <v>32</v>
      </c>
      <c r="B186" s="92" t="s">
        <v>220</v>
      </c>
      <c r="C186" s="92" t="s">
        <v>219</v>
      </c>
      <c r="D186" s="92">
        <v>5.45</v>
      </c>
      <c r="E186" s="92">
        <v>0.4</v>
      </c>
      <c r="F186" s="93">
        <f>D186*0.4</f>
        <v>2.1800000000000002</v>
      </c>
      <c r="G186" s="91"/>
      <c r="J186" s="91"/>
    </row>
    <row r="187" spans="1:10" s="91" customFormat="1" x14ac:dyDescent="0.3">
      <c r="A187" s="32">
        <v>33</v>
      </c>
      <c r="B187" s="92" t="s">
        <v>239</v>
      </c>
      <c r="C187" s="92" t="s">
        <v>238</v>
      </c>
      <c r="D187" s="92">
        <v>2.1800000000000002</v>
      </c>
      <c r="E187" s="92">
        <v>0.5</v>
      </c>
      <c r="F187" s="92">
        <f>D187*0.5</f>
        <v>1.0900000000000001</v>
      </c>
      <c r="H187" s="39"/>
      <c r="I187" s="39"/>
    </row>
    <row r="188" spans="1:10" s="91" customFormat="1" x14ac:dyDescent="0.3">
      <c r="A188" s="32">
        <v>34</v>
      </c>
      <c r="B188" s="92" t="s">
        <v>75</v>
      </c>
      <c r="C188" s="92" t="s">
        <v>243</v>
      </c>
      <c r="D188" s="92">
        <v>4.21</v>
      </c>
      <c r="E188" s="92">
        <v>0.25</v>
      </c>
      <c r="F188" s="93">
        <f>D188*0.25</f>
        <v>1.0525</v>
      </c>
      <c r="H188" s="39"/>
      <c r="I188" s="39"/>
    </row>
    <row r="189" spans="1:10" s="91" customFormat="1" x14ac:dyDescent="0.3">
      <c r="A189" s="32">
        <v>35</v>
      </c>
      <c r="B189" s="92" t="s">
        <v>255</v>
      </c>
      <c r="C189" s="92" t="s">
        <v>254</v>
      </c>
      <c r="D189" s="92">
        <v>2.94</v>
      </c>
      <c r="E189" s="92">
        <v>0.4</v>
      </c>
      <c r="F189" s="92">
        <f>D189*0.4</f>
        <v>1.1759999999999999</v>
      </c>
      <c r="G189" s="108">
        <v>53.511499999999998</v>
      </c>
      <c r="H189" s="108">
        <f>G189*34</f>
        <v>1819.3909999999998</v>
      </c>
      <c r="I189" s="108">
        <f>H189*1.11</f>
        <v>2019.5240100000001</v>
      </c>
    </row>
    <row r="190" spans="1:10" s="91" customFormat="1" x14ac:dyDescent="0.3">
      <c r="A190"/>
      <c r="B190"/>
      <c r="C190"/>
      <c r="D190"/>
      <c r="E190"/>
      <c r="F190" s="105"/>
    </row>
    <row r="191" spans="1:10" s="91" customFormat="1" x14ac:dyDescent="0.3">
      <c r="A191"/>
      <c r="B191"/>
      <c r="C191"/>
      <c r="D191"/>
      <c r="E191"/>
      <c r="F191"/>
    </row>
    <row r="192" spans="1:10" s="91" customFormat="1" x14ac:dyDescent="0.3">
      <c r="A192"/>
      <c r="B192"/>
      <c r="C192"/>
      <c r="D192"/>
      <c r="E192"/>
      <c r="F192"/>
    </row>
    <row r="193" spans="1:9" s="91" customFormat="1" x14ac:dyDescent="0.3">
      <c r="A193" s="21" t="s">
        <v>0</v>
      </c>
      <c r="B193" s="22" t="s">
        <v>74</v>
      </c>
      <c r="C193" s="20"/>
      <c r="D193" s="20"/>
      <c r="E193" s="20"/>
      <c r="F193" s="20"/>
    </row>
    <row r="194" spans="1:9" s="91" customFormat="1" x14ac:dyDescent="0.3">
      <c r="A194" s="61">
        <v>1</v>
      </c>
      <c r="B194" s="65" t="s">
        <v>75</v>
      </c>
      <c r="C194" s="69" t="s">
        <v>76</v>
      </c>
      <c r="D194" s="61">
        <v>4.24</v>
      </c>
      <c r="E194" s="61">
        <v>1</v>
      </c>
      <c r="F194" s="61">
        <v>4.24</v>
      </c>
    </row>
    <row r="195" spans="1:9" s="91" customFormat="1" x14ac:dyDescent="0.3">
      <c r="A195" s="61">
        <v>2</v>
      </c>
      <c r="B195" s="65" t="s">
        <v>77</v>
      </c>
      <c r="C195" s="69" t="s">
        <v>78</v>
      </c>
      <c r="D195" s="61">
        <v>2.4500000000000002</v>
      </c>
      <c r="E195" s="61">
        <v>1</v>
      </c>
      <c r="F195" s="61">
        <v>2.4500000000000002</v>
      </c>
      <c r="G195" s="112">
        <v>6.69</v>
      </c>
      <c r="H195" s="108">
        <f>G195*34</f>
        <v>227.46</v>
      </c>
      <c r="I195" s="108">
        <f>H195*1.11</f>
        <v>252.48060000000004</v>
      </c>
    </row>
    <row r="196" spans="1:9" s="91" customFormat="1" x14ac:dyDescent="0.3">
      <c r="A196"/>
      <c r="B196"/>
      <c r="C196"/>
      <c r="D196"/>
      <c r="E196"/>
      <c r="F196"/>
      <c r="G196"/>
    </row>
    <row r="197" spans="1:9" s="91" customFormat="1" x14ac:dyDescent="0.3">
      <c r="A197"/>
      <c r="B197"/>
      <c r="C197"/>
      <c r="D197"/>
      <c r="E197"/>
      <c r="F197"/>
      <c r="G197"/>
    </row>
    <row r="198" spans="1:9" s="91" customFormat="1" x14ac:dyDescent="0.3">
      <c r="A198"/>
      <c r="B198"/>
      <c r="C198"/>
      <c r="D198"/>
      <c r="E198"/>
      <c r="F198"/>
      <c r="G198"/>
    </row>
    <row r="199" spans="1:9" s="91" customFormat="1" x14ac:dyDescent="0.3">
      <c r="A199" s="27" t="s">
        <v>0</v>
      </c>
      <c r="B199" s="31" t="s">
        <v>79</v>
      </c>
      <c r="C199" s="24"/>
      <c r="D199" s="29"/>
      <c r="E199" s="24"/>
      <c r="F199" s="24"/>
      <c r="G199"/>
    </row>
    <row r="200" spans="1:9" s="91" customFormat="1" x14ac:dyDescent="0.3">
      <c r="A200" s="61">
        <v>1</v>
      </c>
      <c r="B200" s="62" t="s">
        <v>80</v>
      </c>
      <c r="C200" s="70" t="s">
        <v>81</v>
      </c>
      <c r="D200" s="128">
        <v>3.39</v>
      </c>
      <c r="E200" s="61">
        <v>1</v>
      </c>
      <c r="F200" s="61">
        <v>3.39</v>
      </c>
      <c r="G200"/>
    </row>
    <row r="201" spans="1:9" s="91" customFormat="1" ht="17.399999999999999" x14ac:dyDescent="0.3">
      <c r="A201" s="61">
        <v>2</v>
      </c>
      <c r="B201" s="62" t="s">
        <v>82</v>
      </c>
      <c r="C201" s="71" t="s">
        <v>83</v>
      </c>
      <c r="D201" s="72">
        <v>2.71</v>
      </c>
      <c r="E201" s="61">
        <v>3</v>
      </c>
      <c r="F201" s="61">
        <v>8.1300000000000008</v>
      </c>
      <c r="G201"/>
    </row>
    <row r="202" spans="1:9" s="91" customFormat="1" x14ac:dyDescent="0.3">
      <c r="A202" s="61">
        <v>3</v>
      </c>
      <c r="B202" s="62" t="s">
        <v>84</v>
      </c>
      <c r="C202" s="70" t="s">
        <v>85</v>
      </c>
      <c r="D202" s="73">
        <v>5.44</v>
      </c>
      <c r="E202" s="61">
        <v>2</v>
      </c>
      <c r="F202" s="61">
        <v>10.88</v>
      </c>
      <c r="G202"/>
    </row>
    <row r="203" spans="1:9" s="91" customFormat="1" x14ac:dyDescent="0.3">
      <c r="A203" s="61">
        <v>4</v>
      </c>
      <c r="B203" s="62" t="s">
        <v>86</v>
      </c>
      <c r="C203" s="70" t="s">
        <v>87</v>
      </c>
      <c r="D203" s="73">
        <v>4.3600000000000003</v>
      </c>
      <c r="E203" s="61">
        <v>1</v>
      </c>
      <c r="F203" s="61">
        <v>4.3600000000000003</v>
      </c>
      <c r="G203" s="108">
        <v>26.76</v>
      </c>
      <c r="H203" s="108">
        <f>G203*34</f>
        <v>909.84</v>
      </c>
      <c r="I203" s="108">
        <f>H203*1.11</f>
        <v>1009.9224000000002</v>
      </c>
    </row>
    <row r="204" spans="1:9" s="91" customFormat="1" x14ac:dyDescent="0.3">
      <c r="A204"/>
      <c r="B204"/>
      <c r="C204"/>
      <c r="D204"/>
      <c r="E204"/>
      <c r="F204"/>
      <c r="G204"/>
      <c r="H204"/>
      <c r="I204"/>
    </row>
    <row r="205" spans="1:9" s="91" customFormat="1" x14ac:dyDescent="0.3">
      <c r="A205"/>
      <c r="B205"/>
      <c r="C205"/>
      <c r="D205"/>
      <c r="E205"/>
      <c r="F205"/>
      <c r="G205"/>
      <c r="H205"/>
      <c r="I205"/>
    </row>
    <row r="206" spans="1:9" s="91" customFormat="1" x14ac:dyDescent="0.3">
      <c r="A206"/>
      <c r="B206"/>
      <c r="C206"/>
      <c r="D206"/>
      <c r="E206"/>
      <c r="F206"/>
      <c r="G206"/>
      <c r="H206"/>
      <c r="I206"/>
    </row>
    <row r="207" spans="1:9" s="91" customFormat="1" x14ac:dyDescent="0.3">
      <c r="A207" s="34" t="s">
        <v>0</v>
      </c>
      <c r="B207" s="34" t="s">
        <v>92</v>
      </c>
      <c r="C207" s="33"/>
      <c r="D207" s="33"/>
      <c r="E207" s="33"/>
      <c r="F207" s="33"/>
      <c r="G207"/>
      <c r="H207"/>
      <c r="I207"/>
    </row>
    <row r="208" spans="1:9" s="91" customFormat="1" x14ac:dyDescent="0.3">
      <c r="A208" s="74">
        <v>1</v>
      </c>
      <c r="B208" s="75" t="s">
        <v>37</v>
      </c>
      <c r="C208" s="76" t="s">
        <v>38</v>
      </c>
      <c r="D208" s="129">
        <v>4.47</v>
      </c>
      <c r="E208" s="129">
        <v>1</v>
      </c>
      <c r="F208" s="129">
        <v>4.47</v>
      </c>
      <c r="G208"/>
      <c r="H208"/>
      <c r="I208"/>
    </row>
    <row r="209" spans="1:10" s="91" customFormat="1" x14ac:dyDescent="0.3">
      <c r="A209" s="74">
        <v>2</v>
      </c>
      <c r="B209" s="80" t="s">
        <v>35</v>
      </c>
      <c r="C209" s="76" t="s">
        <v>36</v>
      </c>
      <c r="D209" s="77">
        <v>2.71</v>
      </c>
      <c r="E209" s="78">
        <v>1</v>
      </c>
      <c r="F209" s="78">
        <v>2.71</v>
      </c>
      <c r="G209"/>
      <c r="H209"/>
      <c r="I209"/>
      <c r="J209"/>
    </row>
    <row r="210" spans="1:10" s="91" customFormat="1" x14ac:dyDescent="0.3">
      <c r="A210" s="74">
        <v>3</v>
      </c>
      <c r="B210" s="81" t="s">
        <v>93</v>
      </c>
      <c r="C210" s="76" t="s">
        <v>94</v>
      </c>
      <c r="D210" s="82">
        <v>5.37</v>
      </c>
      <c r="E210" s="74">
        <v>1</v>
      </c>
      <c r="F210" s="79">
        <v>5.37</v>
      </c>
      <c r="G210"/>
      <c r="H210"/>
      <c r="I210"/>
      <c r="J210"/>
    </row>
    <row r="211" spans="1:10" s="91" customFormat="1" x14ac:dyDescent="0.3">
      <c r="A211" s="74">
        <v>4</v>
      </c>
      <c r="B211" s="83" t="s">
        <v>95</v>
      </c>
      <c r="C211" s="76" t="s">
        <v>96</v>
      </c>
      <c r="D211" s="84">
        <v>5.56</v>
      </c>
      <c r="E211" s="85" t="s">
        <v>97</v>
      </c>
      <c r="F211" s="86">
        <v>5.56</v>
      </c>
      <c r="G211"/>
      <c r="H211"/>
      <c r="I211"/>
      <c r="J211"/>
    </row>
    <row r="212" spans="1:10" x14ac:dyDescent="0.3">
      <c r="A212" s="37">
        <v>5</v>
      </c>
      <c r="B212" s="28" t="s">
        <v>130</v>
      </c>
      <c r="C212" s="45" t="s">
        <v>131</v>
      </c>
      <c r="D212" s="26">
        <v>3.65</v>
      </c>
      <c r="E212" s="26">
        <v>0.5</v>
      </c>
      <c r="F212" s="26">
        <f>D212*0.5</f>
        <v>1.825</v>
      </c>
    </row>
    <row r="213" spans="1:10" x14ac:dyDescent="0.3">
      <c r="A213" s="36">
        <v>6</v>
      </c>
      <c r="B213" s="40" t="s">
        <v>134</v>
      </c>
      <c r="C213" s="40" t="s">
        <v>133</v>
      </c>
      <c r="D213" s="40">
        <v>3.65</v>
      </c>
      <c r="E213" s="26">
        <v>0.25</v>
      </c>
      <c r="F213" s="26">
        <f>D213*0.25</f>
        <v>0.91249999999999998</v>
      </c>
      <c r="G213" s="33"/>
    </row>
    <row r="214" spans="1:10" x14ac:dyDescent="0.3">
      <c r="A214" s="36">
        <v>7</v>
      </c>
      <c r="B214" s="40" t="s">
        <v>141</v>
      </c>
      <c r="C214" s="40" t="s">
        <v>140</v>
      </c>
      <c r="D214" s="40">
        <v>3.38</v>
      </c>
      <c r="E214" s="40">
        <v>0.5</v>
      </c>
      <c r="F214" s="40">
        <f>D214*0.5</f>
        <v>1.69</v>
      </c>
      <c r="G214" s="35"/>
    </row>
    <row r="215" spans="1:10" x14ac:dyDescent="0.3">
      <c r="A215" s="36">
        <v>8</v>
      </c>
      <c r="B215" s="40" t="s">
        <v>143</v>
      </c>
      <c r="C215" s="40" t="s">
        <v>142</v>
      </c>
      <c r="D215" s="40">
        <v>4.37</v>
      </c>
      <c r="E215" s="40">
        <v>0.2</v>
      </c>
      <c r="F215" s="25">
        <f>D215*0.2</f>
        <v>0.87400000000000011</v>
      </c>
      <c r="G215" s="35"/>
    </row>
    <row r="216" spans="1:10" x14ac:dyDescent="0.3">
      <c r="A216" s="74">
        <v>9</v>
      </c>
      <c r="B216" s="90" t="s">
        <v>151</v>
      </c>
      <c r="C216" s="97" t="s">
        <v>152</v>
      </c>
      <c r="D216" s="96">
        <v>2.2999999999999998</v>
      </c>
      <c r="E216" s="96">
        <v>1</v>
      </c>
      <c r="F216" s="86">
        <v>2.2999999999999998</v>
      </c>
      <c r="G216" s="35"/>
    </row>
    <row r="217" spans="1:10" x14ac:dyDescent="0.3">
      <c r="A217" s="36">
        <v>10</v>
      </c>
      <c r="B217" s="92" t="s">
        <v>158</v>
      </c>
      <c r="C217" s="92" t="s">
        <v>157</v>
      </c>
      <c r="D217" s="92">
        <v>2.37</v>
      </c>
      <c r="E217" s="92">
        <v>0.2</v>
      </c>
      <c r="F217" s="92">
        <f>D217*0.2</f>
        <v>0.47400000000000003</v>
      </c>
      <c r="G217" s="35"/>
    </row>
    <row r="218" spans="1:10" x14ac:dyDescent="0.3">
      <c r="A218" s="36">
        <v>11</v>
      </c>
      <c r="B218" s="92" t="s">
        <v>177</v>
      </c>
      <c r="C218" s="92" t="s">
        <v>176</v>
      </c>
      <c r="D218" s="92">
        <v>3.39</v>
      </c>
      <c r="E218" s="92">
        <v>0.2</v>
      </c>
      <c r="F218" s="93">
        <f>D218*0.2</f>
        <v>0.67800000000000005</v>
      </c>
      <c r="G218" s="33"/>
    </row>
    <row r="219" spans="1:10" x14ac:dyDescent="0.3">
      <c r="A219" s="99">
        <v>12</v>
      </c>
      <c r="B219" s="92" t="s">
        <v>179</v>
      </c>
      <c r="C219" s="92" t="s">
        <v>178</v>
      </c>
      <c r="D219" s="92">
        <v>3.24</v>
      </c>
      <c r="E219" s="92">
        <v>0.5</v>
      </c>
      <c r="F219" s="93">
        <f>D219*0.5</f>
        <v>1.62</v>
      </c>
      <c r="G219" s="33"/>
    </row>
    <row r="220" spans="1:10" x14ac:dyDescent="0.3">
      <c r="A220" s="99">
        <v>13</v>
      </c>
      <c r="B220" s="92" t="s">
        <v>182</v>
      </c>
      <c r="C220" s="92" t="s">
        <v>181</v>
      </c>
      <c r="D220" s="92">
        <v>3.65</v>
      </c>
      <c r="E220" s="92">
        <v>0.25</v>
      </c>
      <c r="F220" s="92">
        <f>D220*0.25</f>
        <v>0.91249999999999998</v>
      </c>
      <c r="G220" s="35"/>
    </row>
    <row r="221" spans="1:10" x14ac:dyDescent="0.3">
      <c r="A221" s="99">
        <v>14</v>
      </c>
      <c r="B221" s="92" t="s">
        <v>186</v>
      </c>
      <c r="C221" s="92" t="s">
        <v>185</v>
      </c>
      <c r="D221" s="92">
        <v>5.8</v>
      </c>
      <c r="E221" s="92">
        <v>0.2</v>
      </c>
      <c r="F221" s="92">
        <f>D221*0.2</f>
        <v>1.1599999999999999</v>
      </c>
      <c r="G221" s="35"/>
    </row>
    <row r="222" spans="1:10" x14ac:dyDescent="0.3">
      <c r="A222" s="38">
        <v>15</v>
      </c>
      <c r="B222" s="43" t="s">
        <v>188</v>
      </c>
      <c r="C222" s="43" t="s">
        <v>187</v>
      </c>
      <c r="D222" s="43">
        <v>3.39</v>
      </c>
      <c r="E222" s="43">
        <v>0.2</v>
      </c>
      <c r="F222" s="103">
        <f>D222*0.2</f>
        <v>0.67800000000000005</v>
      </c>
      <c r="G222" s="35"/>
    </row>
    <row r="223" spans="1:10" x14ac:dyDescent="0.3">
      <c r="A223" s="106">
        <v>16</v>
      </c>
      <c r="B223" s="61" t="s">
        <v>196</v>
      </c>
      <c r="C223" s="61" t="s">
        <v>195</v>
      </c>
      <c r="D223" s="61">
        <v>2.75</v>
      </c>
      <c r="E223" s="61">
        <v>1</v>
      </c>
      <c r="F223" s="61">
        <v>2.75</v>
      </c>
      <c r="G223" s="35"/>
    </row>
    <row r="224" spans="1:10" x14ac:dyDescent="0.3">
      <c r="A224" s="101">
        <v>17</v>
      </c>
      <c r="B224" s="92" t="s">
        <v>201</v>
      </c>
      <c r="C224" s="92" t="s">
        <v>200</v>
      </c>
      <c r="D224" s="92">
        <v>3.68</v>
      </c>
      <c r="E224" s="92">
        <v>0.25</v>
      </c>
      <c r="F224" s="93">
        <f>D224*0.25</f>
        <v>0.92</v>
      </c>
      <c r="G224" s="35"/>
      <c r="J224" s="30"/>
    </row>
    <row r="225" spans="1:10" x14ac:dyDescent="0.3">
      <c r="A225" s="101">
        <v>18</v>
      </c>
      <c r="B225" s="92" t="s">
        <v>203</v>
      </c>
      <c r="C225" s="92" t="s">
        <v>202</v>
      </c>
      <c r="D225" s="92">
        <v>3.88</v>
      </c>
      <c r="E225" s="92">
        <v>0.5</v>
      </c>
      <c r="F225" s="93">
        <f>D225*0.5</f>
        <v>1.94</v>
      </c>
      <c r="G225" s="35"/>
      <c r="J225" s="30"/>
    </row>
    <row r="226" spans="1:10" x14ac:dyDescent="0.3">
      <c r="A226" s="101">
        <v>19</v>
      </c>
      <c r="B226" s="92" t="s">
        <v>205</v>
      </c>
      <c r="C226" s="92" t="s">
        <v>204</v>
      </c>
      <c r="D226" s="92">
        <v>4.1900000000000004</v>
      </c>
      <c r="E226" s="92">
        <v>0.25</v>
      </c>
      <c r="F226" s="92">
        <f>D226*0.25</f>
        <v>1.0475000000000001</v>
      </c>
      <c r="G226" s="98"/>
      <c r="J226" s="30"/>
    </row>
    <row r="227" spans="1:10" s="30" customFormat="1" x14ac:dyDescent="0.3">
      <c r="A227" s="101">
        <v>20</v>
      </c>
      <c r="B227" s="92" t="s">
        <v>209</v>
      </c>
      <c r="C227" s="92" t="s">
        <v>208</v>
      </c>
      <c r="D227" s="92">
        <v>4.22</v>
      </c>
      <c r="E227" s="92">
        <v>0.25</v>
      </c>
      <c r="F227" s="92">
        <f>D227*0.25</f>
        <v>1.0549999999999999</v>
      </c>
      <c r="G227" s="98"/>
      <c r="H227"/>
      <c r="I227"/>
    </row>
    <row r="228" spans="1:10" s="30" customFormat="1" x14ac:dyDescent="0.3">
      <c r="A228" s="101">
        <v>21</v>
      </c>
      <c r="B228" s="92" t="s">
        <v>213</v>
      </c>
      <c r="C228" s="92" t="s">
        <v>212</v>
      </c>
      <c r="D228" s="92">
        <v>4.04</v>
      </c>
      <c r="E228" s="92">
        <v>0.25</v>
      </c>
      <c r="F228" s="92">
        <f>D228*0.25</f>
        <v>1.01</v>
      </c>
      <c r="G228" s="98"/>
      <c r="H228"/>
      <c r="I228"/>
    </row>
    <row r="229" spans="1:10" s="30" customFormat="1" x14ac:dyDescent="0.3">
      <c r="A229" s="101">
        <v>22</v>
      </c>
      <c r="B229" s="92" t="s">
        <v>218</v>
      </c>
      <c r="C229" s="92" t="s">
        <v>217</v>
      </c>
      <c r="D229" s="92">
        <v>3.26</v>
      </c>
      <c r="E229" s="92">
        <v>0.2</v>
      </c>
      <c r="F229" s="93">
        <f>D229*0.2</f>
        <v>0.65200000000000002</v>
      </c>
      <c r="G229" s="35"/>
      <c r="H229"/>
      <c r="I229"/>
    </row>
    <row r="230" spans="1:10" s="30" customFormat="1" x14ac:dyDescent="0.3">
      <c r="A230" s="101">
        <v>23</v>
      </c>
      <c r="B230" s="92" t="s">
        <v>218</v>
      </c>
      <c r="C230" s="92" t="s">
        <v>217</v>
      </c>
      <c r="D230" s="92">
        <v>5.0599999999999996</v>
      </c>
      <c r="E230" s="92">
        <v>0.2</v>
      </c>
      <c r="F230" s="93">
        <f>D230*0.2</f>
        <v>1.012</v>
      </c>
      <c r="G230" s="98"/>
      <c r="H230"/>
      <c r="I230"/>
    </row>
    <row r="231" spans="1:10" s="30" customFormat="1" x14ac:dyDescent="0.3">
      <c r="A231" s="101">
        <v>24</v>
      </c>
      <c r="B231" s="92" t="s">
        <v>220</v>
      </c>
      <c r="C231" s="92" t="s">
        <v>219</v>
      </c>
      <c r="D231" s="92">
        <v>5.45</v>
      </c>
      <c r="E231" s="92">
        <v>0.2</v>
      </c>
      <c r="F231" s="93">
        <f>D231*0.2</f>
        <v>1.0900000000000001</v>
      </c>
      <c r="G231" s="98"/>
      <c r="H231"/>
      <c r="I231"/>
    </row>
    <row r="232" spans="1:10" s="30" customFormat="1" x14ac:dyDescent="0.3">
      <c r="A232" s="101">
        <v>25</v>
      </c>
      <c r="B232" s="92" t="s">
        <v>227</v>
      </c>
      <c r="C232" s="92" t="s">
        <v>226</v>
      </c>
      <c r="D232" s="92">
        <v>1.9</v>
      </c>
      <c r="E232" s="92">
        <v>0.5</v>
      </c>
      <c r="F232" s="93">
        <f>D232*0.5</f>
        <v>0.95</v>
      </c>
      <c r="G232" s="98"/>
      <c r="H232"/>
      <c r="I232"/>
    </row>
    <row r="233" spans="1:10" s="30" customFormat="1" x14ac:dyDescent="0.3">
      <c r="A233" s="106">
        <v>26</v>
      </c>
      <c r="B233" s="61" t="s">
        <v>239</v>
      </c>
      <c r="C233" s="61" t="s">
        <v>238</v>
      </c>
      <c r="D233" s="61">
        <v>2.1800000000000002</v>
      </c>
      <c r="E233" s="61">
        <v>1</v>
      </c>
      <c r="F233" s="61">
        <v>2.1800000000000002</v>
      </c>
      <c r="G233" s="98"/>
      <c r="H233"/>
      <c r="I233"/>
      <c r="J233" s="39"/>
    </row>
    <row r="234" spans="1:10" s="30" customFormat="1" x14ac:dyDescent="0.3">
      <c r="A234" s="101">
        <v>27</v>
      </c>
      <c r="B234" s="92" t="s">
        <v>75</v>
      </c>
      <c r="C234" s="92" t="s">
        <v>243</v>
      </c>
      <c r="D234" s="92">
        <v>4.21</v>
      </c>
      <c r="E234" s="92">
        <v>0.5</v>
      </c>
      <c r="F234" s="93">
        <f t="shared" ref="F234:F239" si="4">D234*0.5</f>
        <v>2.105</v>
      </c>
      <c r="G234" s="98"/>
      <c r="H234"/>
      <c r="I234"/>
      <c r="J234" s="39"/>
    </row>
    <row r="235" spans="1:10" s="30" customFormat="1" x14ac:dyDescent="0.3">
      <c r="A235" s="101">
        <v>28</v>
      </c>
      <c r="B235" s="92" t="s">
        <v>245</v>
      </c>
      <c r="C235" s="92" t="s">
        <v>244</v>
      </c>
      <c r="D235" s="92">
        <v>4.6100000000000003</v>
      </c>
      <c r="E235" s="92">
        <v>0.5</v>
      </c>
      <c r="F235" s="92">
        <f t="shared" si="4"/>
        <v>2.3050000000000002</v>
      </c>
      <c r="G235" s="98"/>
      <c r="H235"/>
      <c r="I235"/>
      <c r="J235" s="39"/>
    </row>
    <row r="236" spans="1:10" s="39" customFormat="1" x14ac:dyDescent="0.3">
      <c r="A236" s="101">
        <v>29</v>
      </c>
      <c r="B236" s="92" t="s">
        <v>247</v>
      </c>
      <c r="C236" s="92" t="s">
        <v>246</v>
      </c>
      <c r="D236" s="92">
        <v>4.4800000000000004</v>
      </c>
      <c r="E236" s="92">
        <v>0.5</v>
      </c>
      <c r="F236" s="92">
        <f t="shared" si="4"/>
        <v>2.2400000000000002</v>
      </c>
      <c r="G236" s="98"/>
      <c r="H236"/>
      <c r="I236"/>
    </row>
    <row r="237" spans="1:10" s="39" customFormat="1" x14ac:dyDescent="0.3">
      <c r="A237" s="101">
        <v>30</v>
      </c>
      <c r="B237" s="92" t="s">
        <v>249</v>
      </c>
      <c r="C237" s="92" t="s">
        <v>248</v>
      </c>
      <c r="D237" s="92">
        <v>4.47</v>
      </c>
      <c r="E237" s="92">
        <v>0.5</v>
      </c>
      <c r="F237" s="92">
        <f t="shared" si="4"/>
        <v>2.2349999999999999</v>
      </c>
      <c r="G237" s="98"/>
      <c r="H237"/>
      <c r="I237"/>
      <c r="J237" s="91"/>
    </row>
    <row r="238" spans="1:10" s="39" customFormat="1" x14ac:dyDescent="0.3">
      <c r="A238" s="101">
        <v>31</v>
      </c>
      <c r="B238" s="92" t="s">
        <v>251</v>
      </c>
      <c r="C238" s="92" t="s">
        <v>250</v>
      </c>
      <c r="D238" s="92">
        <v>4.47</v>
      </c>
      <c r="E238" s="92">
        <v>0.5</v>
      </c>
      <c r="F238" s="92">
        <f t="shared" si="4"/>
        <v>2.2349999999999999</v>
      </c>
      <c r="G238" s="98"/>
      <c r="H238"/>
      <c r="I238"/>
      <c r="J238" s="91"/>
    </row>
    <row r="239" spans="1:10" s="39" customFormat="1" x14ac:dyDescent="0.3">
      <c r="A239" s="101">
        <v>32</v>
      </c>
      <c r="B239" s="92" t="s">
        <v>253</v>
      </c>
      <c r="C239" s="92" t="s">
        <v>252</v>
      </c>
      <c r="D239" s="92">
        <v>4.47</v>
      </c>
      <c r="E239" s="92">
        <v>0.5</v>
      </c>
      <c r="F239" s="92">
        <f t="shared" si="4"/>
        <v>2.2349999999999999</v>
      </c>
      <c r="G239" s="98"/>
      <c r="H239"/>
      <c r="I239"/>
      <c r="J239" s="91"/>
    </row>
    <row r="240" spans="1:10" s="91" customFormat="1" x14ac:dyDescent="0.3">
      <c r="A240" s="101">
        <v>33</v>
      </c>
      <c r="B240" s="92" t="s">
        <v>262</v>
      </c>
      <c r="C240" s="92" t="s">
        <v>261</v>
      </c>
      <c r="D240" s="92">
        <v>3.25</v>
      </c>
      <c r="E240" s="92">
        <v>0.2</v>
      </c>
      <c r="F240" s="93">
        <f>D240*0.2</f>
        <v>0.65</v>
      </c>
      <c r="G240" s="98"/>
      <c r="H240"/>
      <c r="I240"/>
    </row>
    <row r="241" spans="1:10" s="91" customFormat="1" x14ac:dyDescent="0.3">
      <c r="A241" s="101">
        <v>34</v>
      </c>
      <c r="B241" s="92" t="s">
        <v>262</v>
      </c>
      <c r="C241" s="92" t="s">
        <v>263</v>
      </c>
      <c r="D241" s="92">
        <v>5.0599999999999996</v>
      </c>
      <c r="E241" s="92">
        <v>0.2</v>
      </c>
      <c r="F241" s="93">
        <f>D241*0.2</f>
        <v>1.012</v>
      </c>
      <c r="G241" s="98"/>
      <c r="H241"/>
      <c r="I241"/>
    </row>
    <row r="242" spans="1:10" s="91" customFormat="1" x14ac:dyDescent="0.3">
      <c r="A242" s="101">
        <v>35</v>
      </c>
      <c r="B242" s="92" t="s">
        <v>273</v>
      </c>
      <c r="C242" s="92" t="s">
        <v>272</v>
      </c>
      <c r="D242" s="92">
        <v>4.93</v>
      </c>
      <c r="E242" s="92">
        <v>0.2</v>
      </c>
      <c r="F242" s="93">
        <f>D242*0.2</f>
        <v>0.98599999999999999</v>
      </c>
      <c r="G242" s="98"/>
      <c r="H242"/>
      <c r="I242"/>
    </row>
    <row r="243" spans="1:10" s="91" customFormat="1" x14ac:dyDescent="0.3">
      <c r="A243" s="100">
        <v>36</v>
      </c>
      <c r="B243" s="92" t="s">
        <v>275</v>
      </c>
      <c r="C243" s="92" t="s">
        <v>274</v>
      </c>
      <c r="D243" s="92">
        <v>4.93</v>
      </c>
      <c r="E243" s="92">
        <v>0.2</v>
      </c>
      <c r="F243" s="93">
        <f>D243*0.2</f>
        <v>0.98599999999999999</v>
      </c>
      <c r="G243" s="116">
        <v>62.829500000000003</v>
      </c>
      <c r="H243" s="108">
        <f>G243*34</f>
        <v>2136.203</v>
      </c>
      <c r="I243" s="108">
        <f>H243*1.11</f>
        <v>2371.1853300000002</v>
      </c>
    </row>
    <row r="244" spans="1:10" s="91" customFormat="1" x14ac:dyDescent="0.3">
      <c r="A244"/>
      <c r="B244"/>
      <c r="C244"/>
      <c r="D244"/>
      <c r="E244"/>
      <c r="F244" s="104"/>
      <c r="G244" s="98"/>
      <c r="H244"/>
      <c r="I244"/>
    </row>
    <row r="245" spans="1:10" s="91" customFormat="1" x14ac:dyDescent="0.3">
      <c r="A245"/>
      <c r="B245"/>
      <c r="C245"/>
      <c r="D245"/>
      <c r="E245"/>
      <c r="F245"/>
      <c r="G245" s="98"/>
      <c r="H245"/>
      <c r="I245"/>
    </row>
    <row r="246" spans="1:10" s="91" customFormat="1" x14ac:dyDescent="0.3">
      <c r="A246" s="21" t="s">
        <v>0</v>
      </c>
      <c r="B246" s="31" t="s">
        <v>98</v>
      </c>
      <c r="C246" s="30"/>
      <c r="D246" s="30"/>
      <c r="E246" s="30"/>
      <c r="F246" s="30"/>
      <c r="G246" s="98"/>
      <c r="H246"/>
      <c r="I246"/>
    </row>
    <row r="247" spans="1:10" s="91" customFormat="1" x14ac:dyDescent="0.3">
      <c r="A247" s="61">
        <v>1</v>
      </c>
      <c r="B247" s="62" t="s">
        <v>99</v>
      </c>
      <c r="C247" s="61" t="s">
        <v>100</v>
      </c>
      <c r="D247" s="61">
        <v>2.38</v>
      </c>
      <c r="E247" s="61">
        <v>1</v>
      </c>
      <c r="F247" s="61">
        <v>2.38</v>
      </c>
      <c r="G247"/>
      <c r="H247"/>
      <c r="I247"/>
    </row>
    <row r="248" spans="1:10" s="91" customFormat="1" x14ac:dyDescent="0.3">
      <c r="A248" s="61">
        <v>2</v>
      </c>
      <c r="B248" s="62" t="s">
        <v>101</v>
      </c>
      <c r="C248" s="61" t="s">
        <v>102</v>
      </c>
      <c r="D248" s="61">
        <v>3.13</v>
      </c>
      <c r="E248" s="61">
        <v>1</v>
      </c>
      <c r="F248" s="61">
        <v>3.13</v>
      </c>
      <c r="G248"/>
      <c r="H248"/>
      <c r="I248"/>
    </row>
    <row r="249" spans="1:10" s="91" customFormat="1" x14ac:dyDescent="0.3">
      <c r="A249" s="26">
        <v>3</v>
      </c>
      <c r="B249" s="92" t="s">
        <v>205</v>
      </c>
      <c r="C249" s="92" t="s">
        <v>204</v>
      </c>
      <c r="D249" s="92">
        <v>4.1900000000000004</v>
      </c>
      <c r="E249" s="92">
        <v>0.25</v>
      </c>
      <c r="F249" s="92">
        <f>D249*0.25</f>
        <v>1.0475000000000001</v>
      </c>
      <c r="G249"/>
      <c r="H249"/>
      <c r="I249"/>
    </row>
    <row r="250" spans="1:10" s="91" customFormat="1" x14ac:dyDescent="0.3">
      <c r="A250" s="26">
        <v>4</v>
      </c>
      <c r="B250" s="92" t="s">
        <v>207</v>
      </c>
      <c r="C250" s="92" t="s">
        <v>206</v>
      </c>
      <c r="D250" s="92">
        <v>4.1900000000000004</v>
      </c>
      <c r="E250" s="92">
        <v>0.5</v>
      </c>
      <c r="F250" s="92">
        <f>D250*0.5</f>
        <v>2.0950000000000002</v>
      </c>
      <c r="G250"/>
      <c r="H250"/>
      <c r="I250"/>
    </row>
    <row r="251" spans="1:10" s="91" customFormat="1" x14ac:dyDescent="0.3">
      <c r="A251" s="26">
        <v>5</v>
      </c>
      <c r="B251" s="92" t="s">
        <v>209</v>
      </c>
      <c r="C251" s="92" t="s">
        <v>208</v>
      </c>
      <c r="D251" s="92">
        <v>4.22</v>
      </c>
      <c r="E251" s="92">
        <v>0.25</v>
      </c>
      <c r="F251" s="92">
        <f>D251*0.25</f>
        <v>1.0549999999999999</v>
      </c>
      <c r="G251"/>
      <c r="H251"/>
      <c r="I251"/>
    </row>
    <row r="252" spans="1:10" s="91" customFormat="1" x14ac:dyDescent="0.3">
      <c r="A252" s="26">
        <v>6</v>
      </c>
      <c r="B252" s="92" t="s">
        <v>211</v>
      </c>
      <c r="C252" s="92" t="s">
        <v>210</v>
      </c>
      <c r="D252" s="92">
        <v>2.83</v>
      </c>
      <c r="E252" s="92">
        <v>0.25</v>
      </c>
      <c r="F252" s="92">
        <f>D252*0.25</f>
        <v>0.70750000000000002</v>
      </c>
      <c r="G252"/>
      <c r="H252"/>
      <c r="I252"/>
    </row>
    <row r="253" spans="1:10" s="91" customFormat="1" x14ac:dyDescent="0.3">
      <c r="A253" s="26">
        <v>7</v>
      </c>
      <c r="B253" s="92" t="s">
        <v>75</v>
      </c>
      <c r="C253" s="92" t="s">
        <v>243</v>
      </c>
      <c r="D253" s="92">
        <v>4.21</v>
      </c>
      <c r="E253" s="92">
        <v>0.25</v>
      </c>
      <c r="F253" s="93">
        <f>D253*0.25</f>
        <v>1.0525</v>
      </c>
      <c r="G253"/>
      <c r="H253"/>
      <c r="I253"/>
    </row>
    <row r="254" spans="1:10" s="91" customFormat="1" x14ac:dyDescent="0.3">
      <c r="A254" s="26">
        <v>8</v>
      </c>
      <c r="B254" s="92" t="s">
        <v>273</v>
      </c>
      <c r="C254" s="92" t="s">
        <v>272</v>
      </c>
      <c r="D254" s="92">
        <v>4.93</v>
      </c>
      <c r="E254" s="92">
        <v>0.1</v>
      </c>
      <c r="F254" s="93">
        <f>D254*0.1</f>
        <v>0.49299999999999999</v>
      </c>
    </row>
    <row r="255" spans="1:10" s="91" customFormat="1" x14ac:dyDescent="0.3">
      <c r="A255" s="26">
        <v>9</v>
      </c>
      <c r="B255" s="107" t="s">
        <v>276</v>
      </c>
      <c r="C255" s="92" t="s">
        <v>274</v>
      </c>
      <c r="D255" s="92">
        <v>4.93</v>
      </c>
      <c r="E255" s="92">
        <v>0.1</v>
      </c>
      <c r="F255" s="93">
        <f>D255*0.1</f>
        <v>0.49299999999999999</v>
      </c>
      <c r="J255"/>
    </row>
    <row r="256" spans="1:10" s="91" customFormat="1" x14ac:dyDescent="0.3">
      <c r="A256" s="92">
        <v>10</v>
      </c>
      <c r="B256" s="92" t="s">
        <v>262</v>
      </c>
      <c r="C256" s="92" t="s">
        <v>261</v>
      </c>
      <c r="D256" s="92">
        <v>3.25</v>
      </c>
      <c r="E256" s="92">
        <v>0.2</v>
      </c>
      <c r="F256" s="93">
        <f>D256*0.2</f>
        <v>0.65</v>
      </c>
      <c r="G256" s="108">
        <v>13.1035</v>
      </c>
      <c r="H256" s="108">
        <f>G256*34</f>
        <v>445.51900000000001</v>
      </c>
      <c r="I256" s="108">
        <f>H256*1.11</f>
        <v>494.52609000000007</v>
      </c>
      <c r="J256"/>
    </row>
    <row r="257" spans="1:10" s="91" customFormat="1" x14ac:dyDescent="0.3">
      <c r="A257" s="95"/>
      <c r="B257" s="95"/>
      <c r="C257" s="95"/>
      <c r="D257" s="95"/>
      <c r="E257" s="95"/>
      <c r="F257" s="102"/>
      <c r="J257"/>
    </row>
    <row r="258" spans="1:10" x14ac:dyDescent="0.3">
      <c r="G258" s="91"/>
      <c r="H258" s="91"/>
      <c r="I258" s="91"/>
    </row>
    <row r="259" spans="1:10" x14ac:dyDescent="0.3">
      <c r="G259" s="91"/>
      <c r="H259" s="91"/>
      <c r="I259" s="91"/>
    </row>
    <row r="260" spans="1:10" x14ac:dyDescent="0.3">
      <c r="A260" s="42" t="s">
        <v>0</v>
      </c>
      <c r="B260" s="31" t="s">
        <v>103</v>
      </c>
      <c r="C260" s="39"/>
      <c r="D260" s="39"/>
      <c r="E260" s="39"/>
      <c r="F260" s="39"/>
      <c r="G260" s="91"/>
      <c r="H260" s="91"/>
      <c r="I260" s="91"/>
    </row>
    <row r="261" spans="1:10" x14ac:dyDescent="0.3">
      <c r="A261" s="61">
        <v>1</v>
      </c>
      <c r="B261" s="87" t="s">
        <v>104</v>
      </c>
      <c r="C261" s="61" t="s">
        <v>105</v>
      </c>
      <c r="D261" s="61">
        <v>4.62</v>
      </c>
      <c r="E261" s="61">
        <v>1</v>
      </c>
      <c r="F261" s="61">
        <v>4.62</v>
      </c>
      <c r="H261" s="91"/>
      <c r="I261" s="91"/>
    </row>
    <row r="262" spans="1:10" x14ac:dyDescent="0.3">
      <c r="A262" s="61">
        <v>2</v>
      </c>
      <c r="B262" s="88" t="s">
        <v>106</v>
      </c>
      <c r="C262" s="61" t="s">
        <v>107</v>
      </c>
      <c r="D262" s="61">
        <v>4.75</v>
      </c>
      <c r="E262" s="61">
        <v>1</v>
      </c>
      <c r="F262" s="61">
        <v>4.75</v>
      </c>
      <c r="H262" s="91"/>
      <c r="I262" s="91"/>
    </row>
    <row r="263" spans="1:10" x14ac:dyDescent="0.3">
      <c r="A263" s="61">
        <v>3</v>
      </c>
      <c r="B263" s="88" t="s">
        <v>108</v>
      </c>
      <c r="C263" s="61" t="s">
        <v>109</v>
      </c>
      <c r="D263" s="61">
        <v>4.0599999999999996</v>
      </c>
      <c r="E263" s="61">
        <v>1</v>
      </c>
      <c r="F263" s="61">
        <v>4.0599999999999996</v>
      </c>
      <c r="H263" s="91"/>
      <c r="I263" s="91"/>
    </row>
    <row r="264" spans="1:10" x14ac:dyDescent="0.3">
      <c r="A264" s="61">
        <v>4</v>
      </c>
      <c r="B264" s="88" t="s">
        <v>110</v>
      </c>
      <c r="C264" s="61" t="s">
        <v>111</v>
      </c>
      <c r="D264" s="61">
        <v>4.0599999999999996</v>
      </c>
      <c r="E264" s="61">
        <v>1</v>
      </c>
      <c r="F264" s="61">
        <v>4.0599999999999996</v>
      </c>
      <c r="H264" s="91"/>
      <c r="I264" s="91"/>
    </row>
    <row r="265" spans="1:10" x14ac:dyDescent="0.3">
      <c r="A265" s="61">
        <v>5</v>
      </c>
      <c r="B265" s="88" t="s">
        <v>112</v>
      </c>
      <c r="C265" s="61" t="s">
        <v>113</v>
      </c>
      <c r="D265" s="61">
        <v>4.0599999999999996</v>
      </c>
      <c r="E265" s="61">
        <v>1</v>
      </c>
      <c r="F265" s="61">
        <v>4.0599999999999996</v>
      </c>
      <c r="H265" s="91"/>
      <c r="I265" s="91"/>
    </row>
    <row r="266" spans="1:10" x14ac:dyDescent="0.3">
      <c r="A266" s="61">
        <v>6</v>
      </c>
      <c r="B266" s="87" t="s">
        <v>114</v>
      </c>
      <c r="C266" s="61" t="s">
        <v>115</v>
      </c>
      <c r="D266" s="61">
        <v>2.58</v>
      </c>
      <c r="E266" s="61">
        <v>1</v>
      </c>
      <c r="F266" s="61">
        <v>2.58</v>
      </c>
      <c r="H266" s="91"/>
      <c r="I266" s="91"/>
    </row>
    <row r="267" spans="1:10" x14ac:dyDescent="0.3">
      <c r="A267" s="61">
        <v>7</v>
      </c>
      <c r="B267" s="87" t="s">
        <v>116</v>
      </c>
      <c r="C267" s="61" t="s">
        <v>117</v>
      </c>
      <c r="D267" s="61">
        <v>1.61</v>
      </c>
      <c r="E267" s="61">
        <v>1</v>
      </c>
      <c r="F267" s="61">
        <v>1.61</v>
      </c>
      <c r="H267" s="91"/>
      <c r="I267" s="91"/>
    </row>
    <row r="268" spans="1:10" x14ac:dyDescent="0.3">
      <c r="A268" s="61">
        <v>8</v>
      </c>
      <c r="B268" s="87" t="s">
        <v>118</v>
      </c>
      <c r="C268" s="61" t="s">
        <v>119</v>
      </c>
      <c r="D268" s="61">
        <v>1.61</v>
      </c>
      <c r="E268" s="61">
        <v>1</v>
      </c>
      <c r="F268" s="61">
        <v>1.61</v>
      </c>
      <c r="H268" s="91"/>
      <c r="I268" s="91"/>
    </row>
    <row r="269" spans="1:10" x14ac:dyDescent="0.3">
      <c r="A269" s="61">
        <v>9</v>
      </c>
      <c r="B269" s="87" t="s">
        <v>120</v>
      </c>
      <c r="C269" s="61" t="s">
        <v>45</v>
      </c>
      <c r="D269" s="61">
        <v>1.61</v>
      </c>
      <c r="E269" s="61">
        <v>1</v>
      </c>
      <c r="F269" s="61">
        <v>1.61</v>
      </c>
      <c r="H269" s="91"/>
      <c r="I269" s="91"/>
    </row>
    <row r="270" spans="1:10" x14ac:dyDescent="0.3">
      <c r="A270" s="61">
        <v>10</v>
      </c>
      <c r="B270" s="87" t="s">
        <v>121</v>
      </c>
      <c r="C270" s="61" t="s">
        <v>122</v>
      </c>
      <c r="D270" s="61">
        <v>1.29</v>
      </c>
      <c r="E270" s="61">
        <v>1</v>
      </c>
      <c r="F270" s="61">
        <v>1.29</v>
      </c>
      <c r="H270" s="91"/>
      <c r="I270" s="91"/>
    </row>
    <row r="271" spans="1:10" x14ac:dyDescent="0.3">
      <c r="A271" s="61">
        <v>11</v>
      </c>
      <c r="B271" s="87" t="s">
        <v>123</v>
      </c>
      <c r="C271" s="61" t="s">
        <v>124</v>
      </c>
      <c r="D271" s="61">
        <v>2.27</v>
      </c>
      <c r="E271" s="61">
        <v>1</v>
      </c>
      <c r="F271" s="61">
        <v>2.27</v>
      </c>
      <c r="H271" s="91"/>
      <c r="I271" s="91"/>
    </row>
    <row r="272" spans="1:10" x14ac:dyDescent="0.3">
      <c r="A272" s="89">
        <v>12</v>
      </c>
      <c r="B272" s="67" t="s">
        <v>125</v>
      </c>
      <c r="C272" s="61" t="s">
        <v>126</v>
      </c>
      <c r="D272" s="89">
        <v>1.81</v>
      </c>
      <c r="E272" s="61">
        <v>1</v>
      </c>
      <c r="F272" s="61">
        <v>1.81</v>
      </c>
      <c r="H272" s="91"/>
      <c r="I272" s="91"/>
    </row>
    <row r="273" spans="1:9" x14ac:dyDescent="0.3">
      <c r="A273" s="61">
        <v>13</v>
      </c>
      <c r="B273" s="87" t="s">
        <v>70</v>
      </c>
      <c r="C273" s="61" t="s">
        <v>71</v>
      </c>
      <c r="D273" s="61">
        <v>1.81</v>
      </c>
      <c r="E273" s="61">
        <v>1</v>
      </c>
      <c r="F273" s="61">
        <v>1.81</v>
      </c>
      <c r="H273" s="91"/>
      <c r="I273" s="91"/>
    </row>
    <row r="274" spans="1:9" x14ac:dyDescent="0.3">
      <c r="A274" s="61">
        <v>14</v>
      </c>
      <c r="B274" s="87" t="s">
        <v>127</v>
      </c>
      <c r="C274" s="61" t="s">
        <v>128</v>
      </c>
      <c r="D274" s="61">
        <v>2.38</v>
      </c>
      <c r="E274" s="61">
        <v>1</v>
      </c>
      <c r="F274" s="61">
        <v>2.38</v>
      </c>
      <c r="G274" t="s">
        <v>129</v>
      </c>
      <c r="H274" s="91"/>
      <c r="I274" s="91"/>
    </row>
    <row r="275" spans="1:9" x14ac:dyDescent="0.3">
      <c r="A275" s="41">
        <v>15</v>
      </c>
      <c r="B275" s="92" t="s">
        <v>158</v>
      </c>
      <c r="C275" s="92" t="s">
        <v>157</v>
      </c>
      <c r="D275" s="92">
        <v>2.37</v>
      </c>
      <c r="E275" s="92">
        <v>0.2</v>
      </c>
      <c r="F275" s="92">
        <f>D275*0.2</f>
        <v>0.47400000000000003</v>
      </c>
      <c r="H275" s="91"/>
      <c r="I275" s="91"/>
    </row>
    <row r="276" spans="1:9" x14ac:dyDescent="0.3">
      <c r="A276" s="41">
        <v>16</v>
      </c>
      <c r="B276" s="92" t="s">
        <v>179</v>
      </c>
      <c r="C276" s="92" t="s">
        <v>178</v>
      </c>
      <c r="D276" s="92">
        <v>3.24</v>
      </c>
      <c r="E276" s="92">
        <v>0.25</v>
      </c>
      <c r="F276" s="93">
        <f>D276*0.25</f>
        <v>0.81</v>
      </c>
      <c r="H276" s="91"/>
      <c r="I276" s="91"/>
    </row>
    <row r="277" spans="1:9" x14ac:dyDescent="0.3">
      <c r="A277" s="41">
        <v>17</v>
      </c>
      <c r="B277" s="92" t="s">
        <v>182</v>
      </c>
      <c r="C277" s="92" t="s">
        <v>181</v>
      </c>
      <c r="D277" s="92">
        <v>3.65</v>
      </c>
      <c r="E277" s="92">
        <v>0.25</v>
      </c>
      <c r="F277" s="92">
        <f>D277*0.25</f>
        <v>0.91249999999999998</v>
      </c>
      <c r="H277" s="91"/>
      <c r="I277" s="91"/>
    </row>
    <row r="278" spans="1:9" x14ac:dyDescent="0.3">
      <c r="A278" s="41">
        <v>18</v>
      </c>
      <c r="B278" s="92" t="s">
        <v>184</v>
      </c>
      <c r="C278" s="92" t="s">
        <v>183</v>
      </c>
      <c r="D278" s="92">
        <v>2.27</v>
      </c>
      <c r="E278" s="92">
        <v>0.2</v>
      </c>
      <c r="F278" s="92">
        <f>D278*0.2</f>
        <v>0.45400000000000001</v>
      </c>
      <c r="H278" s="91"/>
      <c r="I278" s="91"/>
    </row>
    <row r="279" spans="1:9" x14ac:dyDescent="0.3">
      <c r="A279" s="41">
        <v>19</v>
      </c>
      <c r="B279" s="92" t="s">
        <v>188</v>
      </c>
      <c r="C279" s="92" t="s">
        <v>187</v>
      </c>
      <c r="D279" s="92">
        <v>3.39</v>
      </c>
      <c r="E279" s="92">
        <v>0.2</v>
      </c>
      <c r="F279" s="93">
        <f>D279*0.2</f>
        <v>0.67800000000000005</v>
      </c>
    </row>
    <row r="280" spans="1:9" x14ac:dyDescent="0.3">
      <c r="A280" s="41">
        <v>20</v>
      </c>
      <c r="B280" s="92" t="s">
        <v>201</v>
      </c>
      <c r="C280" s="92" t="s">
        <v>200</v>
      </c>
      <c r="D280" s="92">
        <v>3.68</v>
      </c>
      <c r="E280" s="92">
        <v>0.25</v>
      </c>
      <c r="F280" s="93">
        <f>D280*0.25</f>
        <v>0.92</v>
      </c>
    </row>
    <row r="281" spans="1:9" x14ac:dyDescent="0.3">
      <c r="A281" s="41">
        <v>21</v>
      </c>
      <c r="B281" s="92" t="s">
        <v>203</v>
      </c>
      <c r="C281" s="92" t="s">
        <v>202</v>
      </c>
      <c r="D281" s="92">
        <v>3.88</v>
      </c>
      <c r="E281" s="92">
        <v>0.25</v>
      </c>
      <c r="F281" s="93">
        <f>D281*0.25</f>
        <v>0.97</v>
      </c>
    </row>
    <row r="282" spans="1:9" x14ac:dyDescent="0.3">
      <c r="A282" s="41">
        <v>22</v>
      </c>
      <c r="B282" s="92" t="s">
        <v>207</v>
      </c>
      <c r="C282" s="92" t="s">
        <v>206</v>
      </c>
      <c r="D282" s="92">
        <v>4.1900000000000004</v>
      </c>
      <c r="E282" s="92">
        <v>0.25</v>
      </c>
      <c r="F282" s="92">
        <f>D282*0.25</f>
        <v>1.0475000000000001</v>
      </c>
      <c r="G282" s="39"/>
    </row>
    <row r="283" spans="1:9" x14ac:dyDescent="0.3">
      <c r="A283" s="94">
        <v>23</v>
      </c>
      <c r="B283" s="92" t="s">
        <v>237</v>
      </c>
      <c r="C283" s="92" t="s">
        <v>236</v>
      </c>
      <c r="D283" s="92">
        <v>3.51</v>
      </c>
      <c r="E283" s="92">
        <v>0.3</v>
      </c>
      <c r="F283" s="92">
        <f>D283*0.3</f>
        <v>1.0529999999999999</v>
      </c>
      <c r="G283" s="39"/>
    </row>
    <row r="284" spans="1:9" x14ac:dyDescent="0.3">
      <c r="A284" s="94">
        <v>24</v>
      </c>
      <c r="B284" s="92" t="s">
        <v>247</v>
      </c>
      <c r="C284" s="92" t="s">
        <v>246</v>
      </c>
      <c r="D284" s="92">
        <v>4.4800000000000004</v>
      </c>
      <c r="E284" s="92">
        <v>0.5</v>
      </c>
      <c r="F284" s="92">
        <f>D284*0.5</f>
        <v>2.2400000000000002</v>
      </c>
      <c r="G284" s="39"/>
    </row>
    <row r="285" spans="1:9" x14ac:dyDescent="0.3">
      <c r="A285" s="94">
        <v>25</v>
      </c>
      <c r="B285" s="92" t="s">
        <v>253</v>
      </c>
      <c r="C285" s="92" t="s">
        <v>252</v>
      </c>
      <c r="D285" s="92">
        <v>4.47</v>
      </c>
      <c r="E285" s="92">
        <v>0.5</v>
      </c>
      <c r="F285" s="92">
        <f>D285*0.5</f>
        <v>2.2349999999999999</v>
      </c>
      <c r="G285" s="39"/>
    </row>
    <row r="286" spans="1:9" x14ac:dyDescent="0.3">
      <c r="A286" s="94">
        <v>26</v>
      </c>
      <c r="B286" s="92" t="s">
        <v>255</v>
      </c>
      <c r="C286" s="92" t="s">
        <v>254</v>
      </c>
      <c r="D286" s="92">
        <v>2.94</v>
      </c>
      <c r="E286" s="92">
        <v>0.2</v>
      </c>
      <c r="F286" s="92">
        <f>D286*0.2</f>
        <v>0.58799999999999997</v>
      </c>
      <c r="G286" s="39"/>
    </row>
    <row r="287" spans="1:9" x14ac:dyDescent="0.3">
      <c r="A287" s="94">
        <v>27</v>
      </c>
      <c r="B287" s="92" t="s">
        <v>262</v>
      </c>
      <c r="C287" s="92" t="s">
        <v>261</v>
      </c>
      <c r="D287" s="92">
        <v>3.25</v>
      </c>
      <c r="E287" s="92">
        <v>0.2</v>
      </c>
      <c r="F287" s="93">
        <f>D287*0.2</f>
        <v>0.65</v>
      </c>
      <c r="G287" s="39"/>
    </row>
    <row r="288" spans="1:9" x14ac:dyDescent="0.3">
      <c r="A288" s="94">
        <v>28</v>
      </c>
      <c r="B288" s="92" t="s">
        <v>262</v>
      </c>
      <c r="C288" s="92" t="s">
        <v>263</v>
      </c>
      <c r="D288" s="92">
        <v>5.0599999999999996</v>
      </c>
      <c r="E288" s="92">
        <v>0.2</v>
      </c>
      <c r="F288" s="93">
        <f>D288*0.2</f>
        <v>1.012</v>
      </c>
      <c r="G288" s="39"/>
    </row>
    <row r="289" spans="1:10" x14ac:dyDescent="0.3">
      <c r="A289" s="92">
        <v>29</v>
      </c>
      <c r="B289" s="92" t="s">
        <v>265</v>
      </c>
      <c r="C289" s="92" t="s">
        <v>264</v>
      </c>
      <c r="D289" s="92">
        <v>5.0599999999999996</v>
      </c>
      <c r="E289" s="92">
        <v>0.2</v>
      </c>
      <c r="F289" s="93">
        <f>D289*0.2</f>
        <v>1.012</v>
      </c>
      <c r="G289" s="39"/>
    </row>
    <row r="290" spans="1:10" x14ac:dyDescent="0.3">
      <c r="A290" s="92">
        <v>30</v>
      </c>
      <c r="B290" s="92" t="s">
        <v>267</v>
      </c>
      <c r="C290" s="92" t="s">
        <v>266</v>
      </c>
      <c r="D290" s="92">
        <v>3.4</v>
      </c>
      <c r="E290" s="92">
        <v>0.2</v>
      </c>
      <c r="F290" s="93">
        <f>D290*0.2</f>
        <v>0.68</v>
      </c>
      <c r="G290" s="39"/>
      <c r="H290" s="91"/>
      <c r="I290" s="91"/>
    </row>
    <row r="291" spans="1:10" x14ac:dyDescent="0.3">
      <c r="A291" s="92">
        <v>31</v>
      </c>
      <c r="B291" s="92" t="s">
        <v>269</v>
      </c>
      <c r="C291" s="92" t="s">
        <v>268</v>
      </c>
      <c r="D291" s="92">
        <v>3.53</v>
      </c>
      <c r="E291" s="92">
        <v>0.3</v>
      </c>
      <c r="F291" s="92">
        <f>D291*0.3</f>
        <v>1.0589999999999999</v>
      </c>
      <c r="G291" s="91"/>
      <c r="H291" s="91"/>
      <c r="I291" s="91"/>
    </row>
    <row r="292" spans="1:10" x14ac:dyDescent="0.3">
      <c r="A292" s="92">
        <v>32</v>
      </c>
      <c r="B292" s="92" t="s">
        <v>271</v>
      </c>
      <c r="C292" s="92" t="s">
        <v>270</v>
      </c>
      <c r="D292" s="92">
        <v>3.53</v>
      </c>
      <c r="E292" s="92">
        <v>0.3</v>
      </c>
      <c r="F292" s="93">
        <f>D292*0.3</f>
        <v>1.0589999999999999</v>
      </c>
      <c r="G292" s="91"/>
      <c r="H292" s="91"/>
      <c r="I292" s="91"/>
    </row>
    <row r="293" spans="1:10" x14ac:dyDescent="0.3">
      <c r="A293" s="92">
        <v>33</v>
      </c>
      <c r="B293" s="92" t="s">
        <v>273</v>
      </c>
      <c r="C293" s="92" t="s">
        <v>272</v>
      </c>
      <c r="D293" s="92">
        <v>4.93</v>
      </c>
      <c r="E293" s="92">
        <v>0.1</v>
      </c>
      <c r="F293" s="93">
        <f>D293*0.1</f>
        <v>0.49299999999999999</v>
      </c>
      <c r="G293" s="91"/>
      <c r="H293" s="91"/>
      <c r="I293" s="91"/>
    </row>
    <row r="294" spans="1:10" x14ac:dyDescent="0.3">
      <c r="A294" s="93">
        <v>34</v>
      </c>
      <c r="B294" s="92" t="s">
        <v>275</v>
      </c>
      <c r="C294" s="92" t="s">
        <v>274</v>
      </c>
      <c r="D294" s="92">
        <v>4.93</v>
      </c>
      <c r="E294" s="92">
        <v>0.1</v>
      </c>
      <c r="F294" s="93">
        <f>D294*0.1</f>
        <v>0.49299999999999999</v>
      </c>
      <c r="G294" s="108">
        <v>57.36</v>
      </c>
      <c r="H294" s="108">
        <f>G294*34</f>
        <v>1950.24</v>
      </c>
      <c r="I294" s="108">
        <f>H294*1.11</f>
        <v>2164.7664</v>
      </c>
    </row>
    <row r="295" spans="1:10" x14ac:dyDescent="0.3">
      <c r="A295" s="91"/>
      <c r="B295" s="95"/>
      <c r="C295" s="95"/>
      <c r="D295" s="95"/>
      <c r="E295" s="95"/>
      <c r="F295" s="102"/>
      <c r="G295" s="91"/>
      <c r="H295" s="91"/>
      <c r="I295" s="91"/>
    </row>
    <row r="296" spans="1:10" x14ac:dyDescent="0.3">
      <c r="A296" s="91"/>
      <c r="B296" s="95"/>
      <c r="C296" s="95"/>
      <c r="D296" s="95"/>
      <c r="E296" s="95"/>
      <c r="F296" s="102"/>
      <c r="H296" s="91"/>
      <c r="I296" s="91"/>
    </row>
    <row r="297" spans="1:10" x14ac:dyDescent="0.3">
      <c r="A297" s="91"/>
      <c r="B297" s="95"/>
      <c r="C297" s="95"/>
      <c r="D297" s="95"/>
      <c r="E297" s="95"/>
      <c r="F297" s="102"/>
      <c r="H297" s="91"/>
      <c r="I297" s="91"/>
    </row>
    <row r="299" spans="1:10" x14ac:dyDescent="0.3">
      <c r="A299" s="40"/>
      <c r="B299" s="31" t="s">
        <v>132</v>
      </c>
    </row>
    <row r="300" spans="1:10" x14ac:dyDescent="0.3">
      <c r="A300" s="40">
        <v>1</v>
      </c>
      <c r="B300" s="28" t="s">
        <v>130</v>
      </c>
      <c r="C300" s="46" t="s">
        <v>131</v>
      </c>
      <c r="D300" s="26">
        <v>3.65</v>
      </c>
      <c r="E300" s="26">
        <v>0.25</v>
      </c>
      <c r="F300" s="26">
        <f>D300*0.25</f>
        <v>0.91249999999999998</v>
      </c>
    </row>
    <row r="301" spans="1:10" x14ac:dyDescent="0.3">
      <c r="A301" s="40">
        <v>2</v>
      </c>
      <c r="B301" s="40" t="s">
        <v>134</v>
      </c>
      <c r="C301" s="40" t="s">
        <v>133</v>
      </c>
      <c r="D301" s="40">
        <v>3.65</v>
      </c>
      <c r="E301" s="26">
        <v>0.25</v>
      </c>
      <c r="F301" s="26">
        <f>D301*0.25</f>
        <v>0.91249999999999998</v>
      </c>
      <c r="G301" s="91"/>
    </row>
    <row r="302" spans="1:10" x14ac:dyDescent="0.3">
      <c r="A302" s="40">
        <v>3</v>
      </c>
      <c r="B302" s="40" t="s">
        <v>141</v>
      </c>
      <c r="C302" s="40" t="s">
        <v>140</v>
      </c>
      <c r="D302" s="40">
        <v>3.38</v>
      </c>
      <c r="E302" s="40">
        <v>0.25</v>
      </c>
      <c r="F302" s="40">
        <f>D302*0.25</f>
        <v>0.84499999999999997</v>
      </c>
      <c r="G302" s="91"/>
    </row>
    <row r="303" spans="1:10" x14ac:dyDescent="0.3">
      <c r="A303" s="40">
        <v>4</v>
      </c>
      <c r="B303" s="40" t="s">
        <v>143</v>
      </c>
      <c r="C303" s="40" t="s">
        <v>142</v>
      </c>
      <c r="D303" s="40">
        <v>4.37</v>
      </c>
      <c r="E303" s="40">
        <v>0.1</v>
      </c>
      <c r="F303" s="25">
        <f>D303*0.1</f>
        <v>0.43700000000000006</v>
      </c>
      <c r="G303" s="91"/>
    </row>
    <row r="304" spans="1:10" x14ac:dyDescent="0.3">
      <c r="A304" s="40">
        <v>5</v>
      </c>
      <c r="B304" s="92" t="s">
        <v>165</v>
      </c>
      <c r="C304" s="92" t="s">
        <v>164</v>
      </c>
      <c r="D304" s="92">
        <v>2.84</v>
      </c>
      <c r="E304" s="92">
        <v>0.5</v>
      </c>
      <c r="F304" s="92">
        <f>D304*0.5</f>
        <v>1.42</v>
      </c>
      <c r="G304" s="91"/>
      <c r="J304" s="91"/>
    </row>
    <row r="305" spans="1:10" x14ac:dyDescent="0.3">
      <c r="A305" s="40">
        <v>6</v>
      </c>
      <c r="B305" s="92" t="s">
        <v>173</v>
      </c>
      <c r="C305" s="92" t="s">
        <v>172</v>
      </c>
      <c r="D305" s="92">
        <v>3.04</v>
      </c>
      <c r="E305" s="92">
        <v>0.5</v>
      </c>
      <c r="F305" s="92">
        <f>D305*0.5</f>
        <v>1.52</v>
      </c>
      <c r="J305" s="91"/>
    </row>
    <row r="306" spans="1:10" x14ac:dyDescent="0.3">
      <c r="A306" s="40">
        <v>7</v>
      </c>
      <c r="B306" s="92" t="s">
        <v>179</v>
      </c>
      <c r="C306" s="92" t="s">
        <v>178</v>
      </c>
      <c r="D306" s="92">
        <v>3.24</v>
      </c>
      <c r="E306" s="92">
        <v>0.25</v>
      </c>
      <c r="F306" s="93">
        <f>D306*0.25</f>
        <v>0.81</v>
      </c>
    </row>
    <row r="307" spans="1:10" s="91" customFormat="1" x14ac:dyDescent="0.3">
      <c r="A307" s="40">
        <v>8</v>
      </c>
      <c r="B307" s="92" t="s">
        <v>182</v>
      </c>
      <c r="C307" s="92" t="s">
        <v>181</v>
      </c>
      <c r="D307" s="92">
        <v>3.65</v>
      </c>
      <c r="E307" s="92">
        <v>0.25</v>
      </c>
      <c r="F307" s="92">
        <f>D307*0.25</f>
        <v>0.91249999999999998</v>
      </c>
      <c r="G307"/>
      <c r="H307"/>
      <c r="I307"/>
    </row>
    <row r="308" spans="1:10" s="91" customFormat="1" x14ac:dyDescent="0.3">
      <c r="A308" s="40">
        <v>9</v>
      </c>
      <c r="B308" s="92" t="s">
        <v>186</v>
      </c>
      <c r="C308" s="92" t="s">
        <v>185</v>
      </c>
      <c r="D308" s="92">
        <v>5.8</v>
      </c>
      <c r="E308" s="92">
        <v>0.1</v>
      </c>
      <c r="F308" s="92">
        <f>D308*0.1</f>
        <v>0.57999999999999996</v>
      </c>
      <c r="G308"/>
      <c r="H308"/>
      <c r="I308"/>
      <c r="J308"/>
    </row>
    <row r="309" spans="1:10" x14ac:dyDescent="0.3">
      <c r="A309" s="40">
        <v>10</v>
      </c>
      <c r="B309" s="40" t="s">
        <v>199</v>
      </c>
      <c r="C309" s="40" t="s">
        <v>198</v>
      </c>
      <c r="D309" s="40">
        <v>3.38</v>
      </c>
      <c r="E309" s="40">
        <v>0.5</v>
      </c>
      <c r="F309" s="40">
        <f>D309*0.5</f>
        <v>1.69</v>
      </c>
    </row>
    <row r="310" spans="1:10" s="91" customFormat="1" x14ac:dyDescent="0.3">
      <c r="A310" s="40">
        <v>11</v>
      </c>
      <c r="B310" s="92" t="s">
        <v>203</v>
      </c>
      <c r="C310" s="92" t="s">
        <v>202</v>
      </c>
      <c r="D310" s="92">
        <v>3.88</v>
      </c>
      <c r="E310" s="92">
        <v>0.25</v>
      </c>
      <c r="F310" s="93">
        <f>D310*0.25</f>
        <v>0.97</v>
      </c>
      <c r="G310"/>
      <c r="H310"/>
      <c r="I310"/>
      <c r="J310"/>
    </row>
    <row r="311" spans="1:10" x14ac:dyDescent="0.3">
      <c r="A311" s="40">
        <v>12</v>
      </c>
      <c r="B311" s="92" t="s">
        <v>207</v>
      </c>
      <c r="C311" s="92" t="s">
        <v>206</v>
      </c>
      <c r="D311" s="92">
        <v>4.1900000000000004</v>
      </c>
      <c r="E311" s="92">
        <v>0.25</v>
      </c>
      <c r="F311" s="92">
        <f>D311*0.25</f>
        <v>1.0475000000000001</v>
      </c>
      <c r="G311" s="108">
        <v>12.057</v>
      </c>
      <c r="H311" s="108">
        <f>G311*34</f>
        <v>409.93799999999999</v>
      </c>
      <c r="I311" s="108">
        <f>H311*1.11</f>
        <v>455.03118000000001</v>
      </c>
    </row>
    <row r="313" spans="1:10" x14ac:dyDescent="0.3">
      <c r="J313" s="91"/>
    </row>
    <row r="314" spans="1:10" x14ac:dyDescent="0.3">
      <c r="J314" s="91"/>
    </row>
    <row r="315" spans="1:10" x14ac:dyDescent="0.3">
      <c r="A315" s="40"/>
      <c r="B315" s="31" t="s">
        <v>135</v>
      </c>
      <c r="C315" s="40"/>
      <c r="D315" s="40"/>
      <c r="E315" s="40"/>
      <c r="F315" s="40"/>
      <c r="J315" s="91"/>
    </row>
    <row r="316" spans="1:10" s="91" customFormat="1" x14ac:dyDescent="0.3">
      <c r="A316" s="40">
        <v>1</v>
      </c>
      <c r="B316" s="40" t="s">
        <v>134</v>
      </c>
      <c r="C316" s="40" t="s">
        <v>133</v>
      </c>
      <c r="D316" s="40">
        <v>3.65</v>
      </c>
      <c r="E316" s="40">
        <v>0.5</v>
      </c>
      <c r="F316" s="40">
        <v>1.825</v>
      </c>
      <c r="H316"/>
      <c r="I316"/>
      <c r="J316"/>
    </row>
    <row r="317" spans="1:10" s="91" customFormat="1" x14ac:dyDescent="0.3">
      <c r="A317" s="40">
        <v>2</v>
      </c>
      <c r="B317" s="40" t="s">
        <v>141</v>
      </c>
      <c r="C317" s="40" t="s">
        <v>140</v>
      </c>
      <c r="D317" s="40">
        <v>3.38</v>
      </c>
      <c r="E317" s="40">
        <v>0.25</v>
      </c>
      <c r="F317" s="40">
        <f>D317*0.25</f>
        <v>0.84499999999999997</v>
      </c>
      <c r="H317"/>
      <c r="I317"/>
    </row>
    <row r="318" spans="1:10" s="91" customFormat="1" x14ac:dyDescent="0.3">
      <c r="A318" s="40">
        <v>3</v>
      </c>
      <c r="B318" s="92" t="s">
        <v>158</v>
      </c>
      <c r="C318" s="92" t="s">
        <v>157</v>
      </c>
      <c r="D318" s="92">
        <v>2.37</v>
      </c>
      <c r="E318" s="92">
        <v>0.2</v>
      </c>
      <c r="F318" s="92">
        <f>D318*0.2</f>
        <v>0.47400000000000003</v>
      </c>
      <c r="G318"/>
      <c r="H318"/>
      <c r="I318"/>
    </row>
    <row r="319" spans="1:10" x14ac:dyDescent="0.3">
      <c r="A319" s="40">
        <v>4</v>
      </c>
      <c r="B319" s="92" t="s">
        <v>179</v>
      </c>
      <c r="C319" s="92" t="s">
        <v>178</v>
      </c>
      <c r="D319" s="92">
        <v>3.24</v>
      </c>
      <c r="E319" s="92">
        <v>0.25</v>
      </c>
      <c r="F319" s="93">
        <f>D319*0.25</f>
        <v>0.81</v>
      </c>
      <c r="J319" s="91"/>
    </row>
    <row r="320" spans="1:10" s="91" customFormat="1" x14ac:dyDescent="0.3">
      <c r="A320" s="40">
        <v>5</v>
      </c>
      <c r="B320" s="92" t="s">
        <v>184</v>
      </c>
      <c r="C320" s="92" t="s">
        <v>183</v>
      </c>
      <c r="D320" s="92">
        <v>2.27</v>
      </c>
      <c r="E320" s="92">
        <v>0.2</v>
      </c>
      <c r="F320" s="92">
        <f>D320*0.2</f>
        <v>0.45400000000000001</v>
      </c>
      <c r="G320"/>
      <c r="H320" s="39"/>
      <c r="I320" s="39"/>
    </row>
    <row r="321" spans="1:9" s="91" customFormat="1" x14ac:dyDescent="0.3">
      <c r="A321" s="40">
        <v>6</v>
      </c>
      <c r="B321" s="92" t="s">
        <v>188</v>
      </c>
      <c r="C321" s="92" t="s">
        <v>187</v>
      </c>
      <c r="D321" s="92">
        <v>3.39</v>
      </c>
      <c r="E321" s="92">
        <v>0.2</v>
      </c>
      <c r="F321" s="93">
        <f>D321*0.2</f>
        <v>0.67800000000000005</v>
      </c>
      <c r="G321"/>
      <c r="H321" s="39"/>
      <c r="I321" s="39"/>
    </row>
    <row r="322" spans="1:9" s="91" customFormat="1" x14ac:dyDescent="0.3">
      <c r="A322" s="40">
        <v>7</v>
      </c>
      <c r="B322" s="92" t="s">
        <v>192</v>
      </c>
      <c r="C322" s="92" t="s">
        <v>191</v>
      </c>
      <c r="D322" s="92">
        <v>4.09</v>
      </c>
      <c r="E322" s="92">
        <v>0.2</v>
      </c>
      <c r="F322" s="93">
        <f>D322*0.2</f>
        <v>0.81800000000000006</v>
      </c>
      <c r="G322"/>
      <c r="H322" s="39"/>
      <c r="I322" s="39"/>
    </row>
    <row r="323" spans="1:9" s="91" customFormat="1" x14ac:dyDescent="0.3">
      <c r="A323" s="40">
        <v>8</v>
      </c>
      <c r="B323" s="26" t="s">
        <v>196</v>
      </c>
      <c r="C323" s="26" t="s">
        <v>195</v>
      </c>
      <c r="D323" s="26">
        <v>2.75</v>
      </c>
      <c r="E323" s="26">
        <v>0.5</v>
      </c>
      <c r="F323" s="26">
        <f>D323*0.5</f>
        <v>1.375</v>
      </c>
      <c r="G323"/>
      <c r="H323" s="39"/>
      <c r="I323" s="39"/>
    </row>
    <row r="324" spans="1:9" s="91" customFormat="1" x14ac:dyDescent="0.3">
      <c r="A324" s="40">
        <v>9</v>
      </c>
      <c r="B324" s="92" t="s">
        <v>201</v>
      </c>
      <c r="C324" s="92" t="s">
        <v>200</v>
      </c>
      <c r="D324" s="92">
        <v>3.68</v>
      </c>
      <c r="E324" s="92">
        <v>0.25</v>
      </c>
      <c r="F324" s="93">
        <f>D324*0.25</f>
        <v>0.92</v>
      </c>
      <c r="G324"/>
    </row>
    <row r="325" spans="1:9" s="91" customFormat="1" x14ac:dyDescent="0.3">
      <c r="A325" s="40">
        <v>10</v>
      </c>
      <c r="B325" s="92" t="s">
        <v>203</v>
      </c>
      <c r="C325" s="92" t="s">
        <v>202</v>
      </c>
      <c r="D325" s="92">
        <v>3.88</v>
      </c>
      <c r="E325" s="92">
        <v>0.25</v>
      </c>
      <c r="F325" s="93">
        <f>D325*0.25</f>
        <v>0.97</v>
      </c>
      <c r="G325"/>
    </row>
    <row r="326" spans="1:9" s="91" customFormat="1" x14ac:dyDescent="0.3">
      <c r="A326" s="40">
        <v>11</v>
      </c>
      <c r="B326" s="92" t="s">
        <v>205</v>
      </c>
      <c r="C326" s="92" t="s">
        <v>204</v>
      </c>
      <c r="D326" s="92">
        <v>4.1900000000000004</v>
      </c>
      <c r="E326" s="92">
        <v>0.25</v>
      </c>
      <c r="F326" s="92">
        <f>D326*0.25</f>
        <v>1.0475000000000001</v>
      </c>
      <c r="G326"/>
    </row>
    <row r="327" spans="1:9" s="91" customFormat="1" x14ac:dyDescent="0.3">
      <c r="A327" s="40">
        <v>12</v>
      </c>
      <c r="B327" s="92" t="s">
        <v>211</v>
      </c>
      <c r="C327" s="92" t="s">
        <v>210</v>
      </c>
      <c r="D327" s="92">
        <v>2.83</v>
      </c>
      <c r="E327" s="92">
        <v>0.25</v>
      </c>
      <c r="F327" s="92">
        <f>D327*0.25</f>
        <v>0.70750000000000002</v>
      </c>
      <c r="G327"/>
    </row>
    <row r="328" spans="1:9" s="91" customFormat="1" x14ac:dyDescent="0.3">
      <c r="A328" s="92">
        <v>13</v>
      </c>
      <c r="B328" s="92" t="s">
        <v>213</v>
      </c>
      <c r="C328" s="92" t="s">
        <v>212</v>
      </c>
      <c r="D328" s="92">
        <v>4.04</v>
      </c>
      <c r="E328" s="92">
        <v>0.25</v>
      </c>
      <c r="F328" s="92">
        <f>D328*0.25</f>
        <v>1.01</v>
      </c>
      <c r="G328"/>
      <c r="H328" s="39"/>
      <c r="I328" s="39"/>
    </row>
    <row r="329" spans="1:9" s="91" customFormat="1" x14ac:dyDescent="0.3">
      <c r="A329" s="92">
        <v>14</v>
      </c>
      <c r="B329" s="92" t="s">
        <v>218</v>
      </c>
      <c r="C329" s="92" t="s">
        <v>217</v>
      </c>
      <c r="D329" s="92">
        <v>3.26</v>
      </c>
      <c r="E329" s="92">
        <v>0.2</v>
      </c>
      <c r="F329" s="93">
        <f>D329*0.2</f>
        <v>0.65200000000000002</v>
      </c>
      <c r="G329"/>
      <c r="H329" s="39"/>
      <c r="I329" s="39"/>
    </row>
    <row r="330" spans="1:9" s="91" customFormat="1" x14ac:dyDescent="0.3">
      <c r="A330" s="92">
        <v>15</v>
      </c>
      <c r="B330" s="92" t="s">
        <v>220</v>
      </c>
      <c r="C330" s="92" t="s">
        <v>219</v>
      </c>
      <c r="D330" s="92">
        <v>5.45</v>
      </c>
      <c r="E330" s="92">
        <v>0.2</v>
      </c>
      <c r="F330" s="93">
        <f>D330*0.2</f>
        <v>1.0900000000000001</v>
      </c>
      <c r="G330"/>
      <c r="H330" s="39"/>
      <c r="I330" s="39"/>
    </row>
    <row r="331" spans="1:9" s="91" customFormat="1" x14ac:dyDescent="0.3">
      <c r="A331" s="92">
        <v>16</v>
      </c>
      <c r="B331" s="92" t="s">
        <v>35</v>
      </c>
      <c r="C331" s="92" t="s">
        <v>221</v>
      </c>
      <c r="D331" s="92">
        <v>2.71</v>
      </c>
      <c r="E331" s="92">
        <v>0.5</v>
      </c>
      <c r="F331" s="92">
        <f t="shared" ref="F331:F336" si="5">D331*0.5</f>
        <v>1.355</v>
      </c>
      <c r="G331"/>
      <c r="H331" s="39"/>
      <c r="I331" s="39"/>
    </row>
    <row r="332" spans="1:9" s="91" customFormat="1" x14ac:dyDescent="0.3">
      <c r="A332" s="92">
        <v>17</v>
      </c>
      <c r="B332" s="92" t="s">
        <v>239</v>
      </c>
      <c r="C332" s="92" t="s">
        <v>238</v>
      </c>
      <c r="D332" s="92">
        <v>2.1800000000000002</v>
      </c>
      <c r="E332" s="92">
        <v>0.5</v>
      </c>
      <c r="F332" s="92">
        <f t="shared" si="5"/>
        <v>1.0900000000000001</v>
      </c>
      <c r="G332"/>
      <c r="H332" s="39"/>
      <c r="I332" s="39"/>
    </row>
    <row r="333" spans="1:9" s="91" customFormat="1" x14ac:dyDescent="0.3">
      <c r="A333" s="92">
        <v>18</v>
      </c>
      <c r="B333" s="92" t="s">
        <v>245</v>
      </c>
      <c r="C333" s="92" t="s">
        <v>244</v>
      </c>
      <c r="D333" s="92">
        <v>4.6100000000000003</v>
      </c>
      <c r="E333" s="92">
        <v>0.5</v>
      </c>
      <c r="F333" s="92">
        <f t="shared" si="5"/>
        <v>2.3050000000000002</v>
      </c>
      <c r="G333"/>
    </row>
    <row r="334" spans="1:9" s="91" customFormat="1" x14ac:dyDescent="0.3">
      <c r="A334" s="92">
        <v>19</v>
      </c>
      <c r="B334" s="92" t="s">
        <v>247</v>
      </c>
      <c r="C334" s="92" t="s">
        <v>246</v>
      </c>
      <c r="D334" s="92">
        <v>4.4800000000000004</v>
      </c>
      <c r="E334" s="92">
        <v>0.5</v>
      </c>
      <c r="F334" s="92">
        <f t="shared" si="5"/>
        <v>2.2400000000000002</v>
      </c>
      <c r="G334"/>
    </row>
    <row r="335" spans="1:9" s="91" customFormat="1" x14ac:dyDescent="0.3">
      <c r="A335" s="92">
        <v>20</v>
      </c>
      <c r="B335" s="92" t="s">
        <v>249</v>
      </c>
      <c r="C335" s="92" t="s">
        <v>248</v>
      </c>
      <c r="D335" s="92">
        <v>4.47</v>
      </c>
      <c r="E335" s="92">
        <v>0.5</v>
      </c>
      <c r="F335" s="92">
        <f t="shared" si="5"/>
        <v>2.2349999999999999</v>
      </c>
    </row>
    <row r="336" spans="1:9" s="91" customFormat="1" x14ac:dyDescent="0.3">
      <c r="A336" s="92">
        <v>21</v>
      </c>
      <c r="B336" s="92" t="s">
        <v>251</v>
      </c>
      <c r="C336" s="92" t="s">
        <v>250</v>
      </c>
      <c r="D336" s="92">
        <v>4.47</v>
      </c>
      <c r="E336" s="92">
        <v>0.5</v>
      </c>
      <c r="F336" s="92">
        <f t="shared" si="5"/>
        <v>2.2349999999999999</v>
      </c>
    </row>
    <row r="337" spans="1:10" s="91" customFormat="1" x14ac:dyDescent="0.3">
      <c r="A337" s="92">
        <v>22</v>
      </c>
      <c r="B337" s="92" t="s">
        <v>262</v>
      </c>
      <c r="C337" s="92" t="s">
        <v>263</v>
      </c>
      <c r="D337" s="92">
        <v>5.0599999999999996</v>
      </c>
      <c r="E337" s="92">
        <v>0.2</v>
      </c>
      <c r="F337" s="93">
        <f>D337*0.2</f>
        <v>1.012</v>
      </c>
      <c r="G337" s="108">
        <v>26.148</v>
      </c>
      <c r="H337" s="108">
        <f>G337*34</f>
        <v>889.03200000000004</v>
      </c>
      <c r="I337" s="108">
        <f>H337*1.11</f>
        <v>986.8255200000001</v>
      </c>
      <c r="J337"/>
    </row>
    <row r="338" spans="1:10" s="91" customFormat="1" x14ac:dyDescent="0.3">
      <c r="F338" s="104"/>
      <c r="G338"/>
      <c r="H338"/>
      <c r="I338"/>
      <c r="J338"/>
    </row>
    <row r="339" spans="1:10" s="91" customFormat="1" x14ac:dyDescent="0.3">
      <c r="F339" s="95"/>
      <c r="H339"/>
      <c r="I339"/>
      <c r="J339"/>
    </row>
    <row r="340" spans="1:10" x14ac:dyDescent="0.3">
      <c r="G340" s="91"/>
    </row>
    <row r="341" spans="1:10" x14ac:dyDescent="0.3">
      <c r="G341" s="91"/>
    </row>
    <row r="342" spans="1:10" x14ac:dyDescent="0.3">
      <c r="A342" s="40"/>
      <c r="B342" s="31" t="s">
        <v>136</v>
      </c>
      <c r="G342" s="91"/>
    </row>
    <row r="343" spans="1:10" x14ac:dyDescent="0.3">
      <c r="A343" s="40">
        <v>1</v>
      </c>
      <c r="B343" s="40" t="s">
        <v>134</v>
      </c>
      <c r="C343" s="40" t="s">
        <v>133</v>
      </c>
      <c r="D343" s="40">
        <v>3.65</v>
      </c>
      <c r="E343" s="26">
        <v>0.25</v>
      </c>
      <c r="F343" s="26">
        <f>D343*0.25</f>
        <v>0.91249999999999998</v>
      </c>
      <c r="G343" s="91"/>
    </row>
    <row r="344" spans="1:10" x14ac:dyDescent="0.3">
      <c r="A344" s="40">
        <v>2</v>
      </c>
      <c r="B344" s="40" t="s">
        <v>141</v>
      </c>
      <c r="C344" s="40" t="s">
        <v>140</v>
      </c>
      <c r="D344" s="40">
        <v>3.38</v>
      </c>
      <c r="E344" s="40">
        <v>0.25</v>
      </c>
      <c r="F344" s="40">
        <f>D344*0.25</f>
        <v>0.84499999999999997</v>
      </c>
      <c r="G344" s="91"/>
    </row>
    <row r="345" spans="1:10" x14ac:dyDescent="0.3">
      <c r="A345" s="40">
        <v>3</v>
      </c>
      <c r="B345" s="92" t="s">
        <v>175</v>
      </c>
      <c r="C345" s="92" t="s">
        <v>174</v>
      </c>
      <c r="D345" s="92">
        <v>2.94</v>
      </c>
      <c r="E345" s="92">
        <v>0.2</v>
      </c>
      <c r="F345" s="92">
        <f>D345*0.2</f>
        <v>0.58799999999999997</v>
      </c>
      <c r="G345" s="91"/>
    </row>
    <row r="346" spans="1:10" x14ac:dyDescent="0.3">
      <c r="A346" s="40">
        <v>4</v>
      </c>
      <c r="B346" s="92" t="s">
        <v>177</v>
      </c>
      <c r="C346" s="92" t="s">
        <v>176</v>
      </c>
      <c r="D346" s="92">
        <v>3.39</v>
      </c>
      <c r="E346" s="92">
        <v>0.2</v>
      </c>
      <c r="F346" s="93">
        <f>D346*0.2</f>
        <v>0.67800000000000005</v>
      </c>
      <c r="G346" s="91"/>
    </row>
    <row r="347" spans="1:10" x14ac:dyDescent="0.3">
      <c r="A347" s="40">
        <v>5</v>
      </c>
      <c r="B347" s="92" t="s">
        <v>179</v>
      </c>
      <c r="C347" s="92" t="s">
        <v>178</v>
      </c>
      <c r="D347" s="92">
        <v>3.24</v>
      </c>
      <c r="E347" s="92">
        <v>0.25</v>
      </c>
      <c r="F347" s="93">
        <f>D347*0.25</f>
        <v>0.81</v>
      </c>
    </row>
    <row r="348" spans="1:10" x14ac:dyDescent="0.3">
      <c r="A348" s="40">
        <v>6</v>
      </c>
      <c r="B348" s="92" t="s">
        <v>182</v>
      </c>
      <c r="C348" s="92" t="s">
        <v>181</v>
      </c>
      <c r="D348" s="92">
        <v>3.65</v>
      </c>
      <c r="E348" s="92">
        <v>0.25</v>
      </c>
      <c r="F348" s="92">
        <f>D348*0.25</f>
        <v>0.91249999999999998</v>
      </c>
      <c r="J348" s="91"/>
    </row>
    <row r="349" spans="1:10" x14ac:dyDescent="0.3">
      <c r="A349" s="40">
        <v>7</v>
      </c>
      <c r="B349" s="92" t="s">
        <v>186</v>
      </c>
      <c r="C349" s="92" t="s">
        <v>185</v>
      </c>
      <c r="D349" s="92">
        <v>5.8</v>
      </c>
      <c r="E349" s="92">
        <v>0.1</v>
      </c>
      <c r="F349" s="92">
        <f>D349*0.1</f>
        <v>0.57999999999999996</v>
      </c>
      <c r="J349" s="91"/>
    </row>
    <row r="350" spans="1:10" x14ac:dyDescent="0.3">
      <c r="A350" s="40">
        <v>8</v>
      </c>
      <c r="B350" s="26" t="s">
        <v>196</v>
      </c>
      <c r="C350" s="26" t="s">
        <v>195</v>
      </c>
      <c r="D350" s="26">
        <v>2.75</v>
      </c>
      <c r="E350" s="26">
        <v>0.5</v>
      </c>
      <c r="F350" s="26">
        <f>D350*0.5</f>
        <v>1.375</v>
      </c>
      <c r="J350" s="91"/>
    </row>
    <row r="351" spans="1:10" s="91" customFormat="1" x14ac:dyDescent="0.3">
      <c r="A351" s="40">
        <v>9</v>
      </c>
      <c r="B351" s="92" t="s">
        <v>205</v>
      </c>
      <c r="C351" s="92" t="s">
        <v>204</v>
      </c>
      <c r="D351" s="92">
        <v>4.1900000000000004</v>
      </c>
      <c r="E351" s="92">
        <v>0.25</v>
      </c>
      <c r="F351" s="92">
        <f>D351*0.25</f>
        <v>1.0475000000000001</v>
      </c>
      <c r="G351"/>
      <c r="H351"/>
      <c r="I351"/>
    </row>
    <row r="352" spans="1:10" s="91" customFormat="1" x14ac:dyDescent="0.3">
      <c r="A352" s="40">
        <v>10</v>
      </c>
      <c r="B352" s="92" t="s">
        <v>207</v>
      </c>
      <c r="C352" s="92" t="s">
        <v>206</v>
      </c>
      <c r="D352" s="92">
        <v>4.1900000000000004</v>
      </c>
      <c r="E352" s="92">
        <v>0.25</v>
      </c>
      <c r="F352" s="92">
        <f>D352*0.25</f>
        <v>1.0475000000000001</v>
      </c>
      <c r="G352"/>
      <c r="H352"/>
      <c r="I352"/>
    </row>
    <row r="353" spans="1:10" s="91" customFormat="1" x14ac:dyDescent="0.3">
      <c r="A353" s="40">
        <v>11</v>
      </c>
      <c r="B353" s="92" t="s">
        <v>255</v>
      </c>
      <c r="C353" s="92" t="s">
        <v>254</v>
      </c>
      <c r="D353" s="92">
        <v>2.94</v>
      </c>
      <c r="E353" s="92">
        <v>0.2</v>
      </c>
      <c r="F353" s="92">
        <f>D353*0.2</f>
        <v>0.58799999999999997</v>
      </c>
      <c r="G353"/>
      <c r="H353"/>
      <c r="I353"/>
    </row>
    <row r="354" spans="1:10" s="91" customFormat="1" x14ac:dyDescent="0.3">
      <c r="A354" s="92">
        <v>12</v>
      </c>
      <c r="B354" s="92" t="s">
        <v>262</v>
      </c>
      <c r="C354" s="92" t="s">
        <v>261</v>
      </c>
      <c r="D354" s="92">
        <v>3.25</v>
      </c>
      <c r="E354" s="92">
        <v>0.2</v>
      </c>
      <c r="F354" s="93">
        <f>D354*0.2</f>
        <v>0.65</v>
      </c>
      <c r="G354"/>
      <c r="H354"/>
      <c r="I354"/>
    </row>
    <row r="355" spans="1:10" s="91" customFormat="1" x14ac:dyDescent="0.3">
      <c r="A355" s="92">
        <v>13</v>
      </c>
      <c r="B355" s="92" t="s">
        <v>262</v>
      </c>
      <c r="C355" s="92" t="s">
        <v>263</v>
      </c>
      <c r="D355" s="92">
        <v>5.0599999999999996</v>
      </c>
      <c r="E355" s="92">
        <v>0.2</v>
      </c>
      <c r="F355" s="93">
        <f>D355*0.2</f>
        <v>1.012</v>
      </c>
      <c r="G355" s="108">
        <v>11.045999999999999</v>
      </c>
      <c r="H355" s="108">
        <f>G355*34</f>
        <v>375.56399999999996</v>
      </c>
      <c r="I355" s="108">
        <f>H355*1.11</f>
        <v>416.87603999999999</v>
      </c>
    </row>
    <row r="356" spans="1:10" s="91" customFormat="1" x14ac:dyDescent="0.3">
      <c r="A356"/>
      <c r="B356"/>
      <c r="C356"/>
      <c r="D356"/>
      <c r="E356"/>
      <c r="F356"/>
      <c r="G356"/>
      <c r="H356"/>
      <c r="I356"/>
      <c r="J356"/>
    </row>
    <row r="357" spans="1:10" s="91" customFormat="1" x14ac:dyDescent="0.3">
      <c r="A357"/>
      <c r="B357"/>
      <c r="C357"/>
      <c r="D357"/>
      <c r="E357"/>
      <c r="F357"/>
      <c r="G357"/>
      <c r="H357"/>
      <c r="I357"/>
      <c r="J357"/>
    </row>
    <row r="358" spans="1:10" s="91" customFormat="1" x14ac:dyDescent="0.3">
      <c r="A358"/>
      <c r="B358"/>
      <c r="C358"/>
      <c r="D358"/>
      <c r="E358"/>
      <c r="F358"/>
      <c r="H358"/>
      <c r="I358"/>
      <c r="J358"/>
    </row>
    <row r="359" spans="1:10" x14ac:dyDescent="0.3">
      <c r="A359" s="40"/>
      <c r="B359" s="31" t="s">
        <v>137</v>
      </c>
      <c r="G359" s="91"/>
      <c r="H359" s="91"/>
      <c r="I359" s="91"/>
    </row>
    <row r="360" spans="1:10" x14ac:dyDescent="0.3">
      <c r="A360" s="40">
        <v>1</v>
      </c>
      <c r="B360" s="40" t="s">
        <v>134</v>
      </c>
      <c r="C360" s="40" t="s">
        <v>133</v>
      </c>
      <c r="D360" s="40">
        <v>3.65</v>
      </c>
      <c r="E360" s="26">
        <v>0.25</v>
      </c>
      <c r="F360" s="26">
        <f>D360*0.25</f>
        <v>0.91249999999999998</v>
      </c>
      <c r="G360" s="91"/>
      <c r="H360" s="91"/>
      <c r="I360" s="91"/>
    </row>
    <row r="361" spans="1:10" x14ac:dyDescent="0.3">
      <c r="A361" s="40">
        <v>2</v>
      </c>
      <c r="B361" s="40" t="s">
        <v>141</v>
      </c>
      <c r="C361" s="40" t="s">
        <v>140</v>
      </c>
      <c r="D361" s="40">
        <v>3.38</v>
      </c>
      <c r="E361" s="40">
        <v>0.5</v>
      </c>
      <c r="F361" s="40">
        <f>D361*0.5</f>
        <v>1.69</v>
      </c>
      <c r="G361" s="91"/>
      <c r="H361" s="91"/>
      <c r="I361" s="91"/>
    </row>
    <row r="362" spans="1:10" x14ac:dyDescent="0.3">
      <c r="A362" s="40">
        <v>3</v>
      </c>
      <c r="B362" s="40" t="s">
        <v>143</v>
      </c>
      <c r="C362" s="40" t="s">
        <v>142</v>
      </c>
      <c r="D362" s="40">
        <v>4.37</v>
      </c>
      <c r="E362" s="40">
        <v>0.4</v>
      </c>
      <c r="F362" s="25">
        <f>D362*0.4</f>
        <v>1.7480000000000002</v>
      </c>
      <c r="G362" s="91"/>
      <c r="H362" s="91"/>
      <c r="I362" s="91"/>
    </row>
    <row r="363" spans="1:10" x14ac:dyDescent="0.3">
      <c r="A363" s="40">
        <v>4</v>
      </c>
      <c r="B363" s="40" t="s">
        <v>154</v>
      </c>
      <c r="C363" s="40" t="s">
        <v>153</v>
      </c>
      <c r="D363" s="40">
        <v>3.04</v>
      </c>
      <c r="E363" s="40">
        <v>0.5</v>
      </c>
      <c r="F363" s="40">
        <f>D363*0.5</f>
        <v>1.52</v>
      </c>
      <c r="H363" s="91"/>
      <c r="I363" s="91"/>
    </row>
    <row r="364" spans="1:10" x14ac:dyDescent="0.3">
      <c r="A364" s="40">
        <v>5</v>
      </c>
      <c r="B364" s="40" t="s">
        <v>158</v>
      </c>
      <c r="C364" s="40" t="s">
        <v>157</v>
      </c>
      <c r="D364" s="40">
        <v>2.37</v>
      </c>
      <c r="E364" s="40">
        <v>0.4</v>
      </c>
      <c r="F364" s="40">
        <f>D364*0.4</f>
        <v>0.94800000000000006</v>
      </c>
      <c r="H364" s="91"/>
      <c r="I364" s="91"/>
    </row>
    <row r="365" spans="1:10" x14ac:dyDescent="0.3">
      <c r="A365" s="40">
        <v>6</v>
      </c>
      <c r="B365" s="92" t="s">
        <v>165</v>
      </c>
      <c r="C365" s="92" t="s">
        <v>164</v>
      </c>
      <c r="D365" s="92">
        <v>2.84</v>
      </c>
      <c r="E365" s="92">
        <v>0.5</v>
      </c>
      <c r="F365" s="92">
        <f>D365*0.5</f>
        <v>1.42</v>
      </c>
      <c r="H365" s="91"/>
      <c r="I365" s="91"/>
    </row>
    <row r="366" spans="1:10" x14ac:dyDescent="0.3">
      <c r="A366" s="40">
        <v>7</v>
      </c>
      <c r="B366" s="92" t="s">
        <v>167</v>
      </c>
      <c r="C366" s="92" t="s">
        <v>166</v>
      </c>
      <c r="D366" s="92">
        <v>3.04</v>
      </c>
      <c r="E366" s="92">
        <v>0.5</v>
      </c>
      <c r="F366" s="92">
        <f>D366*0.5</f>
        <v>1.52</v>
      </c>
      <c r="H366" s="91"/>
      <c r="I366" s="91"/>
    </row>
    <row r="367" spans="1:10" x14ac:dyDescent="0.3">
      <c r="A367" s="40">
        <v>8</v>
      </c>
      <c r="B367" s="92" t="s">
        <v>169</v>
      </c>
      <c r="C367" s="92" t="s">
        <v>168</v>
      </c>
      <c r="D367" s="92">
        <v>3.04</v>
      </c>
      <c r="E367" s="92">
        <v>0.5</v>
      </c>
      <c r="F367" s="92">
        <f>D367*0.5</f>
        <v>1.52</v>
      </c>
      <c r="H367" s="91"/>
      <c r="I367" s="91"/>
    </row>
    <row r="368" spans="1:10" x14ac:dyDescent="0.3">
      <c r="A368" s="40">
        <v>9</v>
      </c>
      <c r="B368" s="92" t="s">
        <v>171</v>
      </c>
      <c r="C368" s="92" t="s">
        <v>170</v>
      </c>
      <c r="D368" s="92">
        <v>2.84</v>
      </c>
      <c r="E368" s="92">
        <v>0.5</v>
      </c>
      <c r="F368" s="92">
        <f>D368*0.5</f>
        <v>1.42</v>
      </c>
    </row>
    <row r="369" spans="1:10" x14ac:dyDescent="0.3">
      <c r="A369" s="40">
        <v>10</v>
      </c>
      <c r="B369" s="92" t="s">
        <v>173</v>
      </c>
      <c r="C369" s="92" t="s">
        <v>172</v>
      </c>
      <c r="D369" s="92">
        <v>3.04</v>
      </c>
      <c r="E369" s="92">
        <v>0.5</v>
      </c>
      <c r="F369" s="92">
        <f>D369*0.5</f>
        <v>1.52</v>
      </c>
    </row>
    <row r="370" spans="1:10" x14ac:dyDescent="0.3">
      <c r="A370" s="40">
        <v>11</v>
      </c>
      <c r="B370" s="40" t="s">
        <v>175</v>
      </c>
      <c r="C370" s="40" t="s">
        <v>174</v>
      </c>
      <c r="D370" s="40">
        <v>2.94</v>
      </c>
      <c r="E370" s="40">
        <v>0.4</v>
      </c>
      <c r="F370" s="40">
        <f>D370*0.4</f>
        <v>1.1759999999999999</v>
      </c>
    </row>
    <row r="371" spans="1:10" x14ac:dyDescent="0.3">
      <c r="A371" s="40">
        <v>12</v>
      </c>
      <c r="B371" s="92" t="s">
        <v>177</v>
      </c>
      <c r="C371" s="92" t="s">
        <v>176</v>
      </c>
      <c r="D371" s="92">
        <v>3.39</v>
      </c>
      <c r="E371" s="92">
        <v>0.4</v>
      </c>
      <c r="F371" s="93">
        <f>D371*0.4</f>
        <v>1.3560000000000001</v>
      </c>
    </row>
    <row r="372" spans="1:10" x14ac:dyDescent="0.3">
      <c r="A372" s="40">
        <v>13</v>
      </c>
      <c r="B372" s="40" t="s">
        <v>184</v>
      </c>
      <c r="C372" s="40" t="s">
        <v>183</v>
      </c>
      <c r="D372" s="40">
        <v>2.27</v>
      </c>
      <c r="E372" s="40">
        <v>0.6</v>
      </c>
      <c r="F372" s="40">
        <f>D372*0.6</f>
        <v>1.3619999999999999</v>
      </c>
    </row>
    <row r="373" spans="1:10" x14ac:dyDescent="0.3">
      <c r="A373" s="92">
        <v>14</v>
      </c>
      <c r="B373" s="92" t="s">
        <v>186</v>
      </c>
      <c r="C373" s="92" t="s">
        <v>185</v>
      </c>
      <c r="D373" s="92">
        <v>5.8</v>
      </c>
      <c r="E373" s="92">
        <v>0.2</v>
      </c>
      <c r="F373" s="92">
        <f>D373*0.2</f>
        <v>1.1599999999999999</v>
      </c>
      <c r="H373" s="91"/>
      <c r="I373" s="91"/>
    </row>
    <row r="374" spans="1:10" x14ac:dyDescent="0.3">
      <c r="A374" s="92">
        <v>15</v>
      </c>
      <c r="B374" s="92" t="s">
        <v>188</v>
      </c>
      <c r="C374" s="92" t="s">
        <v>187</v>
      </c>
      <c r="D374" s="92">
        <v>3.39</v>
      </c>
      <c r="E374" s="92">
        <v>0.4</v>
      </c>
      <c r="F374" s="92">
        <f>D374*0.4</f>
        <v>1.3560000000000001</v>
      </c>
      <c r="H374" s="91"/>
      <c r="I374" s="91"/>
    </row>
    <row r="375" spans="1:10" x14ac:dyDescent="0.3">
      <c r="A375" s="92">
        <v>16</v>
      </c>
      <c r="B375" s="92" t="s">
        <v>190</v>
      </c>
      <c r="C375" s="92" t="s">
        <v>189</v>
      </c>
      <c r="D375" s="92">
        <v>2.84</v>
      </c>
      <c r="E375" s="92">
        <v>0.25</v>
      </c>
      <c r="F375" s="93">
        <f>D375*0.25</f>
        <v>0.71</v>
      </c>
    </row>
    <row r="376" spans="1:10" x14ac:dyDescent="0.3">
      <c r="A376" s="92">
        <v>17</v>
      </c>
      <c r="B376" s="92" t="s">
        <v>199</v>
      </c>
      <c r="C376" s="92" t="s">
        <v>198</v>
      </c>
      <c r="D376" s="92">
        <v>3.38</v>
      </c>
      <c r="E376" s="92">
        <v>0.5</v>
      </c>
      <c r="F376" s="92">
        <f>D376*0.5</f>
        <v>1.69</v>
      </c>
      <c r="H376" s="91"/>
      <c r="I376" s="91"/>
    </row>
    <row r="377" spans="1:10" x14ac:dyDescent="0.3">
      <c r="A377" s="92">
        <v>18</v>
      </c>
      <c r="B377" s="92" t="s">
        <v>201</v>
      </c>
      <c r="C377" s="92" t="s">
        <v>200</v>
      </c>
      <c r="D377" s="92">
        <v>3.68</v>
      </c>
      <c r="E377" s="92">
        <v>0.25</v>
      </c>
      <c r="F377" s="93">
        <f>D377*0.25</f>
        <v>0.92</v>
      </c>
      <c r="H377" s="91"/>
      <c r="I377" s="91"/>
    </row>
    <row r="378" spans="1:10" x14ac:dyDescent="0.3">
      <c r="A378" s="92">
        <v>19</v>
      </c>
      <c r="B378" s="92" t="s">
        <v>203</v>
      </c>
      <c r="C378" s="92" t="s">
        <v>202</v>
      </c>
      <c r="D378" s="92">
        <v>3.88</v>
      </c>
      <c r="E378" s="92">
        <v>0.25</v>
      </c>
      <c r="F378" s="93">
        <f>D378*0.25</f>
        <v>0.97</v>
      </c>
      <c r="J378" s="39"/>
    </row>
    <row r="379" spans="1:10" x14ac:dyDescent="0.3">
      <c r="A379" s="92">
        <v>20</v>
      </c>
      <c r="B379" s="92" t="s">
        <v>213</v>
      </c>
      <c r="C379" s="92" t="s">
        <v>212</v>
      </c>
      <c r="D379" s="92">
        <v>4.04</v>
      </c>
      <c r="E379" s="92">
        <v>0.25</v>
      </c>
      <c r="F379" s="92">
        <f>D379*0.25</f>
        <v>1.01</v>
      </c>
      <c r="J379" s="39"/>
    </row>
    <row r="380" spans="1:10" x14ac:dyDescent="0.3">
      <c r="A380" s="92">
        <v>21</v>
      </c>
      <c r="B380" s="92" t="s">
        <v>218</v>
      </c>
      <c r="C380" s="92" t="s">
        <v>217</v>
      </c>
      <c r="D380" s="92">
        <v>3.26</v>
      </c>
      <c r="E380" s="92">
        <v>0.2</v>
      </c>
      <c r="F380" s="93">
        <f>D380*0.2</f>
        <v>0.65200000000000002</v>
      </c>
      <c r="J380" s="39"/>
    </row>
    <row r="381" spans="1:10" s="39" customFormat="1" x14ac:dyDescent="0.3">
      <c r="A381" s="92">
        <v>22</v>
      </c>
      <c r="B381" s="92" t="s">
        <v>35</v>
      </c>
      <c r="C381" s="92" t="s">
        <v>221</v>
      </c>
      <c r="D381" s="92">
        <v>2.71</v>
      </c>
      <c r="E381" s="92">
        <v>0.5</v>
      </c>
      <c r="F381" s="92">
        <f>D381*0.5</f>
        <v>1.355</v>
      </c>
      <c r="G381" s="91"/>
      <c r="H381"/>
      <c r="I381"/>
    </row>
    <row r="382" spans="1:10" s="39" customFormat="1" x14ac:dyDescent="0.3">
      <c r="A382" s="92">
        <v>23</v>
      </c>
      <c r="B382" s="92" t="s">
        <v>237</v>
      </c>
      <c r="C382" s="92" t="s">
        <v>236</v>
      </c>
      <c r="D382" s="92">
        <v>3.51</v>
      </c>
      <c r="E382" s="92">
        <v>0.2</v>
      </c>
      <c r="F382" s="92">
        <f>D382*0.2</f>
        <v>0.70199999999999996</v>
      </c>
      <c r="G382" s="91"/>
      <c r="H382"/>
      <c r="I382"/>
      <c r="J382" s="91"/>
    </row>
    <row r="383" spans="1:10" s="39" customFormat="1" x14ac:dyDescent="0.3">
      <c r="A383" s="92">
        <v>24</v>
      </c>
      <c r="B383" s="92" t="s">
        <v>240</v>
      </c>
      <c r="C383" s="92" t="s">
        <v>81</v>
      </c>
      <c r="D383" s="92">
        <v>3.27</v>
      </c>
      <c r="E383" s="92">
        <v>0.2</v>
      </c>
      <c r="F383" s="93">
        <f>D383*0.2</f>
        <v>0.65400000000000003</v>
      </c>
      <c r="G383" s="91"/>
      <c r="H383"/>
      <c r="I383"/>
      <c r="J383" s="91"/>
    </row>
    <row r="384" spans="1:10" s="39" customFormat="1" x14ac:dyDescent="0.3">
      <c r="A384" s="92">
        <v>25</v>
      </c>
      <c r="B384" s="92" t="s">
        <v>240</v>
      </c>
      <c r="C384" s="92" t="s">
        <v>81</v>
      </c>
      <c r="D384" s="92">
        <v>3.41</v>
      </c>
      <c r="E384" s="92">
        <v>0.2</v>
      </c>
      <c r="F384" s="92">
        <f>D384*0.2</f>
        <v>0.68200000000000005</v>
      </c>
      <c r="G384" s="91"/>
      <c r="H384"/>
      <c r="I384"/>
      <c r="J384" s="91"/>
    </row>
    <row r="385" spans="1:10" s="91" customFormat="1" x14ac:dyDescent="0.3">
      <c r="A385" s="92">
        <v>26</v>
      </c>
      <c r="B385" s="92" t="s">
        <v>245</v>
      </c>
      <c r="C385" s="92" t="s">
        <v>244</v>
      </c>
      <c r="D385" s="92">
        <v>4.6100000000000003</v>
      </c>
      <c r="E385" s="92">
        <v>0.5</v>
      </c>
      <c r="F385" s="92">
        <f>D385*0.5</f>
        <v>2.3050000000000002</v>
      </c>
      <c r="H385"/>
      <c r="I385"/>
    </row>
    <row r="386" spans="1:10" s="91" customFormat="1" x14ac:dyDescent="0.3">
      <c r="A386" s="92">
        <v>27</v>
      </c>
      <c r="B386" s="92" t="s">
        <v>247</v>
      </c>
      <c r="C386" s="92" t="s">
        <v>246</v>
      </c>
      <c r="D386" s="92">
        <v>4.4800000000000004</v>
      </c>
      <c r="E386" s="92">
        <v>0.5</v>
      </c>
      <c r="F386" s="92">
        <f>D386*0.5</f>
        <v>2.2400000000000002</v>
      </c>
      <c r="H386"/>
      <c r="I386"/>
      <c r="J386" s="39"/>
    </row>
    <row r="387" spans="1:10" s="91" customFormat="1" x14ac:dyDescent="0.3">
      <c r="A387" s="92">
        <v>28</v>
      </c>
      <c r="B387" s="92" t="s">
        <v>249</v>
      </c>
      <c r="C387" s="92" t="s">
        <v>248</v>
      </c>
      <c r="D387" s="92">
        <v>4.47</v>
      </c>
      <c r="E387" s="92">
        <v>0.5</v>
      </c>
      <c r="F387" s="92">
        <f>D387*0.5</f>
        <v>2.2349999999999999</v>
      </c>
      <c r="H387"/>
      <c r="I387"/>
      <c r="J387" s="39"/>
    </row>
    <row r="388" spans="1:10" s="91" customFormat="1" x14ac:dyDescent="0.3">
      <c r="A388" s="92">
        <v>29</v>
      </c>
      <c r="B388" s="92" t="s">
        <v>251</v>
      </c>
      <c r="C388" s="92" t="s">
        <v>250</v>
      </c>
      <c r="D388" s="92">
        <v>4.47</v>
      </c>
      <c r="E388" s="92">
        <v>0.5</v>
      </c>
      <c r="F388" s="92">
        <f>D388*0.5</f>
        <v>2.2349999999999999</v>
      </c>
      <c r="H388"/>
      <c r="I388"/>
      <c r="J388" s="39"/>
    </row>
    <row r="389" spans="1:10" s="39" customFormat="1" x14ac:dyDescent="0.3">
      <c r="A389" s="92">
        <v>30</v>
      </c>
      <c r="B389" s="92" t="s">
        <v>255</v>
      </c>
      <c r="C389" s="92" t="s">
        <v>254</v>
      </c>
      <c r="D389" s="92">
        <v>2.94</v>
      </c>
      <c r="E389" s="92">
        <v>0.2</v>
      </c>
      <c r="F389" s="92">
        <f>D389*0.2</f>
        <v>0.58799999999999997</v>
      </c>
      <c r="G389" s="91"/>
      <c r="H389"/>
      <c r="I389"/>
    </row>
    <row r="390" spans="1:10" s="39" customFormat="1" x14ac:dyDescent="0.3">
      <c r="A390" s="92">
        <v>31</v>
      </c>
      <c r="B390" s="92" t="s">
        <v>258</v>
      </c>
      <c r="C390" s="92" t="s">
        <v>257</v>
      </c>
      <c r="D390" s="92">
        <v>2.2599999999999998</v>
      </c>
      <c r="E390" s="92">
        <v>0.2</v>
      </c>
      <c r="F390" s="92">
        <f>D390*0.2</f>
        <v>0.45199999999999996</v>
      </c>
      <c r="G390" s="91"/>
      <c r="H390"/>
      <c r="I390"/>
    </row>
    <row r="391" spans="1:10" s="39" customFormat="1" x14ac:dyDescent="0.3">
      <c r="A391" s="92">
        <v>32</v>
      </c>
      <c r="B391" s="92" t="s">
        <v>259</v>
      </c>
      <c r="C391" s="92" t="s">
        <v>260</v>
      </c>
      <c r="D391" s="92">
        <v>2.36</v>
      </c>
      <c r="E391" s="92">
        <v>0.4</v>
      </c>
      <c r="F391" s="92">
        <f>D391*0.4</f>
        <v>0.94399999999999995</v>
      </c>
      <c r="G391" s="91"/>
      <c r="H391" s="91"/>
      <c r="I391" s="91"/>
      <c r="J391" s="91"/>
    </row>
    <row r="392" spans="1:10" s="39" customFormat="1" x14ac:dyDescent="0.3">
      <c r="A392" s="92">
        <v>33</v>
      </c>
      <c r="B392" s="92" t="s">
        <v>265</v>
      </c>
      <c r="C392" s="92" t="s">
        <v>264</v>
      </c>
      <c r="D392" s="92">
        <v>3.26</v>
      </c>
      <c r="E392" s="92">
        <v>0.2</v>
      </c>
      <c r="F392" s="93">
        <f>D392*0.2</f>
        <v>0.65200000000000002</v>
      </c>
      <c r="G392" s="108">
        <v>41.624499999999998</v>
      </c>
      <c r="H392" s="108">
        <f>G392*34</f>
        <v>1415.2329999999999</v>
      </c>
      <c r="I392" s="108">
        <f>H392*1.11</f>
        <v>1570.9086300000001</v>
      </c>
      <c r="J392" s="91"/>
    </row>
    <row r="393" spans="1:10" s="39" customFormat="1" x14ac:dyDescent="0.3">
      <c r="A393"/>
      <c r="B393"/>
      <c r="C393"/>
      <c r="D393"/>
      <c r="E393"/>
      <c r="F393"/>
      <c r="G393" s="91"/>
      <c r="H393"/>
      <c r="I393"/>
      <c r="J393" s="91"/>
    </row>
    <row r="394" spans="1:10" s="91" customFormat="1" x14ac:dyDescent="0.3">
      <c r="A394"/>
      <c r="B394"/>
      <c r="C394"/>
      <c r="D394"/>
      <c r="E394"/>
      <c r="F394"/>
    </row>
    <row r="395" spans="1:10" s="91" customFormat="1" x14ac:dyDescent="0.3">
      <c r="A395"/>
      <c r="B395"/>
      <c r="C395"/>
      <c r="D395"/>
      <c r="E395"/>
      <c r="F395"/>
    </row>
    <row r="396" spans="1:10" s="91" customFormat="1" x14ac:dyDescent="0.3">
      <c r="A396" s="40"/>
      <c r="B396" s="31" t="s">
        <v>138</v>
      </c>
      <c r="C396"/>
      <c r="D396"/>
      <c r="E396"/>
      <c r="F396"/>
      <c r="J396"/>
    </row>
    <row r="397" spans="1:10" s="91" customFormat="1" x14ac:dyDescent="0.3">
      <c r="A397" s="40">
        <v>1</v>
      </c>
      <c r="B397" s="40" t="s">
        <v>141</v>
      </c>
      <c r="C397" s="40" t="s">
        <v>140</v>
      </c>
      <c r="D397" s="40">
        <v>3.38</v>
      </c>
      <c r="E397" s="40">
        <v>0.5</v>
      </c>
      <c r="F397" s="40">
        <f t="shared" ref="F397:F405" si="6">D397*0.5</f>
        <v>1.69</v>
      </c>
      <c r="H397"/>
      <c r="I397"/>
      <c r="J397"/>
    </row>
    <row r="398" spans="1:10" s="91" customFormat="1" x14ac:dyDescent="0.3">
      <c r="A398" s="40">
        <v>2</v>
      </c>
      <c r="B398" s="92" t="s">
        <v>167</v>
      </c>
      <c r="C398" s="92" t="s">
        <v>166</v>
      </c>
      <c r="D398" s="92">
        <v>3.04</v>
      </c>
      <c r="E398" s="40">
        <v>0.5</v>
      </c>
      <c r="F398" s="40">
        <f t="shared" si="6"/>
        <v>1.52</v>
      </c>
      <c r="H398"/>
      <c r="I398"/>
      <c r="J398"/>
    </row>
    <row r="399" spans="1:10" x14ac:dyDescent="0.3">
      <c r="A399" s="40">
        <v>3</v>
      </c>
      <c r="B399" s="92" t="s">
        <v>169</v>
      </c>
      <c r="C399" s="92" t="s">
        <v>168</v>
      </c>
      <c r="D399" s="92">
        <v>3.04</v>
      </c>
      <c r="E399" s="92">
        <v>0.5</v>
      </c>
      <c r="F399" s="92">
        <f t="shared" si="6"/>
        <v>1.52</v>
      </c>
      <c r="G399" s="91"/>
    </row>
    <row r="400" spans="1:10" x14ac:dyDescent="0.3">
      <c r="A400" s="40">
        <v>4</v>
      </c>
      <c r="B400" s="92" t="s">
        <v>173</v>
      </c>
      <c r="C400" s="92" t="s">
        <v>172</v>
      </c>
      <c r="D400" s="92">
        <v>3.04</v>
      </c>
      <c r="E400" s="92">
        <v>0.5</v>
      </c>
      <c r="F400" s="92">
        <f t="shared" si="6"/>
        <v>1.52</v>
      </c>
    </row>
    <row r="401" spans="1:9" x14ac:dyDescent="0.3">
      <c r="A401" s="40">
        <v>5</v>
      </c>
      <c r="B401" s="92" t="s">
        <v>35</v>
      </c>
      <c r="C401" s="92" t="s">
        <v>221</v>
      </c>
      <c r="D401" s="92">
        <v>2.71</v>
      </c>
      <c r="E401" s="92">
        <v>0.5</v>
      </c>
      <c r="F401" s="92">
        <f t="shared" si="6"/>
        <v>1.355</v>
      </c>
    </row>
    <row r="402" spans="1:9" x14ac:dyDescent="0.3">
      <c r="A402" s="40">
        <v>6</v>
      </c>
      <c r="B402" s="92" t="s">
        <v>223</v>
      </c>
      <c r="C402" s="92" t="s">
        <v>222</v>
      </c>
      <c r="D402" s="92">
        <v>1.9</v>
      </c>
      <c r="E402" s="92">
        <v>0.5</v>
      </c>
      <c r="F402" s="93">
        <f t="shared" si="6"/>
        <v>0.95</v>
      </c>
    </row>
    <row r="403" spans="1:9" x14ac:dyDescent="0.3">
      <c r="A403" s="40">
        <v>7</v>
      </c>
      <c r="B403" s="40" t="s">
        <v>225</v>
      </c>
      <c r="C403" s="40" t="s">
        <v>224</v>
      </c>
      <c r="D403" s="92">
        <v>1.9</v>
      </c>
      <c r="E403" s="92">
        <v>0.5</v>
      </c>
      <c r="F403" s="93">
        <f t="shared" si="6"/>
        <v>0.95</v>
      </c>
    </row>
    <row r="404" spans="1:9" x14ac:dyDescent="0.3">
      <c r="A404" s="40">
        <v>8</v>
      </c>
      <c r="B404" s="92" t="s">
        <v>227</v>
      </c>
      <c r="C404" s="92" t="s">
        <v>226</v>
      </c>
      <c r="D404" s="92">
        <v>1.9</v>
      </c>
      <c r="E404" s="92">
        <v>0.5</v>
      </c>
      <c r="F404" s="93">
        <f t="shared" si="6"/>
        <v>0.95</v>
      </c>
    </row>
    <row r="405" spans="1:9" x14ac:dyDescent="0.3">
      <c r="A405" s="40">
        <v>9</v>
      </c>
      <c r="B405" s="92" t="s">
        <v>245</v>
      </c>
      <c r="C405" s="92" t="s">
        <v>244</v>
      </c>
      <c r="D405" s="92">
        <v>4.6100000000000003</v>
      </c>
      <c r="E405" s="92">
        <v>0.5</v>
      </c>
      <c r="F405" s="92">
        <f t="shared" si="6"/>
        <v>2.3050000000000002</v>
      </c>
    </row>
    <row r="406" spans="1:9" x14ac:dyDescent="0.3">
      <c r="A406" s="61">
        <v>10</v>
      </c>
      <c r="B406" s="61" t="s">
        <v>247</v>
      </c>
      <c r="C406" s="61" t="s">
        <v>246</v>
      </c>
      <c r="D406" s="61">
        <v>4.4800000000000004</v>
      </c>
      <c r="E406" s="61">
        <v>1</v>
      </c>
      <c r="F406" s="61">
        <v>4.4800000000000004</v>
      </c>
    </row>
    <row r="407" spans="1:9" x14ac:dyDescent="0.3">
      <c r="A407" s="61">
        <v>11</v>
      </c>
      <c r="B407" s="61" t="s">
        <v>249</v>
      </c>
      <c r="C407" s="61" t="s">
        <v>248</v>
      </c>
      <c r="D407" s="61">
        <v>4.47</v>
      </c>
      <c r="E407" s="61">
        <v>1</v>
      </c>
      <c r="F407" s="61">
        <v>4.47</v>
      </c>
    </row>
    <row r="408" spans="1:9" x14ac:dyDescent="0.3">
      <c r="A408" s="61">
        <v>12</v>
      </c>
      <c r="B408" s="61" t="s">
        <v>251</v>
      </c>
      <c r="C408" s="61" t="s">
        <v>250</v>
      </c>
      <c r="D408" s="61">
        <v>4.47</v>
      </c>
      <c r="E408" s="61">
        <v>1</v>
      </c>
      <c r="F408" s="61">
        <v>4.47</v>
      </c>
    </row>
    <row r="409" spans="1:9" x14ac:dyDescent="0.3">
      <c r="A409" s="61">
        <v>13</v>
      </c>
      <c r="B409" s="61" t="s">
        <v>253</v>
      </c>
      <c r="C409" s="61" t="s">
        <v>252</v>
      </c>
      <c r="D409" s="61">
        <v>4.47</v>
      </c>
      <c r="E409" s="61">
        <v>1</v>
      </c>
      <c r="F409" s="61">
        <v>4.47</v>
      </c>
      <c r="G409" s="109">
        <v>30.65</v>
      </c>
      <c r="H409" s="108">
        <f>G409*34</f>
        <v>1042.0999999999999</v>
      </c>
      <c r="I409" s="108">
        <f>H409*1.11</f>
        <v>1156.731</v>
      </c>
    </row>
    <row r="413" spans="1:9" x14ac:dyDescent="0.3">
      <c r="B413" s="48" t="s">
        <v>139</v>
      </c>
      <c r="H413" s="91"/>
      <c r="I413" s="91"/>
    </row>
    <row r="414" spans="1:9" x14ac:dyDescent="0.3">
      <c r="A414" s="40">
        <v>1</v>
      </c>
      <c r="B414" s="40" t="s">
        <v>141</v>
      </c>
      <c r="C414" s="40" t="s">
        <v>140</v>
      </c>
      <c r="D414" s="40">
        <v>3.38</v>
      </c>
      <c r="E414" s="40">
        <v>0.25</v>
      </c>
      <c r="F414" s="40">
        <f>D414*0.25</f>
        <v>0.84499999999999997</v>
      </c>
      <c r="G414" s="91"/>
      <c r="H414" s="91"/>
      <c r="I414" s="91"/>
    </row>
    <row r="415" spans="1:9" x14ac:dyDescent="0.3">
      <c r="A415" s="61">
        <v>2</v>
      </c>
      <c r="B415" s="62" t="s">
        <v>70</v>
      </c>
      <c r="C415" s="68" t="s">
        <v>71</v>
      </c>
      <c r="D415" s="63">
        <v>1.81</v>
      </c>
      <c r="E415" s="63">
        <v>1</v>
      </c>
      <c r="F415" s="61">
        <v>1.81</v>
      </c>
      <c r="G415" s="91"/>
    </row>
    <row r="416" spans="1:9" x14ac:dyDescent="0.3">
      <c r="A416" s="61">
        <v>3</v>
      </c>
      <c r="B416" s="61" t="s">
        <v>145</v>
      </c>
      <c r="C416" s="61" t="s">
        <v>146</v>
      </c>
      <c r="D416" s="61">
        <v>2.27</v>
      </c>
      <c r="E416" s="61">
        <v>1</v>
      </c>
      <c r="F416" s="61">
        <v>2.27</v>
      </c>
      <c r="H416" s="91"/>
      <c r="I416" s="91"/>
    </row>
    <row r="417" spans="1:10" x14ac:dyDescent="0.3">
      <c r="A417" s="61">
        <v>4</v>
      </c>
      <c r="B417" s="62" t="s">
        <v>147</v>
      </c>
      <c r="C417" s="62" t="s">
        <v>148</v>
      </c>
      <c r="D417" s="61">
        <v>2.38</v>
      </c>
      <c r="E417" s="61">
        <v>1</v>
      </c>
      <c r="F417" s="61">
        <v>2.38</v>
      </c>
      <c r="H417" s="91"/>
      <c r="I417" s="91"/>
      <c r="J417" s="91"/>
    </row>
    <row r="418" spans="1:10" x14ac:dyDescent="0.3">
      <c r="A418" s="61">
        <v>5</v>
      </c>
      <c r="B418" s="62" t="s">
        <v>149</v>
      </c>
      <c r="C418" s="62" t="s">
        <v>150</v>
      </c>
      <c r="D418" s="61">
        <v>2.85</v>
      </c>
      <c r="E418" s="61">
        <v>1</v>
      </c>
      <c r="F418" s="61">
        <v>2.85</v>
      </c>
      <c r="H418" s="91"/>
      <c r="I418" s="91"/>
      <c r="J418" s="91"/>
    </row>
    <row r="419" spans="1:10" x14ac:dyDescent="0.3">
      <c r="A419" s="40">
        <v>6</v>
      </c>
      <c r="B419" s="92" t="s">
        <v>158</v>
      </c>
      <c r="C419" s="92" t="s">
        <v>157</v>
      </c>
      <c r="D419" s="92">
        <v>2.37</v>
      </c>
      <c r="E419" s="92">
        <v>0.2</v>
      </c>
      <c r="F419" s="92">
        <f>D419*0.2</f>
        <v>0.47400000000000003</v>
      </c>
      <c r="J419" s="91"/>
    </row>
    <row r="420" spans="1:10" s="91" customFormat="1" x14ac:dyDescent="0.3">
      <c r="A420" s="40">
        <v>7</v>
      </c>
      <c r="B420" s="92" t="s">
        <v>177</v>
      </c>
      <c r="C420" s="92" t="s">
        <v>176</v>
      </c>
      <c r="D420" s="92">
        <v>3.39</v>
      </c>
      <c r="E420" s="92">
        <v>0.2</v>
      </c>
      <c r="F420" s="93">
        <f>D420*0.2</f>
        <v>0.67800000000000005</v>
      </c>
      <c r="G420"/>
    </row>
    <row r="421" spans="1:10" s="91" customFormat="1" x14ac:dyDescent="0.3">
      <c r="A421" s="40">
        <v>8</v>
      </c>
      <c r="B421" s="92" t="s">
        <v>184</v>
      </c>
      <c r="C421" s="92" t="s">
        <v>183</v>
      </c>
      <c r="D421" s="92">
        <v>2.27</v>
      </c>
      <c r="E421" s="92">
        <v>0.2</v>
      </c>
      <c r="F421" s="92">
        <f>D421*0.2</f>
        <v>0.45400000000000001</v>
      </c>
      <c r="G421"/>
    </row>
    <row r="422" spans="1:10" s="91" customFormat="1" x14ac:dyDescent="0.3">
      <c r="A422" s="40">
        <v>9</v>
      </c>
      <c r="B422" s="92" t="s">
        <v>209</v>
      </c>
      <c r="C422" s="92" t="s">
        <v>208</v>
      </c>
      <c r="D422" s="92">
        <v>4.22</v>
      </c>
      <c r="E422" s="92">
        <v>0.25</v>
      </c>
      <c r="F422" s="92">
        <f>D422*0.25</f>
        <v>1.0549999999999999</v>
      </c>
      <c r="G422"/>
    </row>
    <row r="423" spans="1:10" s="91" customFormat="1" x14ac:dyDescent="0.3">
      <c r="A423" s="40">
        <v>10</v>
      </c>
      <c r="B423" s="92" t="s">
        <v>211</v>
      </c>
      <c r="C423" s="92" t="s">
        <v>210</v>
      </c>
      <c r="D423" s="92">
        <v>2.83</v>
      </c>
      <c r="E423" s="92">
        <v>0.25</v>
      </c>
      <c r="F423" s="92">
        <f>D423*0.25</f>
        <v>0.70750000000000002</v>
      </c>
      <c r="G423"/>
    </row>
    <row r="424" spans="1:10" s="91" customFormat="1" x14ac:dyDescent="0.3">
      <c r="A424" s="40">
        <v>11</v>
      </c>
      <c r="B424" s="92" t="s">
        <v>237</v>
      </c>
      <c r="C424" s="92" t="s">
        <v>236</v>
      </c>
      <c r="D424" s="92">
        <v>3.51</v>
      </c>
      <c r="E424" s="92">
        <v>0.2</v>
      </c>
      <c r="F424" s="92">
        <f>D424*0.2</f>
        <v>0.70199999999999996</v>
      </c>
      <c r="G424"/>
      <c r="H424"/>
      <c r="I424"/>
    </row>
    <row r="425" spans="1:10" s="91" customFormat="1" x14ac:dyDescent="0.3">
      <c r="A425" s="40">
        <v>12</v>
      </c>
      <c r="B425" s="92" t="s">
        <v>253</v>
      </c>
      <c r="C425" s="92" t="s">
        <v>252</v>
      </c>
      <c r="D425" s="92">
        <v>4.47</v>
      </c>
      <c r="E425" s="92">
        <v>0.5</v>
      </c>
      <c r="F425" s="92">
        <f>D425*0.5</f>
        <v>2.2349999999999999</v>
      </c>
      <c r="G425"/>
      <c r="H425"/>
      <c r="I425"/>
    </row>
    <row r="426" spans="1:10" s="91" customFormat="1" x14ac:dyDescent="0.3">
      <c r="A426" s="40">
        <v>13</v>
      </c>
      <c r="B426" s="92" t="s">
        <v>255</v>
      </c>
      <c r="C426" s="92" t="s">
        <v>254</v>
      </c>
      <c r="D426" s="92">
        <v>2.94</v>
      </c>
      <c r="E426" s="92">
        <v>0.2</v>
      </c>
      <c r="F426" s="92">
        <f>D426*0.2</f>
        <v>0.58799999999999997</v>
      </c>
      <c r="G426"/>
      <c r="H426"/>
      <c r="I426"/>
      <c r="J426"/>
    </row>
    <row r="427" spans="1:10" s="91" customFormat="1" x14ac:dyDescent="0.3">
      <c r="A427" s="40">
        <v>14</v>
      </c>
      <c r="B427" s="92" t="s">
        <v>269</v>
      </c>
      <c r="C427" s="92" t="s">
        <v>268</v>
      </c>
      <c r="D427" s="92">
        <v>3.53</v>
      </c>
      <c r="E427" s="92">
        <v>0.1</v>
      </c>
      <c r="F427" s="92">
        <f>D427*0.1</f>
        <v>0.35299999999999998</v>
      </c>
      <c r="G427"/>
      <c r="H427"/>
      <c r="I427"/>
      <c r="J427"/>
    </row>
    <row r="428" spans="1:10" s="91" customFormat="1" x14ac:dyDescent="0.3">
      <c r="A428" s="40">
        <v>15</v>
      </c>
      <c r="B428" s="92" t="s">
        <v>271</v>
      </c>
      <c r="C428" s="92" t="s">
        <v>270</v>
      </c>
      <c r="D428" s="92">
        <v>3.53</v>
      </c>
      <c r="E428" s="92">
        <v>0.1</v>
      </c>
      <c r="F428" s="92">
        <f>D428*0.1</f>
        <v>0.35299999999999998</v>
      </c>
      <c r="G428"/>
      <c r="H428"/>
      <c r="I428"/>
      <c r="J428"/>
    </row>
    <row r="429" spans="1:10" x14ac:dyDescent="0.3">
      <c r="A429" s="92">
        <v>16</v>
      </c>
      <c r="B429" s="92" t="s">
        <v>273</v>
      </c>
      <c r="C429" s="92" t="s">
        <v>272</v>
      </c>
      <c r="D429" s="92">
        <v>4.93</v>
      </c>
      <c r="E429" s="92">
        <v>0.1</v>
      </c>
      <c r="F429" s="93">
        <f>D429*0.1</f>
        <v>0.49299999999999999</v>
      </c>
    </row>
    <row r="430" spans="1:10" x14ac:dyDescent="0.3">
      <c r="A430" s="92">
        <v>17</v>
      </c>
      <c r="B430" s="92" t="s">
        <v>275</v>
      </c>
      <c r="C430" s="92" t="s">
        <v>274</v>
      </c>
      <c r="D430" s="92">
        <v>4.93</v>
      </c>
      <c r="E430" s="92">
        <v>0.1</v>
      </c>
      <c r="F430" s="93">
        <f>D430*0.1</f>
        <v>0.49299999999999999</v>
      </c>
      <c r="G430" s="108">
        <v>18.740500000000001</v>
      </c>
      <c r="H430" s="108">
        <f>G430*34</f>
        <v>637.17700000000002</v>
      </c>
      <c r="I430" s="108">
        <f>H430*1.11</f>
        <v>707.26647000000014</v>
      </c>
    </row>
    <row r="431" spans="1:10" x14ac:dyDescent="0.3">
      <c r="A431" s="91"/>
      <c r="B431" s="95"/>
      <c r="C431" s="95"/>
      <c r="D431" s="95"/>
      <c r="E431" s="95"/>
      <c r="F431" s="104"/>
      <c r="H431" s="91"/>
      <c r="I431" s="91"/>
      <c r="J431" s="91"/>
    </row>
    <row r="432" spans="1:10" x14ac:dyDescent="0.3">
      <c r="A432" s="91"/>
      <c r="B432" s="95"/>
      <c r="C432" s="95"/>
      <c r="D432" s="95"/>
      <c r="E432" s="95"/>
      <c r="F432" s="102"/>
      <c r="H432" s="91"/>
      <c r="I432" s="91"/>
      <c r="J432" s="91"/>
    </row>
    <row r="433" spans="1:10" x14ac:dyDescent="0.3">
      <c r="H433" s="91"/>
      <c r="I433" s="91"/>
    </row>
    <row r="434" spans="1:10" s="91" customFormat="1" x14ac:dyDescent="0.3">
      <c r="A434"/>
      <c r="B434"/>
      <c r="C434"/>
      <c r="D434"/>
      <c r="E434"/>
      <c r="F434"/>
      <c r="G434"/>
    </row>
    <row r="435" spans="1:10" s="91" customFormat="1" x14ac:dyDescent="0.3">
      <c r="A435"/>
      <c r="B435" s="48" t="s">
        <v>144</v>
      </c>
      <c r="C435"/>
      <c r="D435"/>
      <c r="E435"/>
      <c r="F435"/>
      <c r="G435"/>
    </row>
    <row r="436" spans="1:10" x14ac:dyDescent="0.3">
      <c r="A436" s="40">
        <v>1</v>
      </c>
      <c r="B436" s="40" t="s">
        <v>143</v>
      </c>
      <c r="C436" s="40" t="s">
        <v>142</v>
      </c>
      <c r="D436" s="40">
        <v>4.37</v>
      </c>
      <c r="E436" s="40">
        <v>0.2</v>
      </c>
      <c r="F436" s="25">
        <f>D436*0.2</f>
        <v>0.87400000000000011</v>
      </c>
      <c r="H436" s="91"/>
      <c r="I436" s="91"/>
    </row>
    <row r="437" spans="1:10" s="91" customFormat="1" x14ac:dyDescent="0.3">
      <c r="A437" s="40">
        <v>2</v>
      </c>
      <c r="B437" s="92" t="s">
        <v>158</v>
      </c>
      <c r="C437" s="92" t="s">
        <v>157</v>
      </c>
      <c r="D437" s="92">
        <v>2.37</v>
      </c>
      <c r="E437" s="92">
        <v>0.2</v>
      </c>
      <c r="F437" s="92">
        <f>D437*0.2</f>
        <v>0.47400000000000003</v>
      </c>
      <c r="G437"/>
      <c r="H437"/>
      <c r="I437"/>
      <c r="J437"/>
    </row>
    <row r="438" spans="1:10" s="91" customFormat="1" x14ac:dyDescent="0.3">
      <c r="A438" s="40">
        <v>3</v>
      </c>
      <c r="B438" s="92" t="s">
        <v>177</v>
      </c>
      <c r="C438" s="92" t="s">
        <v>176</v>
      </c>
      <c r="D438" s="92">
        <v>3.39</v>
      </c>
      <c r="E438" s="92">
        <v>0.2</v>
      </c>
      <c r="F438" s="93">
        <f>D438*0.2</f>
        <v>0.67800000000000005</v>
      </c>
      <c r="H438"/>
      <c r="I438"/>
      <c r="J438"/>
    </row>
    <row r="439" spans="1:10" x14ac:dyDescent="0.3">
      <c r="A439" s="40">
        <v>4</v>
      </c>
      <c r="B439" s="92" t="s">
        <v>207</v>
      </c>
      <c r="C439" s="92" t="s">
        <v>206</v>
      </c>
      <c r="D439" s="92">
        <v>4.1900000000000004</v>
      </c>
      <c r="E439" s="92">
        <v>0.25</v>
      </c>
      <c r="F439" s="92">
        <f>D439*0.25</f>
        <v>1.0475000000000001</v>
      </c>
      <c r="G439" s="91"/>
    </row>
    <row r="440" spans="1:10" x14ac:dyDescent="0.3">
      <c r="A440" s="40">
        <v>5</v>
      </c>
      <c r="B440" s="92" t="s">
        <v>213</v>
      </c>
      <c r="C440" s="92" t="s">
        <v>212</v>
      </c>
      <c r="D440" s="92">
        <v>4.04</v>
      </c>
      <c r="E440" s="92">
        <v>0.25</v>
      </c>
      <c r="F440" s="92">
        <f>D440*0.25</f>
        <v>1.01</v>
      </c>
      <c r="G440" s="108">
        <v>4.0834999999999999</v>
      </c>
      <c r="H440" s="108">
        <f>G440*34</f>
        <v>138.839</v>
      </c>
      <c r="I440" s="108">
        <f>H440*1.11</f>
        <v>154.11129000000003</v>
      </c>
    </row>
    <row r="444" spans="1:10" x14ac:dyDescent="0.3">
      <c r="H444" s="91"/>
      <c r="I444" s="91"/>
    </row>
    <row r="445" spans="1:10" x14ac:dyDescent="0.3">
      <c r="B445" s="48" t="s">
        <v>155</v>
      </c>
      <c r="H445" s="91"/>
      <c r="I445" s="91"/>
    </row>
    <row r="446" spans="1:10" x14ac:dyDescent="0.3">
      <c r="A446" s="92">
        <v>1</v>
      </c>
      <c r="B446" s="92" t="s">
        <v>154</v>
      </c>
      <c r="C446" s="92" t="s">
        <v>153</v>
      </c>
      <c r="D446" s="92">
        <v>3.04</v>
      </c>
      <c r="E446" s="92">
        <v>0.5</v>
      </c>
      <c r="F446" s="92">
        <f>D446*0.5</f>
        <v>1.52</v>
      </c>
    </row>
    <row r="447" spans="1:10" x14ac:dyDescent="0.3">
      <c r="A447" s="92">
        <v>2</v>
      </c>
      <c r="B447" s="92" t="s">
        <v>167</v>
      </c>
      <c r="C447" s="92" t="s">
        <v>166</v>
      </c>
      <c r="D447" s="92">
        <v>3.04</v>
      </c>
      <c r="E447" s="92">
        <v>0.5</v>
      </c>
      <c r="F447" s="92">
        <f>D447*0.5</f>
        <v>1.52</v>
      </c>
    </row>
    <row r="448" spans="1:10" x14ac:dyDescent="0.3">
      <c r="A448" s="92">
        <v>3</v>
      </c>
      <c r="B448" s="92" t="s">
        <v>169</v>
      </c>
      <c r="C448" s="92" t="s">
        <v>168</v>
      </c>
      <c r="D448" s="92">
        <v>3.04</v>
      </c>
      <c r="E448" s="92">
        <v>0.5</v>
      </c>
      <c r="F448" s="92">
        <f>D448*0.5</f>
        <v>1.52</v>
      </c>
    </row>
    <row r="449" spans="1:10" x14ac:dyDescent="0.3">
      <c r="A449" s="92">
        <v>4</v>
      </c>
      <c r="B449" s="92" t="s">
        <v>171</v>
      </c>
      <c r="C449" s="92" t="s">
        <v>170</v>
      </c>
      <c r="D449" s="92">
        <v>2.84</v>
      </c>
      <c r="E449" s="92">
        <v>0.5</v>
      </c>
      <c r="F449" s="92">
        <f>D449*0.5</f>
        <v>1.42</v>
      </c>
      <c r="J449" s="91"/>
    </row>
    <row r="450" spans="1:10" x14ac:dyDescent="0.3">
      <c r="A450" s="92">
        <v>5</v>
      </c>
      <c r="B450" s="92" t="s">
        <v>173</v>
      </c>
      <c r="C450" s="92" t="s">
        <v>172</v>
      </c>
      <c r="D450" s="92">
        <v>3.04</v>
      </c>
      <c r="E450" s="92">
        <v>0.5</v>
      </c>
      <c r="F450" s="92">
        <f>D450*0.5</f>
        <v>1.52</v>
      </c>
      <c r="J450" s="91"/>
    </row>
    <row r="451" spans="1:10" x14ac:dyDescent="0.3">
      <c r="A451" s="92">
        <v>6</v>
      </c>
      <c r="B451" s="92" t="s">
        <v>190</v>
      </c>
      <c r="C451" s="92" t="s">
        <v>189</v>
      </c>
      <c r="D451" s="92">
        <v>2.84</v>
      </c>
      <c r="E451" s="92">
        <v>0.25</v>
      </c>
      <c r="F451" s="93">
        <f>D451*0.25</f>
        <v>0.71</v>
      </c>
    </row>
    <row r="452" spans="1:10" s="91" customFormat="1" x14ac:dyDescent="0.3">
      <c r="A452" s="92">
        <v>7</v>
      </c>
      <c r="B452" s="92" t="s">
        <v>194</v>
      </c>
      <c r="C452" s="92" t="s">
        <v>193</v>
      </c>
      <c r="D452" s="92">
        <v>2.84</v>
      </c>
      <c r="E452" s="92">
        <v>0.5</v>
      </c>
      <c r="F452" s="93">
        <v>1.42</v>
      </c>
      <c r="G452"/>
      <c r="H452"/>
      <c r="I452"/>
    </row>
    <row r="453" spans="1:10" s="91" customFormat="1" x14ac:dyDescent="0.3">
      <c r="A453" s="92">
        <v>8</v>
      </c>
      <c r="B453" s="92" t="s">
        <v>207</v>
      </c>
      <c r="C453" s="92" t="s">
        <v>206</v>
      </c>
      <c r="D453" s="92">
        <v>4.1900000000000004</v>
      </c>
      <c r="E453" s="92">
        <v>0.25</v>
      </c>
      <c r="F453" s="92">
        <f>D453*0.25</f>
        <v>1.0475000000000001</v>
      </c>
      <c r="G453"/>
      <c r="H453"/>
      <c r="I453"/>
    </row>
    <row r="454" spans="1:10" x14ac:dyDescent="0.3">
      <c r="A454" s="92">
        <v>9</v>
      </c>
      <c r="B454" s="92" t="s">
        <v>211</v>
      </c>
      <c r="C454" s="92" t="s">
        <v>210</v>
      </c>
      <c r="D454" s="92">
        <v>2.83</v>
      </c>
      <c r="E454" s="92">
        <v>0.25</v>
      </c>
      <c r="F454" s="92">
        <f>D454*0.25</f>
        <v>0.70750000000000002</v>
      </c>
      <c r="H454" s="91"/>
      <c r="I454" s="91"/>
      <c r="J454" s="91"/>
    </row>
    <row r="455" spans="1:10" s="91" customFormat="1" x14ac:dyDescent="0.3">
      <c r="A455" s="92">
        <v>10</v>
      </c>
      <c r="B455" s="92" t="s">
        <v>213</v>
      </c>
      <c r="C455" s="92" t="s">
        <v>212</v>
      </c>
      <c r="D455" s="92">
        <v>4.04</v>
      </c>
      <c r="E455" s="92">
        <v>0.25</v>
      </c>
      <c r="F455" s="92">
        <f>D455*0.25</f>
        <v>1.01</v>
      </c>
      <c r="G455"/>
      <c r="J455"/>
    </row>
    <row r="456" spans="1:10" s="91" customFormat="1" x14ac:dyDescent="0.3">
      <c r="A456" s="92">
        <v>11</v>
      </c>
      <c r="B456" s="92" t="s">
        <v>247</v>
      </c>
      <c r="C456" s="92" t="s">
        <v>246</v>
      </c>
      <c r="D456" s="92">
        <v>4.4800000000000004</v>
      </c>
      <c r="E456" s="92">
        <v>0.5</v>
      </c>
      <c r="F456" s="92">
        <f>D456*0.5</f>
        <v>2.2400000000000002</v>
      </c>
      <c r="G456" s="108">
        <v>14.635</v>
      </c>
      <c r="H456" s="108">
        <f>G456*34</f>
        <v>497.59</v>
      </c>
      <c r="I456" s="108">
        <f>H456*1.11</f>
        <v>552.32490000000007</v>
      </c>
      <c r="J456"/>
    </row>
    <row r="457" spans="1:10" s="91" customFormat="1" x14ac:dyDescent="0.3">
      <c r="A457"/>
      <c r="B457"/>
      <c r="C457"/>
      <c r="D457"/>
      <c r="E457"/>
      <c r="F457"/>
      <c r="H457"/>
      <c r="I457"/>
      <c r="J457"/>
    </row>
    <row r="458" spans="1:10" x14ac:dyDescent="0.3">
      <c r="G458" s="91"/>
    </row>
    <row r="460" spans="1:10" x14ac:dyDescent="0.3">
      <c r="B460" s="48" t="s">
        <v>156</v>
      </c>
      <c r="G460" s="91"/>
    </row>
    <row r="461" spans="1:10" x14ac:dyDescent="0.3">
      <c r="A461" s="92">
        <v>1</v>
      </c>
      <c r="B461" s="92" t="s">
        <v>154</v>
      </c>
      <c r="C461" s="92" t="s">
        <v>153</v>
      </c>
      <c r="D461" s="92">
        <v>3.04</v>
      </c>
      <c r="E461" s="92">
        <v>0.5</v>
      </c>
      <c r="F461" s="92">
        <f>D461*0.5</f>
        <v>1.52</v>
      </c>
      <c r="G461" s="91"/>
    </row>
    <row r="462" spans="1:10" x14ac:dyDescent="0.3">
      <c r="A462" s="92">
        <v>2</v>
      </c>
      <c r="B462" s="92" t="s">
        <v>165</v>
      </c>
      <c r="C462" s="92" t="s">
        <v>164</v>
      </c>
      <c r="D462" s="92">
        <v>2.84</v>
      </c>
      <c r="E462" s="92">
        <v>0.5</v>
      </c>
      <c r="F462" s="92">
        <f>D462*0.5</f>
        <v>1.42</v>
      </c>
      <c r="G462" s="91"/>
    </row>
    <row r="463" spans="1:10" x14ac:dyDescent="0.3">
      <c r="A463" s="92">
        <v>3</v>
      </c>
      <c r="B463" s="92" t="s">
        <v>175</v>
      </c>
      <c r="C463" s="92" t="s">
        <v>174</v>
      </c>
      <c r="D463" s="92">
        <v>2.94</v>
      </c>
      <c r="E463" s="92">
        <v>0.2</v>
      </c>
      <c r="F463" s="92">
        <f>D463*0.2</f>
        <v>0.58799999999999997</v>
      </c>
      <c r="G463" s="91"/>
    </row>
    <row r="464" spans="1:10" x14ac:dyDescent="0.3">
      <c r="A464" s="92">
        <v>4</v>
      </c>
      <c r="B464" s="92" t="s">
        <v>179</v>
      </c>
      <c r="C464" s="92" t="s">
        <v>178</v>
      </c>
      <c r="D464" s="92">
        <v>3.24</v>
      </c>
      <c r="E464" s="92">
        <v>0.25</v>
      </c>
      <c r="F464" s="93">
        <f>D464*0.25</f>
        <v>0.81</v>
      </c>
    </row>
    <row r="465" spans="1:10" x14ac:dyDescent="0.3">
      <c r="A465" s="92">
        <v>5</v>
      </c>
      <c r="B465" s="92" t="s">
        <v>182</v>
      </c>
      <c r="C465" s="92" t="s">
        <v>181</v>
      </c>
      <c r="D465" s="92">
        <v>3.65</v>
      </c>
      <c r="E465" s="92">
        <v>0.25</v>
      </c>
      <c r="F465" s="92">
        <f>D465*0.25</f>
        <v>0.91249999999999998</v>
      </c>
    </row>
    <row r="466" spans="1:10" x14ac:dyDescent="0.3">
      <c r="A466" s="92">
        <v>6</v>
      </c>
      <c r="B466" s="92" t="s">
        <v>184</v>
      </c>
      <c r="C466" s="92" t="s">
        <v>183</v>
      </c>
      <c r="D466" s="92">
        <v>2.27</v>
      </c>
      <c r="E466" s="92">
        <v>0.2</v>
      </c>
      <c r="F466" s="92">
        <f>D466*0.2</f>
        <v>0.45400000000000001</v>
      </c>
      <c r="H466" s="91"/>
      <c r="I466" s="91"/>
    </row>
    <row r="467" spans="1:10" x14ac:dyDescent="0.3">
      <c r="A467" s="92">
        <v>7</v>
      </c>
      <c r="B467" s="92" t="s">
        <v>190</v>
      </c>
      <c r="C467" s="92" t="s">
        <v>189</v>
      </c>
      <c r="D467" s="92">
        <v>2.84</v>
      </c>
      <c r="E467" s="92">
        <v>0.25</v>
      </c>
      <c r="F467" s="93">
        <f>D467*0.25</f>
        <v>0.71</v>
      </c>
      <c r="H467" s="91"/>
      <c r="I467" s="91"/>
    </row>
    <row r="468" spans="1:10" x14ac:dyDescent="0.3">
      <c r="A468" s="92">
        <v>8</v>
      </c>
      <c r="B468" s="92" t="s">
        <v>192</v>
      </c>
      <c r="C468" s="92" t="s">
        <v>191</v>
      </c>
      <c r="D468" s="92">
        <v>4.09</v>
      </c>
      <c r="E468" s="92">
        <v>0.2</v>
      </c>
      <c r="F468" s="93">
        <f>D468*0.2</f>
        <v>0.81800000000000006</v>
      </c>
      <c r="H468" s="91"/>
      <c r="I468" s="91"/>
    </row>
    <row r="469" spans="1:10" x14ac:dyDescent="0.3">
      <c r="A469" s="92">
        <v>9</v>
      </c>
      <c r="B469" s="92" t="s">
        <v>201</v>
      </c>
      <c r="C469" s="92" t="s">
        <v>200</v>
      </c>
      <c r="D469" s="92">
        <v>3.68</v>
      </c>
      <c r="E469" s="92">
        <v>0.25</v>
      </c>
      <c r="F469" s="93">
        <f>D469*0.25</f>
        <v>0.92</v>
      </c>
      <c r="H469" s="91"/>
      <c r="I469" s="91"/>
    </row>
    <row r="470" spans="1:10" x14ac:dyDescent="0.3">
      <c r="A470" s="92">
        <v>10</v>
      </c>
      <c r="B470" s="92" t="s">
        <v>205</v>
      </c>
      <c r="C470" s="92" t="s">
        <v>204</v>
      </c>
      <c r="D470" s="92">
        <v>4.1900000000000004</v>
      </c>
      <c r="E470" s="92">
        <v>0.25</v>
      </c>
      <c r="F470" s="92">
        <f>D470*0.25</f>
        <v>1.0475000000000001</v>
      </c>
      <c r="H470" s="91"/>
      <c r="I470" s="91"/>
    </row>
    <row r="471" spans="1:10" x14ac:dyDescent="0.3">
      <c r="A471" s="92">
        <v>11</v>
      </c>
      <c r="B471" s="92" t="s">
        <v>207</v>
      </c>
      <c r="C471" s="92" t="s">
        <v>206</v>
      </c>
      <c r="D471" s="92">
        <v>4.1900000000000004</v>
      </c>
      <c r="E471" s="92">
        <v>0.25</v>
      </c>
      <c r="F471" s="92">
        <f>D471*0.25</f>
        <v>1.0475000000000001</v>
      </c>
      <c r="H471" s="91"/>
      <c r="I471" s="91"/>
      <c r="J471" s="91"/>
    </row>
    <row r="472" spans="1:10" x14ac:dyDescent="0.3">
      <c r="A472" s="92">
        <v>12</v>
      </c>
      <c r="B472" s="92" t="s">
        <v>209</v>
      </c>
      <c r="C472" s="92" t="s">
        <v>208</v>
      </c>
      <c r="D472" s="92">
        <v>4.22</v>
      </c>
      <c r="E472" s="92">
        <v>0.25</v>
      </c>
      <c r="F472" s="92">
        <f>D472*0.25</f>
        <v>1.0549999999999999</v>
      </c>
      <c r="H472" s="91"/>
      <c r="I472" s="91"/>
      <c r="J472" s="91"/>
    </row>
    <row r="473" spans="1:10" x14ac:dyDescent="0.3">
      <c r="A473" s="92">
        <v>13</v>
      </c>
      <c r="B473" s="92" t="s">
        <v>213</v>
      </c>
      <c r="C473" s="92" t="s">
        <v>212</v>
      </c>
      <c r="D473" s="92">
        <v>4.04</v>
      </c>
      <c r="E473" s="92">
        <v>0.25</v>
      </c>
      <c r="F473" s="92">
        <f>D473*0.25</f>
        <v>1.01</v>
      </c>
      <c r="H473" s="91"/>
      <c r="I473" s="91"/>
    </row>
    <row r="474" spans="1:10" s="91" customFormat="1" x14ac:dyDescent="0.3">
      <c r="A474" s="92">
        <v>14</v>
      </c>
      <c r="B474" s="92" t="s">
        <v>218</v>
      </c>
      <c r="C474" s="92" t="s">
        <v>217</v>
      </c>
      <c r="D474" s="92">
        <v>3.26</v>
      </c>
      <c r="E474" s="92">
        <v>0.2</v>
      </c>
      <c r="F474" s="93">
        <f>D474*0.2</f>
        <v>0.65200000000000002</v>
      </c>
      <c r="G474"/>
    </row>
    <row r="475" spans="1:10" s="91" customFormat="1" x14ac:dyDescent="0.3">
      <c r="A475" s="104">
        <v>15</v>
      </c>
      <c r="B475" s="43" t="s">
        <v>35</v>
      </c>
      <c r="C475" s="43" t="s">
        <v>221</v>
      </c>
      <c r="D475" s="43">
        <v>2.71</v>
      </c>
      <c r="E475" s="43">
        <v>0.5</v>
      </c>
      <c r="F475" s="43">
        <f>D475*0.5</f>
        <v>1.355</v>
      </c>
      <c r="G475"/>
    </row>
    <row r="476" spans="1:10" x14ac:dyDescent="0.3">
      <c r="A476" s="92">
        <v>16</v>
      </c>
      <c r="B476" s="92" t="s">
        <v>223</v>
      </c>
      <c r="C476" s="92" t="s">
        <v>222</v>
      </c>
      <c r="D476" s="92">
        <v>1.9</v>
      </c>
      <c r="E476" s="92">
        <v>0.5</v>
      </c>
      <c r="F476" s="93">
        <f>D476*0.5</f>
        <v>0.95</v>
      </c>
      <c r="G476" s="91"/>
      <c r="H476" s="91"/>
      <c r="I476" s="91"/>
      <c r="J476" s="91"/>
    </row>
    <row r="477" spans="1:10" s="91" customFormat="1" x14ac:dyDescent="0.3">
      <c r="A477" s="92">
        <v>17</v>
      </c>
      <c r="B477" s="92" t="s">
        <v>227</v>
      </c>
      <c r="C477" s="92" t="s">
        <v>226</v>
      </c>
      <c r="D477" s="92">
        <v>1.9</v>
      </c>
      <c r="E477" s="92">
        <v>0.5</v>
      </c>
      <c r="F477" s="93">
        <f>D477*0.5</f>
        <v>0.95</v>
      </c>
      <c r="H477"/>
      <c r="I477"/>
      <c r="J477"/>
    </row>
    <row r="478" spans="1:10" s="91" customFormat="1" x14ac:dyDescent="0.3">
      <c r="A478" s="92">
        <v>18</v>
      </c>
      <c r="B478" s="92" t="s">
        <v>245</v>
      </c>
      <c r="C478" s="92" t="s">
        <v>244</v>
      </c>
      <c r="D478" s="92">
        <v>4.6100000000000003</v>
      </c>
      <c r="E478" s="92">
        <v>0.5</v>
      </c>
      <c r="F478" s="92">
        <f>D478*0.5</f>
        <v>2.3050000000000002</v>
      </c>
    </row>
    <row r="479" spans="1:10" s="91" customFormat="1" x14ac:dyDescent="0.3">
      <c r="A479" s="92">
        <v>19</v>
      </c>
      <c r="B479" s="92" t="s">
        <v>247</v>
      </c>
      <c r="C479" s="92" t="s">
        <v>246</v>
      </c>
      <c r="D479" s="92">
        <v>4.4800000000000004</v>
      </c>
      <c r="E479" s="92">
        <v>0.5</v>
      </c>
      <c r="F479" s="92">
        <f>D479*0.5</f>
        <v>2.2400000000000002</v>
      </c>
      <c r="G479"/>
    </row>
    <row r="480" spans="1:10" x14ac:dyDescent="0.3">
      <c r="A480" s="92">
        <v>20</v>
      </c>
      <c r="B480" s="92" t="s">
        <v>258</v>
      </c>
      <c r="C480" s="92" t="s">
        <v>257</v>
      </c>
      <c r="D480" s="92">
        <v>2.2599999999999998</v>
      </c>
      <c r="E480" s="92">
        <v>0.2</v>
      </c>
      <c r="F480" s="92">
        <f>D480*0.2</f>
        <v>0.45199999999999996</v>
      </c>
      <c r="G480" s="91"/>
      <c r="H480" s="91"/>
      <c r="I480" s="91"/>
      <c r="J480" s="91"/>
    </row>
    <row r="481" spans="1:10" s="91" customFormat="1" x14ac:dyDescent="0.3">
      <c r="A481" s="92">
        <v>21</v>
      </c>
      <c r="B481" s="92" t="s">
        <v>267</v>
      </c>
      <c r="C481" s="92" t="s">
        <v>266</v>
      </c>
      <c r="D481" s="92">
        <v>3.4</v>
      </c>
      <c r="E481" s="92">
        <v>0.2</v>
      </c>
      <c r="F481" s="93">
        <f>D481*0.2</f>
        <v>0.68</v>
      </c>
      <c r="G481" s="108">
        <v>21.8965</v>
      </c>
      <c r="H481" s="108">
        <f>G481*34</f>
        <v>744.48099999999999</v>
      </c>
      <c r="I481" s="108">
        <f>H481*1.11</f>
        <v>826.37391000000002</v>
      </c>
    </row>
    <row r="482" spans="1:10" s="91" customFormat="1" x14ac:dyDescent="0.3">
      <c r="A482" s="95"/>
      <c r="B482" s="95"/>
      <c r="C482" s="95"/>
      <c r="D482" s="95"/>
      <c r="E482" s="95"/>
      <c r="F482" s="95"/>
      <c r="J482"/>
    </row>
    <row r="483" spans="1:10" s="91" customFormat="1" x14ac:dyDescent="0.3">
      <c r="B483" s="95"/>
      <c r="C483" s="95"/>
      <c r="D483" s="95"/>
      <c r="E483" s="95"/>
      <c r="F483" s="95"/>
      <c r="J483"/>
    </row>
    <row r="484" spans="1:10" s="91" customFormat="1" x14ac:dyDescent="0.3">
      <c r="A484"/>
      <c r="B484"/>
      <c r="C484"/>
      <c r="D484"/>
      <c r="E484"/>
      <c r="F484"/>
      <c r="J484"/>
    </row>
    <row r="485" spans="1:10" x14ac:dyDescent="0.3">
      <c r="G485" s="91"/>
    </row>
    <row r="486" spans="1:10" x14ac:dyDescent="0.3">
      <c r="B486" s="48" t="s">
        <v>159</v>
      </c>
      <c r="G486" s="91"/>
    </row>
    <row r="487" spans="1:10" x14ac:dyDescent="0.3">
      <c r="A487" s="92">
        <v>1</v>
      </c>
      <c r="B487" s="92" t="s">
        <v>158</v>
      </c>
      <c r="C487" s="92" t="s">
        <v>157</v>
      </c>
      <c r="D487" s="92">
        <v>2.37</v>
      </c>
      <c r="E487" s="92">
        <v>0.2</v>
      </c>
      <c r="F487" s="92">
        <f>D487*0.2</f>
        <v>0.47400000000000003</v>
      </c>
      <c r="G487" s="91"/>
    </row>
    <row r="488" spans="1:10" x14ac:dyDescent="0.3">
      <c r="A488" s="92">
        <v>2</v>
      </c>
      <c r="B488" s="92" t="s">
        <v>165</v>
      </c>
      <c r="C488" s="92" t="s">
        <v>164</v>
      </c>
      <c r="D488" s="92">
        <v>2.84</v>
      </c>
      <c r="E488" s="92">
        <v>0.5</v>
      </c>
      <c r="F488" s="92">
        <f>D488*0.5</f>
        <v>1.42</v>
      </c>
      <c r="G488" s="91"/>
    </row>
    <row r="489" spans="1:10" x14ac:dyDescent="0.3">
      <c r="A489" s="92">
        <v>3</v>
      </c>
      <c r="B489" s="92" t="s">
        <v>177</v>
      </c>
      <c r="C489" s="92" t="s">
        <v>176</v>
      </c>
      <c r="D489" s="92">
        <v>3.39</v>
      </c>
      <c r="E489" s="92">
        <v>0.2</v>
      </c>
      <c r="F489" s="93">
        <f>D489*0.2</f>
        <v>0.67800000000000005</v>
      </c>
      <c r="G489" s="91"/>
      <c r="J489" s="91"/>
    </row>
    <row r="490" spans="1:10" x14ac:dyDescent="0.3">
      <c r="A490" s="92">
        <v>4</v>
      </c>
      <c r="B490" s="92" t="s">
        <v>207</v>
      </c>
      <c r="C490" s="92" t="s">
        <v>206</v>
      </c>
      <c r="D490" s="92">
        <v>4.1900000000000004</v>
      </c>
      <c r="E490" s="92">
        <v>0.25</v>
      </c>
      <c r="F490" s="92">
        <f>D490*0.25</f>
        <v>1.0475000000000001</v>
      </c>
      <c r="G490" s="91"/>
      <c r="J490" s="91"/>
    </row>
    <row r="491" spans="1:10" x14ac:dyDescent="0.3">
      <c r="A491" s="92">
        <v>5</v>
      </c>
      <c r="B491" s="92" t="s">
        <v>213</v>
      </c>
      <c r="C491" s="92" t="s">
        <v>212</v>
      </c>
      <c r="D491" s="92">
        <v>4.04</v>
      </c>
      <c r="E491" s="92">
        <v>0.25</v>
      </c>
      <c r="F491" s="92">
        <f>D491*0.25</f>
        <v>1.01</v>
      </c>
      <c r="J491" s="91"/>
    </row>
    <row r="492" spans="1:10" s="91" customFormat="1" x14ac:dyDescent="0.3">
      <c r="A492" s="92">
        <v>6</v>
      </c>
      <c r="B492" s="92" t="s">
        <v>237</v>
      </c>
      <c r="C492" s="92" t="s">
        <v>236</v>
      </c>
      <c r="D492" s="92">
        <v>3.51</v>
      </c>
      <c r="E492" s="92">
        <v>0.1</v>
      </c>
      <c r="F492" s="92">
        <f>D492*0.1</f>
        <v>0.35099999999999998</v>
      </c>
      <c r="G492"/>
      <c r="H492"/>
      <c r="I492"/>
    </row>
    <row r="493" spans="1:10" s="91" customFormat="1" x14ac:dyDescent="0.3">
      <c r="A493" s="92">
        <v>7</v>
      </c>
      <c r="B493" s="92" t="s">
        <v>255</v>
      </c>
      <c r="C493" s="92" t="s">
        <v>254</v>
      </c>
      <c r="D493" s="92">
        <v>2.94</v>
      </c>
      <c r="E493" s="92">
        <v>0.2</v>
      </c>
      <c r="F493" s="92">
        <f>D493*0.2</f>
        <v>0.58799999999999997</v>
      </c>
      <c r="G493"/>
      <c r="H493"/>
      <c r="I493"/>
    </row>
    <row r="494" spans="1:10" s="91" customFormat="1" x14ac:dyDescent="0.3">
      <c r="A494" s="92">
        <v>8</v>
      </c>
      <c r="B494" s="92" t="s">
        <v>269</v>
      </c>
      <c r="C494" s="92" t="s">
        <v>268</v>
      </c>
      <c r="D494" s="92">
        <v>3.53</v>
      </c>
      <c r="E494" s="92">
        <v>0.1</v>
      </c>
      <c r="F494" s="92">
        <f>D494*0.1</f>
        <v>0.35299999999999998</v>
      </c>
      <c r="G494"/>
      <c r="H494"/>
      <c r="I494"/>
    </row>
    <row r="495" spans="1:10" s="91" customFormat="1" x14ac:dyDescent="0.3">
      <c r="A495" s="92">
        <v>9</v>
      </c>
      <c r="B495" s="92" t="s">
        <v>271</v>
      </c>
      <c r="C495" s="92" t="s">
        <v>270</v>
      </c>
      <c r="D495" s="92">
        <v>3.53</v>
      </c>
      <c r="E495" s="92">
        <v>0.1</v>
      </c>
      <c r="F495" s="92">
        <f>D495*0.1</f>
        <v>0.35299999999999998</v>
      </c>
      <c r="G495" s="108">
        <v>6.2744999999999997</v>
      </c>
      <c r="H495" s="108">
        <f>G495*34</f>
        <v>213.333</v>
      </c>
      <c r="I495" s="108">
        <f>H495*1.11</f>
        <v>236.79963000000001</v>
      </c>
      <c r="J495"/>
    </row>
    <row r="496" spans="1:10" s="91" customFormat="1" x14ac:dyDescent="0.3">
      <c r="A496"/>
      <c r="B496"/>
      <c r="C496"/>
      <c r="D496"/>
      <c r="E496"/>
      <c r="F496"/>
      <c r="G496"/>
      <c r="H496"/>
      <c r="I496"/>
      <c r="J496"/>
    </row>
    <row r="497" spans="1:10" s="91" customFormat="1" x14ac:dyDescent="0.3">
      <c r="A497"/>
      <c r="B497"/>
      <c r="C497"/>
      <c r="D497"/>
      <c r="E497"/>
      <c r="F497"/>
      <c r="G497"/>
      <c r="H497"/>
      <c r="I497"/>
      <c r="J497"/>
    </row>
    <row r="500" spans="1:10" x14ac:dyDescent="0.3">
      <c r="B500" s="48" t="s">
        <v>160</v>
      </c>
      <c r="G500" s="91"/>
    </row>
    <row r="501" spans="1:10" x14ac:dyDescent="0.3">
      <c r="A501" s="92">
        <v>1</v>
      </c>
      <c r="B501" s="92" t="s">
        <v>165</v>
      </c>
      <c r="C501" s="92" t="s">
        <v>164</v>
      </c>
      <c r="D501" s="92">
        <v>2.84</v>
      </c>
      <c r="E501" s="92">
        <v>0.5</v>
      </c>
      <c r="F501" s="92">
        <f>D501*0.5</f>
        <v>1.42</v>
      </c>
      <c r="G501" s="91"/>
    </row>
    <row r="502" spans="1:10" x14ac:dyDescent="0.3">
      <c r="A502" s="92">
        <v>2</v>
      </c>
      <c r="B502" s="92" t="s">
        <v>173</v>
      </c>
      <c r="C502" s="92" t="s">
        <v>172</v>
      </c>
      <c r="D502" s="92">
        <v>3.04</v>
      </c>
      <c r="E502" s="92">
        <v>0.5</v>
      </c>
      <c r="F502" s="92">
        <f>D502*0.5</f>
        <v>1.52</v>
      </c>
      <c r="G502" s="91"/>
      <c r="J502" s="91"/>
    </row>
    <row r="503" spans="1:10" x14ac:dyDescent="0.3">
      <c r="A503" s="92">
        <v>3</v>
      </c>
      <c r="B503" s="92" t="s">
        <v>177</v>
      </c>
      <c r="C503" s="92" t="s">
        <v>176</v>
      </c>
      <c r="D503" s="92">
        <v>3.39</v>
      </c>
      <c r="E503" s="92">
        <v>0.2</v>
      </c>
      <c r="F503" s="93">
        <f>D503*0.2</f>
        <v>0.67800000000000005</v>
      </c>
      <c r="J503" s="91"/>
    </row>
    <row r="504" spans="1:10" x14ac:dyDescent="0.3">
      <c r="A504" s="92">
        <v>4</v>
      </c>
      <c r="B504" s="92" t="s">
        <v>190</v>
      </c>
      <c r="C504" s="92" t="s">
        <v>189</v>
      </c>
      <c r="D504" s="92">
        <v>2.84</v>
      </c>
      <c r="E504" s="92">
        <v>0.25</v>
      </c>
      <c r="F504" s="93">
        <f>D504*0.25</f>
        <v>0.71</v>
      </c>
    </row>
    <row r="505" spans="1:10" s="91" customFormat="1" x14ac:dyDescent="0.3">
      <c r="A505" s="92">
        <v>5</v>
      </c>
      <c r="B505" s="26" t="s">
        <v>196</v>
      </c>
      <c r="C505" s="26" t="s">
        <v>195</v>
      </c>
      <c r="D505" s="26">
        <v>2.75</v>
      </c>
      <c r="E505" s="26">
        <v>0.5</v>
      </c>
      <c r="F505" s="26">
        <f>D505*0.5</f>
        <v>1.375</v>
      </c>
      <c r="G505"/>
      <c r="H505"/>
      <c r="I505"/>
      <c r="J505"/>
    </row>
    <row r="506" spans="1:10" s="91" customFormat="1" x14ac:dyDescent="0.3">
      <c r="A506" s="92">
        <v>6</v>
      </c>
      <c r="B506" s="92" t="s">
        <v>35</v>
      </c>
      <c r="C506" s="92" t="s">
        <v>221</v>
      </c>
      <c r="D506" s="92">
        <v>2.71</v>
      </c>
      <c r="E506" s="92">
        <v>0.5</v>
      </c>
      <c r="F506" s="92">
        <f>D506*0.5</f>
        <v>1.355</v>
      </c>
      <c r="G506"/>
      <c r="H506"/>
      <c r="I506"/>
      <c r="J506"/>
    </row>
    <row r="507" spans="1:10" x14ac:dyDescent="0.3">
      <c r="A507" s="92">
        <v>7</v>
      </c>
      <c r="B507" s="92" t="s">
        <v>223</v>
      </c>
      <c r="C507" s="92" t="s">
        <v>222</v>
      </c>
      <c r="D507" s="92">
        <v>1.9</v>
      </c>
      <c r="E507" s="92">
        <v>0.5</v>
      </c>
      <c r="F507" s="93">
        <f>D507*0.5</f>
        <v>0.95</v>
      </c>
    </row>
    <row r="508" spans="1:10" x14ac:dyDescent="0.3">
      <c r="A508" s="92">
        <v>8</v>
      </c>
      <c r="B508" s="92" t="s">
        <v>245</v>
      </c>
      <c r="C508" s="92" t="s">
        <v>244</v>
      </c>
      <c r="D508" s="92">
        <v>4.6100000000000003</v>
      </c>
      <c r="E508" s="92">
        <v>0.5</v>
      </c>
      <c r="F508" s="92">
        <f>D508*0.5</f>
        <v>2.3050000000000002</v>
      </c>
    </row>
    <row r="509" spans="1:10" x14ac:dyDescent="0.3">
      <c r="A509" s="92">
        <v>9</v>
      </c>
      <c r="B509" s="92" t="s">
        <v>251</v>
      </c>
      <c r="C509" s="92" t="s">
        <v>250</v>
      </c>
      <c r="D509" s="92">
        <v>4.47</v>
      </c>
      <c r="E509" s="92">
        <v>0.5</v>
      </c>
      <c r="F509" s="92">
        <f>D509*0.5</f>
        <v>2.2349999999999999</v>
      </c>
    </row>
    <row r="510" spans="1:10" x14ac:dyDescent="0.3">
      <c r="A510" s="92">
        <v>10</v>
      </c>
      <c r="B510" s="92" t="s">
        <v>269</v>
      </c>
      <c r="C510" s="92" t="s">
        <v>268</v>
      </c>
      <c r="D510" s="92">
        <v>3.53</v>
      </c>
      <c r="E510" s="92">
        <v>0.1</v>
      </c>
      <c r="F510" s="92">
        <f>D510*0.1</f>
        <v>0.35299999999999998</v>
      </c>
      <c r="G510" s="108">
        <v>12.901</v>
      </c>
      <c r="H510" s="108">
        <f>G510*34</f>
        <v>438.63400000000001</v>
      </c>
      <c r="I510" s="108">
        <f>H510*1.11</f>
        <v>486.88374000000005</v>
      </c>
    </row>
    <row r="511" spans="1:10" x14ac:dyDescent="0.3">
      <c r="F511" s="104"/>
    </row>
    <row r="512" spans="1:10" x14ac:dyDescent="0.3">
      <c r="J512" s="91"/>
    </row>
    <row r="513" spans="1:10" x14ac:dyDescent="0.3">
      <c r="J513" s="91"/>
    </row>
    <row r="514" spans="1:10" x14ac:dyDescent="0.3">
      <c r="B514" s="48" t="s">
        <v>161</v>
      </c>
      <c r="G514" s="91"/>
    </row>
    <row r="515" spans="1:10" s="91" customFormat="1" x14ac:dyDescent="0.3">
      <c r="A515" s="92">
        <v>1</v>
      </c>
      <c r="B515" s="92" t="s">
        <v>165</v>
      </c>
      <c r="C515" s="92" t="s">
        <v>164</v>
      </c>
      <c r="D515" s="92">
        <v>2.84</v>
      </c>
      <c r="E515" s="92">
        <v>0.5</v>
      </c>
      <c r="F515" s="92">
        <f>D515*0.5</f>
        <v>1.42</v>
      </c>
      <c r="H515"/>
      <c r="I515"/>
      <c r="J515"/>
    </row>
    <row r="516" spans="1:10" s="91" customFormat="1" x14ac:dyDescent="0.3">
      <c r="A516" s="92">
        <v>2</v>
      </c>
      <c r="B516" s="92" t="s">
        <v>179</v>
      </c>
      <c r="C516" s="92" t="s">
        <v>178</v>
      </c>
      <c r="D516" s="92">
        <v>3.24</v>
      </c>
      <c r="E516" s="92">
        <v>0.25</v>
      </c>
      <c r="F516" s="93">
        <f>D516*0.25</f>
        <v>0.81</v>
      </c>
      <c r="G516"/>
      <c r="H516"/>
      <c r="I516"/>
      <c r="J516"/>
    </row>
    <row r="517" spans="1:10" x14ac:dyDescent="0.3">
      <c r="A517" s="92">
        <v>3</v>
      </c>
      <c r="B517" s="92" t="s">
        <v>186</v>
      </c>
      <c r="C517" s="92" t="s">
        <v>185</v>
      </c>
      <c r="D517" s="92">
        <v>5.8</v>
      </c>
      <c r="E517" s="92">
        <v>0.1</v>
      </c>
      <c r="F517" s="92">
        <f>D517*0.1</f>
        <v>0.57999999999999996</v>
      </c>
    </row>
    <row r="518" spans="1:10" x14ac:dyDescent="0.3">
      <c r="A518" s="92">
        <v>4</v>
      </c>
      <c r="B518" s="92" t="s">
        <v>188</v>
      </c>
      <c r="C518" s="92" t="s">
        <v>187</v>
      </c>
      <c r="D518" s="92">
        <v>3.39</v>
      </c>
      <c r="E518" s="92">
        <v>0.2</v>
      </c>
      <c r="F518" s="93">
        <f>D518*0.2</f>
        <v>0.67800000000000005</v>
      </c>
    </row>
    <row r="519" spans="1:10" x14ac:dyDescent="0.3">
      <c r="A519" s="92">
        <v>5</v>
      </c>
      <c r="B519" s="26" t="s">
        <v>196</v>
      </c>
      <c r="C519" s="26" t="s">
        <v>195</v>
      </c>
      <c r="D519" s="26">
        <v>2.75</v>
      </c>
      <c r="E519" s="26">
        <v>0.5</v>
      </c>
      <c r="F519" s="26">
        <f>D519*0.5</f>
        <v>1.375</v>
      </c>
    </row>
    <row r="520" spans="1:10" x14ac:dyDescent="0.3">
      <c r="A520" s="92">
        <v>6</v>
      </c>
      <c r="B520" s="92" t="s">
        <v>209</v>
      </c>
      <c r="C520" s="92" t="s">
        <v>208</v>
      </c>
      <c r="D520" s="92">
        <v>4.22</v>
      </c>
      <c r="E520" s="92">
        <v>0.25</v>
      </c>
      <c r="F520" s="92">
        <f>D520*0.25</f>
        <v>1.0549999999999999</v>
      </c>
    </row>
    <row r="521" spans="1:10" x14ac:dyDescent="0.3">
      <c r="A521" s="92">
        <v>7</v>
      </c>
      <c r="B521" s="92" t="s">
        <v>213</v>
      </c>
      <c r="C521" s="92" t="s">
        <v>212</v>
      </c>
      <c r="D521" s="92">
        <v>4.04</v>
      </c>
      <c r="E521" s="92">
        <v>0.25</v>
      </c>
      <c r="F521" s="92">
        <f>D521*0.25</f>
        <v>1.01</v>
      </c>
    </row>
    <row r="522" spans="1:10" x14ac:dyDescent="0.3">
      <c r="A522" s="104">
        <v>8</v>
      </c>
      <c r="B522" s="43" t="s">
        <v>35</v>
      </c>
      <c r="C522" s="43" t="s">
        <v>221</v>
      </c>
      <c r="D522" s="43">
        <v>2.71</v>
      </c>
      <c r="E522" s="43">
        <v>0.5</v>
      </c>
      <c r="F522" s="43">
        <f>D522*0.5</f>
        <v>1.355</v>
      </c>
    </row>
    <row r="523" spans="1:10" x14ac:dyDescent="0.3">
      <c r="A523" s="92">
        <v>9</v>
      </c>
      <c r="B523" s="92" t="s">
        <v>237</v>
      </c>
      <c r="C523" s="92" t="s">
        <v>236</v>
      </c>
      <c r="D523" s="92">
        <v>3.51</v>
      </c>
      <c r="E523" s="92">
        <v>0.1</v>
      </c>
      <c r="F523" s="92">
        <f>D523*0.1</f>
        <v>0.35099999999999998</v>
      </c>
    </row>
    <row r="524" spans="1:10" x14ac:dyDescent="0.3">
      <c r="A524" s="92">
        <v>10</v>
      </c>
      <c r="B524" s="92" t="s">
        <v>242</v>
      </c>
      <c r="C524" s="92" t="s">
        <v>241</v>
      </c>
      <c r="D524" s="92">
        <v>2.3199999999999998</v>
      </c>
      <c r="E524" s="92">
        <v>0.5</v>
      </c>
      <c r="F524" s="92">
        <f>D524*0.5</f>
        <v>1.1599999999999999</v>
      </c>
      <c r="J524" s="91"/>
    </row>
    <row r="525" spans="1:10" x14ac:dyDescent="0.3">
      <c r="A525" s="92">
        <v>11</v>
      </c>
      <c r="B525" s="92" t="s">
        <v>245</v>
      </c>
      <c r="C525" s="92" t="s">
        <v>244</v>
      </c>
      <c r="D525" s="92">
        <v>4.6100000000000003</v>
      </c>
      <c r="E525" s="92">
        <v>0.5</v>
      </c>
      <c r="F525" s="92">
        <f>D525*0.5</f>
        <v>2.3050000000000002</v>
      </c>
      <c r="G525" s="108">
        <v>12.099</v>
      </c>
      <c r="H525" s="108">
        <f>G525*34</f>
        <v>411.36599999999999</v>
      </c>
      <c r="I525" s="108">
        <f>H525*1.11</f>
        <v>456.61626000000001</v>
      </c>
      <c r="J525" s="91"/>
    </row>
    <row r="526" spans="1:10" x14ac:dyDescent="0.3">
      <c r="J526" s="91"/>
    </row>
    <row r="527" spans="1:10" s="91" customFormat="1" x14ac:dyDescent="0.3">
      <c r="A527"/>
      <c r="B527"/>
      <c r="C527"/>
      <c r="D527"/>
      <c r="E527"/>
      <c r="F527"/>
      <c r="H527"/>
      <c r="I527"/>
    </row>
    <row r="528" spans="1:10" s="91" customFormat="1" x14ac:dyDescent="0.3">
      <c r="A528"/>
      <c r="B528"/>
      <c r="C528"/>
      <c r="D528"/>
      <c r="E528"/>
      <c r="F528"/>
      <c r="H528"/>
      <c r="I528"/>
    </row>
    <row r="529" spans="1:10" s="91" customFormat="1" x14ac:dyDescent="0.3">
      <c r="A529"/>
      <c r="B529" s="48" t="s">
        <v>162</v>
      </c>
      <c r="C529"/>
      <c r="D529"/>
      <c r="E529"/>
      <c r="F529"/>
      <c r="H529"/>
      <c r="I529"/>
    </row>
    <row r="530" spans="1:10" s="91" customFormat="1" x14ac:dyDescent="0.3">
      <c r="A530" s="92">
        <v>1</v>
      </c>
      <c r="B530" s="92" t="s">
        <v>165</v>
      </c>
      <c r="C530" s="92" t="s">
        <v>164</v>
      </c>
      <c r="D530" s="92">
        <v>2.84</v>
      </c>
      <c r="E530" s="92">
        <v>1.5</v>
      </c>
      <c r="F530" s="92">
        <f>D530*1.5</f>
        <v>4.26</v>
      </c>
      <c r="H530"/>
      <c r="I530"/>
    </row>
    <row r="531" spans="1:10" s="91" customFormat="1" x14ac:dyDescent="0.3">
      <c r="A531" s="92">
        <v>2</v>
      </c>
      <c r="B531" s="92" t="s">
        <v>167</v>
      </c>
      <c r="C531" s="92" t="s">
        <v>166</v>
      </c>
      <c r="D531" s="92">
        <v>3.04</v>
      </c>
      <c r="E531" s="92">
        <v>1.5</v>
      </c>
      <c r="F531" s="92">
        <f>D531*1.5</f>
        <v>4.5600000000000005</v>
      </c>
      <c r="H531"/>
      <c r="I531"/>
    </row>
    <row r="532" spans="1:10" s="91" customFormat="1" x14ac:dyDescent="0.3">
      <c r="A532" s="61">
        <v>3</v>
      </c>
      <c r="B532" s="61" t="s">
        <v>169</v>
      </c>
      <c r="C532" s="61" t="s">
        <v>168</v>
      </c>
      <c r="D532" s="61">
        <v>3.04</v>
      </c>
      <c r="E532" s="61">
        <v>1</v>
      </c>
      <c r="F532" s="61">
        <v>3.04</v>
      </c>
      <c r="H532"/>
      <c r="I532"/>
    </row>
    <row r="533" spans="1:10" s="91" customFormat="1" x14ac:dyDescent="0.3">
      <c r="A533" s="61">
        <v>4</v>
      </c>
      <c r="B533" s="61" t="s">
        <v>171</v>
      </c>
      <c r="C533" s="61" t="s">
        <v>170</v>
      </c>
      <c r="D533" s="61">
        <v>2.84</v>
      </c>
      <c r="E533" s="61">
        <v>1</v>
      </c>
      <c r="F533" s="61">
        <v>2.84</v>
      </c>
      <c r="G533"/>
      <c r="H533"/>
      <c r="I533"/>
    </row>
    <row r="534" spans="1:10" s="91" customFormat="1" x14ac:dyDescent="0.3">
      <c r="A534" s="92">
        <v>5</v>
      </c>
      <c r="B534" s="92" t="s">
        <v>173</v>
      </c>
      <c r="C534" s="92" t="s">
        <v>172</v>
      </c>
      <c r="D534" s="92">
        <v>3.04</v>
      </c>
      <c r="E534" s="92">
        <v>1.5</v>
      </c>
      <c r="F534" s="92">
        <f>D534*1.5</f>
        <v>4.5600000000000005</v>
      </c>
      <c r="G534"/>
      <c r="H534"/>
      <c r="I534"/>
    </row>
    <row r="535" spans="1:10" s="91" customFormat="1" x14ac:dyDescent="0.3">
      <c r="A535" s="92">
        <v>6</v>
      </c>
      <c r="B535" s="92" t="s">
        <v>190</v>
      </c>
      <c r="C535" s="92" t="s">
        <v>189</v>
      </c>
      <c r="D535" s="92">
        <v>2.84</v>
      </c>
      <c r="E535" s="92">
        <v>1.25</v>
      </c>
      <c r="F535" s="93">
        <f>D535*1.25</f>
        <v>3.55</v>
      </c>
      <c r="G535"/>
      <c r="H535"/>
      <c r="I535"/>
      <c r="J535"/>
    </row>
    <row r="536" spans="1:10" s="91" customFormat="1" x14ac:dyDescent="0.3">
      <c r="A536" s="61">
        <v>7</v>
      </c>
      <c r="B536" s="61" t="s">
        <v>194</v>
      </c>
      <c r="C536" s="61" t="s">
        <v>193</v>
      </c>
      <c r="D536" s="61">
        <v>2.84</v>
      </c>
      <c r="E536" s="61">
        <v>1</v>
      </c>
      <c r="F536" s="61">
        <v>2.84</v>
      </c>
      <c r="G536"/>
      <c r="H536"/>
      <c r="I536"/>
    </row>
    <row r="537" spans="1:10" s="91" customFormat="1" x14ac:dyDescent="0.3">
      <c r="A537" s="92">
        <v>8</v>
      </c>
      <c r="B537" s="92" t="s">
        <v>211</v>
      </c>
      <c r="C537" s="92" t="s">
        <v>210</v>
      </c>
      <c r="D537" s="92">
        <v>2.83</v>
      </c>
      <c r="E537" s="92">
        <v>1.25</v>
      </c>
      <c r="F537" s="92">
        <f>D537*1.25</f>
        <v>3.5375000000000001</v>
      </c>
      <c r="G537" s="108">
        <v>29.1875</v>
      </c>
      <c r="H537" s="108">
        <f>G537*34</f>
        <v>992.375</v>
      </c>
      <c r="I537" s="108">
        <f>H537*1.11</f>
        <v>1101.5362500000001</v>
      </c>
    </row>
    <row r="538" spans="1:10" x14ac:dyDescent="0.3">
      <c r="J538" s="91"/>
    </row>
    <row r="539" spans="1:10" s="91" customFormat="1" x14ac:dyDescent="0.3">
      <c r="A539"/>
      <c r="B539"/>
      <c r="C539"/>
      <c r="D539"/>
      <c r="E539"/>
      <c r="F539"/>
      <c r="G539"/>
      <c r="H539"/>
      <c r="I539"/>
    </row>
    <row r="540" spans="1:10" s="91" customFormat="1" x14ac:dyDescent="0.3">
      <c r="A540"/>
      <c r="B540"/>
      <c r="C540"/>
      <c r="D540"/>
      <c r="E540"/>
      <c r="F540"/>
      <c r="G540"/>
      <c r="H540"/>
      <c r="I540"/>
    </row>
    <row r="541" spans="1:10" s="91" customFormat="1" x14ac:dyDescent="0.3">
      <c r="A541"/>
      <c r="B541"/>
      <c r="C541"/>
      <c r="D541"/>
      <c r="E541"/>
      <c r="F541"/>
      <c r="G541"/>
      <c r="H541"/>
      <c r="I541"/>
    </row>
    <row r="542" spans="1:10" s="91" customFormat="1" x14ac:dyDescent="0.3">
      <c r="A542"/>
      <c r="B542"/>
      <c r="C542"/>
      <c r="D542"/>
      <c r="E542"/>
      <c r="F542"/>
      <c r="H542"/>
      <c r="I542"/>
    </row>
    <row r="543" spans="1:10" s="91" customFormat="1" x14ac:dyDescent="0.3">
      <c r="A543"/>
      <c r="B543" s="48" t="s">
        <v>163</v>
      </c>
      <c r="C543"/>
      <c r="D543"/>
      <c r="E543"/>
      <c r="F543"/>
      <c r="H543"/>
      <c r="I543"/>
      <c r="J543"/>
    </row>
    <row r="544" spans="1:10" s="91" customFormat="1" x14ac:dyDescent="0.3">
      <c r="A544" s="61">
        <v>1</v>
      </c>
      <c r="B544" s="61" t="s">
        <v>165</v>
      </c>
      <c r="C544" s="61" t="s">
        <v>164</v>
      </c>
      <c r="D544" s="61">
        <v>2.84</v>
      </c>
      <c r="E544" s="61">
        <v>1</v>
      </c>
      <c r="F544" s="61">
        <v>2.84</v>
      </c>
      <c r="G544"/>
      <c r="H544"/>
      <c r="I544"/>
      <c r="J544"/>
    </row>
    <row r="545" spans="1:10" s="91" customFormat="1" x14ac:dyDescent="0.3">
      <c r="A545" s="61">
        <v>2</v>
      </c>
      <c r="B545" s="61" t="s">
        <v>167</v>
      </c>
      <c r="C545" s="61" t="s">
        <v>166</v>
      </c>
      <c r="D545" s="61">
        <v>3.04</v>
      </c>
      <c r="E545" s="61">
        <v>1</v>
      </c>
      <c r="F545" s="61">
        <v>3.04</v>
      </c>
      <c r="G545"/>
      <c r="H545"/>
      <c r="I545"/>
      <c r="J545"/>
    </row>
    <row r="546" spans="1:10" x14ac:dyDescent="0.3">
      <c r="A546" s="61">
        <v>3</v>
      </c>
      <c r="B546" s="61" t="s">
        <v>169</v>
      </c>
      <c r="C546" s="61" t="s">
        <v>168</v>
      </c>
      <c r="D546" s="61">
        <v>3.04</v>
      </c>
      <c r="E546" s="61">
        <v>1</v>
      </c>
      <c r="F546" s="61">
        <v>3.04</v>
      </c>
    </row>
    <row r="547" spans="1:10" x14ac:dyDescent="0.3">
      <c r="A547" s="92">
        <v>4</v>
      </c>
      <c r="B547" s="92" t="s">
        <v>179</v>
      </c>
      <c r="C547" s="92" t="s">
        <v>178</v>
      </c>
      <c r="D547" s="92">
        <v>3.24</v>
      </c>
      <c r="E547" s="92">
        <v>0.25</v>
      </c>
      <c r="F547" s="93">
        <f>D547*0.25</f>
        <v>0.81</v>
      </c>
    </row>
    <row r="548" spans="1:10" x14ac:dyDescent="0.3">
      <c r="A548" s="92">
        <v>5</v>
      </c>
      <c r="B548" s="92" t="s">
        <v>182</v>
      </c>
      <c r="C548" s="92" t="s">
        <v>181</v>
      </c>
      <c r="D548" s="92">
        <v>3.65</v>
      </c>
      <c r="E548" s="92">
        <v>0.25</v>
      </c>
      <c r="F548" s="92">
        <f>D548*0.25</f>
        <v>0.91249999999999998</v>
      </c>
    </row>
    <row r="549" spans="1:10" x14ac:dyDescent="0.3">
      <c r="A549" s="92">
        <v>6</v>
      </c>
      <c r="B549" s="92" t="s">
        <v>247</v>
      </c>
      <c r="C549" s="92" t="s">
        <v>246</v>
      </c>
      <c r="D549" s="92">
        <v>4.4800000000000004</v>
      </c>
      <c r="E549" s="92">
        <v>0.5</v>
      </c>
      <c r="F549" s="92">
        <f>D549*0.5</f>
        <v>2.2400000000000002</v>
      </c>
    </row>
    <row r="550" spans="1:10" x14ac:dyDescent="0.3">
      <c r="A550" s="108">
        <v>7</v>
      </c>
      <c r="B550" s="108" t="s">
        <v>258</v>
      </c>
      <c r="C550" s="108" t="s">
        <v>257</v>
      </c>
      <c r="D550" s="108">
        <v>2.2599999999999998</v>
      </c>
      <c r="E550" s="108">
        <v>0.2</v>
      </c>
      <c r="F550" s="108">
        <f>D550*0.2</f>
        <v>0.45199999999999996</v>
      </c>
      <c r="G550" s="95"/>
      <c r="H550" s="95"/>
      <c r="I550" s="95"/>
    </row>
    <row r="551" spans="1:10" x14ac:dyDescent="0.3">
      <c r="A551" s="108">
        <v>8</v>
      </c>
      <c r="B551" s="108" t="s">
        <v>259</v>
      </c>
      <c r="C551" s="108" t="s">
        <v>260</v>
      </c>
      <c r="D551" s="108">
        <v>2.36</v>
      </c>
      <c r="E551" s="108">
        <v>0.4</v>
      </c>
      <c r="F551" s="108">
        <f>D551*0.4</f>
        <v>0.94399999999999995</v>
      </c>
      <c r="G551" s="91"/>
      <c r="H551" s="91"/>
      <c r="I551" s="91"/>
    </row>
    <row r="552" spans="1:10" x14ac:dyDescent="0.3">
      <c r="A552" s="61">
        <v>9</v>
      </c>
      <c r="B552" s="62" t="s">
        <v>8</v>
      </c>
      <c r="C552" s="68" t="s">
        <v>9</v>
      </c>
      <c r="D552" s="63">
        <v>1.96</v>
      </c>
      <c r="E552" s="63">
        <v>1</v>
      </c>
      <c r="F552" s="61">
        <v>1.96</v>
      </c>
      <c r="G552" s="95"/>
      <c r="H552" s="95"/>
      <c r="I552" s="95"/>
    </row>
    <row r="553" spans="1:10" x14ac:dyDescent="0.3">
      <c r="A553" s="61">
        <v>10</v>
      </c>
      <c r="B553" s="62" t="s">
        <v>281</v>
      </c>
      <c r="C553" s="61" t="s">
        <v>282</v>
      </c>
      <c r="D553" s="61">
        <v>4.49</v>
      </c>
      <c r="E553" s="61">
        <v>1</v>
      </c>
      <c r="F553" s="61">
        <v>4.49</v>
      </c>
      <c r="G553" s="95"/>
      <c r="H553" s="95"/>
      <c r="I553" s="95"/>
    </row>
    <row r="554" spans="1:10" x14ac:dyDescent="0.3">
      <c r="A554" s="61">
        <v>11</v>
      </c>
      <c r="B554" s="62" t="s">
        <v>283</v>
      </c>
      <c r="C554" s="62" t="s">
        <v>284</v>
      </c>
      <c r="D554" s="61">
        <v>1.29</v>
      </c>
      <c r="E554" s="61">
        <v>1</v>
      </c>
      <c r="F554" s="61">
        <v>1.29</v>
      </c>
      <c r="G554" s="95"/>
      <c r="H554" s="95"/>
      <c r="I554" s="95"/>
    </row>
    <row r="555" spans="1:10" x14ac:dyDescent="0.3">
      <c r="A555" s="61">
        <v>12</v>
      </c>
      <c r="B555" s="62" t="s">
        <v>285</v>
      </c>
      <c r="C555" s="62" t="s">
        <v>286</v>
      </c>
      <c r="D555" s="61">
        <v>1.29</v>
      </c>
      <c r="E555" s="61">
        <v>1</v>
      </c>
      <c r="F555" s="61">
        <v>1.29</v>
      </c>
      <c r="G555" s="108">
        <v>23.308499999999999</v>
      </c>
      <c r="H555" s="108">
        <f>G555*34</f>
        <v>792.48899999999992</v>
      </c>
      <c r="I555" s="108">
        <f>H555*1.11</f>
        <v>879.66278999999997</v>
      </c>
    </row>
    <row r="559" spans="1:10" x14ac:dyDescent="0.3">
      <c r="B559" s="48" t="s">
        <v>180</v>
      </c>
      <c r="H559" s="91"/>
      <c r="I559" s="91"/>
    </row>
    <row r="560" spans="1:10" x14ac:dyDescent="0.3">
      <c r="A560" s="92">
        <v>1</v>
      </c>
      <c r="B560" s="92" t="s">
        <v>179</v>
      </c>
      <c r="C560" s="92" t="s">
        <v>178</v>
      </c>
      <c r="D560" s="92">
        <v>3.24</v>
      </c>
      <c r="E560" s="92">
        <v>0.25</v>
      </c>
      <c r="F560" s="93">
        <f>D560*0.25</f>
        <v>0.81</v>
      </c>
      <c r="H560" s="91"/>
      <c r="I560" s="91"/>
    </row>
    <row r="561" spans="1:9" x14ac:dyDescent="0.3">
      <c r="A561" s="92">
        <v>2</v>
      </c>
      <c r="B561" s="92" t="s">
        <v>182</v>
      </c>
      <c r="C561" s="92" t="s">
        <v>181</v>
      </c>
      <c r="D561" s="92">
        <v>3.65</v>
      </c>
      <c r="E561" s="92">
        <v>0.25</v>
      </c>
      <c r="F561" s="92">
        <f>D561*0.25</f>
        <v>0.91249999999999998</v>
      </c>
    </row>
    <row r="562" spans="1:9" x14ac:dyDescent="0.3">
      <c r="A562" s="92">
        <v>3</v>
      </c>
      <c r="B562" s="92" t="s">
        <v>184</v>
      </c>
      <c r="C562" s="92" t="s">
        <v>183</v>
      </c>
      <c r="D562" s="92">
        <v>2.27</v>
      </c>
      <c r="E562" s="92">
        <v>0.2</v>
      </c>
      <c r="F562" s="92">
        <f>D562*0.2</f>
        <v>0.45400000000000001</v>
      </c>
      <c r="H562" s="91"/>
      <c r="I562" s="91"/>
    </row>
    <row r="563" spans="1:9" x14ac:dyDescent="0.3">
      <c r="A563" s="92">
        <v>4</v>
      </c>
      <c r="B563" s="92" t="s">
        <v>186</v>
      </c>
      <c r="C563" s="92" t="s">
        <v>185</v>
      </c>
      <c r="D563" s="92">
        <v>5.8</v>
      </c>
      <c r="E563" s="92">
        <v>0.1</v>
      </c>
      <c r="F563" s="92">
        <f>D563*0.1</f>
        <v>0.57999999999999996</v>
      </c>
      <c r="H563" s="91"/>
      <c r="I563" s="91"/>
    </row>
    <row r="564" spans="1:9" x14ac:dyDescent="0.3">
      <c r="A564" s="61">
        <v>5</v>
      </c>
      <c r="B564" s="61" t="s">
        <v>196</v>
      </c>
      <c r="C564" s="61" t="s">
        <v>195</v>
      </c>
      <c r="D564" s="61">
        <v>2.75</v>
      </c>
      <c r="E564" s="61">
        <v>1</v>
      </c>
      <c r="F564" s="61">
        <v>2.75</v>
      </c>
      <c r="H564" s="91"/>
      <c r="I564" s="91"/>
    </row>
    <row r="565" spans="1:9" x14ac:dyDescent="0.3">
      <c r="A565" s="92">
        <v>6</v>
      </c>
      <c r="B565" s="92" t="s">
        <v>201</v>
      </c>
      <c r="C565" s="92" t="s">
        <v>200</v>
      </c>
      <c r="D565" s="92">
        <v>3.68</v>
      </c>
      <c r="E565" s="92">
        <v>0.25</v>
      </c>
      <c r="F565" s="93">
        <f>D565*0.25</f>
        <v>0.92</v>
      </c>
      <c r="H565" s="91"/>
      <c r="I565" s="91"/>
    </row>
    <row r="566" spans="1:9" x14ac:dyDescent="0.3">
      <c r="A566" s="92">
        <v>7</v>
      </c>
      <c r="B566" s="92" t="s">
        <v>209</v>
      </c>
      <c r="C566" s="92" t="s">
        <v>208</v>
      </c>
      <c r="D566" s="92">
        <v>4.22</v>
      </c>
      <c r="E566" s="92">
        <v>0.25</v>
      </c>
      <c r="F566" s="92">
        <f>D566*0.25</f>
        <v>1.0549999999999999</v>
      </c>
    </row>
    <row r="567" spans="1:9" x14ac:dyDescent="0.3">
      <c r="A567" s="61">
        <v>8</v>
      </c>
      <c r="B567" s="61" t="s">
        <v>35</v>
      </c>
      <c r="C567" s="61" t="s">
        <v>221</v>
      </c>
      <c r="D567" s="61">
        <v>2.71</v>
      </c>
      <c r="E567" s="61">
        <v>1</v>
      </c>
      <c r="F567" s="61">
        <v>2.71</v>
      </c>
    </row>
    <row r="568" spans="1:9" x14ac:dyDescent="0.3">
      <c r="A568" s="61">
        <v>9</v>
      </c>
      <c r="B568" s="61" t="s">
        <v>239</v>
      </c>
      <c r="C568" s="61" t="s">
        <v>238</v>
      </c>
      <c r="D568" s="61">
        <v>2.1800000000000002</v>
      </c>
      <c r="E568" s="61">
        <v>1</v>
      </c>
      <c r="F568" s="61">
        <v>2.1800000000000002</v>
      </c>
    </row>
    <row r="569" spans="1:9" x14ac:dyDescent="0.3">
      <c r="A569" s="61">
        <v>10</v>
      </c>
      <c r="B569" s="61" t="s">
        <v>242</v>
      </c>
      <c r="C569" s="61" t="s">
        <v>241</v>
      </c>
      <c r="D569" s="61">
        <v>2.3199999999999998</v>
      </c>
      <c r="E569" s="61">
        <v>1</v>
      </c>
      <c r="F569" s="61">
        <v>2.3199999999999998</v>
      </c>
    </row>
    <row r="570" spans="1:9" x14ac:dyDescent="0.3">
      <c r="A570" s="92">
        <v>11</v>
      </c>
      <c r="B570" s="92" t="s">
        <v>247</v>
      </c>
      <c r="C570" s="92" t="s">
        <v>246</v>
      </c>
      <c r="D570" s="92">
        <v>4.4800000000000004</v>
      </c>
      <c r="E570" s="92">
        <v>0.5</v>
      </c>
      <c r="F570" s="92">
        <f>D570*0.5</f>
        <v>2.2400000000000002</v>
      </c>
      <c r="G570" s="108">
        <v>16.9315</v>
      </c>
      <c r="H570" s="108">
        <f>G570*34</f>
        <v>575.67100000000005</v>
      </c>
      <c r="I570" s="108">
        <f>H570*1.11</f>
        <v>638.99481000000014</v>
      </c>
    </row>
    <row r="576" spans="1:9" x14ac:dyDescent="0.3">
      <c r="B576" s="48" t="s">
        <v>197</v>
      </c>
    </row>
    <row r="577" spans="1:9" x14ac:dyDescent="0.3">
      <c r="A577" s="92">
        <v>1</v>
      </c>
      <c r="B577" s="26" t="s">
        <v>196</v>
      </c>
      <c r="C577" s="26" t="s">
        <v>195</v>
      </c>
      <c r="D577" s="26">
        <v>2.75</v>
      </c>
      <c r="E577" s="26">
        <v>0.5</v>
      </c>
      <c r="F577" s="26">
        <f>D577*0.5</f>
        <v>1.375</v>
      </c>
    </row>
    <row r="578" spans="1:9" x14ac:dyDescent="0.3">
      <c r="A578" s="92">
        <v>2</v>
      </c>
      <c r="B578" s="92" t="s">
        <v>205</v>
      </c>
      <c r="C578" s="92" t="s">
        <v>204</v>
      </c>
      <c r="D578" s="92">
        <v>4.1900000000000004</v>
      </c>
      <c r="E578" s="92">
        <v>0.75</v>
      </c>
      <c r="F578" s="92">
        <f>D578*0.75</f>
        <v>3.1425000000000001</v>
      </c>
      <c r="H578" s="91"/>
      <c r="I578" s="91"/>
    </row>
    <row r="579" spans="1:9" x14ac:dyDescent="0.3">
      <c r="A579" s="92">
        <v>3</v>
      </c>
      <c r="B579" s="92" t="s">
        <v>207</v>
      </c>
      <c r="C579" s="92" t="s">
        <v>206</v>
      </c>
      <c r="D579" s="92">
        <v>4.1900000000000004</v>
      </c>
      <c r="E579" s="92">
        <v>0.5</v>
      </c>
      <c r="F579" s="92">
        <f>D579*0.5</f>
        <v>2.0950000000000002</v>
      </c>
      <c r="H579" s="91"/>
      <c r="I579" s="91"/>
    </row>
    <row r="580" spans="1:9" x14ac:dyDescent="0.3">
      <c r="A580" s="92">
        <v>4</v>
      </c>
      <c r="B580" s="92" t="s">
        <v>218</v>
      </c>
      <c r="C580" s="92" t="s">
        <v>217</v>
      </c>
      <c r="D580" s="92">
        <v>3.26</v>
      </c>
      <c r="E580" s="92">
        <v>0.2</v>
      </c>
      <c r="F580" s="93">
        <f>D580*0.2</f>
        <v>0.65200000000000002</v>
      </c>
      <c r="H580" s="91"/>
      <c r="I580" s="91"/>
    </row>
    <row r="581" spans="1:9" x14ac:dyDescent="0.3">
      <c r="A581" s="92">
        <v>5</v>
      </c>
      <c r="B581" s="92" t="s">
        <v>218</v>
      </c>
      <c r="C581" s="92" t="s">
        <v>217</v>
      </c>
      <c r="D581" s="92">
        <v>3.26</v>
      </c>
      <c r="E581" s="92">
        <v>0.2</v>
      </c>
      <c r="F581" s="93">
        <f>D581*0.2</f>
        <v>0.65200000000000002</v>
      </c>
    </row>
    <row r="582" spans="1:9" x14ac:dyDescent="0.3">
      <c r="A582" s="61">
        <v>6</v>
      </c>
      <c r="B582" s="61" t="s">
        <v>242</v>
      </c>
      <c r="C582" s="61" t="s">
        <v>241</v>
      </c>
      <c r="D582" s="61">
        <v>2.3199999999999998</v>
      </c>
      <c r="E582" s="61">
        <v>1</v>
      </c>
      <c r="F582" s="61">
        <v>2.3199999999999998</v>
      </c>
      <c r="H582" s="91"/>
      <c r="I582" s="91"/>
    </row>
    <row r="583" spans="1:9" x14ac:dyDescent="0.3">
      <c r="A583" s="92">
        <v>7</v>
      </c>
      <c r="B583" s="92" t="s">
        <v>245</v>
      </c>
      <c r="C583" s="92" t="s">
        <v>244</v>
      </c>
      <c r="D583" s="92">
        <v>4.6100000000000003</v>
      </c>
      <c r="E583" s="92">
        <v>0.5</v>
      </c>
      <c r="F583" s="92">
        <f>D583*0.5</f>
        <v>2.3050000000000002</v>
      </c>
      <c r="H583" s="91"/>
      <c r="I583" s="91"/>
    </row>
    <row r="584" spans="1:9" x14ac:dyDescent="0.3">
      <c r="A584" s="61">
        <v>8</v>
      </c>
      <c r="B584" s="61" t="s">
        <v>249</v>
      </c>
      <c r="C584" s="61" t="s">
        <v>248</v>
      </c>
      <c r="D584" s="61">
        <v>4.47</v>
      </c>
      <c r="E584" s="61">
        <v>1</v>
      </c>
      <c r="F584" s="61">
        <v>4.47</v>
      </c>
    </row>
    <row r="585" spans="1:9" x14ac:dyDescent="0.3">
      <c r="A585" s="92">
        <v>9</v>
      </c>
      <c r="B585" s="92" t="s">
        <v>251</v>
      </c>
      <c r="C585" s="92" t="s">
        <v>250</v>
      </c>
      <c r="D585" s="92">
        <v>4.47</v>
      </c>
      <c r="E585" s="92">
        <v>0.5</v>
      </c>
      <c r="F585" s="92">
        <f>D585*0.5</f>
        <v>2.2349999999999999</v>
      </c>
      <c r="H585" s="91"/>
      <c r="I585" s="91"/>
    </row>
    <row r="586" spans="1:9" x14ac:dyDescent="0.3">
      <c r="A586" s="61">
        <v>10</v>
      </c>
      <c r="B586" s="61" t="s">
        <v>253</v>
      </c>
      <c r="C586" s="61" t="s">
        <v>252</v>
      </c>
      <c r="D586" s="61">
        <v>4.47</v>
      </c>
      <c r="E586" s="61">
        <v>1</v>
      </c>
      <c r="F586" s="61">
        <v>4.47</v>
      </c>
      <c r="H586" s="91"/>
      <c r="I586" s="91"/>
    </row>
    <row r="587" spans="1:9" x14ac:dyDescent="0.3">
      <c r="A587" s="92">
        <v>11</v>
      </c>
      <c r="B587" s="92" t="s">
        <v>262</v>
      </c>
      <c r="C587" s="92" t="s">
        <v>261</v>
      </c>
      <c r="D587" s="92">
        <v>3.25</v>
      </c>
      <c r="E587" s="92">
        <v>0.2</v>
      </c>
      <c r="F587" s="93">
        <f>D587*0.2</f>
        <v>0.65</v>
      </c>
      <c r="H587" s="91"/>
      <c r="I587" s="91"/>
    </row>
    <row r="588" spans="1:9" x14ac:dyDescent="0.3">
      <c r="A588" s="92">
        <v>12</v>
      </c>
      <c r="B588" s="43" t="s">
        <v>262</v>
      </c>
      <c r="C588" s="43" t="s">
        <v>263</v>
      </c>
      <c r="D588" s="43">
        <v>5.0599999999999996</v>
      </c>
      <c r="E588" s="43">
        <v>0.2</v>
      </c>
      <c r="F588" s="103">
        <f>D588*0.2</f>
        <v>1.012</v>
      </c>
      <c r="H588" s="91"/>
      <c r="I588" s="91"/>
    </row>
    <row r="589" spans="1:9" x14ac:dyDescent="0.3">
      <c r="A589" s="92">
        <v>13</v>
      </c>
      <c r="B589" s="92" t="s">
        <v>265</v>
      </c>
      <c r="C589" s="92" t="s">
        <v>264</v>
      </c>
      <c r="D589" s="92">
        <v>3.26</v>
      </c>
      <c r="E589" s="92">
        <v>0.2</v>
      </c>
      <c r="F589" s="93">
        <f>D589*0.2</f>
        <v>0.65200000000000002</v>
      </c>
      <c r="H589" s="91"/>
      <c r="I589" s="91"/>
    </row>
    <row r="590" spans="1:9" x14ac:dyDescent="0.3">
      <c r="A590" s="92">
        <v>14</v>
      </c>
      <c r="B590" s="92" t="s">
        <v>265</v>
      </c>
      <c r="C590" s="92" t="s">
        <v>264</v>
      </c>
      <c r="D590" s="92">
        <v>5.0599999999999996</v>
      </c>
      <c r="E590" s="92">
        <v>0.2</v>
      </c>
      <c r="F590" s="93">
        <f>D590*0.2</f>
        <v>1.012</v>
      </c>
      <c r="G590" s="108">
        <v>27.0425</v>
      </c>
      <c r="H590" s="108">
        <f>G590*34</f>
        <v>919.44500000000005</v>
      </c>
      <c r="I590" s="108">
        <f>H590*1.11</f>
        <v>1020.5839500000002</v>
      </c>
    </row>
    <row r="591" spans="1:9" x14ac:dyDescent="0.3">
      <c r="A591" s="95"/>
      <c r="B591" s="95"/>
      <c r="C591" s="95"/>
      <c r="D591" s="95"/>
      <c r="E591" s="95"/>
      <c r="F591" s="104"/>
      <c r="H591" s="91"/>
      <c r="I591" s="91"/>
    </row>
    <row r="592" spans="1:9" x14ac:dyDescent="0.3">
      <c r="A592" s="91"/>
      <c r="B592" s="95"/>
      <c r="C592" s="95"/>
      <c r="D592" s="95"/>
      <c r="E592" s="95"/>
      <c r="F592" s="102"/>
      <c r="H592" s="91"/>
      <c r="I592" s="91"/>
    </row>
    <row r="593" spans="1:10" x14ac:dyDescent="0.3">
      <c r="H593" s="91"/>
      <c r="I593" s="91"/>
    </row>
    <row r="594" spans="1:10" x14ac:dyDescent="0.3">
      <c r="G594" s="91"/>
      <c r="H594" s="91"/>
      <c r="I594" s="91"/>
    </row>
    <row r="595" spans="1:10" x14ac:dyDescent="0.3">
      <c r="A595" s="117" t="s">
        <v>256</v>
      </c>
      <c r="B595" s="118" t="s">
        <v>262</v>
      </c>
      <c r="C595" s="118" t="s">
        <v>263</v>
      </c>
      <c r="D595" s="118">
        <v>5.0599999999999996</v>
      </c>
      <c r="E595" s="118">
        <v>0.2</v>
      </c>
      <c r="F595" s="118">
        <f>D595*0.2</f>
        <v>1.012</v>
      </c>
      <c r="G595" s="91"/>
    </row>
    <row r="596" spans="1:10" x14ac:dyDescent="0.3">
      <c r="A596" s="117"/>
      <c r="B596" s="117" t="s">
        <v>267</v>
      </c>
      <c r="C596" s="117" t="s">
        <v>266</v>
      </c>
      <c r="D596" s="117">
        <v>3.4</v>
      </c>
      <c r="E596" s="117">
        <v>0.2</v>
      </c>
      <c r="F596" s="117">
        <f>D596*0.2</f>
        <v>0.68</v>
      </c>
    </row>
    <row r="597" spans="1:10" x14ac:dyDescent="0.3">
      <c r="A597" s="117"/>
      <c r="B597" s="117" t="s">
        <v>269</v>
      </c>
      <c r="C597" s="117" t="s">
        <v>268</v>
      </c>
      <c r="D597" s="117">
        <v>3.53</v>
      </c>
      <c r="E597" s="117">
        <v>0.3</v>
      </c>
      <c r="F597" s="117">
        <f>D597*0.3</f>
        <v>1.0589999999999999</v>
      </c>
      <c r="G597" s="91"/>
    </row>
    <row r="598" spans="1:10" x14ac:dyDescent="0.3">
      <c r="A598" s="117"/>
      <c r="B598" s="117" t="s">
        <v>271</v>
      </c>
      <c r="C598" s="117" t="s">
        <v>270</v>
      </c>
      <c r="D598" s="117">
        <v>3.53</v>
      </c>
      <c r="E598" s="117">
        <v>0.4</v>
      </c>
      <c r="F598" s="117">
        <f>D598*0.4</f>
        <v>1.4119999999999999</v>
      </c>
      <c r="G598" s="91"/>
    </row>
    <row r="599" spans="1:10" x14ac:dyDescent="0.3">
      <c r="A599" s="117"/>
      <c r="B599" s="117" t="s">
        <v>273</v>
      </c>
      <c r="C599" s="117" t="s">
        <v>272</v>
      </c>
      <c r="D599" s="117">
        <v>4.93</v>
      </c>
      <c r="E599" s="117">
        <v>0.1</v>
      </c>
      <c r="F599" s="117">
        <f>D599*0.1</f>
        <v>0.49299999999999999</v>
      </c>
      <c r="G599" s="91"/>
    </row>
    <row r="600" spans="1:10" x14ac:dyDescent="0.3">
      <c r="A600" s="117"/>
      <c r="B600" s="119" t="s">
        <v>276</v>
      </c>
      <c r="C600" s="117" t="s">
        <v>274</v>
      </c>
      <c r="D600" s="117">
        <v>4.93</v>
      </c>
      <c r="E600" s="117">
        <v>0.1</v>
      </c>
      <c r="F600" s="117">
        <f>D600*0.1</f>
        <v>0.49299999999999999</v>
      </c>
      <c r="G600" s="108">
        <v>5.149</v>
      </c>
      <c r="H600" s="108">
        <f>G600*34</f>
        <v>175.066</v>
      </c>
      <c r="I600" s="108">
        <f>H600*1.11</f>
        <v>194.32326000000003</v>
      </c>
    </row>
    <row r="601" spans="1:10" x14ac:dyDescent="0.3">
      <c r="A601" s="95"/>
      <c r="B601" s="95"/>
      <c r="C601" s="95"/>
      <c r="D601" s="95"/>
      <c r="E601" s="95"/>
      <c r="F601" s="102"/>
      <c r="G601" s="91"/>
      <c r="H601" s="91"/>
      <c r="I601" s="91"/>
    </row>
    <row r="602" spans="1:10" x14ac:dyDescent="0.3">
      <c r="A602" s="95"/>
      <c r="B602" s="95"/>
      <c r="C602" s="95"/>
      <c r="D602" s="95"/>
      <c r="E602" s="95"/>
      <c r="F602" s="102"/>
      <c r="G602" s="91"/>
      <c r="H602" s="91"/>
      <c r="I602" s="91"/>
    </row>
    <row r="603" spans="1:10" x14ac:dyDescent="0.3">
      <c r="A603" s="91"/>
      <c r="B603" s="95"/>
      <c r="C603" s="95"/>
      <c r="D603" s="95"/>
      <c r="E603" s="95"/>
      <c r="F603" s="95"/>
      <c r="G603" s="91"/>
      <c r="J603" s="91"/>
    </row>
    <row r="604" spans="1:10" x14ac:dyDescent="0.3">
      <c r="G604" s="91"/>
      <c r="J604" s="91"/>
    </row>
    <row r="605" spans="1:10" x14ac:dyDescent="0.3">
      <c r="E605" s="113"/>
      <c r="G605" s="91"/>
      <c r="J605" s="91"/>
    </row>
    <row r="606" spans="1:10" s="91" customFormat="1" x14ac:dyDescent="0.3">
      <c r="A606"/>
      <c r="B606"/>
      <c r="C606"/>
      <c r="D606"/>
      <c r="E606"/>
      <c r="F606"/>
      <c r="H606"/>
      <c r="I606"/>
    </row>
    <row r="607" spans="1:10" s="91" customFormat="1" x14ac:dyDescent="0.3">
      <c r="A607"/>
      <c r="B607"/>
      <c r="C607"/>
      <c r="D607"/>
      <c r="E607"/>
      <c r="F607"/>
      <c r="H607"/>
      <c r="I607"/>
    </row>
    <row r="608" spans="1:10" s="91" customFormat="1" x14ac:dyDescent="0.3">
      <c r="A608"/>
      <c r="B608"/>
      <c r="C608"/>
      <c r="D608"/>
      <c r="E608"/>
      <c r="F608"/>
      <c r="H608"/>
      <c r="I608"/>
    </row>
    <row r="609" spans="1:10" s="91" customFormat="1" x14ac:dyDescent="0.3">
      <c r="A609"/>
      <c r="B609"/>
      <c r="C609"/>
      <c r="D609"/>
      <c r="E609"/>
      <c r="F609"/>
      <c r="H609"/>
      <c r="I609"/>
      <c r="J609"/>
    </row>
    <row r="610" spans="1:10" s="91" customFormat="1" x14ac:dyDescent="0.3">
      <c r="A610"/>
      <c r="B610"/>
      <c r="C610"/>
      <c r="D610"/>
      <c r="E610"/>
      <c r="F610"/>
      <c r="H610"/>
      <c r="I610"/>
      <c r="J610"/>
    </row>
    <row r="611" spans="1:10" s="91" customFormat="1" x14ac:dyDescent="0.3">
      <c r="A611"/>
      <c r="B611"/>
      <c r="C611"/>
      <c r="D611"/>
      <c r="E611"/>
      <c r="F611"/>
      <c r="G611"/>
      <c r="H611"/>
      <c r="I611"/>
      <c r="J611"/>
    </row>
    <row r="617" spans="1:10" x14ac:dyDescent="0.3">
      <c r="H617" s="91"/>
      <c r="I617" s="91"/>
      <c r="J617" s="91"/>
    </row>
    <row r="618" spans="1:10" x14ac:dyDescent="0.3">
      <c r="H618" s="91"/>
      <c r="I618" s="91"/>
      <c r="J618" s="91"/>
    </row>
    <row r="620" spans="1:10" s="91" customFormat="1" x14ac:dyDescent="0.3">
      <c r="A620"/>
      <c r="B620"/>
      <c r="C620"/>
      <c r="D620"/>
      <c r="E620"/>
      <c r="F620"/>
      <c r="G620"/>
      <c r="H620"/>
      <c r="I620"/>
    </row>
    <row r="621" spans="1:10" s="91" customFormat="1" x14ac:dyDescent="0.3">
      <c r="A621"/>
      <c r="B621"/>
      <c r="C621"/>
      <c r="D621"/>
      <c r="E621"/>
      <c r="F621"/>
      <c r="G621"/>
      <c r="H621"/>
      <c r="I621"/>
    </row>
    <row r="622" spans="1:10" x14ac:dyDescent="0.3">
      <c r="J622" s="91"/>
    </row>
    <row r="623" spans="1:10" s="91" customFormat="1" x14ac:dyDescent="0.3">
      <c r="A623"/>
      <c r="B623"/>
      <c r="C623"/>
      <c r="D623"/>
      <c r="E623"/>
      <c r="F623"/>
      <c r="G623"/>
      <c r="H623"/>
      <c r="I623"/>
    </row>
    <row r="624" spans="1:10" s="91" customFormat="1" x14ac:dyDescent="0.3">
      <c r="A624"/>
      <c r="B624"/>
      <c r="C624"/>
      <c r="D624"/>
      <c r="E624"/>
      <c r="F624"/>
      <c r="G624"/>
      <c r="H624"/>
      <c r="I624"/>
      <c r="J624"/>
    </row>
    <row r="625" spans="1:10" s="91" customFormat="1" x14ac:dyDescent="0.3">
      <c r="A625"/>
      <c r="B625"/>
      <c r="C625"/>
      <c r="D625"/>
      <c r="E625"/>
      <c r="F625"/>
      <c r="G625"/>
      <c r="H625"/>
      <c r="I625"/>
      <c r="J625"/>
    </row>
    <row r="626" spans="1:10" s="91" customFormat="1" x14ac:dyDescent="0.3">
      <c r="A626"/>
      <c r="B626"/>
      <c r="C626"/>
      <c r="D626"/>
      <c r="E626"/>
      <c r="F626"/>
      <c r="G626"/>
      <c r="H626"/>
      <c r="I626"/>
      <c r="J626"/>
    </row>
    <row r="633" spans="1:10" x14ac:dyDescent="0.3">
      <c r="H633" s="91"/>
      <c r="I633" s="91"/>
    </row>
    <row r="634" spans="1:10" x14ac:dyDescent="0.3">
      <c r="H634" s="91"/>
      <c r="I634" s="91"/>
    </row>
    <row r="635" spans="1:10" x14ac:dyDescent="0.3">
      <c r="H635" s="91"/>
      <c r="I635" s="91"/>
    </row>
    <row r="636" spans="1:10" x14ac:dyDescent="0.3">
      <c r="H636" s="91"/>
      <c r="I636" s="91"/>
      <c r="J636" s="91"/>
    </row>
    <row r="637" spans="1:10" x14ac:dyDescent="0.3">
      <c r="H637" s="91"/>
      <c r="I637" s="91"/>
      <c r="J637" s="91"/>
    </row>
    <row r="638" spans="1:10" x14ac:dyDescent="0.3">
      <c r="H638" s="91"/>
      <c r="I638" s="91"/>
      <c r="J638" s="91"/>
    </row>
    <row r="639" spans="1:10" s="91" customFormat="1" x14ac:dyDescent="0.3">
      <c r="A639"/>
      <c r="B639"/>
      <c r="C639"/>
      <c r="D639"/>
      <c r="E639"/>
      <c r="F639"/>
      <c r="G639"/>
      <c r="H639"/>
      <c r="I639"/>
      <c r="J639"/>
    </row>
    <row r="640" spans="1:10" s="91" customFormat="1" x14ac:dyDescent="0.3">
      <c r="A640"/>
      <c r="B640"/>
      <c r="C640"/>
      <c r="D640"/>
      <c r="E640"/>
      <c r="F640"/>
      <c r="G640"/>
      <c r="H640"/>
      <c r="I640"/>
    </row>
    <row r="641" spans="1:10" s="91" customFormat="1" x14ac:dyDescent="0.3">
      <c r="A641"/>
      <c r="B641"/>
      <c r="C641"/>
      <c r="D641"/>
      <c r="E641"/>
      <c r="F641"/>
      <c r="G641"/>
      <c r="H641"/>
      <c r="I641"/>
    </row>
    <row r="643" spans="1:10" s="91" customFormat="1" x14ac:dyDescent="0.3">
      <c r="A643"/>
      <c r="B643"/>
      <c r="C643"/>
      <c r="D643"/>
      <c r="E643"/>
      <c r="F643"/>
      <c r="G643"/>
      <c r="H643"/>
      <c r="I643"/>
    </row>
    <row r="644" spans="1:10" s="91" customFormat="1" x14ac:dyDescent="0.3">
      <c r="A644"/>
      <c r="B644"/>
      <c r="C644"/>
      <c r="D644"/>
      <c r="E644"/>
      <c r="F644"/>
      <c r="G644"/>
      <c r="H644"/>
      <c r="I644"/>
    </row>
    <row r="645" spans="1:10" x14ac:dyDescent="0.3">
      <c r="J645" s="91"/>
    </row>
    <row r="646" spans="1:10" s="91" customFormat="1" x14ac:dyDescent="0.3">
      <c r="A646"/>
      <c r="B646"/>
      <c r="C646"/>
      <c r="D646"/>
      <c r="E646"/>
      <c r="F646"/>
      <c r="G646"/>
      <c r="H646"/>
      <c r="I646"/>
    </row>
    <row r="647" spans="1:10" s="91" customFormat="1" x14ac:dyDescent="0.3">
      <c r="A647"/>
      <c r="B647"/>
      <c r="C647"/>
      <c r="D647"/>
      <c r="E647"/>
      <c r="F647"/>
      <c r="G647"/>
      <c r="H647"/>
      <c r="I647"/>
    </row>
    <row r="648" spans="1:10" s="91" customFormat="1" x14ac:dyDescent="0.3">
      <c r="A648"/>
      <c r="B648"/>
      <c r="C648"/>
      <c r="D648"/>
      <c r="E648"/>
      <c r="F648"/>
      <c r="G648"/>
      <c r="H648"/>
      <c r="I648"/>
    </row>
    <row r="649" spans="1:10" s="91" customFormat="1" x14ac:dyDescent="0.3">
      <c r="A649"/>
      <c r="B649"/>
      <c r="C649"/>
      <c r="D649"/>
      <c r="E649"/>
      <c r="F649"/>
      <c r="G649"/>
      <c r="H649"/>
      <c r="I649"/>
    </row>
    <row r="650" spans="1:10" s="91" customFormat="1" x14ac:dyDescent="0.3">
      <c r="A650"/>
      <c r="B650"/>
      <c r="C650"/>
      <c r="D650"/>
      <c r="E650"/>
      <c r="F650"/>
      <c r="G650"/>
      <c r="H650"/>
      <c r="I650"/>
    </row>
    <row r="651" spans="1:10" s="91" customFormat="1" x14ac:dyDescent="0.3">
      <c r="A651"/>
      <c r="B651"/>
      <c r="C651"/>
      <c r="D651"/>
      <c r="E651"/>
      <c r="F651"/>
      <c r="G651"/>
      <c r="H651"/>
      <c r="I651"/>
    </row>
    <row r="652" spans="1:10" s="91" customFormat="1" x14ac:dyDescent="0.3">
      <c r="A652"/>
      <c r="B652"/>
      <c r="C652"/>
      <c r="D652"/>
      <c r="E652"/>
      <c r="F652"/>
      <c r="G652"/>
    </row>
    <row r="653" spans="1:10" s="91" customFormat="1" x14ac:dyDescent="0.3">
      <c r="A653"/>
      <c r="B653"/>
      <c r="C653"/>
      <c r="D653"/>
      <c r="E653"/>
      <c r="F653"/>
      <c r="G653"/>
      <c r="J653"/>
    </row>
    <row r="654" spans="1:10" s="91" customFormat="1" x14ac:dyDescent="0.3">
      <c r="A654"/>
      <c r="B654"/>
      <c r="C654"/>
      <c r="D654"/>
      <c r="E654"/>
      <c r="F654"/>
      <c r="G654"/>
      <c r="H654"/>
      <c r="I654"/>
      <c r="J654"/>
    </row>
    <row r="655" spans="1:10" s="91" customFormat="1" x14ac:dyDescent="0.3">
      <c r="A655"/>
      <c r="B655"/>
      <c r="C655"/>
      <c r="D655"/>
      <c r="E655"/>
      <c r="F655"/>
      <c r="G655"/>
      <c r="H655"/>
      <c r="I655"/>
      <c r="J655"/>
    </row>
    <row r="659" spans="1:10" x14ac:dyDescent="0.3">
      <c r="H659" s="91"/>
      <c r="I659" s="91"/>
    </row>
    <row r="660" spans="1:10" x14ac:dyDescent="0.3">
      <c r="H660" s="91"/>
      <c r="I660" s="91"/>
    </row>
    <row r="661" spans="1:10" x14ac:dyDescent="0.3">
      <c r="H661" s="91"/>
      <c r="I661" s="91"/>
    </row>
    <row r="662" spans="1:10" x14ac:dyDescent="0.3">
      <c r="H662" s="91"/>
      <c r="I662" s="91"/>
    </row>
    <row r="663" spans="1:10" x14ac:dyDescent="0.3">
      <c r="H663" s="91"/>
      <c r="I663" s="91"/>
      <c r="J663" s="91"/>
    </row>
    <row r="664" spans="1:10" x14ac:dyDescent="0.3">
      <c r="H664" s="91"/>
      <c r="I664" s="91"/>
      <c r="J664" s="91"/>
    </row>
    <row r="665" spans="1:10" x14ac:dyDescent="0.3">
      <c r="J665" s="91"/>
    </row>
    <row r="666" spans="1:10" s="91" customFormat="1" x14ac:dyDescent="0.3">
      <c r="A666"/>
      <c r="B666"/>
      <c r="C666"/>
      <c r="D666"/>
      <c r="E666"/>
      <c r="F666"/>
      <c r="G666"/>
      <c r="H666"/>
      <c r="I666"/>
      <c r="J666"/>
    </row>
    <row r="667" spans="1:10" s="91" customFormat="1" x14ac:dyDescent="0.3">
      <c r="A667"/>
      <c r="B667"/>
      <c r="C667"/>
      <c r="D667"/>
      <c r="E667"/>
      <c r="F667"/>
      <c r="G667"/>
      <c r="H667"/>
      <c r="I667"/>
      <c r="J667"/>
    </row>
    <row r="668" spans="1:10" s="91" customFormat="1" x14ac:dyDescent="0.3">
      <c r="A668"/>
      <c r="B668"/>
      <c r="C668"/>
      <c r="D668"/>
      <c r="E668"/>
      <c r="F668"/>
      <c r="G668"/>
      <c r="J668"/>
    </row>
    <row r="669" spans="1:10" x14ac:dyDescent="0.3">
      <c r="H669" s="91"/>
      <c r="I669" s="91"/>
    </row>
    <row r="670" spans="1:10" x14ac:dyDescent="0.3">
      <c r="H670" s="91"/>
      <c r="I670" s="91"/>
    </row>
    <row r="671" spans="1:10" x14ac:dyDescent="0.3">
      <c r="H671" s="91"/>
      <c r="I671" s="91"/>
    </row>
    <row r="672" spans="1:10" x14ac:dyDescent="0.3">
      <c r="H672" s="91"/>
      <c r="I672" s="91"/>
    </row>
    <row r="673" spans="1:10" x14ac:dyDescent="0.3">
      <c r="H673" s="91"/>
      <c r="I673" s="91"/>
    </row>
    <row r="674" spans="1:10" x14ac:dyDescent="0.3">
      <c r="H674" s="91"/>
      <c r="I674" s="91"/>
    </row>
    <row r="675" spans="1:10" x14ac:dyDescent="0.3">
      <c r="H675" s="91"/>
      <c r="I675" s="91"/>
    </row>
    <row r="676" spans="1:10" x14ac:dyDescent="0.3">
      <c r="H676" s="91"/>
      <c r="I676" s="91"/>
    </row>
    <row r="677" spans="1:10" x14ac:dyDescent="0.3">
      <c r="H677" s="91"/>
      <c r="I677" s="91"/>
    </row>
    <row r="678" spans="1:10" x14ac:dyDescent="0.3">
      <c r="H678" s="91"/>
      <c r="I678" s="91"/>
    </row>
    <row r="679" spans="1:10" x14ac:dyDescent="0.3">
      <c r="H679" s="91"/>
      <c r="I679" s="91"/>
    </row>
    <row r="680" spans="1:10" x14ac:dyDescent="0.3">
      <c r="H680" s="91"/>
      <c r="I680" s="91"/>
      <c r="J680" s="91"/>
    </row>
    <row r="681" spans="1:10" x14ac:dyDescent="0.3">
      <c r="H681" s="91"/>
      <c r="I681" s="91"/>
      <c r="J681" s="91"/>
    </row>
    <row r="683" spans="1:10" s="91" customFormat="1" x14ac:dyDescent="0.3">
      <c r="A683"/>
      <c r="B683"/>
      <c r="C683"/>
      <c r="D683"/>
      <c r="E683"/>
      <c r="F683"/>
      <c r="G683"/>
      <c r="H683"/>
      <c r="I683"/>
      <c r="J683"/>
    </row>
    <row r="684" spans="1:10" s="91" customFormat="1" x14ac:dyDescent="0.3">
      <c r="A684"/>
      <c r="B684"/>
      <c r="C684"/>
      <c r="D684"/>
      <c r="E684"/>
      <c r="F684"/>
      <c r="G684"/>
      <c r="H684"/>
      <c r="I684"/>
      <c r="J684"/>
    </row>
    <row r="696" spans="1:10" x14ac:dyDescent="0.3">
      <c r="J696" s="91"/>
    </row>
    <row r="697" spans="1:10" x14ac:dyDescent="0.3">
      <c r="J697" s="91"/>
    </row>
    <row r="698" spans="1:10" x14ac:dyDescent="0.3">
      <c r="J698" s="91"/>
    </row>
    <row r="699" spans="1:10" s="91" customFormat="1" x14ac:dyDescent="0.3">
      <c r="A699"/>
      <c r="B699"/>
      <c r="C699"/>
      <c r="D699"/>
      <c r="E699"/>
      <c r="F699"/>
      <c r="G699"/>
      <c r="H699"/>
      <c r="I699"/>
    </row>
    <row r="700" spans="1:10" s="91" customFormat="1" x14ac:dyDescent="0.3">
      <c r="A700"/>
      <c r="B700"/>
      <c r="C700"/>
      <c r="D700"/>
      <c r="E700"/>
      <c r="F700"/>
      <c r="G700"/>
      <c r="H700"/>
      <c r="I700"/>
    </row>
    <row r="701" spans="1:10" s="91" customFormat="1" x14ac:dyDescent="0.3">
      <c r="A701"/>
      <c r="B701"/>
      <c r="C701"/>
      <c r="D701"/>
      <c r="E701"/>
      <c r="F701"/>
      <c r="G701"/>
      <c r="H701"/>
      <c r="I701"/>
    </row>
    <row r="702" spans="1:10" s="91" customFormat="1" x14ac:dyDescent="0.3">
      <c r="A702"/>
      <c r="B702"/>
      <c r="C702"/>
      <c r="D702"/>
      <c r="E702"/>
      <c r="F702"/>
      <c r="G702"/>
      <c r="H702"/>
      <c r="I702"/>
      <c r="J702"/>
    </row>
    <row r="703" spans="1:10" s="91" customFormat="1" x14ac:dyDescent="0.3">
      <c r="A703"/>
      <c r="B703"/>
      <c r="C703"/>
      <c r="D703"/>
      <c r="E703"/>
      <c r="F703"/>
      <c r="G703"/>
      <c r="H703"/>
      <c r="I703"/>
      <c r="J703"/>
    </row>
    <row r="704" spans="1:10" s="91" customFormat="1" x14ac:dyDescent="0.3">
      <c r="A704"/>
      <c r="B704"/>
      <c r="C704"/>
      <c r="D704"/>
      <c r="E704"/>
      <c r="F704"/>
      <c r="G704"/>
      <c r="H704"/>
      <c r="I704"/>
      <c r="J704"/>
    </row>
    <row r="715" spans="1:10" x14ac:dyDescent="0.3">
      <c r="J715" s="91"/>
    </row>
    <row r="716" spans="1:10" x14ac:dyDescent="0.3">
      <c r="J716" s="91"/>
    </row>
    <row r="718" spans="1:10" s="91" customFormat="1" x14ac:dyDescent="0.3">
      <c r="A718"/>
      <c r="B718"/>
      <c r="C718"/>
      <c r="D718"/>
      <c r="E718"/>
      <c r="F718"/>
      <c r="G718"/>
      <c r="H718"/>
      <c r="I718"/>
      <c r="J718"/>
    </row>
    <row r="719" spans="1:10" s="91" customFormat="1" x14ac:dyDescent="0.3">
      <c r="A719"/>
      <c r="B719"/>
      <c r="C719"/>
      <c r="D719"/>
      <c r="E719"/>
      <c r="F719"/>
      <c r="G719"/>
      <c r="H719"/>
      <c r="I719"/>
      <c r="J719"/>
    </row>
    <row r="722" spans="1:10" x14ac:dyDescent="0.3">
      <c r="J722" s="91"/>
    </row>
    <row r="723" spans="1:10" x14ac:dyDescent="0.3">
      <c r="J723" s="91"/>
    </row>
    <row r="724" spans="1:10" x14ac:dyDescent="0.3">
      <c r="J724" s="91"/>
    </row>
    <row r="725" spans="1:10" s="91" customFormat="1" x14ac:dyDescent="0.3">
      <c r="A725"/>
      <c r="B725"/>
      <c r="C725"/>
      <c r="D725"/>
      <c r="E725"/>
      <c r="F725"/>
      <c r="G725"/>
      <c r="H725"/>
      <c r="I725"/>
    </row>
    <row r="726" spans="1:10" s="91" customFormat="1" x14ac:dyDescent="0.3">
      <c r="A726"/>
      <c r="B726"/>
      <c r="C726"/>
      <c r="D726"/>
      <c r="E726"/>
      <c r="F726"/>
      <c r="G726"/>
      <c r="H726"/>
      <c r="I726"/>
    </row>
    <row r="727" spans="1:10" s="91" customFormat="1" x14ac:dyDescent="0.3">
      <c r="A727"/>
      <c r="B727"/>
      <c r="C727"/>
      <c r="D727"/>
      <c r="E727"/>
      <c r="F727"/>
      <c r="G727"/>
      <c r="H727"/>
      <c r="I727"/>
    </row>
    <row r="728" spans="1:10" s="91" customFormat="1" x14ac:dyDescent="0.3">
      <c r="A728"/>
      <c r="B728"/>
      <c r="C728"/>
      <c r="D728"/>
      <c r="E728"/>
      <c r="F728"/>
      <c r="G728"/>
      <c r="H728"/>
      <c r="I728"/>
      <c r="J728"/>
    </row>
    <row r="729" spans="1:10" s="91" customFormat="1" x14ac:dyDescent="0.3">
      <c r="A729"/>
      <c r="B729"/>
      <c r="C729"/>
      <c r="D729"/>
      <c r="E729"/>
      <c r="F729"/>
      <c r="G729"/>
      <c r="H729"/>
      <c r="I729"/>
      <c r="J729"/>
    </row>
    <row r="730" spans="1:10" s="91" customFormat="1" x14ac:dyDescent="0.3">
      <c r="A730"/>
      <c r="B730"/>
      <c r="C730"/>
      <c r="D730"/>
      <c r="E730"/>
      <c r="F730"/>
      <c r="G730"/>
      <c r="H730"/>
      <c r="I730"/>
      <c r="J730"/>
    </row>
    <row r="731" spans="1:10" x14ac:dyDescent="0.3">
      <c r="J731" s="91"/>
    </row>
    <row r="732" spans="1:10" x14ac:dyDescent="0.3">
      <c r="J732" s="91"/>
    </row>
    <row r="733" spans="1:10" x14ac:dyDescent="0.3">
      <c r="J733" s="91"/>
    </row>
    <row r="734" spans="1:10" s="91" customFormat="1" x14ac:dyDescent="0.3">
      <c r="A734"/>
      <c r="B734"/>
      <c r="C734"/>
      <c r="D734"/>
      <c r="E734"/>
      <c r="F734"/>
      <c r="G734"/>
      <c r="H734"/>
      <c r="I734"/>
    </row>
    <row r="735" spans="1:10" s="91" customFormat="1" x14ac:dyDescent="0.3">
      <c r="A735"/>
      <c r="B735"/>
      <c r="C735"/>
      <c r="D735"/>
      <c r="E735"/>
      <c r="F735"/>
      <c r="G735"/>
      <c r="H735"/>
      <c r="I735"/>
    </row>
    <row r="736" spans="1:10" s="91" customFormat="1" x14ac:dyDescent="0.3">
      <c r="A736"/>
      <c r="B736"/>
      <c r="C736"/>
      <c r="D736"/>
      <c r="E736"/>
      <c r="F736"/>
      <c r="G736"/>
      <c r="H736"/>
      <c r="I736"/>
    </row>
    <row r="737" spans="1:10" s="91" customFormat="1" x14ac:dyDescent="0.3">
      <c r="A737"/>
      <c r="B737"/>
      <c r="C737"/>
      <c r="D737"/>
      <c r="E737"/>
      <c r="F737"/>
      <c r="G737"/>
      <c r="H737"/>
      <c r="I737"/>
    </row>
    <row r="738" spans="1:10" s="91" customFormat="1" x14ac:dyDescent="0.3">
      <c r="A738"/>
      <c r="B738"/>
      <c r="C738"/>
      <c r="D738"/>
      <c r="E738"/>
      <c r="F738"/>
      <c r="G738"/>
      <c r="H738"/>
      <c r="I738"/>
    </row>
    <row r="739" spans="1:10" s="91" customFormat="1" x14ac:dyDescent="0.3">
      <c r="A739"/>
      <c r="B739"/>
      <c r="C739"/>
      <c r="D739"/>
      <c r="E739"/>
      <c r="F739"/>
      <c r="G739"/>
      <c r="H739"/>
      <c r="I739"/>
    </row>
    <row r="740" spans="1:10" s="91" customFormat="1" x14ac:dyDescent="0.3">
      <c r="A740"/>
      <c r="B740"/>
      <c r="C740"/>
      <c r="D740"/>
      <c r="E740"/>
      <c r="F740"/>
      <c r="G740"/>
      <c r="H740"/>
      <c r="I740"/>
    </row>
    <row r="741" spans="1:10" s="91" customFormat="1" x14ac:dyDescent="0.3">
      <c r="A741"/>
      <c r="B741"/>
      <c r="C741"/>
      <c r="D741"/>
      <c r="E741"/>
      <c r="F741"/>
      <c r="G741"/>
      <c r="H741"/>
      <c r="I741"/>
    </row>
    <row r="742" spans="1:10" s="91" customFormat="1" x14ac:dyDescent="0.3">
      <c r="A742"/>
      <c r="B742"/>
      <c r="C742"/>
      <c r="D742"/>
      <c r="E742"/>
      <c r="F742"/>
      <c r="G742"/>
      <c r="H742"/>
      <c r="I742"/>
    </row>
    <row r="743" spans="1:10" s="91" customFormat="1" x14ac:dyDescent="0.3">
      <c r="A743"/>
      <c r="B743"/>
      <c r="C743"/>
      <c r="D743"/>
      <c r="E743"/>
      <c r="F743"/>
      <c r="G743"/>
      <c r="H743"/>
      <c r="I743"/>
    </row>
    <row r="744" spans="1:10" s="91" customFormat="1" x14ac:dyDescent="0.3">
      <c r="A744"/>
      <c r="B744"/>
      <c r="C744"/>
      <c r="D744"/>
      <c r="E744"/>
      <c r="F744"/>
      <c r="G744"/>
      <c r="H744"/>
      <c r="I744"/>
    </row>
    <row r="745" spans="1:10" s="91" customFormat="1" x14ac:dyDescent="0.3">
      <c r="A745"/>
      <c r="B745"/>
      <c r="C745"/>
      <c r="D745"/>
      <c r="E745"/>
      <c r="F745"/>
      <c r="G745"/>
      <c r="H745"/>
      <c r="I745"/>
      <c r="J745"/>
    </row>
    <row r="746" spans="1:10" s="91" customFormat="1" x14ac:dyDescent="0.3">
      <c r="A746"/>
      <c r="B746"/>
      <c r="C746"/>
      <c r="D746"/>
      <c r="E746"/>
      <c r="F746"/>
      <c r="G746"/>
      <c r="H746"/>
      <c r="I746"/>
      <c r="J746"/>
    </row>
    <row r="747" spans="1:10" s="91" customFormat="1" x14ac:dyDescent="0.3">
      <c r="A747"/>
      <c r="B747"/>
      <c r="C747"/>
      <c r="D747"/>
      <c r="E747"/>
      <c r="F747"/>
      <c r="G747"/>
      <c r="H747"/>
      <c r="I747"/>
      <c r="J747"/>
    </row>
  </sheetData>
  <hyperlinks>
    <hyperlink ref="B70" r:id="rId1"/>
    <hyperlink ref="B71" r:id="rId2"/>
    <hyperlink ref="B72" r:id="rId3"/>
    <hyperlink ref="B73" r:id="rId4"/>
    <hyperlink ref="B74" r:id="rId5"/>
    <hyperlink ref="B75" r:id="rId6"/>
    <hyperlink ref="B76" r:id="rId7"/>
    <hyperlink ref="B77" r:id="rId8"/>
    <hyperlink ref="B106" r:id="rId9"/>
    <hyperlink ref="B107" r:id="rId10"/>
    <hyperlink ref="B108" r:id="rId11"/>
    <hyperlink ref="B109" r:id="rId12"/>
    <hyperlink ref="B110" r:id="rId13"/>
    <hyperlink ref="B111" r:id="rId14"/>
    <hyperlink ref="B155" r:id="rId15"/>
    <hyperlink ref="B156" r:id="rId16"/>
    <hyperlink ref="B157" r:id="rId17"/>
    <hyperlink ref="B158" r:id="rId18"/>
    <hyperlink ref="B159" r:id="rId19"/>
    <hyperlink ref="B160" r:id="rId20"/>
    <hyperlink ref="B161" r:id="rId21"/>
    <hyperlink ref="B162" r:id="rId22"/>
    <hyperlink ref="B163" r:id="rId23"/>
    <hyperlink ref="B194" r:id="rId24"/>
    <hyperlink ref="B195" r:id="rId25"/>
    <hyperlink ref="B87" r:id="rId26"/>
    <hyperlink ref="B86" r:id="rId27"/>
    <hyperlink ref="C201" r:id="rId28" display="http://www.wildorchidcrafts.com/index.php?main_page=product_info&amp;cPath=7_74&amp;products_id=4256"/>
    <hyperlink ref="B201" r:id="rId29"/>
    <hyperlink ref="A190" r:id="rId30" display="http://www.wildorchidcrafts.com/index.php?main_page=product_info&amp;cPath=41_42&amp;products_id=3930"/>
    <hyperlink ref="A191" r:id="rId31" display="http://www.wildorchidcrafts.com/index.php?main_page=product_info&amp;cPath=41_42&amp;products_id=3773"/>
    <hyperlink ref="A192" r:id="rId32" display="http://www.wildorchidcrafts.com/index.php?main_page=product_info&amp;cPath=32_34&amp;products_id=3821"/>
    <hyperlink ref="B164" r:id="rId33"/>
    <hyperlink ref="B165" r:id="rId34"/>
    <hyperlink ref="B166" r:id="rId35"/>
    <hyperlink ref="B167" r:id="rId36"/>
    <hyperlink ref="B209" r:id="rId37"/>
    <hyperlink ref="B210" r:id="rId38"/>
    <hyperlink ref="B208" r:id="rId39"/>
    <hyperlink ref="B211" r:id="rId40"/>
    <hyperlink ref="B247" r:id="rId41"/>
    <hyperlink ref="B248" r:id="rId42"/>
    <hyperlink ref="B18" r:id="rId43"/>
    <hyperlink ref="B112" r:id="rId44"/>
    <hyperlink ref="B212" r:id="rId45"/>
    <hyperlink ref="B300" r:id="rId46"/>
    <hyperlink ref="B216" r:id="rId47"/>
    <hyperlink ref="B600" r:id="rId48"/>
    <hyperlink ref="B255" r:id="rId49"/>
    <hyperlink ref="B553" r:id="rId50"/>
  </hyperlinks>
  <pageMargins left="0.7" right="0.7" top="0.75" bottom="0.75" header="0.3" footer="0.3"/>
  <pageSetup paperSize="9" orientation="portrait" horizontalDpi="0" verticalDpi="0" r:id="rId51"/>
  <ignoredErrors>
    <ignoredError sqref="F466:F467 F468 F376 F363:F364 F362 F318:F319 F213 F177:F178 F172 F93 F578 F381 F488 F250 F124 F225 F391 F425 F493 F523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</dc:creator>
  <cp:lastModifiedBy>Роман</cp:lastModifiedBy>
  <dcterms:created xsi:type="dcterms:W3CDTF">2013-08-26T19:43:45Z</dcterms:created>
  <dcterms:modified xsi:type="dcterms:W3CDTF">2013-08-28T11:25:47Z</dcterms:modified>
</cp:coreProperties>
</file>