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<sst xmlns="http://schemas.openxmlformats.org/spreadsheetml/2006/main" count="315" uniqueCount="200">
  <si>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</si>
  <si>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</si>
  <si>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</si>
  <si>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</si>
  <si>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</si>
  <si>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</si>
  <si>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</si>
  <si>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</si>
  <si>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</si>
  <si>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</si>
  <si>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</si>
  <si>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</si>
  <si>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Сумма без орг%</t>
  </si>
  <si>
    <t xml:space="preserve">Ninelkin </t>
  </si>
  <si>
    <t>http://item.taobao.com/item.htm?spm=a230r.1.14.55.uX1BVB&amp;id=19020246998&amp;initiative_new=1</t>
  </si>
  <si>
    <t>куртка</t>
  </si>
  <si>
    <t>коричневый</t>
  </si>
  <si>
    <t>Nadya80</t>
  </si>
  <si>
    <t>http://item.taobao.com/item.htm?spm=2013.1.w1048-2059464619.3.GwtR3x&amp;id=13759729931</t>
  </si>
  <si>
    <t>халат 2 шт</t>
  </si>
  <si>
    <t>98-104</t>
  </si>
  <si>
    <t>фото</t>
  </si>
  <si>
    <t>евваНН</t>
  </si>
  <si>
    <t>http://item.taobao.com/item.htm?spm=a1z10.5.w4002-3317671988.43.ec0tyA&amp;id=17683210994</t>
  </si>
  <si>
    <t>кепка</t>
  </si>
  <si>
    <t>нэви</t>
  </si>
  <si>
    <t>http://item.taobao.com/item.htm?spm=a1z10.3.w1017-1181883153.73.XU9taU&amp;id=19718822483&amp;%2C</t>
  </si>
  <si>
    <t>колготки</t>
  </si>
  <si>
    <t>розовые и красные</t>
  </si>
  <si>
    <t>http://item.taobao.com/item.htm?spm=2013.1.0.0.9S9ODg&amp;scm=1007.77.0.0&amp;id=27029208929&amp;pvid=0baacd2c-74b4-455a-842b-0c2be7e75b35&amp;jlogid=p2712353615c42%2C</t>
  </si>
  <si>
    <t>кремовый и синий</t>
  </si>
  <si>
    <t>http://item.taobao.com/item.htm?spm=a1z10.3.w1017-1181883153.52.2RDwbv&amp;id=26679768272&amp;-2%D1%88%D1%82%2C</t>
  </si>
  <si>
    <t>пальто</t>
  </si>
  <si>
    <t>синее</t>
  </si>
  <si>
    <t>isaenok</t>
  </si>
  <si>
    <t>штаны</t>
  </si>
  <si>
    <t>S код плюс бархат толстые раздел</t>
  </si>
  <si>
    <t>светло-серый</t>
  </si>
  <si>
    <t>R GirL</t>
  </si>
  <si>
    <t>http://item.taobao.com/item.htm?spm=a230r.1.14.78.a1v7gj&amp;id=17160591645</t>
  </si>
  <si>
    <t>худи</t>
  </si>
  <si>
    <t>S</t>
  </si>
  <si>
    <t>розовый</t>
  </si>
  <si>
    <t>http://item.taobao.com/item.htm?spm=2013.1.0.0.rt9eK9&amp;scm=1007.152.0.0&amp;id=21646403096&amp;pvid=dfbe1075-7970-4d76-bd44-c5f348db3b22&amp;jlogid=p27231510ca142</t>
  </si>
  <si>
    <t>кроссовки</t>
  </si>
  <si>
    <t>белый</t>
  </si>
  <si>
    <t>http://item.taobao.com/item.htm?spm=a1z10.3.w1017-2315381117.15.raf2Rf&amp;id=18830937374&amp;</t>
  </si>
  <si>
    <t>http://item.taobao.com/item.htm?spm=a1z10.3.w1011-2315381118.5.6TBZsY&amp;id=21646403096</t>
  </si>
  <si>
    <t>30р-р(19см)-черные</t>
  </si>
  <si>
    <t xml:space="preserve">22р-р(13,5см) розовые </t>
  </si>
  <si>
    <t>пикчерс</t>
  </si>
  <si>
    <t>http://item.taobao.com/item.htm?spm=a1z10.4.w4004-3116080978.34.zwGJ2K&amp;id=15844422043</t>
  </si>
  <si>
    <t>водолазка</t>
  </si>
  <si>
    <t>желтый</t>
  </si>
  <si>
    <t>http://item.taobao.com/item.htm?spm=a1z10.5.w4002-2966980002.58.1ZuSjC&amp;id=20478588785</t>
  </si>
  <si>
    <t>толстовка</t>
  </si>
  <si>
    <t>серый</t>
  </si>
  <si>
    <t xml:space="preserve">МАТРЕШКА НН </t>
  </si>
  <si>
    <t>http://item.taobao.com/item.htm?spm=a2106.m893.1000384.86.XWHnMc&amp;id=19017173278&amp;scm=1029.newlist-0.1.50006843&amp;ppath=&amp;sku=</t>
  </si>
  <si>
    <t>серые</t>
  </si>
  <si>
    <t>http://detail.tmall.com/item.htm?spm=a1z10.3.w4011-3220602050.87.oBaSVX&amp;id=26676044731&amp;rn=3edfea48d8ab12ee013e528e579f4942</t>
  </si>
  <si>
    <t>http://item.taobao.com/item.htm?spm=a1z10.5.w4002-396583046.40.i60soV&amp;id=19339864793</t>
  </si>
  <si>
    <t>красный и желтый</t>
  </si>
  <si>
    <t>http://item.taobao.com/item.htm?spm=2013.1.0.0.klbhGn&amp;id=13881994742&amp;scm=1007.290.0.25</t>
  </si>
  <si>
    <t>кофта</t>
  </si>
  <si>
    <t>http://item.taobao.com/item.htm?spm=a2106.m869.1000384.1307.w1Dphc&amp;id=17710272647&amp;scm=1029.newlist-0.1.50095669&amp;ppath=&amp;sku=</t>
  </si>
  <si>
    <t>пижама 2 шт</t>
  </si>
  <si>
    <t>с мелким рисунком с розовой и желтой окантовкой</t>
  </si>
  <si>
    <t>http://item.taobao.com/item.htm?spm=2013.1.w1048-2362699187.7.eVE9MU&amp;id=15415889412</t>
  </si>
  <si>
    <t>http://detail.tmall.com/item.htm?spm=a220o.1000855.0.0.Dqk8Iq&amp;id=16667689005&amp;scm=1003.3.03066.2_AB-LR72-PV72_227&amp;acm=03066.1003.1.117.16667689005_1&amp;uuid=5219c080-bfaa-4d5c-aa0f-6d2c728f0edb&amp;pos=3</t>
  </si>
  <si>
    <t>шапка</t>
  </si>
  <si>
    <t>серый и розовый</t>
  </si>
  <si>
    <t>http://item.taobao.com/item.htm?spm=a1z10.3.w1017-1181883153.50.0Gnuus&amp;id=18351700272&amp;</t>
  </si>
  <si>
    <t>110см (110/116)</t>
  </si>
  <si>
    <t>синий</t>
  </si>
  <si>
    <t>http://item.taobao.com/item.htm?spm=a1z10.3.w1017-1181883153.81.x4cKQi&amp;id=22140111602&amp;</t>
  </si>
  <si>
    <t>носки</t>
  </si>
  <si>
    <t>4-6лет</t>
  </si>
  <si>
    <t>случайный</t>
  </si>
  <si>
    <t>http://item.taobao.com/item.htm?spm=a1z10.33.w4002-3061034123.12.fw6tox&amp;id=15356083363</t>
  </si>
  <si>
    <t>костюм слон</t>
  </si>
  <si>
    <t>белый/черный</t>
  </si>
  <si>
    <t>http://item.taobao.com/item.htm?spm=a1z10.33.w4002-3061029034.75.x9jmPz&amp;id=9329971668</t>
  </si>
  <si>
    <t>radaeva-vaneeva</t>
  </si>
  <si>
    <t>http://item.taobao.com/item.htm?spm=a2106.m894.1000384.930.g1OkkM&amp;id=15444196818&amp;scm=1029.newlist-0.1.50072765&amp;ppath=&amp;sku=</t>
  </si>
  <si>
    <t>Сумка</t>
  </si>
  <si>
    <t>бежевый</t>
  </si>
  <si>
    <t>http://item.taobao.com/item.htm?spm=a2106.m894.1000384.713.g1OkkM&amp;id=15764491232&amp;scm=1029.newlist-0.1.50072765&amp;ppath=&amp;sku=</t>
  </si>
  <si>
    <t>красный</t>
  </si>
  <si>
    <t>http://item.taobao.com/item.htm?spm=a2106.m874.1000384.99.nNl7SE&amp;id=19191737185&amp;scm=1029.newlist-0.1.16&amp;ppath=&amp;sku=</t>
  </si>
  <si>
    <t>Костюм</t>
  </si>
  <si>
    <t>М (42)</t>
  </si>
  <si>
    <t>http://item.taobao.com/item.htm?spm=a2106.m869.1000384.395.6eCsJT&amp;id=17579157752&amp;scm=1029.newlist-0.1.50074233&amp;ppath=&amp;sku=</t>
  </si>
  <si>
    <t>Игрушка</t>
  </si>
  <si>
    <t>http://item.taobao.com/item.htm?spm=a2106.m869.1000384.124.bu3o9Q&amp;id=19016895706&amp;scm=1029.newlist-0.1.50042210&amp;ppath=&amp;sku=</t>
  </si>
  <si>
    <t>нагрудник</t>
  </si>
  <si>
    <t>голубой</t>
  </si>
  <si>
    <t>http://item.taobao.com/item.htm?spm=a2106.m869.1000384.451.bu3o9Q&amp;id=26169592704&amp;scm=1029.newlist-0.1.50042210&amp;ppath=&amp;sku=</t>
  </si>
  <si>
    <t>http://item.taobao.com/item.htm?spm=a2106.m869.1000384.22.6AmJiX&amp;id=17409136570&amp;scm=1029.newlist-0.1.50041953&amp;ppath=&amp;sku=</t>
  </si>
  <si>
    <t>конверт</t>
  </si>
  <si>
    <t>какой наполнитель?</t>
  </si>
  <si>
    <t>http://item.taobao.com/item.htm?spm=a2106.m869.1000384.706.7cm6Hw&amp;id=19336933818&amp;scm=1029.newlist-0.1.50074221&amp;ppath=&amp;sku=</t>
  </si>
  <si>
    <t>игрушки</t>
  </si>
  <si>
    <t>http://item.taobao.com/item.htm?spm=a2106.m869.1000384.48.9Sa9ht&amp;id=23567112977&amp;scm=1029.newlist-0.1.50010537&amp;ppath=&amp;sku=</t>
  </si>
  <si>
    <t>52 см (3мес)</t>
  </si>
  <si>
    <t>на мальчика</t>
  </si>
  <si>
    <t>указано я понимаю за 1 шт.?</t>
  </si>
  <si>
    <t>http://item.taobao.com/item.htm?spm=a2106.m869.1000384.875.9Sa9ht&amp;id=16207635677&amp;scm=1029.newlist-0.1.50010537&amp;ppath=&amp;sku=</t>
  </si>
  <si>
    <t>комбинезон</t>
  </si>
  <si>
    <t>микки маус</t>
  </si>
  <si>
    <t>жираф</t>
  </si>
  <si>
    <t>на новорожденного и до 4 мес. Какой лучше размер?</t>
  </si>
  <si>
    <t>http://item.taobao.com/item.htm?spm=a2106.m869.1000384.529.D6UqW9&amp;id=16967986199&amp;scm=1029.newlist-0.1.50010528&amp;ppath=&amp;sku=</t>
  </si>
  <si>
    <t>костюм</t>
  </si>
  <si>
    <t>синий,серый</t>
  </si>
  <si>
    <t>http://item.taobao.com/item.htm?spm=2013.1.0.0.5bSfQS&amp;scm=1007.77.0.0&amp;id=18619843367&amp;pvid=9ce7aa93-4f69-4b35-bbaf-352a34b78889&amp;jlogid=p291649086eed5</t>
  </si>
  <si>
    <t>трусы</t>
  </si>
  <si>
    <t>любой</t>
  </si>
  <si>
    <t>с машиной RN16</t>
  </si>
  <si>
    <t>боди 3шт</t>
  </si>
  <si>
    <t xml:space="preserve">natarh </t>
  </si>
  <si>
    <t>http://item.taobao.com/item.htm?spm=2013.1.0.0.kXhfAX&amp;scm=1007.77.0.0&amp;id=7704914580&amp;pvid=c4ba0194-1b97-4e4a-abf6-44905787d475&amp;jlogid=p2903441604fbe</t>
  </si>
  <si>
    <t xml:space="preserve">цвет розовый, который в самом последнем квадратике </t>
  </si>
  <si>
    <t>http://item.taobao.com/item.htm?spm=a1z10.1.w5003-2836361904.8.mz5Pi5&amp;id=4947551920&amp;&amp;scene=taobao_shop</t>
  </si>
  <si>
    <t>платье</t>
  </si>
  <si>
    <t>http://item.taobao.com/item.htm?spm=a1z10.3.w4002-3333819983.45.ud7hMf&amp;id=21738847428</t>
  </si>
  <si>
    <t>черный</t>
  </si>
  <si>
    <t>http://item.taobao.com/item.htm?spm=a1z10.3.w4002-3333819983.63.ud7hMf&amp;id=26744908006</t>
  </si>
  <si>
    <t>http://detail.tmall.com/item.htm?spm=a220o.1000855.0.0.Q74zLw&amp;id=21554407733&amp;pos=3&amp;uuid=633a5006-8e57-4003-a893-65d7d0f8ca7a&amp;scm=1003.3.03054.1null&amp;acm=03054.1003.1.83.21554407733_1&amp;rn=3887f5f864ae86c394fb9d0649ab6ba2</t>
  </si>
  <si>
    <t>угги</t>
  </si>
  <si>
    <t>http://detail.tmall.com/item.htm?spm=a220o.1000855.0.0.wuSmQN&amp;id=19252034830&amp;pos=1&amp;uuid=f3d1094d-6bea-4cb2-ab19-c7879e1bc040&amp;scm=1003.3.03054.1null&amp;acm=03054.1003.1.83.19252034830_1&amp;rn=3887f5f864ae86c394fb9d0649ab6ba2</t>
  </si>
  <si>
    <t>39 ярко синий</t>
  </si>
  <si>
    <t>http://item.taobao.com/item.htm?spm=2013.1.0.0.bsx0y1&amp;id=19767933595&amp;dhp_assmkt</t>
  </si>
  <si>
    <t>http://item.taobao.com/item.htm?spm=2013.1.0.0.PHeaXT&amp;id=19752873686&amp;dhp_assmkt</t>
  </si>
  <si>
    <t xml:space="preserve">голубой </t>
  </si>
  <si>
    <t>пижама  2 шт</t>
  </si>
  <si>
    <t>темно-синий</t>
  </si>
  <si>
    <t>пижама</t>
  </si>
  <si>
    <t>http://item.taobao.com/item.htm?spm=2013.1.0.0.9o1NgB&amp;scm=1007.77.0.0&amp;id=19601262583&amp;pvid=e252f3b4-530a-469a-b942-c26c5553c1dc&amp;jlogid=p291904079d317</t>
  </si>
  <si>
    <t>http://item.taobao.com/item.htm?spm=a1z10.3.w1017-2362699196.28.faZPzA&amp;id=13985966965&amp;</t>
  </si>
  <si>
    <t>Romanova_El</t>
  </si>
  <si>
    <t>http://item.taobao.com/item.htm?spm=a230r.1.14.1.n5PFVV&amp;id=18434916084&amp;initiative_new=1</t>
  </si>
  <si>
    <t>чехол самсунг</t>
  </si>
  <si>
    <t>черный и темно-синий</t>
  </si>
  <si>
    <t>http://item.taobao.com/item.htm?spm=2013.1.0.0.dOXHI8&amp;id=22562612625</t>
  </si>
  <si>
    <t>пленка</t>
  </si>
  <si>
    <t>2шт</t>
  </si>
  <si>
    <t>прозрачная</t>
  </si>
  <si>
    <t>http://item.taobao.com/item.htm?spm=2013.1.0.0.1IIFvY&amp;id=17399567225</t>
  </si>
  <si>
    <t>кабель</t>
  </si>
  <si>
    <t>http://item.taobao.com/item.htm?spm=2013.1.0.0.ZbZU0K&amp;id=17373516700</t>
  </si>
  <si>
    <t>серый-тройка</t>
  </si>
  <si>
    <t>оранжевая машинка</t>
  </si>
  <si>
    <t>5 шт</t>
  </si>
  <si>
    <t xml:space="preserve"> L 100-110 см. </t>
  </si>
  <si>
    <t>66см</t>
  </si>
  <si>
    <t>цвет морской волны, желтая</t>
  </si>
  <si>
    <t>ОПЛАТА</t>
  </si>
  <si>
    <t>http://item.taobao.com/item.htm?spm=a1z10.3.w4002-349629700.81.7LPlYM&amp;id=19658670468</t>
  </si>
  <si>
    <t>М</t>
  </si>
  <si>
    <t>http://item.taobao.com/item.htm?spm=a230r.1.14.142.A34xJb&amp;id=8785919407</t>
  </si>
  <si>
    <t>юбка-пачка</t>
  </si>
  <si>
    <t>сирень/фуксия</t>
  </si>
  <si>
    <t>http://item.taobao.com/item.htm?spm=a230r.1.14.71.4ayfhJ&amp;id=14949637241</t>
  </si>
  <si>
    <t>110 сирень/фуксия с черный</t>
  </si>
  <si>
    <t>http://item.taobao.com/item.htm?spm=a230r.1.14.216.CIIMYP&amp;id=20499036603</t>
  </si>
  <si>
    <t>110см сирень/фуксия с черным</t>
  </si>
  <si>
    <t>http://item.taobao.com/item.htm?spm=a1z10.3.17.25.6a3434&amp;id=16788435355&amp;</t>
  </si>
  <si>
    <t>лосины/юбка</t>
  </si>
  <si>
    <t>http://item.taobao.com/item.htm?spm=a1z10.3.w1098212331.81.MaMj9Q&amp;id=18939099807&amp;</t>
  </si>
  <si>
    <t>сини с синим или с красным</t>
  </si>
  <si>
    <t>http://item.taobao.com/item.htm?spm=a230r.1.14.387.I6jeeH&amp;id=19442917448</t>
  </si>
  <si>
    <t>сникерсы</t>
  </si>
  <si>
    <t>синий питон</t>
  </si>
  <si>
    <t>http://item.taobao.com/item.htm?spm=a230r.1.14.65.iJFZfy&amp;id=19470606612</t>
  </si>
  <si>
    <t>http://item.taobao.com/item.htm?spm=a230r.1.14.43.74yS9P&amp;id=27126060863</t>
  </si>
  <si>
    <t>38 красный/синий</t>
  </si>
  <si>
    <t>http://item.taobao.com/item.htm?spm=a2106.m874.1000384.2056.BrNljT&amp;id=18966611248&amp;scm=1029.newlist-0.bts1.50008898&amp;ppath=&amp;sku=</t>
  </si>
  <si>
    <t>Розовый из трех частей</t>
  </si>
  <si>
    <t>http://item.taobao.com/item.htm?spm=a1z10.3.w1031-2868270217.5.rJSTAm&amp;id=18006113240</t>
  </si>
  <si>
    <t>http://item.taobao.com/item.htm?spm=a1z10.3.w1017-2868270220.53.3yPbmn&amp;id=20384451148&amp;</t>
  </si>
  <si>
    <t>один</t>
  </si>
  <si>
    <t>http://item.taobao.com/item.htm?spm=a1z10.3.w1017-2868270220.39.50jF4M&amp;id=19789973949&amp;</t>
  </si>
  <si>
    <t>оранжевый</t>
  </si>
  <si>
    <t>http://item.taobao.com/item.htm?spm=a1z10.1.w1004-2868270158.9.G5RMOv&amp;id=19997712919</t>
  </si>
  <si>
    <t>XL</t>
  </si>
  <si>
    <t>bobri</t>
  </si>
  <si>
    <t>http://item.taobao.com/item.htm?spm=2013.1.0.0.qRx9Br&amp;id=26442632001&amp;source=superboss&amp;appId=13</t>
  </si>
  <si>
    <t>металл золотого песка</t>
  </si>
  <si>
    <t>улитка1</t>
  </si>
  <si>
    <t>http://item.taobao.com/item.htm?spm=a1z10.3.w4002-789276808.54.HmEhFd&amp;id=26792716757</t>
  </si>
  <si>
    <t>спорт.остюм</t>
  </si>
  <si>
    <t>цвет зеленый</t>
  </si>
  <si>
    <t>http://item.taobao.com/item.htm?spm=2013.1.w5822636-3411017368.25.VbB7Vk&amp;id=20773023959</t>
  </si>
  <si>
    <t>http://item.taobao.com/item.htm?spm=a1z10.3.w4002-3381652508.78.Dkany5&amp;id=22256212410</t>
  </si>
  <si>
    <t>кардиган</t>
  </si>
  <si>
    <t>http://item.taobao.com/item.htm?spm=a1z10.3.w4002-2036075356.42.UDBFKq&amp;id=18286737849</t>
  </si>
  <si>
    <t>розовый -C03</t>
  </si>
  <si>
    <t>http://item.taobao.com/item.htm?spm=2013.1.0.0.O6sc42&amp;id=19529970292</t>
  </si>
  <si>
    <t>флуор.зел.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</si>
</sst>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" borderId="10" xfId="0" applyFill="1" applyBorder="1" applyAlignment="1">
      <alignment/>
    </xf>
    <xf numFmtId="0" fontId="24" fillId="3" borderId="10" xfId="42" applyFill="1" applyBorder="1" applyAlignment="1" applyProtection="1">
      <alignment/>
      <protection/>
    </xf>
    <xf numFmtId="0" fontId="0" fillId="6" borderId="10" xfId="0" applyFill="1" applyBorder="1" applyAlignment="1">
      <alignment/>
    </xf>
    <xf numFmtId="0" fontId="24" fillId="6" borderId="10" xfId="42" applyFill="1" applyBorder="1" applyAlignment="1" applyProtection="1">
      <alignment/>
      <protection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wrapText="1"/>
    </xf>
    <xf numFmtId="9" fontId="28" fillId="33" borderId="11" xfId="0" applyNumberFormat="1" applyFont="1" applyFill="1" applyBorder="1" applyAlignment="1">
      <alignment horizontal="center"/>
    </xf>
    <xf numFmtId="0" fontId="24" fillId="3" borderId="12" xfId="42" applyFill="1" applyBorder="1" applyAlignment="1" applyProtection="1">
      <alignment/>
      <protection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4" fillId="3" borderId="16" xfId="42" applyFill="1" applyBorder="1" applyAlignment="1" applyProtection="1">
      <alignment/>
      <protection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8" fillId="34" borderId="16" xfId="0" applyFont="1" applyFill="1" applyBorder="1" applyAlignment="1">
      <alignment/>
    </xf>
    <xf numFmtId="0" fontId="24" fillId="6" borderId="12" xfId="42" applyFill="1" applyBorder="1" applyAlignment="1" applyProtection="1">
      <alignment/>
      <protection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24" fillId="6" borderId="16" xfId="42" applyFill="1" applyBorder="1" applyAlignment="1" applyProtection="1">
      <alignment/>
      <protection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24" fillId="3" borderId="0" xfId="42" applyFill="1" applyBorder="1" applyAlignment="1" applyProtection="1">
      <alignment/>
      <protection/>
    </xf>
    <xf numFmtId="9" fontId="28" fillId="34" borderId="11" xfId="0" applyNumberFormat="1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4" fillId="6" borderId="18" xfId="42" applyFill="1" applyBorder="1" applyAlignment="1" applyProtection="1">
      <alignment/>
      <protection/>
    </xf>
    <xf numFmtId="0" fontId="0" fillId="6" borderId="18" xfId="0" applyFill="1" applyBorder="1" applyAlignment="1">
      <alignment/>
    </xf>
    <xf numFmtId="0" fontId="28" fillId="34" borderId="18" xfId="0" applyFont="1" applyFill="1" applyBorder="1" applyAlignment="1">
      <alignment/>
    </xf>
    <xf numFmtId="0" fontId="28" fillId="33" borderId="18" xfId="0" applyFont="1" applyFill="1" applyBorder="1" applyAlignment="1">
      <alignment horizontal="center"/>
    </xf>
    <xf numFmtId="0" fontId="0" fillId="6" borderId="19" xfId="0" applyFill="1" applyBorder="1" applyAlignment="1">
      <alignment/>
    </xf>
    <xf numFmtId="0" fontId="24" fillId="3" borderId="20" xfId="42" applyFill="1" applyBorder="1" applyAlignment="1" applyProtection="1">
      <alignment/>
      <protection/>
    </xf>
    <xf numFmtId="0" fontId="0" fillId="3" borderId="20" xfId="0" applyFill="1" applyBorder="1" applyAlignment="1">
      <alignment/>
    </xf>
    <xf numFmtId="0" fontId="28" fillId="6" borderId="10" xfId="0" applyFont="1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28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24" fillId="6" borderId="0" xfId="42" applyFill="1" applyBorder="1" applyAlignment="1" applyProtection="1">
      <alignment/>
      <protection/>
    </xf>
    <xf numFmtId="0" fontId="0" fillId="6" borderId="11" xfId="0" applyFill="1" applyBorder="1" applyAlignment="1">
      <alignment/>
    </xf>
    <xf numFmtId="0" fontId="0" fillId="6" borderId="23" xfId="0" applyFill="1" applyBorder="1" applyAlignment="1">
      <alignment/>
    </xf>
    <xf numFmtId="0" fontId="24" fillId="6" borderId="23" xfId="42" applyFill="1" applyBorder="1" applyAlignment="1" applyProtection="1">
      <alignment/>
      <protection/>
    </xf>
    <xf numFmtId="0" fontId="24" fillId="0" borderId="0" xfId="42" applyAlignment="1" applyProtection="1">
      <alignment/>
      <protection/>
    </xf>
    <xf numFmtId="0" fontId="0" fillId="34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3" xfId="0" applyFill="1" applyBorder="1" applyAlignment="1">
      <alignment/>
    </xf>
    <xf numFmtId="0" fontId="0" fillId="6" borderId="2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4" fillId="6" borderId="11" xfId="42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3" borderId="10" xfId="0" applyFont="1" applyFill="1" applyBorder="1" applyAlignment="1">
      <alignment/>
    </xf>
    <xf numFmtId="0" fontId="2" fillId="3" borderId="10" xfId="42" applyNumberFormat="1" applyFont="1" applyFill="1" applyBorder="1" applyAlignment="1" applyProtection="1">
      <alignment/>
      <protection/>
    </xf>
    <xf numFmtId="0" fontId="0" fillId="3" borderId="12" xfId="0" applyFont="1" applyFill="1" applyBorder="1" applyAlignment="1">
      <alignment/>
    </xf>
    <xf numFmtId="0" fontId="2" fillId="3" borderId="16" xfId="42" applyNumberFormat="1" applyFont="1" applyFill="1" applyBorder="1" applyAlignment="1" applyProtection="1">
      <alignment/>
      <protection/>
    </xf>
    <xf numFmtId="0" fontId="0" fillId="3" borderId="16" xfId="0" applyFont="1" applyFill="1" applyBorder="1" applyAlignment="1">
      <alignment/>
    </xf>
    <xf numFmtId="0" fontId="24" fillId="3" borderId="12" xfId="42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20" xfId="0" applyFill="1" applyBorder="1" applyAlignment="1">
      <alignment/>
    </xf>
    <xf numFmtId="0" fontId="24" fillId="35" borderId="20" xfId="42" applyFill="1" applyBorder="1" applyAlignment="1" applyProtection="1">
      <alignment/>
      <protection/>
    </xf>
    <xf numFmtId="0" fontId="28" fillId="35" borderId="20" xfId="0" applyFont="1" applyFill="1" applyBorder="1" applyAlignment="1">
      <alignment/>
    </xf>
    <xf numFmtId="0" fontId="28" fillId="35" borderId="20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28" fillId="6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230r.1.14.55.uX1BVB&amp;id=19020246998&amp;initiative_new=1" TargetMode="External" /><Relationship Id="rId2" Type="http://schemas.openxmlformats.org/officeDocument/2006/relationships/hyperlink" Target="http://item.taobao.com/item.htm?spm=2013.1.w1048-2059464619.3.GwtR3x&amp;id=13759729931" TargetMode="External" /><Relationship Id="rId3" Type="http://schemas.openxmlformats.org/officeDocument/2006/relationships/hyperlink" Target="http://item.taobao.com/item.htm?spm=a1z10.5.w4002-3317671988.43.ec0tyA&amp;id=17683210994" TargetMode="External" /><Relationship Id="rId4" Type="http://schemas.openxmlformats.org/officeDocument/2006/relationships/hyperlink" Target="http://item.taobao.com/item.htm?spm=a1z10.3.w1017-1181883153.73.XU9taU&amp;id=19718822483&amp;%2C" TargetMode="External" /><Relationship Id="rId5" Type="http://schemas.openxmlformats.org/officeDocument/2006/relationships/hyperlink" Target="http://item.taobao.com/item.htm?spm=2013.1.0.0.9S9ODg&amp;scm=1007.77.0.0&amp;id=27029208929&amp;pvid=0baacd2c-74b4-455a-842b-0c2be7e75b35&amp;jlogid=p2712353615c42%2C" TargetMode="External" /><Relationship Id="rId6" Type="http://schemas.openxmlformats.org/officeDocument/2006/relationships/hyperlink" Target="http://item.taobao.com/item.htm?spm=a1z10.3.w1017-1181883153.52.2RDwbv&amp;id=26679768272&amp;-2%D1%88%D1%82%2C" TargetMode="External" /><Relationship Id="rId7" Type="http://schemas.openxmlformats.org/officeDocument/2006/relationships/hyperlink" Target="http://item.taobao.com/item.htm?spm=a230r.1.14.78.a1v7gj&amp;id=17160591645" TargetMode="External" /><Relationship Id="rId8" Type="http://schemas.openxmlformats.org/officeDocument/2006/relationships/hyperlink" Target="http://item.taobao.com/item.htm?spm=2013.1.0.0.rt9eK9&amp;scm=1007.152.0.0&amp;id=21646403096&amp;pvid=dfbe1075-7970-4d76-bd44-c5f348db3b22&amp;jlogid=p27231510ca142" TargetMode="External" /><Relationship Id="rId9" Type="http://schemas.openxmlformats.org/officeDocument/2006/relationships/hyperlink" Target="http://item.taobao.com/item.htm?spm=a1z10.3.w1017-2315381117.15.raf2Rf&amp;id=18830937374&amp;" TargetMode="External" /><Relationship Id="rId10" Type="http://schemas.openxmlformats.org/officeDocument/2006/relationships/hyperlink" Target="http://item.taobao.com/item.htm?spm=a1z10.3.w1011-2315381118.5.6TBZsY&amp;id=21646403096" TargetMode="External" /><Relationship Id="rId11" Type="http://schemas.openxmlformats.org/officeDocument/2006/relationships/hyperlink" Target="http://item.taobao.com/item.htm?spm=a1z10.3.w1011-2315381118.5.6TBZsY&amp;id=21646403096" TargetMode="External" /><Relationship Id="rId12" Type="http://schemas.openxmlformats.org/officeDocument/2006/relationships/hyperlink" Target="http://item.taobao.com/item.htm?spm=a1z10.4.w4004-3116080978.34.zwGJ2K&amp;id=15844422043" TargetMode="External" /><Relationship Id="rId13" Type="http://schemas.openxmlformats.org/officeDocument/2006/relationships/hyperlink" Target="http://item.taobao.com/item.htm?spm=a1z10.5.w4002-2966980002.58.1ZuSjC&amp;id=20478588785" TargetMode="External" /><Relationship Id="rId14" Type="http://schemas.openxmlformats.org/officeDocument/2006/relationships/hyperlink" Target="http://item.taobao.com/item.htm?spm=a2106.m893.1000384.86.XWHnMc&amp;id=19017173278&amp;scm=1029.newlist-0.1.50006843&amp;ppath=&amp;sku=" TargetMode="External" /><Relationship Id="rId15" Type="http://schemas.openxmlformats.org/officeDocument/2006/relationships/hyperlink" Target="http://detail.tmall.com/item.htm?spm=a1z10.3.w4011-3220602050.87.oBaSVX&amp;id=26676044731&amp;rn=3edfea48d8ab12ee013e528e579f4942" TargetMode="External" /><Relationship Id="rId16" Type="http://schemas.openxmlformats.org/officeDocument/2006/relationships/hyperlink" Target="http://item.taobao.com/item.htm?spm=a1z10.5.w4002-396583046.40.i60soV&amp;id=19339864793" TargetMode="External" /><Relationship Id="rId17" Type="http://schemas.openxmlformats.org/officeDocument/2006/relationships/hyperlink" Target="http://item.taobao.com/item.htm?spm=2013.1.0.0.klbhGn&amp;id=13881994742&amp;scm=1007.290.0.25" TargetMode="External" /><Relationship Id="rId18" Type="http://schemas.openxmlformats.org/officeDocument/2006/relationships/hyperlink" Target="http://item.taobao.com/item.htm?spm=a2106.m869.1000384.1307.w1Dphc&amp;id=17710272647&amp;scm=1029.newlist-0.1.50095669&amp;ppath=&amp;sku=" TargetMode="External" /><Relationship Id="rId19" Type="http://schemas.openxmlformats.org/officeDocument/2006/relationships/hyperlink" Target="http://item.taobao.com/item.htm?spm=2013.1.w1048-2362699187.7.eVE9MU&amp;id=15415889412" TargetMode="External" /><Relationship Id="rId20" Type="http://schemas.openxmlformats.org/officeDocument/2006/relationships/hyperlink" Target="http://detail.tmall.com/item.htm?spm=a220o.1000855.0.0.Dqk8Iq&amp;id=16667689005&amp;scm=1003.3.03066.2_AB-LR72-PV72_227&amp;acm=03066.1003.1.117.16667689005_1&amp;uuid=5219c080-bfaa-4d5c-aa0f-6d2c728f0edb&amp;pos=3" TargetMode="External" /><Relationship Id="rId21" Type="http://schemas.openxmlformats.org/officeDocument/2006/relationships/hyperlink" Target="http://item.taobao.com/item.htm?spm=a1z10.3.w1017-1181883153.50.0Gnuus&amp;id=18351700272&amp;" TargetMode="External" /><Relationship Id="rId22" Type="http://schemas.openxmlformats.org/officeDocument/2006/relationships/hyperlink" Target="http://item.taobao.com/item.htm?spm=a1z10.3.w1017-1181883153.81.x4cKQi&amp;id=22140111602&amp;" TargetMode="External" /><Relationship Id="rId23" Type="http://schemas.openxmlformats.org/officeDocument/2006/relationships/hyperlink" Target="http://item.taobao.com/item.htm?spm=a1z10.33.w4002-3061034123.12.fw6tox&amp;id=15356083363" TargetMode="External" /><Relationship Id="rId24" Type="http://schemas.openxmlformats.org/officeDocument/2006/relationships/hyperlink" Target="http://item.taobao.com/item.htm?spm=a1z10.33.w4002-3061029034.75.x9jmPz&amp;id=9329971668" TargetMode="External" /><Relationship Id="rId25" Type="http://schemas.openxmlformats.org/officeDocument/2006/relationships/hyperlink" Target="http://item.taobao.com/item.htm?spm=a2106.m869.1000384.22.6AmJiX&amp;id=17409136570&amp;scm=1029.newlist-0.1.50041953&amp;ppath=&amp;sku=" TargetMode="External" /><Relationship Id="rId26" Type="http://schemas.openxmlformats.org/officeDocument/2006/relationships/hyperlink" Target="http://item.taobao.com/item.htm?spm=a2106.m894.1000384.930.g1OkkM&amp;id=15444196818&amp;scm=1029.newlist-0.1.50072765&amp;ppath=&amp;sku=" TargetMode="External" /><Relationship Id="rId27" Type="http://schemas.openxmlformats.org/officeDocument/2006/relationships/hyperlink" Target="http://item.taobao.com/item.htm?spm=a2106.m894.1000384.713.g1OkkM&amp;id=15764491232&amp;scm=1029.newlist-0.1.50072765&amp;ppath=&amp;sku=" TargetMode="External" /><Relationship Id="rId28" Type="http://schemas.openxmlformats.org/officeDocument/2006/relationships/hyperlink" Target="http://item.taobao.com/item.htm?spm=a2106.m874.1000384.99.nNl7SE&amp;id=19191737185&amp;scm=1029.newlist-0.1.16&amp;ppath=&amp;sku=" TargetMode="External" /><Relationship Id="rId29" Type="http://schemas.openxmlformats.org/officeDocument/2006/relationships/hyperlink" Target="http://item.taobao.com/item.htm?spm=a2106.m869.1000384.395.6eCsJT&amp;id=17579157752&amp;scm=1029.newlist-0.1.50074233&amp;ppath=&amp;sku=" TargetMode="External" /><Relationship Id="rId30" Type="http://schemas.openxmlformats.org/officeDocument/2006/relationships/hyperlink" Target="http://item.taobao.com/item.htm?spm=a2106.m869.1000384.124.bu3o9Q&amp;id=19016895706&amp;scm=1029.newlist-0.1.50042210&amp;ppath=&amp;sku=" TargetMode="External" /><Relationship Id="rId31" Type="http://schemas.openxmlformats.org/officeDocument/2006/relationships/hyperlink" Target="http://item.taobao.com/item.htm?spm=a2106.m869.1000384.451.bu3o9Q&amp;id=26169592704&amp;scm=1029.newlist-0.1.50042210&amp;ppath=&amp;sku=" TargetMode="External" /><Relationship Id="rId32" Type="http://schemas.openxmlformats.org/officeDocument/2006/relationships/hyperlink" Target="http://item.taobao.com/item.htm?spm=a2106.m869.1000384.706.7cm6Hw&amp;id=19336933818&amp;scm=1029.newlist-0.1.50074221&amp;ppath=&amp;sku=" TargetMode="External" /><Relationship Id="rId33" Type="http://schemas.openxmlformats.org/officeDocument/2006/relationships/hyperlink" Target="http://item.taobao.com/item.htm?spm=a2106.m869.1000384.48.9Sa9ht&amp;id=23567112977&amp;scm=1029.newlist-0.1.50010537&amp;ppath=&amp;sku=" TargetMode="External" /><Relationship Id="rId34" Type="http://schemas.openxmlformats.org/officeDocument/2006/relationships/hyperlink" Target="http://item.taobao.com/item.htm?spm=a2106.m869.1000384.875.9Sa9ht&amp;id=16207635677&amp;scm=1029.newlist-0.1.50010537&amp;ppath=&amp;sku=" TargetMode="External" /><Relationship Id="rId35" Type="http://schemas.openxmlformats.org/officeDocument/2006/relationships/hyperlink" Target="http://item.taobao.com/item.htm?spm=a2106.m869.1000384.529.D6UqW9&amp;id=16967986199&amp;scm=1029.newlist-0.1.50010528&amp;ppath=&amp;sku=" TargetMode="External" /><Relationship Id="rId36" Type="http://schemas.openxmlformats.org/officeDocument/2006/relationships/hyperlink" Target="http://item.taobao.com/item.htm?spm=2013.1.0.0.5bSfQS&amp;scm=1007.77.0.0&amp;id=18619843367&amp;pvid=9ce7aa93-4f69-4b35-bbaf-352a34b78889&amp;jlogid=p291649086eed5" TargetMode="External" /><Relationship Id="rId37" Type="http://schemas.openxmlformats.org/officeDocument/2006/relationships/hyperlink" Target="http://item.taobao.com/item.htm?spm=2013.1.0.0.kXhfAX&amp;scm=1007.77.0.0&amp;id=7704914580&amp;pvid=c4ba0194-1b97-4e4a-abf6-44905787d475&amp;jlogid=p2903441604fbe" TargetMode="External" /><Relationship Id="rId38" Type="http://schemas.openxmlformats.org/officeDocument/2006/relationships/hyperlink" Target="http://item.taobao.com/item.htm?spm=a1z10.1.w5003-2836361904.8.mz5Pi5&amp;id=4947551920&amp;&amp;scene=taobao_shop" TargetMode="External" /><Relationship Id="rId39" Type="http://schemas.openxmlformats.org/officeDocument/2006/relationships/hyperlink" Target="http://item.taobao.com/item.htm?spm=a1z10.3.w4002-3333819983.45.ud7hMf&amp;id=21738847428" TargetMode="External" /><Relationship Id="rId40" Type="http://schemas.openxmlformats.org/officeDocument/2006/relationships/hyperlink" Target="http://item.taobao.com/item.htm?spm=a1z10.3.w4002-3333819983.63.ud7hMf&amp;id=26744908006" TargetMode="External" /><Relationship Id="rId41" Type="http://schemas.openxmlformats.org/officeDocument/2006/relationships/hyperlink" Target="http://detail.tmall.com/item.htm?spm=a220o.1000855.0.0.Q74zLw&amp;id=21554407733&amp;pos=3&amp;uuid=633a5006-8e57-4003-a893-65d7d0f8ca7a&amp;scm=1003.3.03054.1null&amp;acm=03054.1003.1.83.21554407733_1&amp;rn=3887f5f864ae86c394fb9d0649ab6ba2" TargetMode="External" /><Relationship Id="rId42" Type="http://schemas.openxmlformats.org/officeDocument/2006/relationships/hyperlink" Target="http://detail.tmall.com/item.htm?spm=a220o.1000855.0.0.wuSmQN&amp;id=19252034830&amp;pos=1&amp;uuid=f3d1094d-6bea-4cb2-ab19-c7879e1bc040&amp;scm=1003.3.03054.1null&amp;acm=03054.1003.1.83.19252034830_1&amp;rn=3887f5f864ae86c394fb9d0649ab6ba2" TargetMode="External" /><Relationship Id="rId43" Type="http://schemas.openxmlformats.org/officeDocument/2006/relationships/hyperlink" Target="http://item.taobao.com/item.htm?spm=2013.1.0.0.bsx0y1&amp;id=19767933595&amp;dhp_assmkt" TargetMode="External" /><Relationship Id="rId44" Type="http://schemas.openxmlformats.org/officeDocument/2006/relationships/hyperlink" Target="http://item.taobao.com/item.htm?spm=2013.1.0.0.PHeaXT&amp;id=19752873686&amp;dhp_assmkt" TargetMode="External" /><Relationship Id="rId45" Type="http://schemas.openxmlformats.org/officeDocument/2006/relationships/hyperlink" Target="http://item.taobao.com/item.htm?spm=2013.1.0.0.9o1NgB&amp;scm=1007.77.0.0&amp;id=19601262583&amp;pvid=e252f3b4-530a-469a-b942-c26c5553c1dc&amp;jlogid=p291904079d317" TargetMode="External" /><Relationship Id="rId46" Type="http://schemas.openxmlformats.org/officeDocument/2006/relationships/hyperlink" Target="http://item.taobao.com/item.htm?spm=a1z10.3.w1017-2362699196.28.faZPzA&amp;id=13985966965&amp;" TargetMode="External" /><Relationship Id="rId47" Type="http://schemas.openxmlformats.org/officeDocument/2006/relationships/hyperlink" Target="http://item.taobao.com/item.htm?spm=a230r.1.14.1.n5PFVV&amp;id=18434916084&amp;initiative_new=1" TargetMode="External" /><Relationship Id="rId48" Type="http://schemas.openxmlformats.org/officeDocument/2006/relationships/hyperlink" Target="http://item.taobao.com/item.htm?spm=2013.1.0.0.dOXHI8&amp;id=22562612625" TargetMode="External" /><Relationship Id="rId49" Type="http://schemas.openxmlformats.org/officeDocument/2006/relationships/hyperlink" Target="http://item.taobao.com/item.htm?spm=2013.1.0.0.1IIFvY&amp;id=17399567225" TargetMode="External" /><Relationship Id="rId50" Type="http://schemas.openxmlformats.org/officeDocument/2006/relationships/hyperlink" Target="http://item.taobao.com/item.htm?spm=2013.1.0.0.ZbZU0K&amp;id=17373516700" TargetMode="External" /><Relationship Id="rId51" Type="http://schemas.openxmlformats.org/officeDocument/2006/relationships/hyperlink" Target="http://item.taobao.com/item.htm?spm=a1z10.3.w4002-349629700.81.7LPlYM&amp;id=19658670468" TargetMode="External" /><Relationship Id="rId52" Type="http://schemas.openxmlformats.org/officeDocument/2006/relationships/hyperlink" Target="http://item.taobao.com/item.htm?spm=a230r.1.14.142.A34xJb&amp;id=8785919407" TargetMode="External" /><Relationship Id="rId53" Type="http://schemas.openxmlformats.org/officeDocument/2006/relationships/hyperlink" Target="http://item.taobao.com/item.htm?spm=a230r.1.14.71.4ayfhJ&amp;id=14949637241" TargetMode="External" /><Relationship Id="rId54" Type="http://schemas.openxmlformats.org/officeDocument/2006/relationships/hyperlink" Target="http://item.taobao.com/item.htm?spm=a230r.1.14.216.CIIMYP&amp;id=20499036603" TargetMode="External" /><Relationship Id="rId55" Type="http://schemas.openxmlformats.org/officeDocument/2006/relationships/hyperlink" Target="http://item.taobao.com/item.htm?spm=a1z10.3.17.25.6a3434&amp;id=16788435355&amp;" TargetMode="External" /><Relationship Id="rId56" Type="http://schemas.openxmlformats.org/officeDocument/2006/relationships/hyperlink" Target="http://item.taobao.com/item.htm?spm=a1z10.3.w1098212331.81.MaMj9Q&amp;id=18939099807&amp;" TargetMode="External" /><Relationship Id="rId57" Type="http://schemas.openxmlformats.org/officeDocument/2006/relationships/hyperlink" Target="http://item.taobao.com/item.htm?spm=a230r.1.14.387.I6jeeH&amp;id=19442917448" TargetMode="External" /><Relationship Id="rId58" Type="http://schemas.openxmlformats.org/officeDocument/2006/relationships/hyperlink" Target="http://item.taobao.com/item.htm?spm=a230r.1.14.65.iJFZfy&amp;id=19470606612" TargetMode="External" /><Relationship Id="rId59" Type="http://schemas.openxmlformats.org/officeDocument/2006/relationships/hyperlink" Target="http://item.taobao.com/item.htm?spm=a230r.1.14.43.74yS9P&amp;id=27126060863" TargetMode="External" /><Relationship Id="rId60" Type="http://schemas.openxmlformats.org/officeDocument/2006/relationships/hyperlink" Target="http://item.taobao.com/item.htm?spm=a2106.m874.1000384.2056.BrNljT&amp;id=18966611248&amp;scm=1029.newlist-0.bts1.50008898&amp;ppath=&amp;sku=" TargetMode="External" /><Relationship Id="rId61" Type="http://schemas.openxmlformats.org/officeDocument/2006/relationships/hyperlink" Target="http://item.taobao.com/item.htm?spm=a1z10.3.w1031-2868270217.5.rJSTAm&amp;id=18006113240" TargetMode="External" /><Relationship Id="rId62" Type="http://schemas.openxmlformats.org/officeDocument/2006/relationships/hyperlink" Target="http://item.taobao.com/item.htm?spm=a1z10.3.w1017-2868270220.53.3yPbmn&amp;id=20384451148&amp;" TargetMode="External" /><Relationship Id="rId63" Type="http://schemas.openxmlformats.org/officeDocument/2006/relationships/hyperlink" Target="http://item.taobao.com/item.htm?spm=a1z10.3.w1017-2868270220.39.50jF4M&amp;id=19789973949&amp;" TargetMode="External" /><Relationship Id="rId64" Type="http://schemas.openxmlformats.org/officeDocument/2006/relationships/hyperlink" Target="http://item.taobao.com/item.htm?spm=a1z10.1.w1004-2868270158.9.G5RMOv&amp;id=19997712919" TargetMode="External" /><Relationship Id="rId65" Type="http://schemas.openxmlformats.org/officeDocument/2006/relationships/hyperlink" Target="http://item.taobao.com/item.htm?spm=2013.1.0.0.qRx9Br&amp;id=26442632001&amp;source=superboss&amp;appId=13" TargetMode="External" /><Relationship Id="rId66" Type="http://schemas.openxmlformats.org/officeDocument/2006/relationships/hyperlink" Target="http://item.taobao.com/item.htm?spm=2013.1.w5822636-3411017368.25.VbB7Vk&amp;id=20773023959" TargetMode="External" /><Relationship Id="rId67" Type="http://schemas.openxmlformats.org/officeDocument/2006/relationships/hyperlink" Target="http://item.taobao.com/item.htm?spm=a1z10.3.w4002-3381652508.78.Dkany5&amp;id=22256212410" TargetMode="External" /><Relationship Id="rId68" Type="http://schemas.openxmlformats.org/officeDocument/2006/relationships/hyperlink" Target="http://item.taobao.com/item.htm?spm=a1z10.3.w4002-789276808.54.HmEhFd&amp;id=26792716757" TargetMode="External" /><Relationship Id="rId69" Type="http://schemas.openxmlformats.org/officeDocument/2006/relationships/hyperlink" Target="http://item.taobao.com/item.htm?spm=a1z10.3.w4002-2036075356.42.UDBFKq&amp;id=18286737849" TargetMode="External" /><Relationship Id="rId70" Type="http://schemas.openxmlformats.org/officeDocument/2006/relationships/hyperlink" Target="http://item.taobao.com/item.htm?spm=2013.1.0.0.O6sc42&amp;id=19529970292" TargetMode="External" /><Relationship Id="rId7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72">
      <selection activeCell="L82" sqref="L82"/>
    </sheetView>
  </sheetViews>
  <sheetFormatPr defaultColWidth="9.140625" defaultRowHeight="15"/>
  <cols>
    <col min="1" max="1" width="14.00390625" style="0" customWidth="1"/>
    <col min="2" max="2" width="9.8515625" style="0" customWidth="1"/>
    <col min="3" max="3" width="15.421875" style="0" customWidth="1"/>
    <col min="4" max="4" width="7.8515625" style="0" customWidth="1"/>
    <col min="5" max="5" width="11.421875" style="0" customWidth="1"/>
    <col min="6" max="6" width="8.7109375" style="0" customWidth="1"/>
    <col min="7" max="7" width="10.00390625" style="0" customWidth="1"/>
    <col min="8" max="8" width="11.57421875" style="0" customWidth="1"/>
    <col min="9" max="9" width="9.57421875" style="0" customWidth="1"/>
    <col min="10" max="10" width="11.140625" style="0" customWidth="1"/>
    <col min="11" max="11" width="11.421875" style="0" customWidth="1"/>
    <col min="12" max="12" width="12.28125" style="0" customWidth="1"/>
    <col min="13" max="13" width="12.140625" style="0" customWidth="1"/>
    <col min="14" max="14" width="10.28125" style="0" customWidth="1"/>
    <col min="15" max="15" width="9.8515625" style="0" customWidth="1"/>
  </cols>
  <sheetData>
    <row r="1" spans="1:16" ht="48.7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11</v>
      </c>
      <c r="H1" s="6" t="s">
        <v>7</v>
      </c>
      <c r="I1" s="6" t="s">
        <v>6</v>
      </c>
      <c r="J1" s="6" t="s">
        <v>12</v>
      </c>
      <c r="K1" s="7">
        <v>0.12</v>
      </c>
      <c r="L1" s="27" t="s">
        <v>157</v>
      </c>
      <c r="M1" s="7">
        <v>0.17</v>
      </c>
      <c r="N1" s="6" t="s">
        <v>8</v>
      </c>
      <c r="O1" s="6" t="s">
        <v>9</v>
      </c>
      <c r="P1" s="6" t="s">
        <v>10</v>
      </c>
    </row>
    <row r="2" spans="1:16" ht="15.75" thickBot="1">
      <c r="A2" s="69" t="s">
        <v>13</v>
      </c>
      <c r="B2" s="18" t="s">
        <v>14</v>
      </c>
      <c r="C2" s="19" t="s">
        <v>15</v>
      </c>
      <c r="D2" s="19">
        <v>150</v>
      </c>
      <c r="E2" s="19" t="s">
        <v>16</v>
      </c>
      <c r="F2" s="19">
        <v>69</v>
      </c>
      <c r="G2" s="19">
        <v>0</v>
      </c>
      <c r="H2" s="19">
        <f>(G2+F2)*7</f>
        <v>483</v>
      </c>
      <c r="I2" s="19">
        <v>1</v>
      </c>
      <c r="J2" s="19">
        <f>H2*I2</f>
        <v>483</v>
      </c>
      <c r="K2" s="40">
        <f>J2*1.12</f>
        <v>540.96</v>
      </c>
      <c r="L2" s="39"/>
      <c r="M2" s="19"/>
      <c r="N2" s="19"/>
      <c r="O2" s="20"/>
      <c r="P2" s="37"/>
    </row>
    <row r="3" spans="1:16" ht="15.75" thickBot="1">
      <c r="A3" s="70" t="s">
        <v>13</v>
      </c>
      <c r="B3" s="4" t="s">
        <v>158</v>
      </c>
      <c r="C3" s="3" t="s">
        <v>55</v>
      </c>
      <c r="D3" s="3" t="s">
        <v>159</v>
      </c>
      <c r="E3" s="3" t="s">
        <v>45</v>
      </c>
      <c r="F3" s="3">
        <v>59.25</v>
      </c>
      <c r="G3" s="3">
        <v>0</v>
      </c>
      <c r="H3" s="3">
        <f>(F3+G3)*7</f>
        <v>414.75</v>
      </c>
      <c r="I3" s="3">
        <v>1</v>
      </c>
      <c r="J3" s="3">
        <f>H3*I3</f>
        <v>414.75</v>
      </c>
      <c r="K3" s="41">
        <f>J3*1.12</f>
        <v>464.52000000000004</v>
      </c>
      <c r="L3" s="36"/>
      <c r="M3" s="3"/>
      <c r="N3" s="3"/>
      <c r="O3" s="21"/>
      <c r="P3" s="38"/>
    </row>
    <row r="4" spans="1:16" ht="15.75" thickBot="1">
      <c r="A4" s="72" t="s">
        <v>13</v>
      </c>
      <c r="B4" s="55" t="s">
        <v>198</v>
      </c>
      <c r="C4" s="43" t="s">
        <v>113</v>
      </c>
      <c r="D4" s="43" t="s">
        <v>159</v>
      </c>
      <c r="E4" s="43" t="s">
        <v>199</v>
      </c>
      <c r="F4" s="43">
        <v>118</v>
      </c>
      <c r="G4" s="43">
        <v>0</v>
      </c>
      <c r="H4" s="43">
        <f>(F4+G4)*7</f>
        <v>826</v>
      </c>
      <c r="I4" s="43">
        <v>1</v>
      </c>
      <c r="J4" s="43">
        <f>H4*I4</f>
        <v>826</v>
      </c>
      <c r="K4" s="76">
        <f>J4*1.12</f>
        <v>925.1200000000001</v>
      </c>
      <c r="L4" s="77"/>
      <c r="M4" s="43"/>
      <c r="N4" s="43"/>
      <c r="O4" s="44"/>
      <c r="P4" s="38"/>
    </row>
    <row r="5" spans="1:16" ht="15.75" thickBot="1">
      <c r="A5" s="22" t="s">
        <v>13</v>
      </c>
      <c r="B5" s="23"/>
      <c r="C5" s="24"/>
      <c r="D5" s="24"/>
      <c r="E5" s="24"/>
      <c r="F5" s="24"/>
      <c r="G5" s="24"/>
      <c r="H5" s="24"/>
      <c r="I5" s="24"/>
      <c r="J5" s="24"/>
      <c r="K5" s="17">
        <f>SUM(K2:K4)</f>
        <v>1930.6000000000001</v>
      </c>
      <c r="L5" s="28">
        <v>0</v>
      </c>
      <c r="M5" s="24">
        <v>0</v>
      </c>
      <c r="N5" s="24"/>
      <c r="O5" s="25"/>
      <c r="P5" s="38"/>
    </row>
    <row r="6" spans="1:16" ht="15">
      <c r="A6" s="71" t="s">
        <v>17</v>
      </c>
      <c r="B6" s="34" t="s">
        <v>18</v>
      </c>
      <c r="C6" s="35" t="s">
        <v>19</v>
      </c>
      <c r="D6" s="35" t="s">
        <v>20</v>
      </c>
      <c r="E6" s="35" t="s">
        <v>21</v>
      </c>
      <c r="F6" s="35">
        <v>29</v>
      </c>
      <c r="G6" s="35">
        <v>0</v>
      </c>
      <c r="H6" s="35">
        <f aca="true" t="shared" si="0" ref="H6:H27">(F6+G6)*7</f>
        <v>203</v>
      </c>
      <c r="I6" s="35">
        <v>2</v>
      </c>
      <c r="J6" s="35">
        <f aca="true" t="shared" si="1" ref="J6:J27">H6*I6</f>
        <v>406</v>
      </c>
      <c r="K6" s="35">
        <f aca="true" t="shared" si="2" ref="K6:K27">J6*1.12</f>
        <v>454.72</v>
      </c>
      <c r="L6" s="35"/>
      <c r="M6" s="35">
        <f>J6*1.17</f>
        <v>475.02</v>
      </c>
      <c r="N6" s="35"/>
      <c r="O6" s="35"/>
      <c r="P6" s="10"/>
    </row>
    <row r="7" spans="1:16" ht="15">
      <c r="A7" s="70" t="s">
        <v>17</v>
      </c>
      <c r="B7" s="2" t="s">
        <v>26</v>
      </c>
      <c r="C7" s="1" t="s">
        <v>27</v>
      </c>
      <c r="D7" s="1">
        <v>90</v>
      </c>
      <c r="E7" s="1" t="s">
        <v>28</v>
      </c>
      <c r="F7" s="1">
        <v>18</v>
      </c>
      <c r="G7" s="1">
        <v>5</v>
      </c>
      <c r="H7" s="1">
        <f t="shared" si="0"/>
        <v>161</v>
      </c>
      <c r="I7" s="1">
        <v>2</v>
      </c>
      <c r="J7" s="1">
        <f t="shared" si="1"/>
        <v>322</v>
      </c>
      <c r="K7" s="1">
        <f t="shared" si="2"/>
        <v>360.64000000000004</v>
      </c>
      <c r="L7" s="1"/>
      <c r="M7" s="1">
        <f>J7*1.16</f>
        <v>373.52</v>
      </c>
      <c r="N7" s="1"/>
      <c r="O7" s="1"/>
      <c r="P7" s="11"/>
    </row>
    <row r="8" spans="1:16" ht="15">
      <c r="A8" s="70" t="s">
        <v>17</v>
      </c>
      <c r="B8" s="2" t="s">
        <v>29</v>
      </c>
      <c r="C8" s="1" t="s">
        <v>27</v>
      </c>
      <c r="D8" s="1">
        <v>90</v>
      </c>
      <c r="E8" s="1" t="s">
        <v>30</v>
      </c>
      <c r="F8" s="1">
        <v>18</v>
      </c>
      <c r="G8" s="1">
        <v>0</v>
      </c>
      <c r="H8" s="1">
        <f t="shared" si="0"/>
        <v>126</v>
      </c>
      <c r="I8" s="1">
        <v>2</v>
      </c>
      <c r="J8" s="1">
        <f t="shared" si="1"/>
        <v>252</v>
      </c>
      <c r="K8" s="1">
        <f t="shared" si="2"/>
        <v>282.24</v>
      </c>
      <c r="L8" s="1"/>
      <c r="M8" s="1">
        <f aca="true" t="shared" si="3" ref="M8:M27">J8*1.17</f>
        <v>294.84</v>
      </c>
      <c r="N8" s="1"/>
      <c r="O8" s="1"/>
      <c r="P8" s="11"/>
    </row>
    <row r="9" spans="1:16" ht="15">
      <c r="A9" s="70" t="s">
        <v>17</v>
      </c>
      <c r="B9" s="2" t="s">
        <v>31</v>
      </c>
      <c r="C9" s="1" t="s">
        <v>32</v>
      </c>
      <c r="D9" s="1">
        <v>100</v>
      </c>
      <c r="E9" s="1" t="s">
        <v>33</v>
      </c>
      <c r="F9" s="1">
        <v>98</v>
      </c>
      <c r="G9" s="1">
        <v>0</v>
      </c>
      <c r="H9" s="1">
        <f t="shared" si="0"/>
        <v>686</v>
      </c>
      <c r="I9" s="1">
        <v>2</v>
      </c>
      <c r="J9" s="1">
        <f t="shared" si="1"/>
        <v>1372</v>
      </c>
      <c r="K9" s="1">
        <f t="shared" si="2"/>
        <v>1536.64</v>
      </c>
      <c r="L9" s="1"/>
      <c r="M9" s="1">
        <f t="shared" si="3"/>
        <v>1605.24</v>
      </c>
      <c r="N9" s="1"/>
      <c r="O9" s="1"/>
      <c r="P9" s="11"/>
    </row>
    <row r="10" spans="1:16" ht="15">
      <c r="A10" s="70" t="s">
        <v>17</v>
      </c>
      <c r="B10" s="2" t="s">
        <v>61</v>
      </c>
      <c r="C10" s="1" t="s">
        <v>52</v>
      </c>
      <c r="D10" s="1">
        <v>90</v>
      </c>
      <c r="E10" s="1" t="s">
        <v>62</v>
      </c>
      <c r="F10" s="1">
        <v>15</v>
      </c>
      <c r="G10" s="1">
        <v>10</v>
      </c>
      <c r="H10" s="1">
        <f t="shared" si="0"/>
        <v>175</v>
      </c>
      <c r="I10" s="1">
        <v>2</v>
      </c>
      <c r="J10" s="1">
        <f t="shared" si="1"/>
        <v>350</v>
      </c>
      <c r="K10" s="1">
        <f t="shared" si="2"/>
        <v>392.00000000000006</v>
      </c>
      <c r="L10" s="1"/>
      <c r="M10" s="1">
        <f t="shared" si="3"/>
        <v>409.5</v>
      </c>
      <c r="N10" s="1"/>
      <c r="O10" s="1"/>
      <c r="P10" s="11"/>
    </row>
    <row r="11" spans="1:16" ht="15">
      <c r="A11" s="70" t="s">
        <v>17</v>
      </c>
      <c r="B11" s="2" t="s">
        <v>63</v>
      </c>
      <c r="C11" s="1" t="s">
        <v>64</v>
      </c>
      <c r="D11" s="1">
        <v>95</v>
      </c>
      <c r="E11" s="1" t="s">
        <v>156</v>
      </c>
      <c r="F11" s="1">
        <v>9.99</v>
      </c>
      <c r="G11" s="1">
        <v>0</v>
      </c>
      <c r="H11" s="1">
        <f t="shared" si="0"/>
        <v>69.93</v>
      </c>
      <c r="I11" s="1">
        <v>2</v>
      </c>
      <c r="J11" s="1">
        <f t="shared" si="1"/>
        <v>139.86</v>
      </c>
      <c r="K11" s="1">
        <f t="shared" si="2"/>
        <v>156.64320000000004</v>
      </c>
      <c r="L11" s="1"/>
      <c r="M11" s="1">
        <f t="shared" si="3"/>
        <v>163.6362</v>
      </c>
      <c r="N11" s="1"/>
      <c r="O11" s="1"/>
      <c r="P11" s="11"/>
    </row>
    <row r="12" spans="1:16" ht="15">
      <c r="A12" s="70" t="s">
        <v>17</v>
      </c>
      <c r="B12" s="2" t="s">
        <v>65</v>
      </c>
      <c r="C12" s="1" t="s">
        <v>66</v>
      </c>
      <c r="D12" s="1">
        <v>90</v>
      </c>
      <c r="E12" s="1" t="s">
        <v>67</v>
      </c>
      <c r="F12" s="1">
        <v>42</v>
      </c>
      <c r="G12" s="1">
        <v>2.5</v>
      </c>
      <c r="H12" s="1">
        <f t="shared" si="0"/>
        <v>311.5</v>
      </c>
      <c r="I12" s="1">
        <v>2</v>
      </c>
      <c r="J12" s="1">
        <f t="shared" si="1"/>
        <v>623</v>
      </c>
      <c r="K12" s="1">
        <f t="shared" si="2"/>
        <v>697.7600000000001</v>
      </c>
      <c r="L12" s="1"/>
      <c r="M12" s="1">
        <f t="shared" si="3"/>
        <v>728.91</v>
      </c>
      <c r="N12" s="1"/>
      <c r="O12" s="1"/>
      <c r="P12" s="11"/>
    </row>
    <row r="13" spans="1:16" ht="15">
      <c r="A13" s="70" t="s">
        <v>17</v>
      </c>
      <c r="B13" s="2" t="s">
        <v>68</v>
      </c>
      <c r="C13" s="1" t="s">
        <v>135</v>
      </c>
      <c r="D13" s="1">
        <v>90</v>
      </c>
      <c r="E13" s="1" t="s">
        <v>134</v>
      </c>
      <c r="F13" s="1">
        <v>28.98</v>
      </c>
      <c r="G13" s="1">
        <v>10.5</v>
      </c>
      <c r="H13" s="1">
        <f t="shared" si="0"/>
        <v>276.36</v>
      </c>
      <c r="I13" s="1">
        <v>2</v>
      </c>
      <c r="J13" s="1">
        <f t="shared" si="1"/>
        <v>552.72</v>
      </c>
      <c r="K13" s="1">
        <f t="shared" si="2"/>
        <v>619.0464000000001</v>
      </c>
      <c r="L13" s="1"/>
      <c r="M13" s="1">
        <f t="shared" si="3"/>
        <v>646.6824</v>
      </c>
      <c r="N13" s="1"/>
      <c r="O13" s="1"/>
      <c r="P13" s="11"/>
    </row>
    <row r="14" spans="1:16" ht="15">
      <c r="A14" s="70" t="s">
        <v>17</v>
      </c>
      <c r="B14" s="2" t="s">
        <v>138</v>
      </c>
      <c r="C14" s="1" t="s">
        <v>137</v>
      </c>
      <c r="D14" s="1">
        <v>130</v>
      </c>
      <c r="E14" s="1" t="s">
        <v>86</v>
      </c>
      <c r="F14" s="1">
        <v>35.98</v>
      </c>
      <c r="G14" s="1">
        <v>0</v>
      </c>
      <c r="H14" s="1">
        <f t="shared" si="0"/>
        <v>251.85999999999999</v>
      </c>
      <c r="I14" s="1">
        <v>1</v>
      </c>
      <c r="J14" s="1">
        <f t="shared" si="1"/>
        <v>251.85999999999999</v>
      </c>
      <c r="K14" s="1">
        <f t="shared" si="2"/>
        <v>282.08320000000003</v>
      </c>
      <c r="L14" s="1"/>
      <c r="M14" s="1">
        <f t="shared" si="3"/>
        <v>294.67619999999994</v>
      </c>
      <c r="N14" s="1"/>
      <c r="O14" s="1"/>
      <c r="P14" s="11"/>
    </row>
    <row r="15" spans="1:16" ht="15">
      <c r="A15" s="70" t="s">
        <v>17</v>
      </c>
      <c r="B15" s="2" t="s">
        <v>139</v>
      </c>
      <c r="C15" s="1" t="s">
        <v>35</v>
      </c>
      <c r="D15" s="1">
        <v>90</v>
      </c>
      <c r="E15" s="1"/>
      <c r="F15" s="1">
        <v>36.98</v>
      </c>
      <c r="G15" s="1">
        <v>0</v>
      </c>
      <c r="H15" s="1">
        <f t="shared" si="0"/>
        <v>258.85999999999996</v>
      </c>
      <c r="I15" s="1">
        <v>2</v>
      </c>
      <c r="J15" s="1">
        <f t="shared" si="1"/>
        <v>517.7199999999999</v>
      </c>
      <c r="K15" s="1">
        <f t="shared" si="2"/>
        <v>579.8463999999999</v>
      </c>
      <c r="L15" s="1"/>
      <c r="M15" s="1">
        <f t="shared" si="3"/>
        <v>605.7323999999999</v>
      </c>
      <c r="N15" s="1"/>
      <c r="O15" s="1"/>
      <c r="P15" s="11"/>
    </row>
    <row r="16" spans="1:16" ht="15">
      <c r="A16" s="70" t="s">
        <v>17</v>
      </c>
      <c r="B16" s="2" t="s">
        <v>69</v>
      </c>
      <c r="C16" s="1" t="s">
        <v>70</v>
      </c>
      <c r="D16" s="1"/>
      <c r="E16" s="1" t="s">
        <v>71</v>
      </c>
      <c r="F16" s="1">
        <v>19.98</v>
      </c>
      <c r="G16" s="1">
        <v>10</v>
      </c>
      <c r="H16" s="1">
        <f t="shared" si="0"/>
        <v>209.86</v>
      </c>
      <c r="I16" s="1">
        <v>2</v>
      </c>
      <c r="J16" s="1">
        <f t="shared" si="1"/>
        <v>419.72</v>
      </c>
      <c r="K16" s="1">
        <f t="shared" si="2"/>
        <v>470.0864000000001</v>
      </c>
      <c r="L16" s="1"/>
      <c r="M16" s="1">
        <f t="shared" si="3"/>
        <v>491.0724</v>
      </c>
      <c r="N16" s="1"/>
      <c r="O16" s="1"/>
      <c r="P16" s="11"/>
    </row>
    <row r="17" spans="1:16" ht="15.75" thickBot="1">
      <c r="A17" s="12" t="s">
        <v>17</v>
      </c>
      <c r="B17" s="13"/>
      <c r="C17" s="14"/>
      <c r="D17" s="14"/>
      <c r="E17" s="14"/>
      <c r="F17" s="14"/>
      <c r="G17" s="14"/>
      <c r="H17" s="14"/>
      <c r="I17" s="14"/>
      <c r="J17" s="14"/>
      <c r="K17" s="17">
        <f>SUM(K6:K16)</f>
        <v>5831.705600000001</v>
      </c>
      <c r="L17" s="28">
        <v>0</v>
      </c>
      <c r="M17" s="14"/>
      <c r="N17" s="14"/>
      <c r="O17" s="14"/>
      <c r="P17" s="15"/>
    </row>
    <row r="18" spans="1:16" ht="15">
      <c r="A18" s="69" t="s">
        <v>22</v>
      </c>
      <c r="B18" s="18" t="s">
        <v>23</v>
      </c>
      <c r="C18" s="19" t="s">
        <v>24</v>
      </c>
      <c r="D18" s="19"/>
      <c r="E18" s="19" t="s">
        <v>25</v>
      </c>
      <c r="F18" s="19">
        <v>18.8</v>
      </c>
      <c r="G18" s="19">
        <v>5</v>
      </c>
      <c r="H18" s="19">
        <f t="shared" si="0"/>
        <v>166.6</v>
      </c>
      <c r="I18" s="19">
        <v>1</v>
      </c>
      <c r="J18" s="19">
        <f t="shared" si="1"/>
        <v>166.6</v>
      </c>
      <c r="K18" s="19">
        <f t="shared" si="2"/>
        <v>186.592</v>
      </c>
      <c r="L18" s="19"/>
      <c r="M18" s="19">
        <f t="shared" si="3"/>
        <v>194.92199999999997</v>
      </c>
      <c r="N18" s="19"/>
      <c r="O18" s="19"/>
      <c r="P18" s="20"/>
    </row>
    <row r="19" spans="1:16" ht="15">
      <c r="A19" s="70" t="s">
        <v>22</v>
      </c>
      <c r="B19" s="4" t="s">
        <v>72</v>
      </c>
      <c r="C19" s="3" t="s">
        <v>15</v>
      </c>
      <c r="D19" s="3" t="s">
        <v>73</v>
      </c>
      <c r="E19" s="3" t="s">
        <v>74</v>
      </c>
      <c r="F19" s="3">
        <v>78</v>
      </c>
      <c r="G19" s="3">
        <v>10</v>
      </c>
      <c r="H19" s="3">
        <f t="shared" si="0"/>
        <v>616</v>
      </c>
      <c r="I19" s="3">
        <v>1</v>
      </c>
      <c r="J19" s="3">
        <f t="shared" si="1"/>
        <v>616</v>
      </c>
      <c r="K19" s="3">
        <f t="shared" si="2"/>
        <v>689.9200000000001</v>
      </c>
      <c r="L19" s="3"/>
      <c r="M19" s="3">
        <f t="shared" si="3"/>
        <v>720.7199999999999</v>
      </c>
      <c r="N19" s="3"/>
      <c r="O19" s="3"/>
      <c r="P19" s="21"/>
    </row>
    <row r="20" spans="1:16" ht="15">
      <c r="A20" s="70" t="s">
        <v>22</v>
      </c>
      <c r="B20" s="4" t="s">
        <v>75</v>
      </c>
      <c r="C20" s="3" t="s">
        <v>76</v>
      </c>
      <c r="D20" s="3" t="s">
        <v>77</v>
      </c>
      <c r="E20" s="3" t="s">
        <v>78</v>
      </c>
      <c r="F20" s="3">
        <v>5</v>
      </c>
      <c r="G20" s="3">
        <v>0</v>
      </c>
      <c r="H20" s="3">
        <f t="shared" si="0"/>
        <v>35</v>
      </c>
      <c r="I20" s="3">
        <v>3</v>
      </c>
      <c r="J20" s="3">
        <f t="shared" si="1"/>
        <v>105</v>
      </c>
      <c r="K20" s="3">
        <f t="shared" si="2"/>
        <v>117.60000000000001</v>
      </c>
      <c r="L20" s="3"/>
      <c r="M20" s="3">
        <f t="shared" si="3"/>
        <v>122.85</v>
      </c>
      <c r="N20" s="3"/>
      <c r="O20" s="3"/>
      <c r="P20" s="21"/>
    </row>
    <row r="21" spans="1:16" ht="15">
      <c r="A21" s="70" t="s">
        <v>22</v>
      </c>
      <c r="B21" s="4" t="s">
        <v>79</v>
      </c>
      <c r="C21" s="3" t="s">
        <v>80</v>
      </c>
      <c r="D21" s="3">
        <v>90</v>
      </c>
      <c r="E21" s="3" t="s">
        <v>81</v>
      </c>
      <c r="F21" s="3">
        <v>19.9</v>
      </c>
      <c r="G21" s="3">
        <v>4</v>
      </c>
      <c r="H21" s="3">
        <f t="shared" si="0"/>
        <v>167.29999999999998</v>
      </c>
      <c r="I21" s="3">
        <v>1</v>
      </c>
      <c r="J21" s="3">
        <f t="shared" si="1"/>
        <v>167.29999999999998</v>
      </c>
      <c r="K21" s="3">
        <f t="shared" si="2"/>
        <v>187.376</v>
      </c>
      <c r="L21" s="3"/>
      <c r="M21" s="3">
        <f t="shared" si="3"/>
        <v>195.74099999999996</v>
      </c>
      <c r="N21" s="3"/>
      <c r="O21" s="3"/>
      <c r="P21" s="21"/>
    </row>
    <row r="22" spans="1:16" ht="15">
      <c r="A22" s="70" t="s">
        <v>22</v>
      </c>
      <c r="B22" s="4" t="s">
        <v>82</v>
      </c>
      <c r="C22" s="3" t="s">
        <v>55</v>
      </c>
      <c r="D22" s="3">
        <v>90</v>
      </c>
      <c r="E22" s="3" t="s">
        <v>56</v>
      </c>
      <c r="F22" s="3">
        <v>29.9</v>
      </c>
      <c r="G22" s="3">
        <v>0</v>
      </c>
      <c r="H22" s="3">
        <f t="shared" si="0"/>
        <v>209.29999999999998</v>
      </c>
      <c r="I22" s="3">
        <v>1</v>
      </c>
      <c r="J22" s="3">
        <f t="shared" si="1"/>
        <v>209.29999999999998</v>
      </c>
      <c r="K22" s="3">
        <f t="shared" si="2"/>
        <v>234.416</v>
      </c>
      <c r="L22" s="3"/>
      <c r="M22" s="3">
        <f t="shared" si="3"/>
        <v>244.88099999999997</v>
      </c>
      <c r="N22" s="3"/>
      <c r="O22" s="3"/>
      <c r="P22" s="21"/>
    </row>
    <row r="23" spans="1:16" ht="15">
      <c r="A23" s="70" t="s">
        <v>22</v>
      </c>
      <c r="B23" s="4" t="s">
        <v>128</v>
      </c>
      <c r="C23" s="3" t="s">
        <v>129</v>
      </c>
      <c r="D23" s="3">
        <v>39</v>
      </c>
      <c r="E23" s="3" t="s">
        <v>126</v>
      </c>
      <c r="F23" s="3">
        <v>89</v>
      </c>
      <c r="G23" s="3">
        <v>0</v>
      </c>
      <c r="H23" s="3">
        <f t="shared" si="0"/>
        <v>623</v>
      </c>
      <c r="I23" s="3">
        <v>1</v>
      </c>
      <c r="J23" s="3">
        <f t="shared" si="1"/>
        <v>623</v>
      </c>
      <c r="K23" s="3">
        <f t="shared" si="2"/>
        <v>697.7600000000001</v>
      </c>
      <c r="L23" s="3"/>
      <c r="M23" s="3">
        <f t="shared" si="3"/>
        <v>728.91</v>
      </c>
      <c r="N23" s="3"/>
      <c r="O23" s="3"/>
      <c r="P23" s="21"/>
    </row>
    <row r="24" spans="1:16" ht="15">
      <c r="A24" s="70" t="s">
        <v>22</v>
      </c>
      <c r="B24" s="4" t="s">
        <v>130</v>
      </c>
      <c r="C24" s="3" t="s">
        <v>129</v>
      </c>
      <c r="D24" s="3" t="s">
        <v>131</v>
      </c>
      <c r="E24" s="3"/>
      <c r="F24" s="3">
        <v>76.5</v>
      </c>
      <c r="G24" s="3">
        <v>0</v>
      </c>
      <c r="H24" s="3">
        <f t="shared" si="0"/>
        <v>535.5</v>
      </c>
      <c r="I24" s="3">
        <v>1</v>
      </c>
      <c r="J24" s="3">
        <f t="shared" si="1"/>
        <v>535.5</v>
      </c>
      <c r="K24" s="3">
        <f t="shared" si="2"/>
        <v>599.7600000000001</v>
      </c>
      <c r="L24" s="3"/>
      <c r="M24" s="3">
        <f t="shared" si="3"/>
        <v>626.535</v>
      </c>
      <c r="N24" s="3"/>
      <c r="O24" s="3"/>
      <c r="P24" s="21"/>
    </row>
    <row r="25" spans="1:16" ht="15">
      <c r="A25" s="70" t="s">
        <v>22</v>
      </c>
      <c r="B25" s="4" t="s">
        <v>132</v>
      </c>
      <c r="C25" s="3"/>
      <c r="D25" s="3"/>
      <c r="E25" s="3"/>
      <c r="F25" s="3">
        <v>4.5</v>
      </c>
      <c r="G25" s="3">
        <v>7</v>
      </c>
      <c r="H25" s="3">
        <f t="shared" si="0"/>
        <v>80.5</v>
      </c>
      <c r="I25" s="3">
        <v>1</v>
      </c>
      <c r="J25" s="3">
        <f t="shared" si="1"/>
        <v>80.5</v>
      </c>
      <c r="K25" s="3">
        <f t="shared" si="2"/>
        <v>90.16000000000001</v>
      </c>
      <c r="L25" s="3"/>
      <c r="M25" s="3">
        <f t="shared" si="3"/>
        <v>94.18499999999999</v>
      </c>
      <c r="N25" s="3"/>
      <c r="O25" s="3"/>
      <c r="P25" s="21"/>
    </row>
    <row r="26" spans="1:16" ht="15">
      <c r="A26" s="70" t="s">
        <v>22</v>
      </c>
      <c r="B26" s="4" t="s">
        <v>133</v>
      </c>
      <c r="C26" s="3"/>
      <c r="D26" s="3"/>
      <c r="E26" s="3"/>
      <c r="F26" s="3">
        <v>3</v>
      </c>
      <c r="G26" s="3">
        <v>0</v>
      </c>
      <c r="H26" s="3">
        <f t="shared" si="0"/>
        <v>21</v>
      </c>
      <c r="I26" s="3">
        <v>1</v>
      </c>
      <c r="J26" s="3">
        <f t="shared" si="1"/>
        <v>21</v>
      </c>
      <c r="K26" s="3">
        <f t="shared" si="2"/>
        <v>23.520000000000003</v>
      </c>
      <c r="L26" s="3"/>
      <c r="M26" s="3">
        <f t="shared" si="3"/>
        <v>24.57</v>
      </c>
      <c r="N26" s="3"/>
      <c r="O26" s="3"/>
      <c r="P26" s="21"/>
    </row>
    <row r="27" spans="1:16" ht="15">
      <c r="A27" s="72" t="s">
        <v>22</v>
      </c>
      <c r="B27" s="55" t="s">
        <v>184</v>
      </c>
      <c r="C27" s="43" t="s">
        <v>55</v>
      </c>
      <c r="D27" s="43" t="s">
        <v>185</v>
      </c>
      <c r="E27" s="43" t="s">
        <v>96</v>
      </c>
      <c r="F27" s="43">
        <v>12</v>
      </c>
      <c r="G27" s="43">
        <v>5</v>
      </c>
      <c r="H27" s="43">
        <f t="shared" si="0"/>
        <v>119</v>
      </c>
      <c r="I27" s="43">
        <v>1</v>
      </c>
      <c r="J27" s="43">
        <f t="shared" si="1"/>
        <v>119</v>
      </c>
      <c r="K27" s="43">
        <f t="shared" si="2"/>
        <v>133.28</v>
      </c>
      <c r="L27" s="43"/>
      <c r="M27" s="43">
        <f t="shared" si="3"/>
        <v>139.23</v>
      </c>
      <c r="N27" s="43"/>
      <c r="O27" s="43"/>
      <c r="P27" s="44"/>
    </row>
    <row r="28" spans="1:16" ht="15.75" thickBot="1">
      <c r="A28" s="22" t="s">
        <v>22</v>
      </c>
      <c r="B28" s="23"/>
      <c r="C28" s="24"/>
      <c r="D28" s="24"/>
      <c r="E28" s="24"/>
      <c r="F28" s="24"/>
      <c r="G28" s="24"/>
      <c r="H28" s="24"/>
      <c r="I28" s="24"/>
      <c r="J28" s="24"/>
      <c r="K28" s="17">
        <f>SUM(K18:K27)</f>
        <v>2960.3840000000005</v>
      </c>
      <c r="L28" s="28">
        <v>0</v>
      </c>
      <c r="M28" s="24"/>
      <c r="N28" s="24"/>
      <c r="O28" s="24"/>
      <c r="P28" s="25"/>
    </row>
    <row r="29" spans="1:16" ht="15">
      <c r="A29" s="69" t="s">
        <v>34</v>
      </c>
      <c r="B29" s="8" t="s">
        <v>196</v>
      </c>
      <c r="C29" s="9" t="s">
        <v>35</v>
      </c>
      <c r="D29" s="9" t="s">
        <v>36</v>
      </c>
      <c r="E29" s="9" t="s">
        <v>37</v>
      </c>
      <c r="F29" s="9">
        <v>65</v>
      </c>
      <c r="G29" s="9">
        <v>0</v>
      </c>
      <c r="H29" s="9">
        <f>(F29+G29)*7</f>
        <v>455</v>
      </c>
      <c r="I29" s="9">
        <v>1</v>
      </c>
      <c r="J29" s="9">
        <f aca="true" t="shared" si="4" ref="J29:J73">H29*I29</f>
        <v>455</v>
      </c>
      <c r="K29" s="9">
        <f>J29*1.12</f>
        <v>509.6</v>
      </c>
      <c r="L29" s="9"/>
      <c r="M29" s="9">
        <f>J29*1.17</f>
        <v>532.35</v>
      </c>
      <c r="N29" s="9"/>
      <c r="O29" s="9"/>
      <c r="P29" s="10"/>
    </row>
    <row r="30" spans="1:16" ht="15">
      <c r="A30" s="70" t="s">
        <v>34</v>
      </c>
      <c r="B30" s="2" t="s">
        <v>47</v>
      </c>
      <c r="C30" s="1" t="s">
        <v>44</v>
      </c>
      <c r="D30" s="1"/>
      <c r="E30" s="1" t="s">
        <v>48</v>
      </c>
      <c r="F30" s="1">
        <v>40</v>
      </c>
      <c r="G30" s="1">
        <v>10</v>
      </c>
      <c r="H30" s="1">
        <f>(F30+G30)*7</f>
        <v>350</v>
      </c>
      <c r="I30" s="1">
        <v>1</v>
      </c>
      <c r="J30" s="1">
        <f t="shared" si="4"/>
        <v>350</v>
      </c>
      <c r="K30" s="1">
        <f>J30*1.12</f>
        <v>392.00000000000006</v>
      </c>
      <c r="L30" s="1"/>
      <c r="M30" s="1">
        <f>J30*1.17</f>
        <v>409.5</v>
      </c>
      <c r="N30" s="1"/>
      <c r="O30" s="1"/>
      <c r="P30" s="11"/>
    </row>
    <row r="31" spans="1:16" ht="15">
      <c r="A31" s="70" t="s">
        <v>34</v>
      </c>
      <c r="B31" s="2" t="s">
        <v>47</v>
      </c>
      <c r="C31" s="1" t="s">
        <v>44</v>
      </c>
      <c r="D31" s="1"/>
      <c r="E31" s="1" t="s">
        <v>49</v>
      </c>
      <c r="F31" s="1">
        <v>35</v>
      </c>
      <c r="G31" s="1">
        <v>10</v>
      </c>
      <c r="H31" s="1">
        <f>(F31+G31)*7</f>
        <v>315</v>
      </c>
      <c r="I31" s="1">
        <v>1</v>
      </c>
      <c r="J31" s="1">
        <f t="shared" si="4"/>
        <v>315</v>
      </c>
      <c r="K31" s="1">
        <f>J31*1.12</f>
        <v>352.8</v>
      </c>
      <c r="L31" s="1"/>
      <c r="M31" s="1">
        <f>J31*1.17</f>
        <v>368.54999999999995</v>
      </c>
      <c r="N31" s="1"/>
      <c r="O31" s="1"/>
      <c r="P31" s="11"/>
    </row>
    <row r="32" spans="1:16" ht="15.75" thickBot="1">
      <c r="A32" s="12" t="s">
        <v>34</v>
      </c>
      <c r="B32" s="13"/>
      <c r="C32" s="14"/>
      <c r="D32" s="14"/>
      <c r="E32" s="14"/>
      <c r="F32" s="14"/>
      <c r="G32" s="14"/>
      <c r="H32" s="14"/>
      <c r="I32" s="14"/>
      <c r="J32" s="14"/>
      <c r="K32" s="16">
        <f>SUM(K29:K31)</f>
        <v>1254.4</v>
      </c>
      <c r="L32" s="28">
        <v>1254</v>
      </c>
      <c r="M32" s="14"/>
      <c r="N32" s="14"/>
      <c r="O32" s="14"/>
      <c r="P32" s="15"/>
    </row>
    <row r="33" spans="1:16" ht="15">
      <c r="A33" s="69" t="s">
        <v>38</v>
      </c>
      <c r="B33" s="18" t="s">
        <v>39</v>
      </c>
      <c r="C33" s="19" t="s">
        <v>40</v>
      </c>
      <c r="D33" s="19" t="s">
        <v>41</v>
      </c>
      <c r="E33" s="19" t="s">
        <v>197</v>
      </c>
      <c r="F33" s="19">
        <v>99</v>
      </c>
      <c r="G33" s="19">
        <v>25</v>
      </c>
      <c r="H33" s="19">
        <f>(F33+G33)*7</f>
        <v>868</v>
      </c>
      <c r="I33" s="19">
        <v>1</v>
      </c>
      <c r="J33" s="19">
        <f t="shared" si="4"/>
        <v>868</v>
      </c>
      <c r="K33" s="19">
        <f>J33*1.12</f>
        <v>972.1600000000001</v>
      </c>
      <c r="L33" s="19"/>
      <c r="M33" s="19"/>
      <c r="N33" s="19"/>
      <c r="O33" s="19"/>
      <c r="P33" s="20"/>
    </row>
    <row r="34" spans="1:16" ht="15">
      <c r="A34" s="70" t="s">
        <v>38</v>
      </c>
      <c r="B34" s="4" t="s">
        <v>43</v>
      </c>
      <c r="C34" s="3" t="s">
        <v>44</v>
      </c>
      <c r="D34" s="3">
        <v>34</v>
      </c>
      <c r="E34" s="3" t="s">
        <v>45</v>
      </c>
      <c r="F34" s="3">
        <v>40</v>
      </c>
      <c r="G34" s="3">
        <v>10</v>
      </c>
      <c r="H34" s="3">
        <f>(F34+G34)*7</f>
        <v>350</v>
      </c>
      <c r="I34" s="3">
        <v>1</v>
      </c>
      <c r="J34" s="3">
        <f t="shared" si="4"/>
        <v>350</v>
      </c>
      <c r="K34" s="3">
        <f>J34*1.12</f>
        <v>392.00000000000006</v>
      </c>
      <c r="L34" s="3"/>
      <c r="M34" s="3"/>
      <c r="N34" s="3"/>
      <c r="O34" s="3"/>
      <c r="P34" s="21"/>
    </row>
    <row r="35" spans="1:16" ht="15">
      <c r="A35" s="70" t="s">
        <v>38</v>
      </c>
      <c r="B35" s="4" t="s">
        <v>46</v>
      </c>
      <c r="C35" s="3" t="s">
        <v>44</v>
      </c>
      <c r="D35" s="3">
        <v>34</v>
      </c>
      <c r="E35" s="3" t="s">
        <v>42</v>
      </c>
      <c r="F35" s="3">
        <v>50</v>
      </c>
      <c r="G35" s="3">
        <v>10</v>
      </c>
      <c r="H35" s="3">
        <f>(F35+G35)*7</f>
        <v>420</v>
      </c>
      <c r="I35" s="3">
        <v>1</v>
      </c>
      <c r="J35" s="3">
        <f t="shared" si="4"/>
        <v>420</v>
      </c>
      <c r="K35" s="3">
        <f>J35*1.12</f>
        <v>470.40000000000003</v>
      </c>
      <c r="L35" s="3"/>
      <c r="M35" s="3"/>
      <c r="N35" s="3"/>
      <c r="O35" s="3"/>
      <c r="P35" s="21"/>
    </row>
    <row r="36" spans="1:16" ht="15.75" thickBot="1">
      <c r="A36" s="22" t="s">
        <v>38</v>
      </c>
      <c r="B36" s="23"/>
      <c r="C36" s="24"/>
      <c r="D36" s="24"/>
      <c r="E36" s="24"/>
      <c r="F36" s="24"/>
      <c r="G36" s="24"/>
      <c r="H36" s="24"/>
      <c r="I36" s="24"/>
      <c r="J36" s="24"/>
      <c r="K36" s="17">
        <f>SUM(K33:K35)</f>
        <v>1834.5600000000002</v>
      </c>
      <c r="L36" s="28">
        <v>1834.56</v>
      </c>
      <c r="M36" s="24">
        <v>0</v>
      </c>
      <c r="N36" s="24"/>
      <c r="O36" s="24"/>
      <c r="P36" s="25"/>
    </row>
    <row r="37" spans="1:16" ht="15">
      <c r="A37" s="69" t="s">
        <v>50</v>
      </c>
      <c r="B37" s="8" t="s">
        <v>51</v>
      </c>
      <c r="C37" s="9" t="s">
        <v>52</v>
      </c>
      <c r="D37" s="9">
        <v>120</v>
      </c>
      <c r="E37" s="9" t="s">
        <v>53</v>
      </c>
      <c r="F37" s="9">
        <v>9.99</v>
      </c>
      <c r="G37" s="9">
        <v>4</v>
      </c>
      <c r="H37" s="9">
        <f aca="true" t="shared" si="5" ref="H37:H42">(F37+G37)*7</f>
        <v>97.93</v>
      </c>
      <c r="I37" s="9">
        <v>1</v>
      </c>
      <c r="J37" s="9">
        <f t="shared" si="4"/>
        <v>97.93</v>
      </c>
      <c r="K37" s="9">
        <f aca="true" t="shared" si="6" ref="K37:K42">J37*1.12</f>
        <v>109.68160000000002</v>
      </c>
      <c r="L37" s="9"/>
      <c r="M37" s="9"/>
      <c r="N37" s="9"/>
      <c r="O37" s="10"/>
      <c r="P37" s="51"/>
    </row>
    <row r="38" spans="1:16" ht="15">
      <c r="A38" s="70" t="s">
        <v>50</v>
      </c>
      <c r="B38" s="2" t="s">
        <v>54</v>
      </c>
      <c r="C38" s="1" t="s">
        <v>55</v>
      </c>
      <c r="D38" s="1">
        <v>120</v>
      </c>
      <c r="E38" s="1" t="s">
        <v>56</v>
      </c>
      <c r="F38" s="1">
        <v>29.9</v>
      </c>
      <c r="G38" s="1">
        <v>0</v>
      </c>
      <c r="H38" s="1">
        <f t="shared" si="5"/>
        <v>209.29999999999998</v>
      </c>
      <c r="I38" s="1">
        <v>1</v>
      </c>
      <c r="J38" s="1">
        <f t="shared" si="4"/>
        <v>209.29999999999998</v>
      </c>
      <c r="K38" s="1">
        <f t="shared" si="6"/>
        <v>234.416</v>
      </c>
      <c r="L38" s="1"/>
      <c r="M38" s="1"/>
      <c r="N38" s="1"/>
      <c r="O38" s="11"/>
      <c r="P38" s="52"/>
    </row>
    <row r="39" spans="1:16" ht="15">
      <c r="A39" s="70" t="s">
        <v>50</v>
      </c>
      <c r="B39" s="2" t="s">
        <v>177</v>
      </c>
      <c r="C39" s="1" t="s">
        <v>113</v>
      </c>
      <c r="D39" s="48" t="s">
        <v>159</v>
      </c>
      <c r="E39" s="48" t="s">
        <v>178</v>
      </c>
      <c r="F39" s="48">
        <v>58</v>
      </c>
      <c r="G39" s="48">
        <v>15</v>
      </c>
      <c r="H39" s="48">
        <f t="shared" si="5"/>
        <v>511</v>
      </c>
      <c r="I39" s="48">
        <v>1</v>
      </c>
      <c r="J39" s="48">
        <f t="shared" si="4"/>
        <v>511</v>
      </c>
      <c r="K39" s="48">
        <f t="shared" si="6"/>
        <v>572.32</v>
      </c>
      <c r="L39" s="48"/>
      <c r="M39" s="48"/>
      <c r="N39" s="48"/>
      <c r="O39" s="49"/>
      <c r="P39" s="53"/>
    </row>
    <row r="40" spans="1:16" ht="15">
      <c r="A40" s="70" t="s">
        <v>50</v>
      </c>
      <c r="B40" s="2" t="s">
        <v>179</v>
      </c>
      <c r="C40" s="1" t="s">
        <v>195</v>
      </c>
      <c r="D40" s="48" t="s">
        <v>159</v>
      </c>
      <c r="E40" s="48" t="s">
        <v>45</v>
      </c>
      <c r="F40" s="48">
        <v>22</v>
      </c>
      <c r="G40" s="48">
        <v>0</v>
      </c>
      <c r="H40" s="48">
        <f t="shared" si="5"/>
        <v>154</v>
      </c>
      <c r="I40" s="48">
        <v>1</v>
      </c>
      <c r="J40" s="48">
        <f t="shared" si="4"/>
        <v>154</v>
      </c>
      <c r="K40" s="48">
        <f t="shared" si="6"/>
        <v>172.48000000000002</v>
      </c>
      <c r="L40" s="48"/>
      <c r="M40" s="48"/>
      <c r="N40" s="48"/>
      <c r="O40" s="49"/>
      <c r="P40" s="53"/>
    </row>
    <row r="41" spans="1:16" ht="15">
      <c r="A41" s="70" t="s">
        <v>50</v>
      </c>
      <c r="B41" s="2" t="s">
        <v>180</v>
      </c>
      <c r="C41" s="1" t="s">
        <v>64</v>
      </c>
      <c r="D41" s="48" t="s">
        <v>181</v>
      </c>
      <c r="E41" s="48" t="s">
        <v>42</v>
      </c>
      <c r="F41" s="48">
        <v>19</v>
      </c>
      <c r="G41" s="48">
        <v>0</v>
      </c>
      <c r="H41" s="48">
        <f t="shared" si="5"/>
        <v>133</v>
      </c>
      <c r="I41" s="48">
        <v>1</v>
      </c>
      <c r="J41" s="48">
        <f t="shared" si="4"/>
        <v>133</v>
      </c>
      <c r="K41" s="48">
        <f t="shared" si="6"/>
        <v>148.96</v>
      </c>
      <c r="L41" s="48"/>
      <c r="M41" s="48"/>
      <c r="N41" s="48"/>
      <c r="O41" s="49"/>
      <c r="P41" s="53"/>
    </row>
    <row r="42" spans="1:16" ht="15">
      <c r="A42" s="70" t="s">
        <v>50</v>
      </c>
      <c r="B42" s="2" t="s">
        <v>182</v>
      </c>
      <c r="C42" s="1" t="s">
        <v>64</v>
      </c>
      <c r="D42" s="48" t="s">
        <v>159</v>
      </c>
      <c r="E42" s="48" t="s">
        <v>183</v>
      </c>
      <c r="F42" s="48">
        <v>20</v>
      </c>
      <c r="G42" s="48">
        <v>0</v>
      </c>
      <c r="H42" s="48">
        <f t="shared" si="5"/>
        <v>140</v>
      </c>
      <c r="I42" s="48">
        <v>1</v>
      </c>
      <c r="J42" s="48">
        <f t="shared" si="4"/>
        <v>140</v>
      </c>
      <c r="K42" s="48">
        <f t="shared" si="6"/>
        <v>156.8</v>
      </c>
      <c r="L42" s="48"/>
      <c r="M42" s="48"/>
      <c r="N42" s="48"/>
      <c r="O42" s="49"/>
      <c r="P42" s="53"/>
    </row>
    <row r="43" spans="1:16" ht="15.75" thickBot="1">
      <c r="A43" s="12" t="s">
        <v>50</v>
      </c>
      <c r="B43" s="13"/>
      <c r="C43" s="14"/>
      <c r="D43" s="14"/>
      <c r="E43" s="14"/>
      <c r="F43" s="14"/>
      <c r="G43" s="14"/>
      <c r="H43" s="14"/>
      <c r="I43" s="14"/>
      <c r="J43" s="14"/>
      <c r="K43" s="17">
        <f>SUM(K37:K42)</f>
        <v>1394.6576</v>
      </c>
      <c r="L43" s="28">
        <v>1403</v>
      </c>
      <c r="M43" s="14">
        <v>0</v>
      </c>
      <c r="N43" s="14"/>
      <c r="O43" s="15"/>
      <c r="P43" s="54"/>
    </row>
    <row r="44" spans="1:16" ht="15">
      <c r="A44" s="71" t="s">
        <v>57</v>
      </c>
      <c r="B44" s="42" t="s">
        <v>58</v>
      </c>
      <c r="C44" s="50" t="s">
        <v>44</v>
      </c>
      <c r="D44" s="50">
        <v>38</v>
      </c>
      <c r="E44" s="50" t="s">
        <v>59</v>
      </c>
      <c r="F44" s="50">
        <v>180</v>
      </c>
      <c r="G44" s="50">
        <v>18</v>
      </c>
      <c r="H44" s="50">
        <f aca="true" t="shared" si="7" ref="H44:H50">(F44+G44)*7</f>
        <v>1386</v>
      </c>
      <c r="I44" s="50">
        <v>1</v>
      </c>
      <c r="J44" s="50">
        <f t="shared" si="4"/>
        <v>1386</v>
      </c>
      <c r="K44" s="50">
        <f aca="true" t="shared" si="8" ref="K44:K50">J44*1.12</f>
        <v>1552.3200000000002</v>
      </c>
      <c r="L44" s="50"/>
      <c r="M44" s="50"/>
      <c r="N44" s="50"/>
      <c r="O44" s="50"/>
      <c r="P44" s="20"/>
    </row>
    <row r="45" spans="1:16" ht="15">
      <c r="A45" s="73" t="s">
        <v>57</v>
      </c>
      <c r="B45" s="4" t="s">
        <v>60</v>
      </c>
      <c r="C45" s="3" t="s">
        <v>24</v>
      </c>
      <c r="D45" s="3"/>
      <c r="E45" s="3" t="s">
        <v>56</v>
      </c>
      <c r="F45" s="3">
        <v>49</v>
      </c>
      <c r="G45" s="3">
        <v>0</v>
      </c>
      <c r="H45" s="3">
        <f t="shared" si="7"/>
        <v>343</v>
      </c>
      <c r="I45" s="3">
        <v>1</v>
      </c>
      <c r="J45" s="3">
        <f t="shared" si="4"/>
        <v>343</v>
      </c>
      <c r="K45" s="3">
        <f t="shared" si="8"/>
        <v>384.16</v>
      </c>
      <c r="L45" s="3"/>
      <c r="M45" s="3"/>
      <c r="N45" s="3"/>
      <c r="O45" s="3"/>
      <c r="P45" s="21"/>
    </row>
    <row r="46" spans="1:19" ht="15">
      <c r="A46" s="73" t="s">
        <v>57</v>
      </c>
      <c r="B46" s="4" t="s">
        <v>160</v>
      </c>
      <c r="C46" s="3" t="s">
        <v>161</v>
      </c>
      <c r="D46" s="43">
        <v>110</v>
      </c>
      <c r="E46" s="43" t="s">
        <v>162</v>
      </c>
      <c r="F46" s="43">
        <v>41</v>
      </c>
      <c r="G46" s="43">
        <v>20</v>
      </c>
      <c r="H46" s="43">
        <f t="shared" si="7"/>
        <v>427</v>
      </c>
      <c r="I46" s="43">
        <v>1</v>
      </c>
      <c r="J46" s="43">
        <f t="shared" si="4"/>
        <v>427</v>
      </c>
      <c r="K46" s="43">
        <f t="shared" si="8"/>
        <v>478.24000000000007</v>
      </c>
      <c r="L46" s="43"/>
      <c r="M46" s="43"/>
      <c r="N46" s="43"/>
      <c r="O46" s="43"/>
      <c r="P46" s="45" t="s">
        <v>163</v>
      </c>
      <c r="Q46" t="s">
        <v>164</v>
      </c>
      <c r="R46" s="46" t="s">
        <v>165</v>
      </c>
      <c r="S46" t="s">
        <v>166</v>
      </c>
    </row>
    <row r="47" spans="1:16" ht="15">
      <c r="A47" s="73" t="s">
        <v>57</v>
      </c>
      <c r="B47" s="4" t="s">
        <v>167</v>
      </c>
      <c r="C47" s="3" t="s">
        <v>168</v>
      </c>
      <c r="D47" s="43">
        <v>110</v>
      </c>
      <c r="E47" s="43" t="s">
        <v>136</v>
      </c>
      <c r="F47" s="43">
        <v>23.9</v>
      </c>
      <c r="G47" s="43">
        <v>2</v>
      </c>
      <c r="H47" s="43">
        <f t="shared" si="7"/>
        <v>181.29999999999998</v>
      </c>
      <c r="I47" s="43">
        <v>1</v>
      </c>
      <c r="J47" s="43">
        <f t="shared" si="4"/>
        <v>181.29999999999998</v>
      </c>
      <c r="K47" s="43">
        <f t="shared" si="8"/>
        <v>203.056</v>
      </c>
      <c r="L47" s="43"/>
      <c r="M47" s="43"/>
      <c r="N47" s="43"/>
      <c r="O47" s="43"/>
      <c r="P47" s="44"/>
    </row>
    <row r="48" spans="1:16" ht="15">
      <c r="A48" s="73" t="s">
        <v>57</v>
      </c>
      <c r="B48" s="4" t="s">
        <v>169</v>
      </c>
      <c r="C48" s="3" t="s">
        <v>168</v>
      </c>
      <c r="D48" s="47">
        <v>115</v>
      </c>
      <c r="E48" s="43" t="s">
        <v>170</v>
      </c>
      <c r="F48" s="43">
        <v>39</v>
      </c>
      <c r="G48" s="43">
        <v>25</v>
      </c>
      <c r="H48" s="43">
        <f t="shared" si="7"/>
        <v>448</v>
      </c>
      <c r="I48" s="43">
        <v>1</v>
      </c>
      <c r="J48" s="43">
        <f t="shared" si="4"/>
        <v>448</v>
      </c>
      <c r="K48" s="43">
        <f t="shared" si="8"/>
        <v>501.76000000000005</v>
      </c>
      <c r="L48" s="43"/>
      <c r="M48" s="43"/>
      <c r="N48" s="43"/>
      <c r="O48" s="43"/>
      <c r="P48" s="44"/>
    </row>
    <row r="49" spans="1:16" ht="15">
      <c r="A49" s="73" t="s">
        <v>57</v>
      </c>
      <c r="B49" s="4" t="s">
        <v>171</v>
      </c>
      <c r="C49" s="3" t="s">
        <v>172</v>
      </c>
      <c r="D49" s="43">
        <v>38</v>
      </c>
      <c r="E49" s="43" t="s">
        <v>173</v>
      </c>
      <c r="F49" s="43">
        <v>329</v>
      </c>
      <c r="G49" s="43">
        <v>0</v>
      </c>
      <c r="H49" s="43">
        <f t="shared" si="7"/>
        <v>2303</v>
      </c>
      <c r="I49" s="43">
        <v>1</v>
      </c>
      <c r="J49" s="43">
        <f t="shared" si="4"/>
        <v>2303</v>
      </c>
      <c r="K49" s="43">
        <f t="shared" si="8"/>
        <v>2579.36</v>
      </c>
      <c r="L49" s="43"/>
      <c r="M49" s="43"/>
      <c r="N49" s="43"/>
      <c r="O49" s="43"/>
      <c r="P49" s="44"/>
    </row>
    <row r="50" spans="1:17" ht="15">
      <c r="A50" s="73" t="s">
        <v>57</v>
      </c>
      <c r="B50" s="4" t="s">
        <v>174</v>
      </c>
      <c r="C50" s="3" t="s">
        <v>172</v>
      </c>
      <c r="D50" s="43">
        <v>38</v>
      </c>
      <c r="E50" s="43" t="s">
        <v>88</v>
      </c>
      <c r="F50" s="43">
        <v>218</v>
      </c>
      <c r="G50" s="43">
        <v>22</v>
      </c>
      <c r="H50" s="43">
        <f t="shared" si="7"/>
        <v>1680</v>
      </c>
      <c r="I50" s="43">
        <v>1</v>
      </c>
      <c r="J50" s="43">
        <f t="shared" si="4"/>
        <v>1680</v>
      </c>
      <c r="K50" s="43">
        <f t="shared" si="8"/>
        <v>1881.6000000000001</v>
      </c>
      <c r="L50" s="43"/>
      <c r="M50" s="43"/>
      <c r="N50" s="43"/>
      <c r="O50" s="43"/>
      <c r="P50" s="45" t="s">
        <v>175</v>
      </c>
      <c r="Q50" t="s">
        <v>176</v>
      </c>
    </row>
    <row r="51" spans="1:16" ht="15.75" thickBot="1">
      <c r="A51" s="3" t="s">
        <v>57</v>
      </c>
      <c r="B51" s="4"/>
      <c r="C51" s="3"/>
      <c r="D51" s="24"/>
      <c r="E51" s="24"/>
      <c r="F51" s="24"/>
      <c r="G51" s="24"/>
      <c r="H51" s="24"/>
      <c r="I51" s="24"/>
      <c r="J51" s="24"/>
      <c r="K51" s="17">
        <f>SUM(K44:K50)</f>
        <v>7580.496000000001</v>
      </c>
      <c r="L51" s="28">
        <f>1500+4000</f>
        <v>5500</v>
      </c>
      <c r="M51" s="24">
        <v>0</v>
      </c>
      <c r="N51" s="24"/>
      <c r="O51" s="24"/>
      <c r="P51" s="25"/>
    </row>
    <row r="52" spans="1:16" ht="15">
      <c r="A52" s="71" t="s">
        <v>83</v>
      </c>
      <c r="B52" s="26" t="s">
        <v>84</v>
      </c>
      <c r="C52" s="35" t="s">
        <v>85</v>
      </c>
      <c r="D52" s="9"/>
      <c r="E52" s="9" t="s">
        <v>86</v>
      </c>
      <c r="F52" s="9">
        <v>96</v>
      </c>
      <c r="G52" s="9">
        <v>5</v>
      </c>
      <c r="H52" s="9">
        <f>(G52+F52)*7</f>
        <v>707</v>
      </c>
      <c r="I52" s="9">
        <v>1</v>
      </c>
      <c r="J52" s="9">
        <f t="shared" si="4"/>
        <v>707</v>
      </c>
      <c r="K52" s="9">
        <f aca="true" t="shared" si="9" ref="K52:K63">J52*1.12</f>
        <v>791.84</v>
      </c>
      <c r="L52" s="9"/>
      <c r="M52" s="9"/>
      <c r="N52" s="9"/>
      <c r="O52" s="9"/>
      <c r="P52" s="10"/>
    </row>
    <row r="53" spans="1:16" ht="15">
      <c r="A53" s="70" t="s">
        <v>83</v>
      </c>
      <c r="B53" s="2" t="s">
        <v>87</v>
      </c>
      <c r="C53" s="1" t="s">
        <v>85</v>
      </c>
      <c r="D53" s="1"/>
      <c r="E53" s="1" t="s">
        <v>88</v>
      </c>
      <c r="F53" s="1">
        <v>26.6</v>
      </c>
      <c r="G53" s="1">
        <v>25</v>
      </c>
      <c r="H53" s="1">
        <f>(G53+F53)*7</f>
        <v>361.2</v>
      </c>
      <c r="I53" s="1">
        <v>1</v>
      </c>
      <c r="J53" s="1">
        <f>H53*I53</f>
        <v>361.2</v>
      </c>
      <c r="K53" s="1">
        <f t="shared" si="9"/>
        <v>404.54400000000004</v>
      </c>
      <c r="L53" s="1"/>
      <c r="M53" s="1"/>
      <c r="N53" s="1"/>
      <c r="O53" s="1"/>
      <c r="P53" s="11"/>
    </row>
    <row r="54" spans="1:16" ht="15">
      <c r="A54" s="70" t="s">
        <v>83</v>
      </c>
      <c r="B54" s="2" t="s">
        <v>89</v>
      </c>
      <c r="C54" s="1" t="s">
        <v>90</v>
      </c>
      <c r="D54" s="1" t="s">
        <v>91</v>
      </c>
      <c r="E54" s="1" t="s">
        <v>151</v>
      </c>
      <c r="F54" s="1">
        <v>115</v>
      </c>
      <c r="G54" s="1">
        <v>22</v>
      </c>
      <c r="H54" s="1">
        <f>(F54+G54)*7</f>
        <v>959</v>
      </c>
      <c r="I54" s="1">
        <v>1</v>
      </c>
      <c r="J54" s="1">
        <f>H54*I54</f>
        <v>959</v>
      </c>
      <c r="K54" s="1">
        <f t="shared" si="9"/>
        <v>1074.0800000000002</v>
      </c>
      <c r="L54" s="1"/>
      <c r="M54" s="1"/>
      <c r="N54" s="1"/>
      <c r="O54" s="1"/>
      <c r="P54" s="11"/>
    </row>
    <row r="55" spans="1:16" ht="15">
      <c r="A55" s="70" t="s">
        <v>83</v>
      </c>
      <c r="B55" s="2" t="s">
        <v>92</v>
      </c>
      <c r="C55" s="1" t="s">
        <v>93</v>
      </c>
      <c r="D55" s="1"/>
      <c r="E55" s="1" t="s">
        <v>152</v>
      </c>
      <c r="F55" s="1">
        <v>46</v>
      </c>
      <c r="G55" s="1">
        <v>0</v>
      </c>
      <c r="H55" s="1">
        <f aca="true" t="shared" si="10" ref="H55:H65">(F55+G55)*7</f>
        <v>322</v>
      </c>
      <c r="I55" s="1">
        <v>1</v>
      </c>
      <c r="J55" s="1">
        <f t="shared" si="4"/>
        <v>322</v>
      </c>
      <c r="K55" s="1">
        <f t="shared" si="9"/>
        <v>360.64000000000004</v>
      </c>
      <c r="L55" s="1"/>
      <c r="M55" s="1"/>
      <c r="N55" s="1"/>
      <c r="O55" s="1"/>
      <c r="P55" s="11"/>
    </row>
    <row r="56" spans="1:16" ht="15">
      <c r="A56" s="70" t="s">
        <v>83</v>
      </c>
      <c r="B56" s="2" t="s">
        <v>94</v>
      </c>
      <c r="C56" s="1" t="s">
        <v>95</v>
      </c>
      <c r="D56" s="1"/>
      <c r="E56" s="1" t="s">
        <v>96</v>
      </c>
      <c r="F56" s="1">
        <v>8.8</v>
      </c>
      <c r="G56" s="1">
        <v>6</v>
      </c>
      <c r="H56" s="1">
        <f t="shared" si="10"/>
        <v>103.60000000000001</v>
      </c>
      <c r="I56" s="1">
        <v>1</v>
      </c>
      <c r="J56" s="1">
        <f t="shared" si="4"/>
        <v>103.60000000000001</v>
      </c>
      <c r="K56" s="1">
        <f t="shared" si="9"/>
        <v>116.03200000000002</v>
      </c>
      <c r="L56" s="1"/>
      <c r="M56" s="1"/>
      <c r="N56" s="1"/>
      <c r="O56" s="1"/>
      <c r="P56" s="11"/>
    </row>
    <row r="57" spans="1:16" ht="15">
      <c r="A57" s="70" t="s">
        <v>83</v>
      </c>
      <c r="B57" s="2" t="s">
        <v>97</v>
      </c>
      <c r="C57" s="1" t="s">
        <v>95</v>
      </c>
      <c r="D57" s="1"/>
      <c r="E57" s="1" t="s">
        <v>118</v>
      </c>
      <c r="F57" s="1">
        <v>3.99</v>
      </c>
      <c r="G57" s="1">
        <v>12</v>
      </c>
      <c r="H57" s="1">
        <f t="shared" si="10"/>
        <v>111.93</v>
      </c>
      <c r="I57" s="1">
        <v>1</v>
      </c>
      <c r="J57" s="1">
        <f t="shared" si="4"/>
        <v>111.93</v>
      </c>
      <c r="K57" s="1">
        <f t="shared" si="9"/>
        <v>125.36160000000002</v>
      </c>
      <c r="L57" s="1"/>
      <c r="M57" s="1"/>
      <c r="N57" s="1"/>
      <c r="O57" s="1"/>
      <c r="P57" s="11"/>
    </row>
    <row r="58" spans="1:17" ht="15">
      <c r="A58" s="70" t="s">
        <v>83</v>
      </c>
      <c r="B58" s="26" t="s">
        <v>98</v>
      </c>
      <c r="C58" s="1" t="s">
        <v>99</v>
      </c>
      <c r="D58" s="1"/>
      <c r="E58" s="1" t="s">
        <v>88</v>
      </c>
      <c r="F58" s="1">
        <v>98</v>
      </c>
      <c r="G58" s="1">
        <v>10</v>
      </c>
      <c r="H58" s="1">
        <f t="shared" si="10"/>
        <v>756</v>
      </c>
      <c r="I58" s="1">
        <v>1</v>
      </c>
      <c r="J58" s="1">
        <f t="shared" si="4"/>
        <v>756</v>
      </c>
      <c r="K58" s="1">
        <f t="shared" si="9"/>
        <v>846.72</v>
      </c>
      <c r="L58" s="1"/>
      <c r="M58" s="1"/>
      <c r="N58" s="1"/>
      <c r="O58" s="1"/>
      <c r="P58" s="11"/>
      <c r="Q58" t="s">
        <v>100</v>
      </c>
    </row>
    <row r="59" spans="1:16" ht="15">
      <c r="A59" s="70" t="s">
        <v>83</v>
      </c>
      <c r="B59" s="2" t="s">
        <v>101</v>
      </c>
      <c r="C59" s="1" t="s">
        <v>102</v>
      </c>
      <c r="D59" s="1"/>
      <c r="E59" s="1" t="s">
        <v>153</v>
      </c>
      <c r="F59" s="1">
        <v>22</v>
      </c>
      <c r="G59" s="1">
        <v>0</v>
      </c>
      <c r="H59" s="1">
        <f t="shared" si="10"/>
        <v>154</v>
      </c>
      <c r="I59" s="1">
        <v>1</v>
      </c>
      <c r="J59" s="1">
        <f t="shared" si="4"/>
        <v>154</v>
      </c>
      <c r="K59" s="1">
        <f t="shared" si="9"/>
        <v>172.48000000000002</v>
      </c>
      <c r="L59" s="1"/>
      <c r="M59" s="1"/>
      <c r="N59" s="1"/>
      <c r="O59" s="1"/>
      <c r="P59" s="11"/>
    </row>
    <row r="60" spans="1:17" ht="15">
      <c r="A60" s="70" t="s">
        <v>83</v>
      </c>
      <c r="B60" s="2" t="s">
        <v>103</v>
      </c>
      <c r="C60" s="1" t="s">
        <v>119</v>
      </c>
      <c r="D60" s="1" t="s">
        <v>104</v>
      </c>
      <c r="E60" s="1" t="s">
        <v>105</v>
      </c>
      <c r="F60" s="1">
        <v>8.8</v>
      </c>
      <c r="G60" s="1">
        <v>3.3</v>
      </c>
      <c r="H60" s="1">
        <f t="shared" si="10"/>
        <v>84.70000000000002</v>
      </c>
      <c r="I60" s="1">
        <v>3</v>
      </c>
      <c r="J60" s="1">
        <f t="shared" si="4"/>
        <v>254.10000000000005</v>
      </c>
      <c r="K60" s="1">
        <f t="shared" si="9"/>
        <v>284.5920000000001</v>
      </c>
      <c r="L60" s="1"/>
      <c r="M60" s="1"/>
      <c r="N60" s="1"/>
      <c r="O60" s="1"/>
      <c r="P60" s="11"/>
      <c r="Q60" t="s">
        <v>106</v>
      </c>
    </row>
    <row r="61" spans="1:17" ht="15">
      <c r="A61" s="70" t="s">
        <v>83</v>
      </c>
      <c r="B61" s="2" t="s">
        <v>107</v>
      </c>
      <c r="C61" s="1" t="s">
        <v>108</v>
      </c>
      <c r="D61" s="1" t="s">
        <v>155</v>
      </c>
      <c r="E61" s="1" t="s">
        <v>109</v>
      </c>
      <c r="F61" s="1">
        <v>60.04</v>
      </c>
      <c r="G61" s="1">
        <v>22</v>
      </c>
      <c r="H61" s="1">
        <f t="shared" si="10"/>
        <v>574.28</v>
      </c>
      <c r="I61" s="1">
        <v>1</v>
      </c>
      <c r="J61" s="1">
        <f t="shared" si="4"/>
        <v>574.28</v>
      </c>
      <c r="K61" s="1">
        <f t="shared" si="9"/>
        <v>643.1936000000001</v>
      </c>
      <c r="L61" s="1"/>
      <c r="M61" s="1"/>
      <c r="N61" s="1"/>
      <c r="O61" s="1"/>
      <c r="P61" s="11" t="s">
        <v>110</v>
      </c>
      <c r="Q61" t="s">
        <v>111</v>
      </c>
    </row>
    <row r="62" spans="1:16" ht="15">
      <c r="A62" s="70" t="s">
        <v>83</v>
      </c>
      <c r="B62" s="2" t="s">
        <v>112</v>
      </c>
      <c r="C62" s="1" t="s">
        <v>113</v>
      </c>
      <c r="D62" s="1">
        <v>120</v>
      </c>
      <c r="E62" s="1" t="s">
        <v>88</v>
      </c>
      <c r="F62" s="1">
        <v>88</v>
      </c>
      <c r="G62" s="1">
        <v>30</v>
      </c>
      <c r="H62" s="1">
        <f t="shared" si="10"/>
        <v>826</v>
      </c>
      <c r="I62" s="1">
        <v>1</v>
      </c>
      <c r="J62" s="1">
        <f t="shared" si="4"/>
        <v>826</v>
      </c>
      <c r="K62" s="1">
        <f t="shared" si="9"/>
        <v>925.1200000000001</v>
      </c>
      <c r="L62" s="1"/>
      <c r="M62" s="1"/>
      <c r="N62" s="1"/>
      <c r="O62" s="1"/>
      <c r="P62" s="11" t="s">
        <v>114</v>
      </c>
    </row>
    <row r="63" spans="1:16" ht="15">
      <c r="A63" s="70" t="s">
        <v>83</v>
      </c>
      <c r="B63" s="2" t="s">
        <v>115</v>
      </c>
      <c r="C63" s="1" t="s">
        <v>116</v>
      </c>
      <c r="D63" s="1" t="s">
        <v>154</v>
      </c>
      <c r="E63" s="1" t="s">
        <v>117</v>
      </c>
      <c r="F63" s="1">
        <v>4.5</v>
      </c>
      <c r="G63" s="1">
        <v>6</v>
      </c>
      <c r="H63" s="1">
        <f t="shared" si="10"/>
        <v>73.5</v>
      </c>
      <c r="I63" s="1">
        <v>1</v>
      </c>
      <c r="J63" s="1">
        <f t="shared" si="4"/>
        <v>73.5</v>
      </c>
      <c r="K63" s="1">
        <f t="shared" si="9"/>
        <v>82.32000000000001</v>
      </c>
      <c r="L63" s="1"/>
      <c r="M63" s="1"/>
      <c r="N63" s="1"/>
      <c r="O63" s="1"/>
      <c r="P63" s="11"/>
    </row>
    <row r="64" spans="1:16" ht="15.75" thickBot="1">
      <c r="A64" s="12" t="s">
        <v>83</v>
      </c>
      <c r="B64" s="13"/>
      <c r="C64" s="14"/>
      <c r="D64" s="14"/>
      <c r="E64" s="14"/>
      <c r="F64" s="14"/>
      <c r="G64" s="14"/>
      <c r="H64" s="14"/>
      <c r="I64" s="14"/>
      <c r="J64" s="14"/>
      <c r="K64" s="17">
        <f>SUM(K52:K63)</f>
        <v>5826.9232</v>
      </c>
      <c r="L64" s="28">
        <v>5780</v>
      </c>
      <c r="M64" s="14">
        <v>0</v>
      </c>
      <c r="N64" s="14"/>
      <c r="O64" s="14"/>
      <c r="P64" s="15"/>
    </row>
    <row r="65" spans="1:16" ht="15">
      <c r="A65" s="69" t="s">
        <v>120</v>
      </c>
      <c r="B65" s="18" t="s">
        <v>121</v>
      </c>
      <c r="C65" s="19" t="s">
        <v>55</v>
      </c>
      <c r="D65" s="19">
        <v>105</v>
      </c>
      <c r="E65" s="19" t="s">
        <v>122</v>
      </c>
      <c r="F65" s="19">
        <v>69</v>
      </c>
      <c r="G65" s="19">
        <v>20</v>
      </c>
      <c r="H65" s="19">
        <f t="shared" si="10"/>
        <v>623</v>
      </c>
      <c r="I65" s="19">
        <v>1</v>
      </c>
      <c r="J65" s="19">
        <f t="shared" si="4"/>
        <v>623</v>
      </c>
      <c r="K65" s="19">
        <f>J65*1.12</f>
        <v>697.7600000000001</v>
      </c>
      <c r="L65" s="19"/>
      <c r="M65" s="19">
        <f>J65*1.17</f>
        <v>728.91</v>
      </c>
      <c r="N65" s="19"/>
      <c r="O65" s="19"/>
      <c r="P65" s="20"/>
    </row>
    <row r="66" spans="1:16" ht="15">
      <c r="A66" s="70" t="s">
        <v>120</v>
      </c>
      <c r="B66" s="4" t="s">
        <v>123</v>
      </c>
      <c r="C66" s="3" t="s">
        <v>124</v>
      </c>
      <c r="D66" s="3">
        <v>115</v>
      </c>
      <c r="E66" s="3"/>
      <c r="F66" s="3">
        <v>37.5</v>
      </c>
      <c r="G66" s="3">
        <v>0</v>
      </c>
      <c r="H66" s="3">
        <f>(F66+G66)*7</f>
        <v>262.5</v>
      </c>
      <c r="I66" s="3">
        <v>1</v>
      </c>
      <c r="J66" s="3">
        <f t="shared" si="4"/>
        <v>262.5</v>
      </c>
      <c r="K66" s="3">
        <f>J66*1.12</f>
        <v>294</v>
      </c>
      <c r="L66" s="3"/>
      <c r="M66" s="3">
        <f>J66*1.17</f>
        <v>307.125</v>
      </c>
      <c r="N66" s="3"/>
      <c r="O66" s="3"/>
      <c r="P66" s="21"/>
    </row>
    <row r="67" spans="1:16" ht="15">
      <c r="A67" s="70" t="s">
        <v>120</v>
      </c>
      <c r="B67" s="4" t="s">
        <v>125</v>
      </c>
      <c r="C67" s="3" t="s">
        <v>35</v>
      </c>
      <c r="D67" s="3">
        <v>130</v>
      </c>
      <c r="E67" s="3" t="s">
        <v>136</v>
      </c>
      <c r="F67" s="3">
        <v>59</v>
      </c>
      <c r="G67" s="3">
        <v>20</v>
      </c>
      <c r="H67" s="3">
        <f>(F67+G67)*7</f>
        <v>553</v>
      </c>
      <c r="I67" s="3">
        <v>1</v>
      </c>
      <c r="J67" s="3">
        <f t="shared" si="4"/>
        <v>553</v>
      </c>
      <c r="K67" s="3">
        <f>J67*1.12</f>
        <v>619.36</v>
      </c>
      <c r="L67" s="3"/>
      <c r="M67" s="3">
        <f>J67*1.17</f>
        <v>647.01</v>
      </c>
      <c r="N67" s="3"/>
      <c r="O67" s="3"/>
      <c r="P67" s="21"/>
    </row>
    <row r="68" spans="1:16" ht="15">
      <c r="A68" s="70" t="s">
        <v>120</v>
      </c>
      <c r="B68" s="4" t="s">
        <v>127</v>
      </c>
      <c r="C68" s="3" t="s">
        <v>35</v>
      </c>
      <c r="D68" s="3">
        <v>130</v>
      </c>
      <c r="E68" s="3" t="s">
        <v>88</v>
      </c>
      <c r="F68" s="3">
        <v>59</v>
      </c>
      <c r="G68" s="3">
        <v>0</v>
      </c>
      <c r="H68" s="3">
        <f>(F68+G68)*7</f>
        <v>413</v>
      </c>
      <c r="I68" s="3">
        <v>1</v>
      </c>
      <c r="J68" s="3">
        <f t="shared" si="4"/>
        <v>413</v>
      </c>
      <c r="K68" s="3">
        <f>J68*1.12</f>
        <v>462.56000000000006</v>
      </c>
      <c r="L68" s="3"/>
      <c r="M68" s="3">
        <f>J68*1.17</f>
        <v>483.21</v>
      </c>
      <c r="N68" s="3"/>
      <c r="O68" s="3"/>
      <c r="P68" s="21"/>
    </row>
    <row r="69" spans="1:16" ht="15.75" thickBot="1">
      <c r="A69" s="22" t="s">
        <v>120</v>
      </c>
      <c r="B69" s="23"/>
      <c r="C69" s="24"/>
      <c r="D69" s="24"/>
      <c r="E69" s="24"/>
      <c r="F69" s="24"/>
      <c r="G69" s="24"/>
      <c r="H69" s="24"/>
      <c r="I69" s="24"/>
      <c r="J69" s="24"/>
      <c r="K69" s="17">
        <f>SUM(K65:K68)</f>
        <v>2073.6800000000003</v>
      </c>
      <c r="L69" s="28">
        <v>0</v>
      </c>
      <c r="M69" s="24"/>
      <c r="N69" s="24"/>
      <c r="O69" s="24"/>
      <c r="P69" s="25"/>
    </row>
    <row r="70" spans="1:16" ht="15">
      <c r="A70" s="69" t="s">
        <v>140</v>
      </c>
      <c r="B70" s="8" t="s">
        <v>141</v>
      </c>
      <c r="C70" s="9" t="s">
        <v>142</v>
      </c>
      <c r="D70" s="9"/>
      <c r="E70" s="9" t="s">
        <v>143</v>
      </c>
      <c r="F70" s="9">
        <v>16</v>
      </c>
      <c r="G70" s="9">
        <v>4</v>
      </c>
      <c r="H70" s="9">
        <f>(F70+G70)*7</f>
        <v>140</v>
      </c>
      <c r="I70" s="9">
        <v>2</v>
      </c>
      <c r="J70" s="9">
        <f t="shared" si="4"/>
        <v>280</v>
      </c>
      <c r="K70" s="9">
        <f>J70*1.12</f>
        <v>313.6</v>
      </c>
      <c r="L70" s="9"/>
      <c r="M70" s="9">
        <f>J70*1.17</f>
        <v>327.59999999999997</v>
      </c>
      <c r="N70" s="9"/>
      <c r="O70" s="9"/>
      <c r="P70" s="10"/>
    </row>
    <row r="71" spans="1:16" ht="15">
      <c r="A71" s="70" t="s">
        <v>140</v>
      </c>
      <c r="B71" s="2" t="s">
        <v>144</v>
      </c>
      <c r="C71" s="1" t="s">
        <v>145</v>
      </c>
      <c r="D71" s="1" t="s">
        <v>146</v>
      </c>
      <c r="E71" s="1" t="s">
        <v>147</v>
      </c>
      <c r="F71" s="1">
        <v>9</v>
      </c>
      <c r="G71" s="1">
        <v>0</v>
      </c>
      <c r="H71" s="1">
        <f>(F71+G71)*7</f>
        <v>63</v>
      </c>
      <c r="I71" s="1">
        <v>2</v>
      </c>
      <c r="J71" s="1">
        <f t="shared" si="4"/>
        <v>126</v>
      </c>
      <c r="K71" s="1">
        <f>J71*1.12</f>
        <v>141.12</v>
      </c>
      <c r="L71" s="1"/>
      <c r="M71" s="1">
        <f>J71*1.17</f>
        <v>147.42</v>
      </c>
      <c r="N71" s="1"/>
      <c r="O71" s="1"/>
      <c r="P71" s="11"/>
    </row>
    <row r="72" spans="1:16" ht="15">
      <c r="A72" s="70" t="s">
        <v>140</v>
      </c>
      <c r="B72" s="2" t="s">
        <v>148</v>
      </c>
      <c r="C72" s="1" t="s">
        <v>149</v>
      </c>
      <c r="D72" s="1"/>
      <c r="E72" s="1"/>
      <c r="F72" s="1">
        <v>5</v>
      </c>
      <c r="G72" s="1">
        <v>0</v>
      </c>
      <c r="H72" s="1">
        <f>(F72+G72)*7</f>
        <v>35</v>
      </c>
      <c r="I72" s="1">
        <v>1</v>
      </c>
      <c r="J72" s="1">
        <f t="shared" si="4"/>
        <v>35</v>
      </c>
      <c r="K72" s="1">
        <f>J72*1.12</f>
        <v>39.2</v>
      </c>
      <c r="L72" s="1"/>
      <c r="M72" s="1">
        <f>J72*1.17</f>
        <v>40.949999999999996</v>
      </c>
      <c r="N72" s="1"/>
      <c r="O72" s="1"/>
      <c r="P72" s="11"/>
    </row>
    <row r="73" spans="1:16" ht="15">
      <c r="A73" s="70" t="s">
        <v>140</v>
      </c>
      <c r="B73" s="2" t="s">
        <v>150</v>
      </c>
      <c r="C73" s="1" t="s">
        <v>149</v>
      </c>
      <c r="D73" s="1"/>
      <c r="E73" s="1"/>
      <c r="F73" s="1">
        <v>5</v>
      </c>
      <c r="G73" s="1">
        <v>0</v>
      </c>
      <c r="H73" s="1">
        <f>(F73+G73)*7</f>
        <v>35</v>
      </c>
      <c r="I73" s="1">
        <v>1</v>
      </c>
      <c r="J73" s="1">
        <f t="shared" si="4"/>
        <v>35</v>
      </c>
      <c r="K73" s="1">
        <f>J73*1.12</f>
        <v>39.2</v>
      </c>
      <c r="L73" s="1"/>
      <c r="M73" s="1">
        <f>J73*1.17</f>
        <v>40.949999999999996</v>
      </c>
      <c r="N73" s="1"/>
      <c r="O73" s="1"/>
      <c r="P73" s="11"/>
    </row>
    <row r="74" spans="1:16" ht="15.75" thickBot="1">
      <c r="A74" s="12" t="s">
        <v>140</v>
      </c>
      <c r="B74" s="13"/>
      <c r="C74" s="14"/>
      <c r="D74" s="14"/>
      <c r="E74" s="14"/>
      <c r="F74" s="14"/>
      <c r="G74" s="14"/>
      <c r="H74" s="14"/>
      <c r="I74" s="14"/>
      <c r="J74" s="14"/>
      <c r="K74" s="17">
        <f>SUM(K70:K73)</f>
        <v>533.12</v>
      </c>
      <c r="L74" s="28">
        <v>0</v>
      </c>
      <c r="M74" s="14"/>
      <c r="N74" s="14"/>
      <c r="O74" s="14"/>
      <c r="P74" s="15"/>
    </row>
    <row r="75" spans="1:16" ht="15.75" thickBot="1">
      <c r="A75" s="74" t="s">
        <v>186</v>
      </c>
      <c r="B75" s="29" t="s">
        <v>187</v>
      </c>
      <c r="C75" s="30" t="s">
        <v>129</v>
      </c>
      <c r="D75" s="30">
        <v>38</v>
      </c>
      <c r="E75" s="30" t="s">
        <v>188</v>
      </c>
      <c r="F75" s="30">
        <v>199</v>
      </c>
      <c r="G75" s="30">
        <v>20</v>
      </c>
      <c r="H75" s="30">
        <f>(F75+G75)*7</f>
        <v>1533</v>
      </c>
      <c r="I75" s="30">
        <v>1</v>
      </c>
      <c r="J75" s="30">
        <f>H75*I75</f>
        <v>1533</v>
      </c>
      <c r="K75" s="31">
        <f>J75*1.12</f>
        <v>1716.9600000000003</v>
      </c>
      <c r="L75" s="32">
        <v>0</v>
      </c>
      <c r="M75" s="30">
        <f>J75*1.17</f>
        <v>1793.61</v>
      </c>
      <c r="N75" s="30"/>
      <c r="O75" s="33"/>
      <c r="P75" s="56"/>
    </row>
    <row r="76" spans="1:16" ht="15">
      <c r="A76" s="75" t="s">
        <v>189</v>
      </c>
      <c r="B76" s="62" t="s">
        <v>190</v>
      </c>
      <c r="C76" s="59" t="s">
        <v>191</v>
      </c>
      <c r="D76" s="59">
        <v>120</v>
      </c>
      <c r="E76" s="59" t="s">
        <v>74</v>
      </c>
      <c r="F76" s="59">
        <v>128.23</v>
      </c>
      <c r="G76" s="59">
        <v>20</v>
      </c>
      <c r="H76" s="59">
        <f>(G76+F76)*7</f>
        <v>1037.61</v>
      </c>
      <c r="I76" s="59">
        <v>1</v>
      </c>
      <c r="J76" s="59">
        <f>H76*I76</f>
        <v>1037.61</v>
      </c>
      <c r="K76" s="59">
        <f>J76*1.12</f>
        <v>1162.1232</v>
      </c>
      <c r="L76" s="59"/>
      <c r="M76" s="59"/>
      <c r="N76" s="59"/>
      <c r="O76" s="59" t="s">
        <v>192</v>
      </c>
      <c r="P76" s="10"/>
    </row>
    <row r="77" spans="1:16" ht="15">
      <c r="A77" s="70" t="s">
        <v>189</v>
      </c>
      <c r="B77" s="58" t="s">
        <v>193</v>
      </c>
      <c r="C77" s="57" t="s">
        <v>124</v>
      </c>
      <c r="D77" s="57" t="s">
        <v>159</v>
      </c>
      <c r="E77" s="57" t="s">
        <v>74</v>
      </c>
      <c r="F77" s="57">
        <v>88</v>
      </c>
      <c r="G77" s="57">
        <v>25</v>
      </c>
      <c r="H77" s="57">
        <f>(G77+F77)*7</f>
        <v>791</v>
      </c>
      <c r="I77" s="57">
        <v>1</v>
      </c>
      <c r="J77" s="57">
        <f>H77*I77</f>
        <v>791</v>
      </c>
      <c r="K77" s="57">
        <f>J77*1.12</f>
        <v>885.9200000000001</v>
      </c>
      <c r="L77" s="57"/>
      <c r="M77" s="57"/>
      <c r="N77" s="57"/>
      <c r="O77" s="57"/>
      <c r="P77" s="11"/>
    </row>
    <row r="78" spans="1:16" ht="15">
      <c r="A78" s="70" t="s">
        <v>189</v>
      </c>
      <c r="B78" s="58" t="s">
        <v>194</v>
      </c>
      <c r="C78" s="57" t="s">
        <v>124</v>
      </c>
      <c r="D78" s="57"/>
      <c r="E78" s="57" t="s">
        <v>183</v>
      </c>
      <c r="F78" s="57">
        <v>70</v>
      </c>
      <c r="G78" s="57">
        <v>0</v>
      </c>
      <c r="H78" s="57">
        <f>(F78+G78)*7</f>
        <v>490</v>
      </c>
      <c r="I78" s="57">
        <v>1</v>
      </c>
      <c r="J78" s="57">
        <f>H78*I78</f>
        <v>490</v>
      </c>
      <c r="K78" s="57">
        <f>J78*1.12</f>
        <v>548.8000000000001</v>
      </c>
      <c r="L78" s="57"/>
      <c r="M78" s="57"/>
      <c r="N78" s="57"/>
      <c r="O78" s="57"/>
      <c r="P78" s="11"/>
    </row>
    <row r="79" spans="1:16" ht="15.75" thickBot="1">
      <c r="A79" s="12" t="s">
        <v>189</v>
      </c>
      <c r="B79" s="60"/>
      <c r="C79" s="61"/>
      <c r="D79" s="61"/>
      <c r="E79" s="61"/>
      <c r="F79" s="61"/>
      <c r="G79" s="61"/>
      <c r="H79" s="61"/>
      <c r="I79" s="61"/>
      <c r="J79" s="61"/>
      <c r="K79" s="17">
        <f>SUM(K76:K78)</f>
        <v>2596.8432000000003</v>
      </c>
      <c r="L79" s="28">
        <v>2300</v>
      </c>
      <c r="M79" s="61"/>
      <c r="N79" s="61"/>
      <c r="O79" s="61"/>
      <c r="P79" s="15"/>
    </row>
    <row r="80" spans="1:16" ht="15">
      <c r="A80" s="65"/>
      <c r="B80" s="66"/>
      <c r="C80" s="65"/>
      <c r="D80" s="65"/>
      <c r="E80" s="65"/>
      <c r="F80" s="65"/>
      <c r="G80" s="65"/>
      <c r="H80" s="65"/>
      <c r="I80" s="65"/>
      <c r="J80" s="65"/>
      <c r="K80" s="67"/>
      <c r="L80" s="68"/>
      <c r="M80" s="65"/>
      <c r="N80" s="65"/>
      <c r="O80" s="65"/>
      <c r="P80" s="65"/>
    </row>
    <row r="81" spans="1:16" ht="15">
      <c r="A81" s="63"/>
      <c r="B81" s="63"/>
      <c r="C81" s="63"/>
      <c r="D81" s="63"/>
      <c r="E81" s="63"/>
      <c r="F81" s="63"/>
      <c r="G81" s="63"/>
      <c r="H81" s="63"/>
      <c r="I81" s="63"/>
      <c r="J81" s="64"/>
      <c r="K81" s="64"/>
      <c r="L81" s="64"/>
      <c r="M81" s="64"/>
      <c r="N81" s="63"/>
      <c r="O81" s="63"/>
      <c r="P81" s="63"/>
    </row>
  </sheetData>
  <sheetProtection/>
  <hyperlinks>
    <hyperlink ref="B2" r:id="rId1" display="http://item.taobao.com/item.htm?spm=a230r.1.14.55.uX1BVB&amp;id=19020246998&amp;initiative_new=1"/>
    <hyperlink ref="B6" r:id="rId2" display="http://item.taobao.com/item.htm?spm=2013.1.w1048-2059464619.3.GwtR3x&amp;id=13759729931"/>
    <hyperlink ref="B18" r:id="rId3" display="http://item.taobao.com/item.htm?spm=a1z10.5.w4002-3317671988.43.ec0tyA&amp;id=17683210994"/>
    <hyperlink ref="B7" r:id="rId4" display="http://item.taobao.com/item.htm?spm=a1z10.3.w1017-1181883153.73.XU9taU&amp;id=19718822483&amp;%2C"/>
    <hyperlink ref="B8" r:id="rId5" display="http://item.taobao.com/item.htm?spm=2013.1.0.0.9S9ODg&amp;scm=1007.77.0.0&amp;id=27029208929&amp;pvid=0baacd2c-74b4-455a-842b-0c2be7e75b35&amp;jlogid=p2712353615c42%2C"/>
    <hyperlink ref="B9" r:id="rId6" display="http://item.taobao.com/item.htm?spm=a1z10.3.w1017-1181883153.52.2RDwbv&amp;id=26679768272&amp;-2%D1%88%D1%82%2C"/>
    <hyperlink ref="B33" r:id="rId7" display="http://item.taobao.com/item.htm?spm=a230r.1.14.78.a1v7gj&amp;id=17160591645"/>
    <hyperlink ref="B34" r:id="rId8" display="http://item.taobao.com/item.htm?spm=2013.1.0.0.rt9eK9&amp;scm=1007.152.0.0&amp;id=21646403096&amp;pvid=dfbe1075-7970-4d76-bd44-c5f348db3b22&amp;jlogid=p27231510ca142"/>
    <hyperlink ref="B35" r:id="rId9" display="http://item.taobao.com/item.htm?spm=a1z10.3.w1017-2315381117.15.raf2Rf&amp;id=18830937374&amp;"/>
    <hyperlink ref="B30" r:id="rId10" display="http://item.taobao.com/item.htm?spm=a1z10.3.w1011-2315381118.5.6TBZsY&amp;id=21646403096"/>
    <hyperlink ref="B31" r:id="rId11" display="http://item.taobao.com/item.htm?spm=a1z10.3.w1011-2315381118.5.6TBZsY&amp;id=21646403096"/>
    <hyperlink ref="B37" r:id="rId12" display="http://item.taobao.com/item.htm?spm=a1z10.4.w4004-3116080978.34.zwGJ2K&amp;id=15844422043"/>
    <hyperlink ref="B38" r:id="rId13" display="http://item.taobao.com/item.htm?spm=a1z10.5.w4002-2966980002.58.1ZuSjC&amp;id=20478588785"/>
    <hyperlink ref="B44" r:id="rId14" display="http://item.taobao.com/item.htm?spm=a2106.m893.1000384.86.XWHnMc&amp;id=19017173278&amp;scm=1029.newlist-0.1.50006843&amp;ppath=&amp;sku="/>
    <hyperlink ref="B45" r:id="rId15" display="http://detail.tmall.com/item.htm?spm=a1z10.3.w4011-3220602050.87.oBaSVX&amp;id=26676044731&amp;rn=3edfea48d8ab12ee013e528e579f4942"/>
    <hyperlink ref="B10" r:id="rId16" display="http://item.taobao.com/item.htm?spm=a1z10.5.w4002-396583046.40.i60soV&amp;id=19339864793"/>
    <hyperlink ref="B11" r:id="rId17" display="http://item.taobao.com/item.htm?spm=2013.1.0.0.klbhGn&amp;id=13881994742&amp;scm=1007.290.0.25"/>
    <hyperlink ref="B12" r:id="rId18" display="http://item.taobao.com/item.htm?spm=a2106.m869.1000384.1307.w1Dphc&amp;id=17710272647&amp;scm=1029.newlist-0.1.50095669&amp;ppath=&amp;sku="/>
    <hyperlink ref="B13" r:id="rId19" display="http://item.taobao.com/item.htm?spm=2013.1.w1048-2362699187.7.eVE9MU&amp;id=15415889412"/>
    <hyperlink ref="B16" r:id="rId20" display="http://detail.tmall.com/item.htm?spm=a220o.1000855.0.0.Dqk8Iq&amp;id=16667689005&amp;scm=1003.3.03066.2_AB-LR72-PV72_227&amp;acm=03066.1003.1.117.16667689005_1&amp;uuid=5219c080-bfaa-4d5c-aa0f-6d2c728f0edb&amp;pos=3"/>
    <hyperlink ref="B19" r:id="rId21" display="http://item.taobao.com/item.htm?spm=a1z10.3.w1017-1181883153.50.0Gnuus&amp;id=18351700272&amp;"/>
    <hyperlink ref="B20" r:id="rId22" display="http://item.taobao.com/item.htm?spm=a1z10.3.w1017-1181883153.81.x4cKQi&amp;id=22140111602&amp;"/>
    <hyperlink ref="B21" r:id="rId23" display="http://item.taobao.com/item.htm?spm=a1z10.33.w4002-3061034123.12.fw6tox&amp;id=15356083363"/>
    <hyperlink ref="B22" r:id="rId24" display="http://item.taobao.com/item.htm?spm=a1z10.33.w4002-3061029034.75.x9jmPz&amp;id=9329971668"/>
    <hyperlink ref="B58" r:id="rId25" display="http://item.taobao.com/item.htm?spm=a2106.m869.1000384.22.6AmJiX&amp;id=17409136570&amp;scm=1029.newlist-0.1.50041953&amp;ppath=&amp;sku="/>
    <hyperlink ref="B52" r:id="rId26" display="http://item.taobao.com/item.htm?spm=a2106.m894.1000384.930.g1OkkM&amp;id=15444196818&amp;scm=1029.newlist-0.1.50072765&amp;ppath=&amp;sku="/>
    <hyperlink ref="B53" r:id="rId27" display="http://item.taobao.com/item.htm?spm=a2106.m894.1000384.713.g1OkkM&amp;id=15764491232&amp;scm=1029.newlist-0.1.50072765&amp;ppath=&amp;sku="/>
    <hyperlink ref="B54" r:id="rId28" display="http://item.taobao.com/item.htm?spm=a2106.m874.1000384.99.nNl7SE&amp;id=19191737185&amp;scm=1029.newlist-0.1.16&amp;ppath=&amp;sku="/>
    <hyperlink ref="B55" r:id="rId29" display="http://item.taobao.com/item.htm?spm=a2106.m869.1000384.395.6eCsJT&amp;id=17579157752&amp;scm=1029.newlist-0.1.50074233&amp;ppath=&amp;sku="/>
    <hyperlink ref="B56" r:id="rId30" display="http://item.taobao.com/item.htm?spm=a2106.m869.1000384.124.bu3o9Q&amp;id=19016895706&amp;scm=1029.newlist-0.1.50042210&amp;ppath=&amp;sku="/>
    <hyperlink ref="B57" r:id="rId31" display="http://item.taobao.com/item.htm?spm=a2106.m869.1000384.451.bu3o9Q&amp;id=26169592704&amp;scm=1029.newlist-0.1.50042210&amp;ppath=&amp;sku="/>
    <hyperlink ref="B59" r:id="rId32" display="http://item.taobao.com/item.htm?spm=a2106.m869.1000384.706.7cm6Hw&amp;id=19336933818&amp;scm=1029.newlist-0.1.50074221&amp;ppath=&amp;sku="/>
    <hyperlink ref="B60" r:id="rId33" display="http://item.taobao.com/item.htm?spm=a2106.m869.1000384.48.9Sa9ht&amp;id=23567112977&amp;scm=1029.newlist-0.1.50010537&amp;ppath=&amp;sku="/>
    <hyperlink ref="B61" r:id="rId34" display="http://item.taobao.com/item.htm?spm=a2106.m869.1000384.875.9Sa9ht&amp;id=16207635677&amp;scm=1029.newlist-0.1.50010537&amp;ppath=&amp;sku="/>
    <hyperlink ref="B62" r:id="rId35" display="http://item.taobao.com/item.htm?spm=a2106.m869.1000384.529.D6UqW9&amp;id=16967986199&amp;scm=1029.newlist-0.1.50010528&amp;ppath=&amp;sku="/>
    <hyperlink ref="B63" r:id="rId36" display="http://item.taobao.com/item.htm?spm=2013.1.0.0.5bSfQS&amp;scm=1007.77.0.0&amp;id=18619843367&amp;pvid=9ce7aa93-4f69-4b35-bbaf-352a34b78889&amp;jlogid=p291649086eed5"/>
    <hyperlink ref="B65" r:id="rId37" display="http://item.taobao.com/item.htm?spm=2013.1.0.0.kXhfAX&amp;scm=1007.77.0.0&amp;id=7704914580&amp;pvid=c4ba0194-1b97-4e4a-abf6-44905787d475&amp;jlogid=p2903441604fbe"/>
    <hyperlink ref="B66" r:id="rId38" display="http://item.taobao.com/item.htm?spm=a1z10.1.w5003-2836361904.8.mz5Pi5&amp;id=4947551920&amp;&amp;scene=taobao_shop"/>
    <hyperlink ref="B67" r:id="rId39" display="http://item.taobao.com/item.htm?spm=a1z10.3.w4002-3333819983.45.ud7hMf&amp;id=21738847428"/>
    <hyperlink ref="B68" r:id="rId40" display="http://item.taobao.com/item.htm?spm=a1z10.3.w4002-3333819983.63.ud7hMf&amp;id=26744908006"/>
    <hyperlink ref="B23" r:id="rId41" display="http://detail.tmall.com/item.htm?spm=a220o.1000855.0.0.Q74zLw&amp;id=21554407733&amp;pos=3&amp;uuid=633a5006-8e57-4003-a893-65d7d0f8ca7a&amp;scm=1003.3.03054.1null&amp;acm=03054.1003.1.83.21554407733_1&amp;rn=3887f5f864ae86c394fb9d0649ab6ba2"/>
    <hyperlink ref="B24" r:id="rId42" display="http://detail.tmall.com/item.htm?spm=a220o.1000855.0.0.wuSmQN&amp;id=19252034830&amp;pos=1&amp;uuid=f3d1094d-6bea-4cb2-ab19-c7879e1bc040&amp;scm=1003.3.03054.1null&amp;acm=03054.1003.1.83.19252034830_1&amp;rn=3887f5f864ae86c394fb9d0649ab6ba2"/>
    <hyperlink ref="B25" r:id="rId43" display="http://item.taobao.com/item.htm?spm=2013.1.0.0.bsx0y1&amp;id=19767933595&amp;dhp_assmkt"/>
    <hyperlink ref="B26" r:id="rId44" display="http://item.taobao.com/item.htm?spm=2013.1.0.0.PHeaXT&amp;id=19752873686&amp;dhp_assmkt"/>
    <hyperlink ref="B14" r:id="rId45" display="http://item.taobao.com/item.htm?spm=2013.1.0.0.9o1NgB&amp;scm=1007.77.0.0&amp;id=19601262583&amp;pvid=e252f3b4-530a-469a-b942-c26c5553c1dc&amp;jlogid=p291904079d317"/>
    <hyperlink ref="B15" r:id="rId46" display="http://item.taobao.com/item.htm?spm=a1z10.3.w1017-2362699196.28.faZPzA&amp;id=13985966965&amp;"/>
    <hyperlink ref="B70" r:id="rId47" display="http://item.taobao.com/item.htm?spm=a230r.1.14.1.n5PFVV&amp;id=18434916084&amp;initiative_new=1"/>
    <hyperlink ref="B71" r:id="rId48" display="http://item.taobao.com/item.htm?spm=2013.1.0.0.dOXHI8&amp;id=22562612625"/>
    <hyperlink ref="B72" r:id="rId49" display="http://item.taobao.com/item.htm?spm=2013.1.0.0.1IIFvY&amp;id=17399567225"/>
    <hyperlink ref="B73" r:id="rId50" display="http://item.taobao.com/item.htm?spm=2013.1.0.0.ZbZU0K&amp;id=17373516700"/>
    <hyperlink ref="B3" r:id="rId51" display="http://item.taobao.com/item.htm?spm=a1z10.3.w4002-349629700.81.7LPlYM&amp;id=19658670468"/>
    <hyperlink ref="B46" r:id="rId52" display="http://item.taobao.com/item.htm?spm=a230r.1.14.142.A34xJb&amp;id=8785919407"/>
    <hyperlink ref="P46" r:id="rId53" display="http://item.taobao.com/item.htm?spm=a230r.1.14.71.4ayfhJ&amp;id=14949637241"/>
    <hyperlink ref="R46" r:id="rId54" display="http://item.taobao.com/item.htm?spm=a230r.1.14.216.CIIMYP&amp;id=20499036603"/>
    <hyperlink ref="B47" r:id="rId55" display="http://item.taobao.com/item.htm?spm=a1z10.3.17.25.6a3434&amp;id=16788435355&amp;"/>
    <hyperlink ref="B48" r:id="rId56" display="http://item.taobao.com/item.htm?spm=a1z10.3.w1098212331.81.MaMj9Q&amp;id=18939099807&amp;"/>
    <hyperlink ref="B49" r:id="rId57" display="http://item.taobao.com/item.htm?spm=a230r.1.14.387.I6jeeH&amp;id=19442917448"/>
    <hyperlink ref="B50" r:id="rId58" display="http://item.taobao.com/item.htm?spm=a230r.1.14.65.iJFZfy&amp;id=19470606612"/>
    <hyperlink ref="P50" r:id="rId59" display="http://item.taobao.com/item.htm?spm=a230r.1.14.43.74yS9P&amp;id=27126060863"/>
    <hyperlink ref="B39" r:id="rId60" display="http://item.taobao.com/item.htm?spm=a2106.m874.1000384.2056.BrNljT&amp;id=18966611248&amp;scm=1029.newlist-0.bts1.50008898&amp;ppath=&amp;sku="/>
    <hyperlink ref="B40" r:id="rId61" display="http://item.taobao.com/item.htm?spm=a1z10.3.w1031-2868270217.5.rJSTAm&amp;id=18006113240"/>
    <hyperlink ref="B41" r:id="rId62" display="http://item.taobao.com/item.htm?spm=a1z10.3.w1017-2868270220.53.3yPbmn&amp;id=20384451148&amp;"/>
    <hyperlink ref="B42" r:id="rId63" display="http://item.taobao.com/item.htm?spm=a1z10.3.w1017-2868270220.39.50jF4M&amp;id=19789973949&amp;"/>
    <hyperlink ref="B27" r:id="rId64" display="http://item.taobao.com/item.htm?spm=a1z10.1.w1004-2868270158.9.G5RMOv&amp;id=19997712919"/>
    <hyperlink ref="B75" r:id="rId65" display="http://item.taobao.com/item.htm?spm=2013.1.0.0.qRx9Br&amp;id=26442632001&amp;source=superboss&amp;appId=13"/>
    <hyperlink ref="B77" r:id="rId66" display="http://item.taobao.com/item.htm?spm=2013.1.w5822636-3411017368.25.VbB7Vk&amp;id=20773023959"/>
    <hyperlink ref="B78" r:id="rId67" display="http://item.taobao.com/item.htm?spm=a1z10.3.w4002-3381652508.78.Dkany5&amp;id=22256212410"/>
    <hyperlink ref="B76" r:id="rId68" display="http://item.taobao.com/item.htm?spm=a1z10.3.w4002-789276808.54.HmEhFd&amp;id=26792716757"/>
    <hyperlink ref="B29" r:id="rId69" display="http://item.taobao.com/item.htm?spm=a1z10.3.w4002-2036075356.42.UDBFKq&amp;id=18286737849"/>
    <hyperlink ref="B4" r:id="rId70" display="http://item.taobao.com/item.htm?spm=2013.1.0.0.O6sc42&amp;id=19529970292"/>
  </hyperlinks>
  <printOptions/>
  <pageMargins left="0.7" right="0.7" top="0.75" bottom="0.75" header="0.3" footer="0.3"/>
  <pageSetup horizontalDpi="180" verticalDpi="180" orientation="portrait" paperSize="9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2013-09-02T11:11:44Z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