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<sst xmlns="http://schemas.openxmlformats.org/spreadsheetml/2006/main" count="164" uniqueCount="117">
  <si>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</si>
  <si>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</si>
  <si>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</si>
  <si>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</si>
  <si>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</si>
  <si>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</si>
  <si>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</si>
  <si>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</si>
  <si>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</si>
  <si>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</si>
  <si>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uver</t>
  </si>
  <si>
    <t>http://www.6pm.com/cxl-by-christian-lacroix-cxl-by-christian-lacroix-charlene-black</t>
  </si>
  <si>
    <t>http://www.6pm.com/u-s-polo-assn-uspa-bridgeport-jacquard-satchel-chino-tan</t>
  </si>
  <si>
    <t>inozemka</t>
  </si>
  <si>
    <t>http://www.6pm.com/lacoste-vallareta-col-blue-dark-yellow</t>
  </si>
  <si>
    <t>Lacoste Vallareta COL</t>
  </si>
  <si>
    <t>SKU: #8383058</t>
  </si>
  <si>
    <t>Blue/Dark Yellow</t>
  </si>
  <si>
    <t>m.n</t>
  </si>
  <si>
    <t>http://www.6pm.com/jessica-simpson-cayna-black-kid-suede</t>
  </si>
  <si>
    <t>SKU: #8257004</t>
  </si>
  <si>
    <t>Black Kid Suede</t>
  </si>
  <si>
    <t>CXL by Christian Lacroix CXL by Christian Lacroix Charlene</t>
  </si>
  <si>
    <t>SKU: #8387635</t>
  </si>
  <si>
    <t>U.S. Polo Assn Uspa Bridgeport Jacquard Satchel</t>
  </si>
  <si>
    <t>SKU: #8383107</t>
  </si>
  <si>
    <t>http://www.6pm.com/michael-antonio-tamms-pu-tan?zlfid=192&amp;ref=pd_sims_p_1</t>
  </si>
  <si>
    <t>Michael Antonio Tamms-PU</t>
  </si>
  <si>
    <t>Jessica Simpson Cayna</t>
  </si>
  <si>
    <t>Cherepashka</t>
  </si>
  <si>
    <t>SKU: #8132521</t>
  </si>
  <si>
    <t>http://www.6pm.com/adidas-kids-hyperfast-cf-toddler-black-solar-zest</t>
  </si>
  <si>
    <t>SKU: #8250959</t>
  </si>
  <si>
    <t>Oksana_Val</t>
  </si>
  <si>
    <t>Black/Solar Zest</t>
  </si>
  <si>
    <t>Tan</t>
  </si>
  <si>
    <t>Black</t>
  </si>
  <si>
    <t>Chino/Tan</t>
  </si>
  <si>
    <t>Кошка Алёшка</t>
  </si>
  <si>
    <t>http://www.6pm.com/gotta-flurt-ca-artesia-black</t>
  </si>
  <si>
    <t>gotta FLURT CA-Artesia</t>
  </si>
  <si>
    <t>SKU: #7899620</t>
  </si>
  <si>
    <t xml:space="preserve">Black </t>
  </si>
  <si>
    <t>invysotskaya</t>
  </si>
  <si>
    <t>http://www.6pm.com/dkny-sunny-with-studs-black-foil-lizard-w-studs</t>
  </si>
  <si>
    <t>DKNY Sunny with Studs</t>
  </si>
  <si>
    <t>SKU: #8256221</t>
  </si>
  <si>
    <t>Black Foil Lizard w/ Studs</t>
  </si>
  <si>
    <t>http://www.6pm.com/soybu-athena-jacket-begonia</t>
  </si>
  <si>
    <t>Soybu Athena Jacket</t>
  </si>
  <si>
    <t>SKU: #8187128</t>
  </si>
  <si>
    <t>MD (8-10)</t>
  </si>
  <si>
    <t>http://www.6pm.com/miraclebody-jeans-katie-straight-leg-wallpaper-laser-print-cocoa-brown</t>
  </si>
  <si>
    <t>http://www.6pm.com/nydj-sheri-skinny-washed-fine-line-twill-poppy-red</t>
  </si>
  <si>
    <t>zenka</t>
  </si>
  <si>
    <t>SKU: #8156155</t>
  </si>
  <si>
    <t>SKU: #8247587</t>
  </si>
  <si>
    <t>Brown</t>
  </si>
  <si>
    <t>Poppy Red</t>
  </si>
  <si>
    <t>http://www.6pm.com/teva-kids-barracuda-toddler-little-kid-big-kid-green?zlfid=192&amp;ref=pd_sims_p_1</t>
  </si>
  <si>
    <t>13 Little Kid</t>
  </si>
  <si>
    <t>Green</t>
  </si>
  <si>
    <t>SKU: #8055483</t>
  </si>
  <si>
    <t xml:space="preserve">себе </t>
  </si>
  <si>
    <t>http://www.6pm.com/tommy-hilfiger-honeymoon-black-bright-cobalt</t>
  </si>
  <si>
    <t>black</t>
  </si>
  <si>
    <t>SKU: #8287316</t>
  </si>
  <si>
    <t>Black/Bright Cobalt</t>
  </si>
  <si>
    <t>http://www.6pm.com/ecco-sculptured-65-ii-coffee-firefly</t>
  </si>
  <si>
    <t>39 ( US 8-8,5)</t>
  </si>
  <si>
    <t>нет в наличии</t>
  </si>
  <si>
    <t>http://www.6pm.com/seychelles-crying-out-loud-gold</t>
  </si>
  <si>
    <t>ponka100</t>
  </si>
  <si>
    <t>http://www.6pm.com/coconuts-by-matisse-coconuts-terra-fuchsia?zlfid=192&amp;ref=pd_sims_sdp_1</t>
  </si>
  <si>
    <r>
      <t>SKU:</t>
    </r>
    <r>
      <rPr>
        <sz val="8"/>
        <color indexed="63"/>
        <rFont val="Inherit"/>
        <family val="0"/>
      </rPr>
      <t> #8144837</t>
    </r>
  </si>
  <si>
    <t>Fuchsia</t>
  </si>
  <si>
    <t>Silver</t>
  </si>
  <si>
    <r>
      <t>SKU:</t>
    </r>
    <r>
      <rPr>
        <sz val="8"/>
        <color indexed="63"/>
        <rFont val="Inherit"/>
        <family val="0"/>
      </rPr>
      <t> #7919679</t>
    </r>
  </si>
  <si>
    <t>frolya</t>
  </si>
  <si>
    <t>http://www.6pm.com/u-s-polo-assn-leann-dark-grey-pink</t>
  </si>
  <si>
    <t>Dark Grey/Turqouise</t>
  </si>
  <si>
    <r>
      <t>SKU:</t>
    </r>
    <r>
      <rPr>
        <sz val="8"/>
        <color indexed="63"/>
        <rFont val="Inherit"/>
        <family val="0"/>
      </rPr>
      <t> #8292610</t>
    </r>
  </si>
  <si>
    <t>Order Number: 184337995</t>
  </si>
  <si>
    <t>Order Number: 184157400</t>
  </si>
  <si>
    <t>Order Number: 183450637</t>
  </si>
  <si>
    <t>http://www.6pm.com/ugg-kids-cowen-toddler-little-kid-big-kid-chocolate</t>
  </si>
  <si>
    <t>Liberty</t>
  </si>
  <si>
    <t>http://www.6pm.com/g-e-t-canary-vest-silver-lime</t>
  </si>
  <si>
    <t>G.E.T. Canary Vest</t>
  </si>
  <si>
    <t>LG</t>
  </si>
  <si>
    <t>silver/lime</t>
  </si>
  <si>
    <t>http://www.6pm.com/g-e-t-all-live-anorak-pine-moss</t>
  </si>
  <si>
    <t>G.E.T. All Live Anorak</t>
  </si>
  <si>
    <t>MD</t>
  </si>
  <si>
    <t>pine moss</t>
  </si>
  <si>
    <t>http://www.6pm.com/calvin-klein-s-s-perforated-top-black</t>
  </si>
  <si>
    <t>Calvin Klein S/S Perforated Top</t>
  </si>
  <si>
    <t>http://www.6pm.com/calvin-klein-diamond-quilted-coat-w-removable-hood-cw326273-atlantis</t>
  </si>
  <si>
    <t>Calvin Klein Diamond Quilted Coat w/ Removable Hood CW326273</t>
  </si>
  <si>
    <t>Atlantis</t>
  </si>
  <si>
    <t>http://www.6pm.com/dkny-cindy-chino</t>
  </si>
  <si>
    <t>DKNY Cindy</t>
  </si>
  <si>
    <t>Chino</t>
  </si>
  <si>
    <t>http://www.6pm.com/puma-takala-animal-virtual-pink?zlfid=192&amp;ref=pd_sims_sdp_1,</t>
  </si>
  <si>
    <t>http://www.6pm.com/u-s-polo-assn-kids-field-jacket-with-vestee-front-big-kids-black</t>
  </si>
  <si>
    <t>m/d(10/12)</t>
  </si>
  <si>
    <t>Order Number: 184714676</t>
  </si>
  <si>
    <t>SKU: #8348329</t>
  </si>
  <si>
    <t>Chocolate</t>
  </si>
  <si>
    <t>SKU: #8429938</t>
  </si>
  <si>
    <t>Virtual Pink</t>
  </si>
  <si>
    <t>SKU: #8241582</t>
  </si>
  <si>
    <t>SKU: #8416039</t>
  </si>
  <si>
    <t>SKU: #8221836</t>
  </si>
  <si>
    <t>SKU: #8323907</t>
  </si>
  <si>
    <t>SKU: #8365056</t>
  </si>
  <si>
    <t>SKU: #8365052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</si>
</sst>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63"/>
      <name val="Inheri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b/>
      <sz val="10"/>
      <color indexed="10"/>
      <name val="Arial"/>
      <family val="2"/>
    </font>
    <font>
      <b/>
      <sz val="11"/>
      <color indexed="17"/>
      <name val="Calibri"/>
      <family val="2"/>
    </font>
    <font>
      <u val="single"/>
      <sz val="11"/>
      <color indexed="10"/>
      <name val="Calibri"/>
      <family val="2"/>
    </font>
    <font>
      <b/>
      <sz val="8"/>
      <color indexed="63"/>
      <name val="Inherit"/>
      <family val="0"/>
    </font>
    <font>
      <sz val="8"/>
      <color indexed="63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Calibri"/>
      <family val="2"/>
    </font>
    <font>
      <b/>
      <sz val="10"/>
      <color rgb="FFFF0000"/>
      <name val="Arial"/>
      <family val="2"/>
    </font>
    <font>
      <b/>
      <sz val="11"/>
      <color rgb="FF00B050"/>
      <name val="Calibri"/>
      <family val="2"/>
    </font>
    <font>
      <u val="single"/>
      <sz val="11"/>
      <color rgb="FFFF0000"/>
      <name val="Calibri"/>
      <family val="2"/>
    </font>
    <font>
      <b/>
      <sz val="8"/>
      <color rgb="FF555555"/>
      <name val="Inherit"/>
      <family val="0"/>
    </font>
    <font>
      <sz val="8"/>
      <color rgb="FF555555"/>
      <name val="Verdana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8" fillId="0" borderId="0" xfId="0" applyFont="1" applyAlignment="1">
      <alignment/>
    </xf>
    <xf numFmtId="0" fontId="34" fillId="0" borderId="10" xfId="42" applyBorder="1" applyAlignment="1">
      <alignment/>
    </xf>
    <xf numFmtId="14" fontId="49" fillId="0" borderId="10" xfId="0" applyNumberFormat="1" applyFont="1" applyFill="1" applyBorder="1" applyAlignment="1">
      <alignment horizontal="center" vertical="center" wrapText="1"/>
    </xf>
    <xf numFmtId="166" fontId="5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4" fillId="0" borderId="10" xfId="42" applyBorder="1" applyAlignment="1">
      <alignment/>
    </xf>
    <xf numFmtId="168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4" fillId="0" borderId="0" xfId="42" applyAlignment="1">
      <alignment/>
    </xf>
    <xf numFmtId="0" fontId="0" fillId="0" borderId="11" xfId="0" applyFill="1" applyBorder="1" applyAlignment="1">
      <alignment/>
    </xf>
    <xf numFmtId="166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Border="1" applyAlignment="1">
      <alignment/>
    </xf>
    <xf numFmtId="0" fontId="34" fillId="0" borderId="0" xfId="42" applyBorder="1" applyAlignment="1">
      <alignment/>
    </xf>
    <xf numFmtId="166" fontId="50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51" fillId="0" borderId="0" xfId="42" applyFont="1" applyAlignment="1">
      <alignment/>
    </xf>
    <xf numFmtId="168" fontId="46" fillId="0" borderId="10" xfId="0" applyNumberFormat="1" applyFont="1" applyBorder="1" applyAlignment="1">
      <alignment/>
    </xf>
    <xf numFmtId="166" fontId="46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52" fillId="0" borderId="0" xfId="0" applyFont="1" applyAlignment="1">
      <alignment horizontal="left" wrapText="1" indent="1"/>
    </xf>
    <xf numFmtId="0" fontId="53" fillId="0" borderId="0" xfId="0" applyFont="1" applyAlignment="1">
      <alignment/>
    </xf>
    <xf numFmtId="166" fontId="54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6pm.com/cxl-by-christian-lacroix-cxl-by-christian-lacroix-charlene-black" TargetMode="External" /><Relationship Id="rId2" Type="http://schemas.openxmlformats.org/officeDocument/2006/relationships/hyperlink" Target="http://www.6pm.com/u-s-polo-assn-uspa-bridgeport-jacquard-satchel-chino-tan" TargetMode="External" /><Relationship Id="rId3" Type="http://schemas.openxmlformats.org/officeDocument/2006/relationships/hyperlink" Target="http://www.6pm.com/lacoste-vallareta-col-blue-dark-yellow" TargetMode="External" /><Relationship Id="rId4" Type="http://schemas.openxmlformats.org/officeDocument/2006/relationships/hyperlink" Target="http://www.6pm.com/jessica-simpson-cayna-black-kid-suede" TargetMode="External" /><Relationship Id="rId5" Type="http://schemas.openxmlformats.org/officeDocument/2006/relationships/hyperlink" Target="http://www.6pm.com/gotta-flurt-ca-artesia-black" TargetMode="External" /><Relationship Id="rId6" Type="http://schemas.openxmlformats.org/officeDocument/2006/relationships/hyperlink" Target="http://www.6pm.com/soybu-athena-jacket-begonia" TargetMode="External" /><Relationship Id="rId7" Type="http://schemas.openxmlformats.org/officeDocument/2006/relationships/hyperlink" Target="http://www.6pm.com/dkny-sunny-with-studs-black-foil-lizard-w-studs" TargetMode="External" /><Relationship Id="rId8" Type="http://schemas.openxmlformats.org/officeDocument/2006/relationships/hyperlink" Target="http://www.6pm.com/miraclebody-jeans-katie-straight-leg-wallpaper-laser-print-cocoa-brown" TargetMode="External" /><Relationship Id="rId9" Type="http://schemas.openxmlformats.org/officeDocument/2006/relationships/hyperlink" Target="http://www.6pm.com/tommy-hilfiger-honeymoon-black-bright-cobalt" TargetMode="External" /><Relationship Id="rId10" Type="http://schemas.openxmlformats.org/officeDocument/2006/relationships/hyperlink" Target="http://www.6pm.com/teva-kids-barracuda-toddler-little-kid-big-kid-green?zlfid=192&amp;ref=pd_sims_p_1" TargetMode="External" /><Relationship Id="rId11" Type="http://schemas.openxmlformats.org/officeDocument/2006/relationships/hyperlink" Target="http://www.6pm.com/ecco-sculptured-65-ii-coffee-firefly" TargetMode="External" /><Relationship Id="rId12" Type="http://schemas.openxmlformats.org/officeDocument/2006/relationships/hyperlink" Target="http://www.6pm.com/ugg-kids-cowen-toddler-little-kid-big-kid-chocolate" TargetMode="External" /><Relationship Id="rId13" Type="http://schemas.openxmlformats.org/officeDocument/2006/relationships/hyperlink" Target="http://www.6pm.com/g-e-t-canary-vest-silver-lime" TargetMode="External" /><Relationship Id="rId14" Type="http://schemas.openxmlformats.org/officeDocument/2006/relationships/hyperlink" Target="http://www.6pm.com/g-e-t-all-live-anorak-pine-moss" TargetMode="External" /><Relationship Id="rId15" Type="http://schemas.openxmlformats.org/officeDocument/2006/relationships/hyperlink" Target="http://www.6pm.com/calvin-klein-s-s-perforated-top-black" TargetMode="External" /><Relationship Id="rId16" Type="http://schemas.openxmlformats.org/officeDocument/2006/relationships/hyperlink" Target="http://www.6pm.com/dkny-cindy-chino" TargetMode="External" /><Relationship Id="rId17" Type="http://schemas.openxmlformats.org/officeDocument/2006/relationships/hyperlink" Target="http://www.6pm.com/calvin-klein-diamond-quilted-coat-w-removable-hood-cw326273-atlantis" TargetMode="External" /><Relationship Id="rId18" Type="http://schemas.openxmlformats.org/officeDocument/2006/relationships/hyperlink" Target="http://www.6pm.com/u-s-polo-assn-kids-field-jacket-with-vestee-front-big-kids-black" TargetMode="External" /><Relationship Id="rId19" Type="http://schemas.openxmlformats.org/officeDocument/2006/relationships/hyperlink" Target="http://www.6pm.com/puma-takala-animal-virtual-pink?zlfid=192&amp;ref=pd_sims_sdp_1,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F42" sqref="F42"/>
    </sheetView>
  </sheetViews>
  <sheetFormatPr defaultColWidth="9.140625" defaultRowHeight="15"/>
  <cols>
    <col min="1" max="1" width="14.57421875" style="0" bestFit="1" customWidth="1"/>
    <col min="4" max="4" width="18.28125" style="0" customWidth="1"/>
    <col min="5" max="5" width="11.28125" style="0" bestFit="1" customWidth="1"/>
    <col min="6" max="6" width="23.421875" style="0" bestFit="1" customWidth="1"/>
    <col min="8" max="8" width="10.421875" style="7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20" s="1" customFormat="1" ht="25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8" t="s">
        <v>7</v>
      </c>
      <c r="I1" s="4" t="s">
        <v>8</v>
      </c>
      <c r="J1" s="4" t="s">
        <v>9</v>
      </c>
      <c r="L1" s="2" t="s">
        <v>1</v>
      </c>
      <c r="M1" s="2" t="s">
        <v>2</v>
      </c>
      <c r="N1" s="2" t="s">
        <v>3</v>
      </c>
      <c r="O1" s="3" t="s">
        <v>4</v>
      </c>
      <c r="P1" s="2" t="s">
        <v>5</v>
      </c>
      <c r="Q1" s="2" t="s">
        <v>6</v>
      </c>
      <c r="R1" s="8" t="s">
        <v>7</v>
      </c>
      <c r="S1" s="4" t="s">
        <v>8</v>
      </c>
      <c r="T1" s="4" t="s">
        <v>9</v>
      </c>
    </row>
    <row r="2" spans="1:20" s="1" customFormat="1" ht="15">
      <c r="A2" s="12">
        <v>41777</v>
      </c>
      <c r="B2" s="2"/>
      <c r="C2" s="2"/>
      <c r="D2" s="2"/>
      <c r="E2" s="3"/>
      <c r="F2" s="2"/>
      <c r="G2" s="2"/>
      <c r="H2" s="8"/>
      <c r="I2" s="4"/>
      <c r="J2" s="4"/>
      <c r="L2" s="2"/>
      <c r="M2" s="2"/>
      <c r="N2" s="2"/>
      <c r="O2" s="3"/>
      <c r="P2" s="2"/>
      <c r="Q2" s="2"/>
      <c r="R2" s="8"/>
      <c r="S2" s="4"/>
      <c r="T2" s="4"/>
    </row>
    <row r="3" spans="1:20" s="1" customFormat="1" ht="15">
      <c r="A3" s="5" t="s">
        <v>10</v>
      </c>
      <c r="B3" s="11" t="s">
        <v>11</v>
      </c>
      <c r="C3" s="5" t="s">
        <v>22</v>
      </c>
      <c r="D3" s="5" t="s">
        <v>23</v>
      </c>
      <c r="E3" s="5"/>
      <c r="F3" s="5" t="s">
        <v>36</v>
      </c>
      <c r="G3" s="5">
        <v>1</v>
      </c>
      <c r="H3" s="9">
        <v>39.99</v>
      </c>
      <c r="I3" s="6">
        <f aca="true" t="shared" si="0" ref="I3:I8">G3*H3*36*1.45</f>
        <v>2087.478</v>
      </c>
      <c r="J3" s="6">
        <f>G3*H3*36*1.5</f>
        <v>2159.46</v>
      </c>
      <c r="K3" s="1" t="s">
        <v>84</v>
      </c>
      <c r="L3" s="5"/>
      <c r="M3" s="5"/>
      <c r="N3" s="5"/>
      <c r="O3" s="5"/>
      <c r="P3" s="5"/>
      <c r="Q3" s="5">
        <v>1</v>
      </c>
      <c r="R3" s="9">
        <v>9.99</v>
      </c>
      <c r="S3" s="6">
        <f>Q3*R3*36*1.45</f>
        <v>521.478</v>
      </c>
      <c r="T3" s="6">
        <f>Q3*R3*36*1.5</f>
        <v>539.46</v>
      </c>
    </row>
    <row r="4" spans="1:20" s="1" customFormat="1" ht="15">
      <c r="A4" s="5" t="s">
        <v>10</v>
      </c>
      <c r="B4" s="11" t="s">
        <v>12</v>
      </c>
      <c r="C4" s="5" t="s">
        <v>24</v>
      </c>
      <c r="D4" s="5" t="s">
        <v>25</v>
      </c>
      <c r="E4" s="5"/>
      <c r="F4" s="5" t="s">
        <v>37</v>
      </c>
      <c r="G4" s="5">
        <v>1</v>
      </c>
      <c r="H4" s="9">
        <v>37.99</v>
      </c>
      <c r="I4" s="6">
        <f t="shared" si="0"/>
        <v>1983.078</v>
      </c>
      <c r="J4" s="6">
        <f>G4*H4*36*1.5</f>
        <v>2051.46</v>
      </c>
      <c r="K4" s="1" t="s">
        <v>84</v>
      </c>
      <c r="L4" s="5"/>
      <c r="M4" s="5"/>
      <c r="N4" s="5"/>
      <c r="O4" s="5"/>
      <c r="P4" s="5"/>
      <c r="Q4" s="5">
        <v>1</v>
      </c>
      <c r="R4" s="9">
        <v>29.99</v>
      </c>
      <c r="S4" s="6">
        <f aca="true" t="shared" si="1" ref="S4:S9">Q4*R4*36*1.45</f>
        <v>1565.4779999999998</v>
      </c>
      <c r="T4" s="6">
        <f aca="true" t="shared" si="2" ref="T4:T9">Q4*R4*36*1.5</f>
        <v>1619.4599999999998</v>
      </c>
    </row>
    <row r="5" spans="1:20" s="1" customFormat="1" ht="15">
      <c r="A5" s="5" t="s">
        <v>13</v>
      </c>
      <c r="B5" s="11" t="s">
        <v>14</v>
      </c>
      <c r="C5" s="5" t="s">
        <v>15</v>
      </c>
      <c r="D5" s="5" t="s">
        <v>16</v>
      </c>
      <c r="E5" s="5">
        <v>9</v>
      </c>
      <c r="F5" s="5" t="s">
        <v>17</v>
      </c>
      <c r="G5" s="5">
        <v>1</v>
      </c>
      <c r="H5" s="9">
        <v>65.99</v>
      </c>
      <c r="I5" s="13">
        <f t="shared" si="0"/>
        <v>3444.678</v>
      </c>
      <c r="J5" s="6"/>
      <c r="K5" s="1" t="s">
        <v>84</v>
      </c>
      <c r="L5" s="5"/>
      <c r="M5" s="5"/>
      <c r="N5" s="5"/>
      <c r="O5" s="5"/>
      <c r="P5" s="5"/>
      <c r="Q5" s="5">
        <v>1</v>
      </c>
      <c r="R5" s="9">
        <v>59.99</v>
      </c>
      <c r="S5" s="6">
        <f t="shared" si="1"/>
        <v>3131.4779999999996</v>
      </c>
      <c r="T5" s="6">
        <f t="shared" si="2"/>
        <v>3239.46</v>
      </c>
    </row>
    <row r="6" spans="1:20" s="1" customFormat="1" ht="15">
      <c r="A6" s="5" t="s">
        <v>18</v>
      </c>
      <c r="B6" s="11" t="s">
        <v>19</v>
      </c>
      <c r="C6" s="5" t="s">
        <v>28</v>
      </c>
      <c r="D6" s="5" t="s">
        <v>20</v>
      </c>
      <c r="E6" s="5">
        <v>8.5</v>
      </c>
      <c r="F6" s="5" t="s">
        <v>21</v>
      </c>
      <c r="G6" s="5">
        <v>1</v>
      </c>
      <c r="H6" s="9">
        <v>36.99</v>
      </c>
      <c r="I6" s="6">
        <f t="shared" si="0"/>
        <v>1930.8780000000002</v>
      </c>
      <c r="J6" s="6">
        <f>G6*H6*36*1.5</f>
        <v>1997.46</v>
      </c>
      <c r="K6" s="1" t="s">
        <v>84</v>
      </c>
      <c r="L6" s="5"/>
      <c r="M6" s="5"/>
      <c r="N6" s="5"/>
      <c r="O6" s="5"/>
      <c r="P6" s="5"/>
      <c r="Q6" s="5"/>
      <c r="R6" s="5"/>
      <c r="S6" s="6">
        <f t="shared" si="1"/>
        <v>0</v>
      </c>
      <c r="T6" s="6">
        <f t="shared" si="2"/>
        <v>0</v>
      </c>
    </row>
    <row r="7" spans="1:20" s="1" customFormat="1" ht="15">
      <c r="A7" s="5" t="s">
        <v>29</v>
      </c>
      <c r="B7" s="5" t="s">
        <v>26</v>
      </c>
      <c r="C7" s="5" t="s">
        <v>27</v>
      </c>
      <c r="D7" s="5" t="s">
        <v>30</v>
      </c>
      <c r="E7" s="5">
        <v>8.5</v>
      </c>
      <c r="F7" s="5" t="s">
        <v>35</v>
      </c>
      <c r="G7" s="5">
        <v>1</v>
      </c>
      <c r="H7" s="9">
        <v>29.5</v>
      </c>
      <c r="I7" s="13">
        <f t="shared" si="0"/>
        <v>1539.8999999999999</v>
      </c>
      <c r="J7" s="6">
        <v>-15</v>
      </c>
      <c r="K7" s="1" t="s">
        <v>84</v>
      </c>
      <c r="L7" s="5"/>
      <c r="M7" s="5"/>
      <c r="N7" s="5"/>
      <c r="O7" s="5"/>
      <c r="P7" s="5"/>
      <c r="Q7" s="5"/>
      <c r="R7" s="5"/>
      <c r="S7" s="6">
        <f t="shared" si="1"/>
        <v>0</v>
      </c>
      <c r="T7" s="6">
        <f t="shared" si="2"/>
        <v>0</v>
      </c>
    </row>
    <row r="8" spans="1:20" s="1" customFormat="1" ht="15">
      <c r="A8" s="5" t="s">
        <v>33</v>
      </c>
      <c r="B8" s="5" t="s">
        <v>31</v>
      </c>
      <c r="C8" s="5"/>
      <c r="D8" s="5" t="s">
        <v>32</v>
      </c>
      <c r="E8" s="5">
        <v>10</v>
      </c>
      <c r="F8" s="5" t="s">
        <v>34</v>
      </c>
      <c r="G8" s="5">
        <v>1</v>
      </c>
      <c r="H8" s="9">
        <v>27.99</v>
      </c>
      <c r="I8" s="6">
        <f t="shared" si="0"/>
        <v>1461.078</v>
      </c>
      <c r="J8" s="6">
        <f>G8*H8*36*1.5</f>
        <v>1511.46</v>
      </c>
      <c r="K8" s="1" t="s">
        <v>84</v>
      </c>
      <c r="L8" s="5"/>
      <c r="M8" s="5"/>
      <c r="N8" s="5"/>
      <c r="O8" s="5"/>
      <c r="P8" s="5"/>
      <c r="Q8" s="5"/>
      <c r="R8" s="5"/>
      <c r="S8" s="6">
        <f t="shared" si="1"/>
        <v>0</v>
      </c>
      <c r="T8" s="6">
        <f t="shared" si="2"/>
        <v>0</v>
      </c>
    </row>
    <row r="9" spans="1:20" s="1" customFormat="1" ht="15">
      <c r="A9" s="12">
        <v>41784</v>
      </c>
      <c r="B9" s="5"/>
      <c r="C9" s="5"/>
      <c r="D9" s="5"/>
      <c r="E9" s="5"/>
      <c r="F9" s="5"/>
      <c r="G9" s="5"/>
      <c r="H9" s="9"/>
      <c r="I9" s="6"/>
      <c r="J9" s="6"/>
      <c r="L9" s="5"/>
      <c r="M9" s="5"/>
      <c r="N9" s="5"/>
      <c r="O9" s="5"/>
      <c r="P9" s="5"/>
      <c r="Q9" s="5"/>
      <c r="R9" s="5"/>
      <c r="S9" s="6">
        <f t="shared" si="1"/>
        <v>0</v>
      </c>
      <c r="T9" s="6">
        <f t="shared" si="2"/>
        <v>0</v>
      </c>
    </row>
    <row r="10" spans="1:20" s="1" customFormat="1" ht="15">
      <c r="A10" s="14" t="s">
        <v>54</v>
      </c>
      <c r="B10" s="14" t="s">
        <v>52</v>
      </c>
      <c r="C10" s="14"/>
      <c r="D10" s="14" t="s">
        <v>56</v>
      </c>
      <c r="E10" s="14">
        <v>12</v>
      </c>
      <c r="F10" s="14" t="s">
        <v>57</v>
      </c>
      <c r="G10" s="14">
        <v>1</v>
      </c>
      <c r="H10" s="16">
        <v>36.99</v>
      </c>
      <c r="I10" s="26">
        <f>G10*H10*36*1.45*0.9</f>
        <v>1737.7902000000001</v>
      </c>
      <c r="J10" s="17"/>
      <c r="K10" s="1" t="s">
        <v>83</v>
      </c>
      <c r="L10" s="5"/>
      <c r="M10" s="5"/>
      <c r="N10" s="5"/>
      <c r="O10" s="5"/>
      <c r="P10" s="5"/>
      <c r="Q10" s="5"/>
      <c r="R10" s="5"/>
      <c r="S10" s="6"/>
      <c r="T10" s="6"/>
    </row>
    <row r="11" spans="1:20" s="1" customFormat="1" ht="15">
      <c r="A11" s="14" t="s">
        <v>54</v>
      </c>
      <c r="B11" s="14" t="s">
        <v>53</v>
      </c>
      <c r="C11" s="14"/>
      <c r="D11" s="14" t="s">
        <v>55</v>
      </c>
      <c r="E11" s="19">
        <v>12</v>
      </c>
      <c r="F11" s="1" t="s">
        <v>58</v>
      </c>
      <c r="G11" s="5">
        <v>1</v>
      </c>
      <c r="H11" s="16">
        <f>36.99</f>
        <v>36.99</v>
      </c>
      <c r="I11" s="13">
        <f>G11*H11*36*1.45*0.9</f>
        <v>1737.7902000000001</v>
      </c>
      <c r="J11" s="6"/>
      <c r="K11" s="1" t="s">
        <v>83</v>
      </c>
      <c r="L11" s="5"/>
      <c r="M11" s="5"/>
      <c r="N11" s="5"/>
      <c r="O11" s="5"/>
      <c r="P11" s="5"/>
      <c r="Q11" s="5"/>
      <c r="R11" s="5"/>
      <c r="S11" s="6">
        <f>Q11*R11*36*1.45</f>
        <v>0</v>
      </c>
      <c r="T11" s="6">
        <f>Q11*R11*36*1.5</f>
        <v>0</v>
      </c>
    </row>
    <row r="12" spans="1:11" s="10" customFormat="1" ht="15">
      <c r="A12" s="14" t="s">
        <v>54</v>
      </c>
      <c r="B12" s="15" t="s">
        <v>59</v>
      </c>
      <c r="C12" s="14"/>
      <c r="D12" s="14" t="s">
        <v>62</v>
      </c>
      <c r="E12" s="19" t="s">
        <v>60</v>
      </c>
      <c r="F12" s="19" t="s">
        <v>61</v>
      </c>
      <c r="G12" s="10">
        <v>1</v>
      </c>
      <c r="H12" s="16">
        <f>21.67</f>
        <v>21.67</v>
      </c>
      <c r="I12" s="13">
        <f>G12*H12*36*1.45*0.9</f>
        <v>1018.0566000000002</v>
      </c>
      <c r="J12" s="6"/>
      <c r="K12" s="1" t="s">
        <v>83</v>
      </c>
    </row>
    <row r="13" spans="1:20" s="1" customFormat="1" ht="15">
      <c r="A13" s="5" t="s">
        <v>13</v>
      </c>
      <c r="B13" s="11" t="s">
        <v>48</v>
      </c>
      <c r="C13" s="5" t="s">
        <v>49</v>
      </c>
      <c r="D13" s="5" t="s">
        <v>50</v>
      </c>
      <c r="E13" s="5" t="s">
        <v>51</v>
      </c>
      <c r="F13" s="5" t="s">
        <v>36</v>
      </c>
      <c r="G13" s="5">
        <v>1</v>
      </c>
      <c r="H13" s="9">
        <f>54.4</f>
        <v>54.4</v>
      </c>
      <c r="I13" s="13">
        <f>G13*H13*36*1.25*0.9</f>
        <v>2203.2000000000003</v>
      </c>
      <c r="J13" s="6"/>
      <c r="K13" s="1" t="s">
        <v>83</v>
      </c>
      <c r="L13" s="5"/>
      <c r="M13" s="5"/>
      <c r="N13" s="5"/>
      <c r="O13" s="5"/>
      <c r="P13" s="5"/>
      <c r="Q13" s="5"/>
      <c r="R13" s="5"/>
      <c r="S13" s="6">
        <f>Q13*R13*36*1.45</f>
        <v>0</v>
      </c>
      <c r="T13" s="6">
        <f>Q13*R13*36*1.5</f>
        <v>0</v>
      </c>
    </row>
    <row r="14" spans="1:11" s="10" customFormat="1" ht="15">
      <c r="A14" s="5" t="s">
        <v>38</v>
      </c>
      <c r="B14" s="11" t="s">
        <v>39</v>
      </c>
      <c r="C14" s="5" t="s">
        <v>40</v>
      </c>
      <c r="D14" s="5" t="s">
        <v>41</v>
      </c>
      <c r="E14" s="5">
        <v>7.5</v>
      </c>
      <c r="F14" s="5" t="s">
        <v>42</v>
      </c>
      <c r="G14" s="5">
        <v>1</v>
      </c>
      <c r="H14" s="9">
        <f>20</f>
        <v>20</v>
      </c>
      <c r="I14" s="6">
        <f>G14*H14*36*1.45*0.9</f>
        <v>939.6</v>
      </c>
      <c r="J14" s="6">
        <f>G14*H14*36*1.5*0.9</f>
        <v>972</v>
      </c>
      <c r="K14" s="1" t="s">
        <v>83</v>
      </c>
    </row>
    <row r="15" spans="1:20" s="1" customFormat="1" ht="15">
      <c r="A15" s="14" t="s">
        <v>43</v>
      </c>
      <c r="B15" s="15" t="s">
        <v>44</v>
      </c>
      <c r="C15" s="14" t="s">
        <v>45</v>
      </c>
      <c r="D15" s="14" t="s">
        <v>46</v>
      </c>
      <c r="E15" s="14">
        <v>8.5</v>
      </c>
      <c r="F15" s="5" t="s">
        <v>47</v>
      </c>
      <c r="G15" s="14">
        <v>1</v>
      </c>
      <c r="H15" s="16">
        <f>34.99</f>
        <v>34.99</v>
      </c>
      <c r="I15" s="13">
        <f>G15*H15*36*1.45*0.9</f>
        <v>1643.8302</v>
      </c>
      <c r="J15" s="6">
        <f>I15-1900</f>
        <v>-256.1697999999999</v>
      </c>
      <c r="K15" s="1" t="s">
        <v>83</v>
      </c>
      <c r="L15" s="5"/>
      <c r="M15" s="5"/>
      <c r="N15" s="5"/>
      <c r="O15" s="5"/>
      <c r="P15" s="5"/>
      <c r="Q15" s="5"/>
      <c r="R15" s="5"/>
      <c r="S15" s="6">
        <f>Q15*R15*36*1.45</f>
        <v>0</v>
      </c>
      <c r="T15" s="6">
        <f>Q15*R15*36*1.5</f>
        <v>0</v>
      </c>
    </row>
    <row r="16" spans="1:10" s="10" customFormat="1" ht="15">
      <c r="A16" s="12">
        <v>41786</v>
      </c>
      <c r="B16" s="25"/>
      <c r="C16" s="22"/>
      <c r="D16" s="22"/>
      <c r="E16" s="23"/>
      <c r="F16" s="23"/>
      <c r="H16" s="24"/>
      <c r="I16" s="20"/>
      <c r="J16" s="20"/>
    </row>
    <row r="17" spans="1:11" s="31" customFormat="1" ht="15">
      <c r="A17" s="27" t="s">
        <v>10</v>
      </c>
      <c r="B17" s="28" t="s">
        <v>68</v>
      </c>
      <c r="C17" s="27"/>
      <c r="D17" s="27"/>
      <c r="E17" s="27" t="s">
        <v>69</v>
      </c>
      <c r="F17" s="27" t="s">
        <v>65</v>
      </c>
      <c r="G17" s="27">
        <v>1</v>
      </c>
      <c r="H17" s="29">
        <v>35</v>
      </c>
      <c r="I17" s="30">
        <f>G17*H17*36*1.45</f>
        <v>1827</v>
      </c>
      <c r="J17" s="30">
        <f>G17*H17*36*1.5</f>
        <v>1890</v>
      </c>
      <c r="K17" s="31" t="s">
        <v>70</v>
      </c>
    </row>
    <row r="18" spans="1:11" ht="15">
      <c r="A18" s="5" t="s">
        <v>10</v>
      </c>
      <c r="B18" s="18" t="s">
        <v>64</v>
      </c>
      <c r="C18" s="5"/>
      <c r="D18" s="5" t="s">
        <v>66</v>
      </c>
      <c r="E18" s="5">
        <v>9</v>
      </c>
      <c r="F18" s="5" t="s">
        <v>67</v>
      </c>
      <c r="G18" s="5">
        <v>1</v>
      </c>
      <c r="H18" s="9">
        <f>48.99</f>
        <v>48.99</v>
      </c>
      <c r="I18" s="6">
        <f>G18*H18*36*1.45</f>
        <v>2557.2780000000002</v>
      </c>
      <c r="J18" s="6">
        <f>G18*H18*36*1.5</f>
        <v>2645.46</v>
      </c>
      <c r="K18" t="s">
        <v>82</v>
      </c>
    </row>
    <row r="19" spans="1:11" s="10" customFormat="1" ht="15">
      <c r="A19" s="19" t="s">
        <v>72</v>
      </c>
      <c r="B19" s="25" t="s">
        <v>71</v>
      </c>
      <c r="C19" s="22"/>
      <c r="D19" s="32" t="s">
        <v>77</v>
      </c>
      <c r="E19" s="23">
        <v>6.5</v>
      </c>
      <c r="F19" s="33" t="s">
        <v>76</v>
      </c>
      <c r="G19" s="10">
        <v>1</v>
      </c>
      <c r="H19" s="24">
        <v>29.99</v>
      </c>
      <c r="I19" s="6">
        <f>G19*H19*36*1.45</f>
        <v>1565.4779999999998</v>
      </c>
      <c r="J19" s="6">
        <f>G19*H19*36*1.5</f>
        <v>1619.4599999999998</v>
      </c>
      <c r="K19" s="1" t="s">
        <v>82</v>
      </c>
    </row>
    <row r="20" spans="1:11" s="10" customFormat="1" ht="15">
      <c r="A20" s="19" t="s">
        <v>72</v>
      </c>
      <c r="B20" s="25" t="s">
        <v>73</v>
      </c>
      <c r="C20" s="22"/>
      <c r="D20" s="32" t="s">
        <v>74</v>
      </c>
      <c r="E20" s="23">
        <v>7</v>
      </c>
      <c r="F20" s="33" t="s">
        <v>75</v>
      </c>
      <c r="G20" s="10">
        <v>1</v>
      </c>
      <c r="H20" s="24">
        <v>19.23</v>
      </c>
      <c r="I20" s="6">
        <f>G20*H20*36*1.45</f>
        <v>1003.8059999999999</v>
      </c>
      <c r="J20" s="6">
        <f>G20*H20*36*1.5</f>
        <v>1038.42</v>
      </c>
      <c r="K20" s="1" t="s">
        <v>82</v>
      </c>
    </row>
    <row r="21" spans="1:11" s="10" customFormat="1" ht="15">
      <c r="A21" s="5" t="s">
        <v>78</v>
      </c>
      <c r="B21" s="5" t="s">
        <v>79</v>
      </c>
      <c r="C21" s="5"/>
      <c r="D21" s="32" t="s">
        <v>81</v>
      </c>
      <c r="E21" s="5">
        <v>8</v>
      </c>
      <c r="F21" s="33" t="s">
        <v>80</v>
      </c>
      <c r="G21" s="5">
        <v>1</v>
      </c>
      <c r="H21" s="9">
        <v>20.25</v>
      </c>
      <c r="I21" s="13">
        <f>G21*H21*36*1.45</f>
        <v>1057.05</v>
      </c>
      <c r="J21" s="6">
        <f>I21-1072</f>
        <v>-14.950000000000045</v>
      </c>
      <c r="K21" s="1" t="s">
        <v>82</v>
      </c>
    </row>
    <row r="22" spans="1:10" s="10" customFormat="1" ht="15">
      <c r="A22" s="12">
        <v>41790</v>
      </c>
      <c r="B22" s="25"/>
      <c r="C22" s="22"/>
      <c r="D22" s="22"/>
      <c r="E22" s="23"/>
      <c r="F22" s="23"/>
      <c r="H22" s="24"/>
      <c r="I22" s="20"/>
      <c r="J22" s="20"/>
    </row>
    <row r="23" spans="1:11" ht="15">
      <c r="A23" s="5" t="s">
        <v>86</v>
      </c>
      <c r="B23" s="11" t="s">
        <v>87</v>
      </c>
      <c r="C23" s="5" t="s">
        <v>88</v>
      </c>
      <c r="D23" s="5" t="s">
        <v>116</v>
      </c>
      <c r="E23" s="5" t="s">
        <v>89</v>
      </c>
      <c r="F23" s="5" t="s">
        <v>90</v>
      </c>
      <c r="G23" s="5">
        <v>1</v>
      </c>
      <c r="H23" s="9">
        <v>29.99</v>
      </c>
      <c r="I23" s="6"/>
      <c r="J23" s="34">
        <f>G23*H23*36*1.5</f>
        <v>1619.4599999999998</v>
      </c>
      <c r="K23" t="s">
        <v>106</v>
      </c>
    </row>
    <row r="24" spans="1:11" ht="15">
      <c r="A24" s="5" t="s">
        <v>86</v>
      </c>
      <c r="B24" s="11" t="s">
        <v>91</v>
      </c>
      <c r="C24" s="5" t="s">
        <v>92</v>
      </c>
      <c r="D24" s="5" t="s">
        <v>115</v>
      </c>
      <c r="E24" s="5" t="s">
        <v>93</v>
      </c>
      <c r="F24" s="5" t="s">
        <v>94</v>
      </c>
      <c r="G24" s="5">
        <v>1</v>
      </c>
      <c r="H24" s="9">
        <v>49.99</v>
      </c>
      <c r="I24" s="6"/>
      <c r="J24" s="34">
        <f>G24*H24*36*1.5</f>
        <v>2699.46</v>
      </c>
      <c r="K24" s="1" t="s">
        <v>106</v>
      </c>
    </row>
    <row r="25" spans="1:11" ht="15">
      <c r="A25" s="5" t="s">
        <v>86</v>
      </c>
      <c r="B25" s="11" t="s">
        <v>95</v>
      </c>
      <c r="C25" s="5" t="s">
        <v>96</v>
      </c>
      <c r="D25" s="5" t="s">
        <v>114</v>
      </c>
      <c r="E25" s="5" t="s">
        <v>89</v>
      </c>
      <c r="F25" s="5" t="s">
        <v>65</v>
      </c>
      <c r="G25" s="5">
        <v>1</v>
      </c>
      <c r="H25" s="9">
        <v>35.99</v>
      </c>
      <c r="I25" s="6"/>
      <c r="J25" s="34">
        <f>G25*H25*36*1.5</f>
        <v>1943.46</v>
      </c>
      <c r="K25" s="1" t="s">
        <v>106</v>
      </c>
    </row>
    <row r="26" spans="1:11" ht="15">
      <c r="A26" s="5" t="s">
        <v>86</v>
      </c>
      <c r="B26" s="11" t="s">
        <v>97</v>
      </c>
      <c r="C26" s="5" t="s">
        <v>98</v>
      </c>
      <c r="D26" s="5" t="s">
        <v>113</v>
      </c>
      <c r="E26" s="5" t="s">
        <v>89</v>
      </c>
      <c r="F26" s="5" t="s">
        <v>99</v>
      </c>
      <c r="G26" s="5">
        <v>1</v>
      </c>
      <c r="H26" s="9">
        <v>26.99</v>
      </c>
      <c r="I26" s="6"/>
      <c r="J26" s="34">
        <f>G26*H26*36*1.5</f>
        <v>1457.46</v>
      </c>
      <c r="K26" s="1" t="s">
        <v>106</v>
      </c>
    </row>
    <row r="27" spans="1:11" ht="15">
      <c r="A27" s="5" t="s">
        <v>86</v>
      </c>
      <c r="B27" s="11" t="s">
        <v>100</v>
      </c>
      <c r="C27" s="5" t="s">
        <v>101</v>
      </c>
      <c r="D27" s="5" t="s">
        <v>112</v>
      </c>
      <c r="E27" s="5">
        <v>8.5</v>
      </c>
      <c r="F27" s="5" t="s">
        <v>102</v>
      </c>
      <c r="G27" s="5">
        <v>1</v>
      </c>
      <c r="H27" s="9">
        <v>74.99</v>
      </c>
      <c r="I27" s="6"/>
      <c r="J27" s="34">
        <f>G27*H27*36*1.5</f>
        <v>4049.46</v>
      </c>
      <c r="K27" s="1" t="s">
        <v>106</v>
      </c>
    </row>
    <row r="28" spans="1:11" ht="15">
      <c r="A28" s="5" t="s">
        <v>54</v>
      </c>
      <c r="B28" s="11" t="s">
        <v>103</v>
      </c>
      <c r="C28" s="5"/>
      <c r="D28" s="5" t="s">
        <v>109</v>
      </c>
      <c r="E28" s="5">
        <v>7.5</v>
      </c>
      <c r="F28" s="5" t="s">
        <v>110</v>
      </c>
      <c r="G28" s="5">
        <v>1</v>
      </c>
      <c r="H28" s="9">
        <v>29.99</v>
      </c>
      <c r="I28" s="13">
        <f>G28*H28*36*1.45</f>
        <v>1565.4779999999998</v>
      </c>
      <c r="J28" s="6"/>
      <c r="K28" s="1" t="s">
        <v>106</v>
      </c>
    </row>
    <row r="29" spans="1:11" ht="15">
      <c r="A29" s="5" t="s">
        <v>10</v>
      </c>
      <c r="B29" s="18" t="s">
        <v>104</v>
      </c>
      <c r="C29" s="5"/>
      <c r="D29" s="5" t="s">
        <v>111</v>
      </c>
      <c r="E29" s="5" t="s">
        <v>105</v>
      </c>
      <c r="F29" s="5" t="s">
        <v>65</v>
      </c>
      <c r="G29" s="5">
        <v>1</v>
      </c>
      <c r="H29" s="9">
        <v>24</v>
      </c>
      <c r="I29" s="6">
        <f>G29*H29*36*1.45</f>
        <v>1252.8</v>
      </c>
      <c r="J29" s="6">
        <f>G29*H29*36*1.5</f>
        <v>1296</v>
      </c>
      <c r="K29" s="1" t="s">
        <v>106</v>
      </c>
    </row>
    <row r="30" spans="1:11" ht="15">
      <c r="A30" s="21" t="s">
        <v>63</v>
      </c>
      <c r="B30" s="18" t="s">
        <v>85</v>
      </c>
      <c r="D30" s="1" t="s">
        <v>107</v>
      </c>
      <c r="E30">
        <v>10</v>
      </c>
      <c r="F30" s="21" t="s">
        <v>108</v>
      </c>
      <c r="G30" s="21">
        <v>1</v>
      </c>
      <c r="H30" s="7">
        <v>49</v>
      </c>
      <c r="I30" s="6">
        <f>G30*H30*36*1.45</f>
        <v>2557.7999999999997</v>
      </c>
      <c r="J30" s="6">
        <f>G30*H30*36*1.5</f>
        <v>2646</v>
      </c>
      <c r="K30" s="1" t="s">
        <v>106</v>
      </c>
    </row>
  </sheetData>
  <sheetProtection formatCells="0" formatColumns="0" formatRows="0" insertColumns="0" insertRows="0" deleteColumns="0" deleteRows="0" sort="0"/>
  <hyperlinks>
    <hyperlink ref="B3" r:id="rId1" display="http://www.6pm.com/cxl-by-christian-lacroix-cxl-by-christian-lacroix-charlene-black"/>
    <hyperlink ref="B4" r:id="rId2" display="http://www.6pm.com/u-s-polo-assn-uspa-bridgeport-jacquard-satchel-chino-tan"/>
    <hyperlink ref="B5" r:id="rId3" display="http://www.6pm.com/lacoste-vallareta-col-blue-dark-yellow"/>
    <hyperlink ref="B6" r:id="rId4" display="http://www.6pm.com/jessica-simpson-cayna-black-kid-suede"/>
    <hyperlink ref="B14" r:id="rId5" display="http://www.6pm.com/gotta-flurt-ca-artesia-black"/>
    <hyperlink ref="B13" r:id="rId6" display="http://www.6pm.com/soybu-athena-jacket-begonia"/>
    <hyperlink ref="B15" r:id="rId7" display="http://www.6pm.com/dkny-sunny-with-studs-black-foil-lizard-w-studs"/>
    <hyperlink ref="B10" r:id="rId8" display="http://www.6pm.com/miraclebody-jeans-katie-straight-leg-wallpaper-laser-print-cocoa-brown"/>
    <hyperlink ref="B18" r:id="rId9" display="http://www.6pm.com/tommy-hilfiger-honeymoon-black-bright-cobalt"/>
    <hyperlink ref="B12" r:id="rId10" display="http://www.6pm.com/teva-kids-barracuda-toddler-little-kid-big-kid-green?zlfid=192&amp;ref=pd_sims_p_1"/>
    <hyperlink ref="B17" r:id="rId11" display="http://www.6pm.com/ecco-sculptured-65-ii-coffee-firefly"/>
    <hyperlink ref="B30" r:id="rId12" display="http://www.6pm.com/ugg-kids-cowen-toddler-little-kid-big-kid-chocolate"/>
    <hyperlink ref="B23" r:id="rId13" display="http://www.6pm.com/g-e-t-canary-vest-silver-lime"/>
    <hyperlink ref="B24" r:id="rId14" display="http://www.6pm.com/g-e-t-all-live-anorak-pine-moss"/>
    <hyperlink ref="B25" r:id="rId15" display="http://www.6pm.com/calvin-klein-s-s-perforated-top-black"/>
    <hyperlink ref="B27" r:id="rId16" display="http://www.6pm.com/dkny-cindy-chino"/>
    <hyperlink ref="B26" r:id="rId17" display="http://www.6pm.com/calvin-klein-diamond-quilted-coat-w-removable-hood-cw326273-atlantis"/>
    <hyperlink ref="B29" r:id="rId18" display="http://www.6pm.com/u-s-polo-assn-kids-field-jacket-with-vestee-front-big-kids-black"/>
    <hyperlink ref="B28" r:id="rId19" display="http://www.6pm.com/puma-takala-animal-virtual-pink?zlfid=192&amp;ref=pd_sims_sdp_1,"/>
  </hyperlinks>
  <printOptions/>
  <pageMargins left="0.7" right="0.7" top="0.75" bottom="0.75" header="0.3" footer="0.3"/>
  <pageSetup orientation="portrait" paperSize="9" r:id="rId20"/>
  <ignoredErrors>
    <ignoredError sqref="I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2014-05-31T12:42:48Z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