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<sst xmlns="http://schemas.openxmlformats.org/spreadsheetml/2006/main" count="94" uniqueCount="48">
  <si>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</si>
  <si>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</si>
  <si>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</si>
  <si>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</si>
  <si>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</si>
  <si>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</si>
  <si>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</si>
  <si>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</si>
  <si>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</si>
  <si>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</si>
  <si>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</si>
  <si>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</si>
  <si>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</si>
  <si>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</si>
  <si>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</si>
  <si>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</si>
  <si>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</si>
  <si>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</si>
  <si>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</si>
  <si>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nevynosimonova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</si>
  <si>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</si>
  <si>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</si>
  <si>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</si>
  <si>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</si>
  <si>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</si>
  <si>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</si>
  <si>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JS-315-999</t>
  </si>
  <si>
    <t>32А</t>
  </si>
  <si>
    <t>Flo Fuchsia (5W7)</t>
  </si>
  <si>
    <t>https://www.victoriassecret.com/clearance/swim/the-getaway-halter-beach-sexy?ProductID=205989&amp;CatalogueType=OLS</t>
  </si>
  <si>
    <t>JS-324-716</t>
  </si>
  <si>
    <t>Flo Fuchsia</t>
  </si>
  <si>
    <t>https://www.victoriassecret.com/clearance/swim/the-getaway-string-bottom-beach-sexy?ProductID=207557&amp;CatalogueType=OLS</t>
  </si>
  <si>
    <t>BEACH SEXY THE GETAWAY STRING BOTTOM</t>
  </si>
  <si>
    <t>JS-323-999</t>
  </si>
  <si>
    <t>XS</t>
  </si>
  <si>
    <t>https://www.victoriassecret.com/clearance/swim/the-getaway-string-bottom-beach-sexy?ProductID=182502&amp;CatalogueType=OLS</t>
  </si>
  <si>
    <t>JS-324-000</t>
  </si>
  <si>
    <t>https://www.victoriassecret.com/pink/all-bras/wear-everywhere-push-up-bra-pink?ProductID=211943&amp;CatalogueType=OLS</t>
  </si>
  <si>
    <t>PINK NEW! 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</si>
  <si>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</si>
  <si>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</si>
  <si>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</si>
  <si>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</si>
  <si>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</si>
  <si>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</si>
  <si>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</si>
  <si>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Buff (B15)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</si>
</sst>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clothing/two-button-jacket?ProductID=199315&amp;CatalogueType=OLS" TargetMode="External" /><Relationship Id="rId2" Type="http://schemas.openxmlformats.org/officeDocument/2006/relationships/hyperlink" Target="https://www.victoriassecret.com/clearance/swim/the-getaway-halter-beach-sexy?ProductID=205981&amp;CatalogueType=OLS" TargetMode="External" /><Relationship Id="rId3" Type="http://schemas.openxmlformats.org/officeDocument/2006/relationships/hyperlink" Target="https://www.victoriassecret.com/clearance/swim/the-getaway-string-bottom-beach-sexy?ProductID=207557&amp;CatalogueType=OLS" TargetMode="External" /><Relationship Id="rId4" Type="http://schemas.openxmlformats.org/officeDocument/2006/relationships/hyperlink" Target="https://www.victoriassecret.com/clearance/swim/the-getaway-halter-beach-sexy?ProductID=205989&amp;CatalogueType=OLS" TargetMode="External" /><Relationship Id="rId5" Type="http://schemas.openxmlformats.org/officeDocument/2006/relationships/hyperlink" Target="https://www.victoriassecret.com/clearance/swim/the-getaway-string-bottom-beach-sexy?ProductID=182502&amp;CatalogueType=OLS" TargetMode="External" /><Relationship Id="rId6" Type="http://schemas.openxmlformats.org/officeDocument/2006/relationships/hyperlink" Target="https://www.victoriassecret.com/pink/all-bras/wear-everywhere-push-up-bra-pink?ProductID=211943&amp;CatalogueType=OLS" TargetMode="External" /><Relationship Id="rId7" Type="http://schemas.openxmlformats.org/officeDocument/2006/relationships/hyperlink" Target="https://www.victoriassecret.com/pink/campus-basics-shop/lace-trim-hipster-panty-pink?ProductID=212616&amp;CatalogueType=OLS" TargetMode="External" /><Relationship Id="rId8" Type="http://schemas.openxmlformats.org/officeDocument/2006/relationships/hyperlink" Target="https://www.victoriassecret.com/pink/all-bras/wear-everywhere-push-up-bra-pink?ProductID=211943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I19" sqref="I19:I21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20" t="s">
        <v>19</v>
      </c>
      <c r="B3" s="22" t="s">
        <v>38</v>
      </c>
      <c r="C3" s="5" t="s">
        <v>39</v>
      </c>
      <c r="D3" s="5" t="s">
        <v>40</v>
      </c>
      <c r="E3" s="5" t="s">
        <v>41</v>
      </c>
      <c r="F3" s="5" t="s">
        <v>42</v>
      </c>
      <c r="G3" s="5">
        <v>1</v>
      </c>
      <c r="H3" s="10">
        <v>21.25</v>
      </c>
      <c r="I3" s="6">
        <f>G3*H3*39*0.9</f>
        <v>745.875</v>
      </c>
      <c r="J3" s="6">
        <f>G3*H3*39*0.94</f>
        <v>779.025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 ht="15">
      <c r="A4" s="20" t="s">
        <v>19</v>
      </c>
      <c r="B4" s="22" t="s">
        <v>43</v>
      </c>
      <c r="C4" s="5" t="s">
        <v>44</v>
      </c>
      <c r="D4" s="5" t="s">
        <v>45</v>
      </c>
      <c r="E4" s="5" t="s">
        <v>35</v>
      </c>
      <c r="F4" s="5" t="s">
        <v>46</v>
      </c>
      <c r="G4" s="5">
        <v>1</v>
      </c>
      <c r="H4" s="10">
        <v>5.3</v>
      </c>
      <c r="I4" s="6">
        <f aca="true" t="shared" si="0" ref="I4:I12">G4*H4*39*0.9</f>
        <v>186.03</v>
      </c>
      <c r="J4" s="6">
        <f aca="true" t="shared" si="1" ref="J4:J12">G4*H4*39*0.94</f>
        <v>194.29799999999997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2" ref="T4:T12">Q4*R4*39*0.94</f>
        <v>0</v>
      </c>
    </row>
    <row r="5" spans="1:20" s="1" customFormat="1" ht="15">
      <c r="A5" s="20" t="s">
        <v>19</v>
      </c>
      <c r="B5" s="22" t="s">
        <v>38</v>
      </c>
      <c r="C5" s="5" t="s">
        <v>39</v>
      </c>
      <c r="D5" s="5" t="s">
        <v>40</v>
      </c>
      <c r="E5" s="5" t="s">
        <v>41</v>
      </c>
      <c r="F5" s="5" t="s">
        <v>47</v>
      </c>
      <c r="G5" s="5">
        <v>1</v>
      </c>
      <c r="H5" s="10">
        <v>21.25</v>
      </c>
      <c r="I5" s="6">
        <f t="shared" si="0"/>
        <v>745.875</v>
      </c>
      <c r="J5" s="6">
        <f t="shared" si="1"/>
        <v>779.025</v>
      </c>
      <c r="L5" s="5"/>
      <c r="M5" s="5"/>
      <c r="N5" s="5"/>
      <c r="O5" s="5"/>
      <c r="P5" s="5"/>
      <c r="Q5" s="5"/>
      <c r="R5" s="10"/>
      <c r="S5" s="6">
        <f aca="true" t="shared" si="3" ref="S5:S12">Q5*R5*39*0.9</f>
        <v>0</v>
      </c>
      <c r="T5" s="6">
        <f t="shared" si="2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2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2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2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2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2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2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2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>SUM(I3:I12)</f>
        <v>1677.78</v>
      </c>
      <c r="J13" s="6">
        <f>SUM(J3:J12)</f>
        <v>1752.348</v>
      </c>
      <c r="L13" s="5"/>
      <c r="M13" s="5"/>
      <c r="N13" s="5"/>
      <c r="O13" s="5"/>
      <c r="P13" s="5"/>
      <c r="Q13" s="5"/>
      <c r="R13" s="5"/>
      <c r="S13" s="6">
        <f>SUM(S3:S12)</f>
        <v>0</v>
      </c>
      <c r="T13" s="6">
        <f>SUM(T3:T12)</f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20" t="s">
        <v>19</v>
      </c>
      <c r="B19" s="22" t="s">
        <v>20</v>
      </c>
      <c r="C19" s="5" t="s">
        <v>21</v>
      </c>
      <c r="D19" s="5" t="s">
        <v>22</v>
      </c>
      <c r="E19" s="5">
        <v>2</v>
      </c>
      <c r="F19" s="5" t="s">
        <v>23</v>
      </c>
      <c r="G19" s="5">
        <v>1</v>
      </c>
      <c r="H19" s="10">
        <v>49.99</v>
      </c>
      <c r="I19" s="6">
        <f>G19*H19*39*1.17</f>
        <v>2281.0437</v>
      </c>
      <c r="J19" s="6">
        <f>G19*H19*39*1.22</f>
        <v>2378.5242000000003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 ht="15">
      <c r="A20" s="20" t="s">
        <v>19</v>
      </c>
      <c r="B20" s="22" t="s">
        <v>24</v>
      </c>
      <c r="C20" s="5" t="s">
        <v>25</v>
      </c>
      <c r="D20" s="5" t="s">
        <v>26</v>
      </c>
      <c r="E20" s="5" t="s">
        <v>27</v>
      </c>
      <c r="F20" s="5" t="s">
        <v>28</v>
      </c>
      <c r="G20" s="5">
        <v>1</v>
      </c>
      <c r="H20" s="10">
        <v>13.99</v>
      </c>
      <c r="I20" s="6">
        <f aca="true" t="shared" si="4" ref="I20:I29">G20*H20*39*1.17</f>
        <v>638.3637</v>
      </c>
      <c r="J20" s="6">
        <f aca="true" t="shared" si="5" ref="J20:J29">G20*H20*39*1.22</f>
        <v>665.6442</v>
      </c>
      <c r="L20" s="22" t="s">
        <v>29</v>
      </c>
      <c r="M20" s="5" t="s">
        <v>25</v>
      </c>
      <c r="N20" s="5" t="s">
        <v>30</v>
      </c>
      <c r="O20" s="5" t="s">
        <v>27</v>
      </c>
      <c r="P20" s="5" t="s">
        <v>31</v>
      </c>
      <c r="Q20" s="5">
        <v>1</v>
      </c>
      <c r="R20" s="10">
        <v>13.99</v>
      </c>
      <c r="S20" s="6">
        <f aca="true" t="shared" si="6" ref="S20:S30">Q20*R20*39*1.17</f>
        <v>638.3637</v>
      </c>
      <c r="T20" s="6">
        <f aca="true" t="shared" si="7" ref="T20:T30">Q20*R20*39*1.22</f>
        <v>665.6442</v>
      </c>
    </row>
    <row r="21" spans="1:20" s="1" customFormat="1" ht="15">
      <c r="A21" s="20" t="s">
        <v>19</v>
      </c>
      <c r="B21" s="22" t="s">
        <v>32</v>
      </c>
      <c r="C21" s="5" t="s">
        <v>33</v>
      </c>
      <c r="D21" s="5" t="s">
        <v>34</v>
      </c>
      <c r="E21" s="5" t="s">
        <v>35</v>
      </c>
      <c r="F21" s="5" t="s">
        <v>28</v>
      </c>
      <c r="G21" s="5">
        <v>1</v>
      </c>
      <c r="H21" s="10">
        <v>6.99</v>
      </c>
      <c r="I21" s="6">
        <f t="shared" si="4"/>
        <v>318.95369999999997</v>
      </c>
      <c r="J21" s="6">
        <f t="shared" si="5"/>
        <v>332.5842</v>
      </c>
      <c r="L21" s="22" t="s">
        <v>36</v>
      </c>
      <c r="M21" s="5" t="s">
        <v>33</v>
      </c>
      <c r="N21" s="5" t="s">
        <v>37</v>
      </c>
      <c r="O21" s="5" t="s">
        <v>35</v>
      </c>
      <c r="P21" s="5" t="s">
        <v>28</v>
      </c>
      <c r="Q21" s="5">
        <v>1</v>
      </c>
      <c r="R21" s="10">
        <v>6.99</v>
      </c>
      <c r="S21" s="6">
        <f t="shared" si="6"/>
        <v>318.95369999999997</v>
      </c>
      <c r="T21" s="6">
        <f t="shared" si="7"/>
        <v>332.5842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>SUM(I19:I29)</f>
        <v>3238.3611</v>
      </c>
      <c r="J30" s="6">
        <f>SUM(J19:J29)</f>
        <v>3376.7526000000007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earance/clothing/two-button-jacket?ProductID=199315&amp;CatalogueType=OLS"/>
    <hyperlink ref="B20" r:id="rId2" display="https://www.victoriassecret.com/clearance/swim/the-getaway-halter-beach-sexy?ProductID=205981&amp;CatalogueType=OLS"/>
    <hyperlink ref="B21" r:id="rId3" display="https://www.victoriassecret.com/clearance/swim/the-getaway-string-bottom-beach-sexy?ProductID=207557&amp;CatalogueType=OLS"/>
    <hyperlink ref="L20" r:id="rId4" display="https://www.victoriassecret.com/clearance/swim/the-getaway-halter-beach-sexy?ProductID=205989&amp;CatalogueType=OLS"/>
    <hyperlink ref="L21" r:id="rId5" display="https://www.victoriassecret.com/clearance/swim/the-getaway-string-bottom-beach-sexy?ProductID=182502&amp;CatalogueType=OLS"/>
    <hyperlink ref="B3" r:id="rId6" display="https://www.victoriassecret.com/pink/all-bras/wear-everywhere-push-up-bra-pink?ProductID=211943&amp;CatalogueType=OLS"/>
    <hyperlink ref="B4" r:id="rId7" display="https://www.victoriassecret.com//pink/campus-basics-shop/lace-trim-hipster-panty-pink?ProductID=212616&amp;CatalogueType=OLS"/>
    <hyperlink ref="B5" r:id="rId8" display="https://www.victoriassecret.com/pink/all-bras/wear-everywhere-push-up-bra-pink?ProductID=211943&amp;CatalogueType=OLS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Alex</cp:lastModifiedBy>
  <dcterms:created xsi:type="dcterms:W3CDTF">2011-09-07T07:17:52Z</dcterms:created>
  <dcterms:modified xsi:type="dcterms:W3CDTF">2014-10-09T20:08:05Z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