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<sst xmlns="http://schemas.openxmlformats.org/spreadsheetml/2006/main" count="77" uniqueCount="39">
  <si>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</si>
  <si>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</si>
  <si>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</si>
  <si>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</si>
  <si>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</si>
  <si>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</si>
  <si>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</si>
  <si>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</si>
  <si>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</si>
  <si>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</si>
  <si>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</si>
  <si>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</si>
  <si>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</si>
  <si>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</si>
  <si>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</si>
  <si>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</si>
  <si>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</si>
  <si>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</si>
  <si>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</si>
  <si>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NataliKl</t>
  </si>
  <si>
    <t>https://www.victoriassecret.com/sale/clothing/ribbed-turtleneck-sweater?ProductID=206429&amp;CatalogueType=OLS</t>
  </si>
  <si>
    <t>Ribbed Turtleneck Sweater</t>
  </si>
  <si>
    <t>JF-324-046</t>
  </si>
  <si>
    <t>S</t>
  </si>
  <si>
    <t>charcoal grey (3Sy)</t>
  </si>
  <si>
    <t>heather grey (3SW)</t>
  </si>
  <si>
    <t>https://www.victoriassecret.com/panties/shop-all-panties/low-rise-bikini-panty-cotton-lingerie?ProductID=215491&amp;CatalogueType=OLS</t>
  </si>
  <si>
    <t>Low-rise Bikini Panty</t>
  </si>
  <si>
    <t>JF-312-059</t>
  </si>
  <si>
    <t>M</t>
  </si>
  <si>
    <t>snowflake print (NA6)</t>
  </si>
  <si>
    <t>https://www.victoriassecret.com/panties/shop-all-panties/ruched-back-hiphugger-panty-cotton-lingerie?ProductID=215494&amp;CatalogueType=OLS</t>
  </si>
  <si>
    <t>Ruched-back Hiphugger Panty</t>
  </si>
  <si>
    <t>JF-313-865</t>
  </si>
  <si>
    <t>snowflake heart print(3HZ)</t>
  </si>
  <si>
    <t>https://www.victoriassecret.com/panties/shop-all-panties/hiphugger-panty-cotton-lingerie?ProductID=200671&amp;CatalogueType=OLS</t>
  </si>
  <si>
    <t>Hiphugger Panty</t>
  </si>
  <si>
    <t>JF-313-838</t>
  </si>
  <si>
    <t>red penguin print (SW9)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</si>
</sst>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31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clothing/ribbed-turtleneck-sweater?ProductID=206429&amp;CatalogueType=OLS" TargetMode="External" /><Relationship Id="rId2" Type="http://schemas.openxmlformats.org/officeDocument/2006/relationships/hyperlink" Target="https://www.victoriassecret.com/panties/shop-all-panties/low-rise-bikini-panty-cotton-lingerie?ProductID=215491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.75">
      <c r="A3" s="5" t="s">
        <v>19</v>
      </c>
      <c r="B3" s="22" t="s">
        <v>20</v>
      </c>
      <c r="C3" s="20" t="s">
        <v>21</v>
      </c>
      <c r="D3" t="s">
        <v>22</v>
      </c>
      <c r="E3" s="5" t="s">
        <v>23</v>
      </c>
      <c r="F3" s="20" t="s">
        <v>24</v>
      </c>
      <c r="G3" s="5">
        <v>1</v>
      </c>
      <c r="H3" s="10">
        <v>19.5</v>
      </c>
      <c r="I3" s="6">
        <f>G3*H3*47*0.9</f>
        <v>824.85</v>
      </c>
      <c r="J3" s="6">
        <f>G3*H3*47*0.94</f>
        <v>861.51</v>
      </c>
      <c r="L3" s="5" t="s">
        <v>20</v>
      </c>
      <c r="M3" s="20" t="s">
        <v>21</v>
      </c>
      <c r="N3" s="1" t="s">
        <v>22</v>
      </c>
      <c r="O3" s="5" t="s">
        <v>23</v>
      </c>
      <c r="P3" s="20" t="s">
        <v>25</v>
      </c>
      <c r="Q3" s="5">
        <v>1</v>
      </c>
      <c r="R3" s="10">
        <v>19.5</v>
      </c>
      <c r="S3" s="6">
        <f>Q3*R3*42*0.9</f>
        <v>737.1</v>
      </c>
      <c r="T3" s="6">
        <f>Q3*R3*42*0.94</f>
        <v>769.8599999999999</v>
      </c>
    </row>
    <row r="4" spans="1:20" s="1" customFormat="1" ht="15.75">
      <c r="A4" s="5" t="s">
        <v>19</v>
      </c>
      <c r="B4" s="22" t="s">
        <v>26</v>
      </c>
      <c r="C4" s="20" t="s">
        <v>27</v>
      </c>
      <c r="D4" t="s">
        <v>28</v>
      </c>
      <c r="E4" s="5" t="s">
        <v>29</v>
      </c>
      <c r="F4" s="20" t="s">
        <v>30</v>
      </c>
      <c r="G4" s="5">
        <v>1</v>
      </c>
      <c r="H4" s="10">
        <f>26.5/5</f>
        <v>5.3</v>
      </c>
      <c r="I4" s="6">
        <f>G4*H4*47*0.9</f>
        <v>224.19</v>
      </c>
      <c r="J4" s="6">
        <f>G4*H4*47*0.94</f>
        <v>234.15399999999997</v>
      </c>
      <c r="L4" s="5"/>
      <c r="M4" s="5"/>
      <c r="N4" s="5"/>
      <c r="O4" s="5"/>
      <c r="P4" s="5"/>
      <c r="Q4" s="5"/>
      <c r="R4" s="10"/>
      <c r="S4" s="6">
        <f aca="true" t="shared" si="0" ref="S4:S13">Q4*R4*42*0.9</f>
        <v>0</v>
      </c>
      <c r="T4" s="6">
        <f aca="true" t="shared" si="1" ref="T4:T13">Q4*R4*42*0.94</f>
        <v>0</v>
      </c>
    </row>
    <row r="5" spans="1:20" s="1" customFormat="1" ht="15.75">
      <c r="A5" s="5" t="s">
        <v>19</v>
      </c>
      <c r="B5" s="5" t="s">
        <v>31</v>
      </c>
      <c r="C5" s="20" t="s">
        <v>32</v>
      </c>
      <c r="D5" t="s">
        <v>33</v>
      </c>
      <c r="E5" s="5" t="s">
        <v>29</v>
      </c>
      <c r="F5" s="20" t="s">
        <v>34</v>
      </c>
      <c r="G5" s="5">
        <v>1</v>
      </c>
      <c r="H5" s="10">
        <f>26.5/5</f>
        <v>5.3</v>
      </c>
      <c r="I5" s="6">
        <f>G5*H5*47*0.9</f>
        <v>224.19</v>
      </c>
      <c r="J5" s="6">
        <f>G5*H5*47*0.94</f>
        <v>234.15399999999997</v>
      </c>
      <c r="L5" s="5" t="s">
        <v>35</v>
      </c>
      <c r="M5" s="20" t="s">
        <v>36</v>
      </c>
      <c r="N5" t="s">
        <v>37</v>
      </c>
      <c r="O5" s="5" t="s">
        <v>29</v>
      </c>
      <c r="P5" s="20" t="s">
        <v>38</v>
      </c>
      <c r="Q5" s="5">
        <v>1</v>
      </c>
      <c r="R5" s="10">
        <f>26.5/5</f>
        <v>5.3</v>
      </c>
      <c r="S5" s="6">
        <f t="shared" si="0"/>
        <v>200.34</v>
      </c>
      <c r="T5" s="6">
        <f t="shared" si="1"/>
        <v>209.24399999999997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aca="true" t="shared" si="2" ref="I4:I13">G6*H6*42*0.9</f>
        <v>0</v>
      </c>
      <c r="J6" s="6">
        <f aca="true" t="shared" si="3" ref="J4:J13">G6*H6*42*0.94</f>
        <v>0</v>
      </c>
      <c r="L6" s="5"/>
      <c r="M6" s="5"/>
      <c r="N6" s="5"/>
      <c r="O6" s="5"/>
      <c r="P6" s="5"/>
      <c r="Q6" s="5"/>
      <c r="R6" s="5"/>
      <c r="S6" s="6">
        <f t="shared" si="0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3"/>
        <v>0</v>
      </c>
      <c r="L7" s="5"/>
      <c r="M7" s="5"/>
      <c r="N7" s="5"/>
      <c r="O7" s="5"/>
      <c r="P7" s="5"/>
      <c r="Q7" s="5"/>
      <c r="R7" s="5"/>
      <c r="S7" s="6">
        <f t="shared" si="0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3"/>
        <v>0</v>
      </c>
      <c r="L8" s="5"/>
      <c r="M8" s="5"/>
      <c r="N8" s="5"/>
      <c r="O8" s="5"/>
      <c r="P8" s="5"/>
      <c r="Q8" s="5"/>
      <c r="R8" s="5"/>
      <c r="S8" s="6">
        <f t="shared" si="0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3"/>
        <v>0</v>
      </c>
      <c r="L9" s="5"/>
      <c r="M9" s="5"/>
      <c r="N9" s="5"/>
      <c r="O9" s="5"/>
      <c r="P9" s="5"/>
      <c r="Q9" s="5"/>
      <c r="R9" s="5"/>
      <c r="S9" s="6">
        <f t="shared" si="0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3"/>
        <v>0</v>
      </c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3"/>
        <v>0</v>
      </c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3"/>
        <v>0</v>
      </c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3"/>
        <v>0</v>
      </c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6">
        <f t="shared" si="1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G19*H19*42*1.17</f>
        <v>0</v>
      </c>
      <c r="J19" s="6">
        <f>G19*H19*42*1.22</f>
        <v>0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G20*H20*42*1.17</f>
        <v>0</v>
      </c>
      <c r="J20" s="6">
        <f aca="true" t="shared" si="5" ref="J20:J30">G20*H20*42*1.22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sale/clothing/ribbed-turtleneck-sweater?ProductID=206429&amp;CatalogueType=OLS"/>
    <hyperlink ref="B4" r:id="rId2" display="https://www.victoriassecret.com/panties/shop-all-panties/low-rise-bikini-panty-cotton-lingerie?ProductID=215491&amp;CatalogueType=OL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Артем</cp:lastModifiedBy>
  <dcterms:created xsi:type="dcterms:W3CDTF">2011-09-07T07:17:52Z</dcterms:created>
  <dcterms:modified xsi:type="dcterms:W3CDTF">2014-11-10T09:16:49Z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