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<sst xmlns="http://schemas.openxmlformats.org/spreadsheetml/2006/main" count="238" uniqueCount="150">
  <si>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</si>
  <si>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</si>
  <si>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</si>
  <si>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</si>
  <si>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</si>
  <si>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</si>
  <si>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</si>
  <si>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</si>
  <si>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</si>
  <si>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</si>
  <si>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</si>
  <si>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</si>
  <si>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</si>
  <si>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</si>
  <si>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Iconic Stripes Prints</t>
  </si>
  <si>
    <t>315-119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</si>
  <si>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</si>
  <si>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</si>
  <si>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</si>
  <si>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</si>
  <si>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320-469</t>
  </si>
  <si>
    <t>Navy/ Bright Pink Lurex Plaid</t>
  </si>
  <si>
    <t>Victoria Pink/ Pink Lurex Plaid</t>
  </si>
  <si>
    <t>DREAM ANGELS
DEMI BRA</t>
  </si>
  <si>
    <t>36C</t>
  </si>
  <si>
    <t>328-797</t>
  </si>
  <si>
    <t>https://www.victoriassecret.com/sale/clearancebras/demi-bra-dream-angels?ProductID=220626&amp;CatalogueType=OLS</t>
  </si>
  <si>
    <t>Iconic Stripe Neckline Lace</t>
  </si>
  <si>
    <t>VERY SEXY
SCANDALOUS BALCONET PUSH-UP BRA</t>
  </si>
  <si>
    <t>https://www.victoriassecret.com/sale/clearancebras/scandalous-balconet-push-up-bra-very-sexy?ProductID=223838&amp;CatalogueType=OLS</t>
  </si>
  <si>
    <t>332-557</t>
  </si>
  <si>
    <t>34B</t>
  </si>
  <si>
    <t>Inkblot</t>
  </si>
  <si>
    <t>https://www.victoriassecret.com/sleepwear/pajamas/the-mayfair-tee-jama?ProductID=221987&amp;CatalogueType=OLS</t>
  </si>
  <si>
    <t>331-126</t>
  </si>
  <si>
    <t>NEW! THE MAYFAIR TEE-JAMA</t>
  </si>
  <si>
    <t>Iris/Sunny Plaid</t>
  </si>
  <si>
    <t>THE LACIE
ULTRA-LOW RISE CHEEKY PANTY</t>
  </si>
  <si>
    <t>https://www.victoriassecret.com/panties/3-for-33-styles/ultra-low-rise-cheeky-panty-the-lacie?ProductID=220542&amp;CatalogueType=OLS</t>
  </si>
  <si>
    <t>S</t>
  </si>
  <si>
    <t>317-987</t>
  </si>
  <si>
    <t>Brilliant Purple/Harbor Blue Cross Dye</t>
  </si>
  <si>
    <t>VERY SEXY
CHANTILLY LACE CHEEKY PANTY</t>
  </si>
  <si>
    <t>Neon Nectar</t>
  </si>
  <si>
    <t>Silver Bay</t>
  </si>
  <si>
    <t>325-132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</si>
  <si>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</si>
  <si>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</si>
  <si>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</si>
  <si>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</si>
  <si>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323-698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</si>
  <si>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</si>
  <si>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</si>
  <si>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</si>
  <si>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</si>
  <si>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</si>
  <si>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</si>
  <si>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</si>
  <si>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</si>
  <si>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</si>
  <si>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</si>
  <si>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JH-328-608</t>
  </si>
  <si>
    <t>https://www.victoriassecret.com/sale/vsx-sport/printed-sport-tight-victorias-secret-sport?ProductID=218874&amp;CatalogueType=OLS&amp;swatchImage=U07</t>
  </si>
  <si>
    <t>Multi Floral Geo (3V9)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</si>
  <si>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</si>
  <si>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</si>
  <si>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</si>
  <si>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</si>
  <si>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</si>
  <si>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</si>
  <si>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</si>
  <si>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</si>
  <si>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</si>
  <si>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https://www.victoriassecret.com/bras/bra-sale/perfect-coverage-bra-cotton-lingerie?ProductID=220461&amp;CatalogueType=OLS</t>
  </si>
  <si>
    <t>38D, hazy heather patchwork, 2/$49.50 </t>
  </si>
  <si>
    <t>https://www.victoriassecret.com/sale/clearancebras/perfect-lace-strapless-bra-pink?ProductID=193602&amp;CatalogueType=OLS</t>
  </si>
  <si>
    <t>Airis*</t>
  </si>
  <si>
    <t>32AA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</si>
  <si>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</si>
  <si>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</si>
  <si>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</si>
  <si>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</si>
  <si>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</si>
  <si>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</si>
  <si>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</si>
  <si>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</si>
  <si>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</si>
  <si>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https://www.victoriassecret.com//sale/sleepwear/the-cotton-mayfair-pajama?ProductID=224599&amp;CatalogueType=OLS&amp;search=true</t>
  </si>
  <si>
    <t>White Scottie Dogs (BT3)</t>
  </si>
  <si>
    <t>JH-294-676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</si>
  <si>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</si>
  <si>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</si>
  <si>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</si>
  <si>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</si>
  <si>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</si>
  <si>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</si>
  <si>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</si>
  <si>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</si>
  <si>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</si>
  <si>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</si>
  <si>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</si>
  <si>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</si>
  <si>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</si>
  <si>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</si>
  <si>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</si>
  <si>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</si>
  <si>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</si>
  <si>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</si>
  <si>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</si>
  <si>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</si>
  <si>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</si>
  <si>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Ignited (2FD)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</si>
  <si>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</si>
  <si>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</si>
  <si>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</si>
  <si>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</si>
  <si>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</si>
  <si>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</si>
  <si>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</si>
  <si>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</si>
  <si>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</si>
  <si>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</si>
  <si>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</si>
  <si>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</si>
  <si>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</si>
  <si>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</si>
  <si>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</si>
  <si>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</si>
  <si>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</si>
  <si>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</si>
  <si>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</si>
  <si>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</si>
  <si>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</si>
  <si>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</si>
  <si>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JH-327-456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</si>
  <si>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</si>
  <si>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</si>
  <si>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</si>
  <si>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</si>
  <si>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</si>
  <si>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</si>
  <si>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</si>
  <si>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</si>
  <si>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</si>
  <si>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</si>
  <si>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</si>
  <si>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</si>
  <si>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Order Date: 1/10/2015</t>
  </si>
  <si>
    <t>ВЫКУПЛЕНО 8 ЯНВАРЯ</t>
  </si>
  <si>
    <t>БУДЕТ В СЛЕДУЮЩЕМ ВЫКУПЕ (ОРИЕНТИРОВОЧНО 10 ЯНВАРЯ)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</si>
</sst>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42" applyBorder="1" applyAlignment="1">
      <alignment/>
    </xf>
    <xf numFmtId="176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32" fillId="0" borderId="0" xfId="42" applyBorder="1" applyAlignment="1">
      <alignment/>
    </xf>
    <xf numFmtId="0" fontId="0" fillId="0" borderId="11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Fill="1" applyBorder="1" applyAlignment="1">
      <alignment/>
    </xf>
    <xf numFmtId="0" fontId="2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32" fillId="0" borderId="0" xfId="42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2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trim-cheeky-panty-very-sexy?ProductID=220568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sleepwear/pajamas/the-dreamer-henley-pajama?ProductID=199647&amp;CatalogueType=OLS" TargetMode="External" /><Relationship Id="rId8" Type="http://schemas.openxmlformats.org/officeDocument/2006/relationships/hyperlink" Target="https://www.victoriassecret.com/sleepwear/pajamas/the-dreamer-henley-pajama?ProductID=199647&amp;CatalogueType=OLS" TargetMode="External" /><Relationship Id="rId9" Type="http://schemas.openxmlformats.org/officeDocument/2006/relationships/hyperlink" Target="https://www.victoriassecret.com/sale/clearancebras/demi-bra-dream-angels?ProductID=220626&amp;CatalogueType=OLS" TargetMode="External" /><Relationship Id="rId10" Type="http://schemas.openxmlformats.org/officeDocument/2006/relationships/hyperlink" Target="https://www.victoriassecret.com/sale/clearancebras/scandalous-balconet-push-up-bra-very-sexy?ProductID=223838&amp;CatalogueType=OLS" TargetMode="External" /><Relationship Id="rId11" Type="http://schemas.openxmlformats.org/officeDocument/2006/relationships/hyperlink" Target="https://www.victoriassecret.com/panties/shop-all-panties/lace-waist-shortie-panty-cotton-lingerie?ProductID=139971&amp;CatalogueType=OLS" TargetMode="External" /><Relationship Id="rId12" Type="http://schemas.openxmlformats.org/officeDocument/2006/relationships/hyperlink" Target="https://www.victoriassecret.com/sleepwear/pajamas/the-mayfair-tee-jama?ProductID=221987&amp;CatalogueType=OLS" TargetMode="External" /><Relationship Id="rId13" Type="http://schemas.openxmlformats.org/officeDocument/2006/relationships/hyperlink" Target="https://www.victoriassecret.com/panties/3-for-33-styles/ultra-low-rise-cheeky-panty-the-lacie?ProductID=220542&amp;CatalogueType=OLS" TargetMode="External" /><Relationship Id="rId14" Type="http://schemas.openxmlformats.org/officeDocument/2006/relationships/hyperlink" Target="https://www.victoriassecret.com/panties/3-for-33-styles/chantilly-lace-cheeky-panty-very-sexy?ProductID=215622&amp;CatalogueType=OLS" TargetMode="External" /><Relationship Id="rId15" Type="http://schemas.openxmlformats.org/officeDocument/2006/relationships/hyperlink" Target="https://www.victoriassecret.com/panties/3-for-33-styles/chantilly-lace-cheeky-panty-very-sexy?ProductID=215622&amp;CatalogueType=OLS" TargetMode="External" /><Relationship Id="rId16" Type="http://schemas.openxmlformats.org/officeDocument/2006/relationships/hyperlink" Target="https://www.victoriassecret.com/sale/clearancebras/multi-way-bra-dream-angels?ProductID=220040&amp;CatalogueType=OLS" TargetMode="External" /><Relationship Id="rId17" Type="http://schemas.openxmlformats.org/officeDocument/2006/relationships/hyperlink" Target="https://www.victoriassecret.com/panties/3-for-33-styles/ultra-low-rise-cheeky-panty-the-lacie?ProductID=220542&amp;CatalogueType=OLS" TargetMode="External" /><Relationship Id="rId18" Type="http://schemas.openxmlformats.org/officeDocument/2006/relationships/hyperlink" Target="https://www.victoriassecret.com/sleepwear/shop-all-sleep/lace-side-satin-slip-very-sexy?ProductID=198927&amp;CatalogueType=OLS" TargetMode="External" /><Relationship Id="rId19" Type="http://schemas.openxmlformats.org/officeDocument/2006/relationships/hyperlink" Target="https://www.victoriassecret.com/clothing/sale-on-fleece/the-hoodie?ProductID=201530&amp;CatalogueType=OLS." TargetMode="External" /><Relationship Id="rId20" Type="http://schemas.openxmlformats.org/officeDocument/2006/relationships/hyperlink" Target="https://www.victoriassecret.com/panties/3-for-33-styles/hiphugger-panty-body-by-victoria?ProductID=226292&amp;CatalogueType=OLS" TargetMode="External" /><Relationship Id="rId21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22" Type="http://schemas.openxmlformats.org/officeDocument/2006/relationships/hyperlink" Target="https://www.victoriassecret.com/sale/swim/paisley-banded-low-rise-bottom-beach-sexy?ProductID=91203&amp;CatalogueType=OLS" TargetMode="External" /><Relationship Id="rId23" Type="http://schemas.openxmlformats.org/officeDocument/2006/relationships/hyperlink" Target="https://www.victoriassecret.com/sale/swim/paisley-banded-low-rise-bottom-beach-sexy?ProductID=91203&amp;CatalogueType=OLS" TargetMode="External" /><Relationship Id="rId24" Type="http://schemas.openxmlformats.org/officeDocument/2006/relationships/hyperlink" Target="https://www.victoriassecret.com/bras/bra-sale/perfect-coverage-bra-cotton-lingerie?ProductID=220461&amp;CatalogueType=OLS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K26" sqref="K26"/>
    </sheetView>
  </sheetViews>
  <sheetFormatPr defaultColWidth="8.8515625" defaultRowHeight="15"/>
  <cols>
    <col min="1" max="3" width="8.8515625" style="6" customWidth="1"/>
    <col min="4" max="4" width="10.8515625" style="6" bestFit="1" customWidth="1"/>
    <col min="5" max="5" width="8.8515625" style="6" customWidth="1"/>
    <col min="6" max="6" width="35.421875" style="6" bestFit="1" customWidth="1"/>
    <col min="7" max="7" width="8.8515625" style="6" customWidth="1"/>
    <col min="8" max="8" width="9.140625" style="15" customWidth="1"/>
    <col min="9" max="9" width="12.28125" style="6" bestFit="1" customWidth="1"/>
    <col min="10" max="10" width="11.8515625" style="6" bestFit="1" customWidth="1"/>
    <col min="11" max="14" width="8.8515625" style="6" customWidth="1"/>
    <col min="15" max="15" width="28.140625" style="6" bestFit="1" customWidth="1"/>
    <col min="16" max="16384" width="8.8515625" style="6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8</v>
      </c>
      <c r="I1" s="5" t="s">
        <v>9</v>
      </c>
      <c r="J1" s="5" t="s">
        <v>10</v>
      </c>
    </row>
    <row r="2" spans="1:16" ht="15">
      <c r="A2" s="40" t="s">
        <v>133</v>
      </c>
      <c r="B2" s="2"/>
      <c r="C2" s="2"/>
      <c r="D2" s="34"/>
      <c r="E2" s="3"/>
      <c r="F2" s="41" t="s">
        <v>148</v>
      </c>
      <c r="G2" s="2"/>
      <c r="H2" s="4"/>
      <c r="I2" s="5"/>
      <c r="J2" s="5"/>
      <c r="O2" s="22" t="s">
        <v>142</v>
      </c>
      <c r="P2" s="22">
        <f>250+46.99-55</f>
        <v>241.99</v>
      </c>
    </row>
    <row r="3" spans="1:17" ht="15.75">
      <c r="A3" s="7" t="s">
        <v>47</v>
      </c>
      <c r="B3" s="8" t="s">
        <v>38</v>
      </c>
      <c r="C3" s="7" t="s">
        <v>37</v>
      </c>
      <c r="D3" s="20" t="s">
        <v>118</v>
      </c>
      <c r="E3" s="11" t="s">
        <v>39</v>
      </c>
      <c r="F3" s="35" t="s">
        <v>119</v>
      </c>
      <c r="G3" s="11">
        <v>1</v>
      </c>
      <c r="H3" s="31">
        <v>11</v>
      </c>
      <c r="I3" s="44">
        <f>H3*G3*$P$13*$P$11</f>
        <v>708.63408</v>
      </c>
      <c r="J3" s="10">
        <f>H3*G3*$P$13*$P$12</f>
        <v>735.6610799999999</v>
      </c>
      <c r="O3" s="22" t="s">
        <v>138</v>
      </c>
      <c r="P3" s="22">
        <v>46.99</v>
      </c>
      <c r="Q3" s="14"/>
    </row>
    <row r="4" spans="1:17" ht="15.75">
      <c r="A4" s="17" t="s">
        <v>54</v>
      </c>
      <c r="B4" s="30" t="s">
        <v>53</v>
      </c>
      <c r="D4" s="25" t="s">
        <v>57</v>
      </c>
      <c r="E4" s="17" t="s">
        <v>56</v>
      </c>
      <c r="F4" s="17" t="s">
        <v>55</v>
      </c>
      <c r="G4" s="17">
        <v>1</v>
      </c>
      <c r="H4" s="32">
        <v>11</v>
      </c>
      <c r="I4" s="44">
        <f>H4*G4*$P$13*$P$11</f>
        <v>708.63408</v>
      </c>
      <c r="J4" s="10">
        <f>H4*G4*$P$13*$P$12</f>
        <v>735.6610799999999</v>
      </c>
      <c r="O4" s="22" t="s">
        <v>143</v>
      </c>
      <c r="P4" s="22">
        <f>250-55</f>
        <v>195</v>
      </c>
      <c r="Q4" s="14"/>
    </row>
    <row r="5" spans="1:16" s="14" customFormat="1" ht="15.75">
      <c r="A5" s="7" t="s">
        <v>47</v>
      </c>
      <c r="B5" s="22" t="s">
        <v>11</v>
      </c>
      <c r="C5" s="22"/>
      <c r="D5" s="18" t="s">
        <v>120</v>
      </c>
      <c r="E5" s="37" t="s">
        <v>7</v>
      </c>
      <c r="F5" s="36" t="s">
        <v>92</v>
      </c>
      <c r="G5" s="37">
        <v>1</v>
      </c>
      <c r="H5" s="33">
        <v>11</v>
      </c>
      <c r="I5" s="44">
        <f>H5*G5*$P$13*$P$11</f>
        <v>708.63408</v>
      </c>
      <c r="J5" s="10">
        <f>H5*G5*$P$13*$P$12</f>
        <v>735.6610799999999</v>
      </c>
      <c r="O5" s="22"/>
      <c r="P5" s="22"/>
    </row>
    <row r="6" spans="1:17" ht="15.75">
      <c r="A6" s="7" t="s">
        <v>47</v>
      </c>
      <c r="B6" s="8" t="s">
        <v>16</v>
      </c>
      <c r="C6" s="7" t="s">
        <v>17</v>
      </c>
      <c r="D6" s="20" t="s">
        <v>121</v>
      </c>
      <c r="E6" s="11" t="s">
        <v>12</v>
      </c>
      <c r="F6" s="35" t="s">
        <v>122</v>
      </c>
      <c r="G6" s="11">
        <v>1</v>
      </c>
      <c r="H6" s="31">
        <v>5.4</v>
      </c>
      <c r="I6" s="44">
        <f>H6*G6*$P$13*$P$11</f>
        <v>347.8749120000001</v>
      </c>
      <c r="J6" s="10">
        <f>H6*G6*$P$13*$P$12</f>
        <v>361.142712</v>
      </c>
      <c r="K6" s="1"/>
      <c r="O6" s="22" t="s">
        <v>144</v>
      </c>
      <c r="P6" s="22">
        <f>P3/P4+1+0.07</f>
        <v>1.310974358974359</v>
      </c>
      <c r="Q6" s="14"/>
    </row>
    <row r="7" spans="1:17" ht="15.75">
      <c r="A7" s="7" t="s">
        <v>47</v>
      </c>
      <c r="B7" s="8" t="s">
        <v>16</v>
      </c>
      <c r="C7" s="7" t="s">
        <v>17</v>
      </c>
      <c r="D7" s="20" t="s">
        <v>121</v>
      </c>
      <c r="E7" s="11" t="s">
        <v>12</v>
      </c>
      <c r="F7" s="35" t="s">
        <v>123</v>
      </c>
      <c r="G7" s="11">
        <v>1</v>
      </c>
      <c r="H7" s="31">
        <v>5.4</v>
      </c>
      <c r="I7" s="44">
        <f>H7*G7*$P$13*$P$11</f>
        <v>347.8749120000001</v>
      </c>
      <c r="J7" s="10">
        <f>H7*G7*$P$13*$P$12</f>
        <v>361.142712</v>
      </c>
      <c r="K7" s="1" t="s">
        <v>124</v>
      </c>
      <c r="O7" s="22" t="s">
        <v>145</v>
      </c>
      <c r="P7" s="22">
        <f>P3/P4+1+0.12</f>
        <v>1.3609743589743588</v>
      </c>
      <c r="Q7" s="14"/>
    </row>
    <row r="8" spans="1:16" ht="15.75">
      <c r="A8" s="7" t="s">
        <v>47</v>
      </c>
      <c r="B8" s="8" t="s">
        <v>16</v>
      </c>
      <c r="C8" s="7" t="s">
        <v>17</v>
      </c>
      <c r="D8" s="20" t="s">
        <v>121</v>
      </c>
      <c r="E8" s="11" t="s">
        <v>12</v>
      </c>
      <c r="F8" s="35" t="s">
        <v>125</v>
      </c>
      <c r="G8" s="11">
        <v>1</v>
      </c>
      <c r="H8" s="31">
        <v>5.4</v>
      </c>
      <c r="I8" s="44">
        <f>H8*G8*$P$13*$P$11</f>
        <v>347.8749120000001</v>
      </c>
      <c r="J8" s="10">
        <f>H8*G8*$P$13*$P$12</f>
        <v>361.142712</v>
      </c>
      <c r="K8" s="1" t="s">
        <v>126</v>
      </c>
      <c r="O8" s="22"/>
      <c r="P8" s="22"/>
    </row>
    <row r="9" spans="1:16" ht="15.75">
      <c r="A9" s="7" t="s">
        <v>47</v>
      </c>
      <c r="B9" s="8" t="s">
        <v>16</v>
      </c>
      <c r="C9" s="7" t="s">
        <v>17</v>
      </c>
      <c r="D9" s="20" t="s">
        <v>121</v>
      </c>
      <c r="E9" s="11" t="s">
        <v>12</v>
      </c>
      <c r="F9" s="35" t="s">
        <v>127</v>
      </c>
      <c r="G9" s="11">
        <v>1</v>
      </c>
      <c r="H9" s="31">
        <v>5.4</v>
      </c>
      <c r="I9" s="44">
        <f>H9*G9*$P$13*$P$11</f>
        <v>347.8749120000001</v>
      </c>
      <c r="J9" s="10">
        <f>H9*G9*$P$13*$P$12</f>
        <v>361.142712</v>
      </c>
      <c r="K9" s="1" t="s">
        <v>128</v>
      </c>
      <c r="O9" s="22" t="s">
        <v>141</v>
      </c>
      <c r="P9" s="22">
        <f>1-55/250</f>
        <v>0.78</v>
      </c>
    </row>
    <row r="10" spans="1:16" ht="15.75">
      <c r="A10" s="7" t="s">
        <v>47</v>
      </c>
      <c r="B10" s="8" t="s">
        <v>16</v>
      </c>
      <c r="C10" s="7" t="s">
        <v>17</v>
      </c>
      <c r="D10" s="20" t="s">
        <v>121</v>
      </c>
      <c r="E10" s="11" t="s">
        <v>12</v>
      </c>
      <c r="F10" s="35" t="s">
        <v>65</v>
      </c>
      <c r="G10" s="11">
        <v>1</v>
      </c>
      <c r="H10" s="31">
        <v>5.4</v>
      </c>
      <c r="I10" s="44">
        <f>H10*G10*$P$13*$P$11</f>
        <v>347.8749120000001</v>
      </c>
      <c r="J10" s="10">
        <f>H10*G10*$P$13*$P$12</f>
        <v>361.142712</v>
      </c>
      <c r="K10" s="1" t="s">
        <v>129</v>
      </c>
      <c r="O10" s="22"/>
      <c r="P10" s="22"/>
    </row>
    <row r="11" spans="1:16" ht="15.75">
      <c r="A11" s="17" t="s">
        <v>54</v>
      </c>
      <c r="B11" s="30" t="s">
        <v>64</v>
      </c>
      <c r="D11" s="25" t="s">
        <v>66</v>
      </c>
      <c r="E11" s="17" t="s">
        <v>56</v>
      </c>
      <c r="F11" s="38" t="s">
        <v>65</v>
      </c>
      <c r="G11" s="17">
        <v>2</v>
      </c>
      <c r="H11" s="32">
        <f>27/5</f>
        <v>5.4</v>
      </c>
      <c r="I11" s="44">
        <f>H11*G11*$P$13*$P$11</f>
        <v>695.7498240000002</v>
      </c>
      <c r="J11" s="10">
        <f>H11*G11*$P$13*$P$12</f>
        <v>722.285424</v>
      </c>
      <c r="O11" s="22" t="s">
        <v>139</v>
      </c>
      <c r="P11" s="22">
        <f>P9*P6</f>
        <v>1.0225600000000001</v>
      </c>
    </row>
    <row r="12" spans="1:16" ht="15.75">
      <c r="A12" s="17" t="s">
        <v>54</v>
      </c>
      <c r="B12" s="6" t="s">
        <v>67</v>
      </c>
      <c r="D12" s="26" t="s">
        <v>68</v>
      </c>
      <c r="E12" s="17" t="s">
        <v>56</v>
      </c>
      <c r="F12" s="36" t="s">
        <v>69</v>
      </c>
      <c r="G12" s="17">
        <v>1</v>
      </c>
      <c r="H12" s="32">
        <f>27/5</f>
        <v>5.4</v>
      </c>
      <c r="I12" s="44">
        <f>H12*G12*$P$13*$P$11</f>
        <v>347.8749120000001</v>
      </c>
      <c r="J12" s="10">
        <f>H12*G12*$P$13*$P$12</f>
        <v>361.142712</v>
      </c>
      <c r="O12" s="22" t="s">
        <v>140</v>
      </c>
      <c r="P12" s="22">
        <f>P9*P7</f>
        <v>1.0615599999999998</v>
      </c>
    </row>
    <row r="13" spans="1:16" ht="15.75">
      <c r="A13" s="17" t="s">
        <v>54</v>
      </c>
      <c r="B13" s="6" t="s">
        <v>70</v>
      </c>
      <c r="D13" s="26" t="s">
        <v>71</v>
      </c>
      <c r="E13" s="17" t="s">
        <v>56</v>
      </c>
      <c r="F13" s="36" t="s">
        <v>72</v>
      </c>
      <c r="G13" s="17">
        <v>1</v>
      </c>
      <c r="H13" s="32">
        <f>27/5</f>
        <v>5.4</v>
      </c>
      <c r="I13" s="44">
        <f>H13*G13*$P$13*$P$11</f>
        <v>347.8749120000001</v>
      </c>
      <c r="J13" s="10">
        <f>H13*G13*$P$13*$P$12</f>
        <v>361.142712</v>
      </c>
      <c r="O13" s="22" t="s">
        <v>146</v>
      </c>
      <c r="P13" s="6">
        <v>63</v>
      </c>
    </row>
    <row r="14" spans="1:10" ht="15.75">
      <c r="A14" s="7" t="s">
        <v>47</v>
      </c>
      <c r="B14" s="8" t="s">
        <v>16</v>
      </c>
      <c r="C14" s="7" t="s">
        <v>17</v>
      </c>
      <c r="D14" s="20" t="s">
        <v>121</v>
      </c>
      <c r="E14" s="11" t="s">
        <v>7</v>
      </c>
      <c r="F14" s="35" t="s">
        <v>130</v>
      </c>
      <c r="G14" s="11">
        <v>1</v>
      </c>
      <c r="H14" s="31">
        <v>5.4</v>
      </c>
      <c r="I14" s="44">
        <f>H14*G14*$P$13*$P$11</f>
        <v>347.8749120000001</v>
      </c>
      <c r="J14" s="10">
        <f>H14*G14*$P$13*$P$12</f>
        <v>361.142712</v>
      </c>
    </row>
    <row r="15" spans="1:10" ht="15.75">
      <c r="A15" s="21" t="s">
        <v>76</v>
      </c>
      <c r="B15" s="30" t="s">
        <v>84</v>
      </c>
      <c r="C15" s="22"/>
      <c r="D15" s="18" t="s">
        <v>131</v>
      </c>
      <c r="E15" s="23" t="s">
        <v>85</v>
      </c>
      <c r="F15" s="39" t="s">
        <v>86</v>
      </c>
      <c r="G15" s="23">
        <v>1</v>
      </c>
      <c r="H15" s="33">
        <v>26</v>
      </c>
      <c r="I15" s="44">
        <f>H15*G15*$P$13*$P$11</f>
        <v>1674.9532800000002</v>
      </c>
      <c r="J15" s="10">
        <f>H15*G15*$P$13*$P$12</f>
        <v>1738.8352799999998</v>
      </c>
    </row>
    <row r="16" spans="1:10" s="14" customFormat="1" ht="15.75">
      <c r="A16" s="7" t="s">
        <v>47</v>
      </c>
      <c r="B16" s="22" t="s">
        <v>96</v>
      </c>
      <c r="C16" s="29" t="s">
        <v>95</v>
      </c>
      <c r="D16" s="18" t="s">
        <v>132</v>
      </c>
      <c r="E16" s="37" t="s">
        <v>31</v>
      </c>
      <c r="F16" s="39" t="s">
        <v>93</v>
      </c>
      <c r="G16" s="37">
        <v>1</v>
      </c>
      <c r="H16" s="33">
        <v>48</v>
      </c>
      <c r="I16" s="44">
        <f>H16*G16*$P$13*$P$11</f>
        <v>3092.2214400000003</v>
      </c>
      <c r="J16" s="10">
        <f>H16*G16*$P$13*$P$12</f>
        <v>3210.1574399999995</v>
      </c>
    </row>
    <row r="17" spans="1:11" s="14" customFormat="1" ht="15.75">
      <c r="A17" s="7" t="s">
        <v>103</v>
      </c>
      <c r="B17" s="30" t="s">
        <v>101</v>
      </c>
      <c r="C17" s="22"/>
      <c r="D17" s="25" t="s">
        <v>102</v>
      </c>
      <c r="E17" s="37" t="s">
        <v>39</v>
      </c>
      <c r="F17" s="36" t="s">
        <v>112</v>
      </c>
      <c r="G17" s="37">
        <v>1</v>
      </c>
      <c r="H17" s="33">
        <v>40</v>
      </c>
      <c r="I17" s="44">
        <f>H17*G17*$P$13*$P$11</f>
        <v>2576.8512000000005</v>
      </c>
      <c r="J17" s="10">
        <f>H17*G17*$P$13*$P$12</f>
        <v>2675.1312</v>
      </c>
      <c r="K17" s="27"/>
    </row>
    <row r="18" spans="1:10" s="14" customFormat="1" ht="15.75">
      <c r="A18" s="24" t="s">
        <v>117</v>
      </c>
      <c r="B18" s="22" t="s">
        <v>113</v>
      </c>
      <c r="C18" s="22"/>
      <c r="D18" s="20" t="s">
        <v>114</v>
      </c>
      <c r="E18" s="37" t="s">
        <v>39</v>
      </c>
      <c r="F18" s="35" t="s">
        <v>115</v>
      </c>
      <c r="G18" s="37">
        <v>1</v>
      </c>
      <c r="H18" s="33">
        <v>28</v>
      </c>
      <c r="I18" s="44">
        <f>H18*G18*$P$13*$P$11</f>
        <v>1803.7958400000002</v>
      </c>
      <c r="J18" s="10">
        <f>H18*G18*$P$13*$P$12</f>
        <v>1872.5918399999998</v>
      </c>
    </row>
    <row r="19" spans="1:10" s="14" customFormat="1" ht="15.75">
      <c r="A19" s="24" t="s">
        <v>117</v>
      </c>
      <c r="B19" s="22" t="s">
        <v>113</v>
      </c>
      <c r="C19" s="22"/>
      <c r="D19" s="18" t="s">
        <v>116</v>
      </c>
      <c r="E19" s="37" t="s">
        <v>85</v>
      </c>
      <c r="F19" s="35" t="s">
        <v>115</v>
      </c>
      <c r="G19" s="37">
        <v>1</v>
      </c>
      <c r="H19" s="33">
        <v>21</v>
      </c>
      <c r="I19" s="44">
        <f>H19*G19*$P$13*$P$11</f>
        <v>1352.8468800000003</v>
      </c>
      <c r="J19" s="10">
        <f>H19*G19*$P$13*$P$12</f>
        <v>1404.4438799999998</v>
      </c>
    </row>
    <row r="20" spans="1:6" ht="15">
      <c r="A20" s="40" t="s">
        <v>147</v>
      </c>
      <c r="B20" s="2"/>
      <c r="C20" s="2"/>
      <c r="D20" s="34"/>
      <c r="E20" s="3"/>
      <c r="F20" s="41" t="s">
        <v>149</v>
      </c>
    </row>
    <row r="21" spans="1:10" ht="15">
      <c r="A21" s="7" t="s">
        <v>47</v>
      </c>
      <c r="B21" s="8" t="s">
        <v>33</v>
      </c>
      <c r="C21" s="7" t="s">
        <v>35</v>
      </c>
      <c r="D21" s="7" t="s">
        <v>34</v>
      </c>
      <c r="E21" s="11" t="s">
        <v>52</v>
      </c>
      <c r="F21" s="11" t="s">
        <v>36</v>
      </c>
      <c r="G21" s="11">
        <v>1</v>
      </c>
      <c r="H21" s="31">
        <v>52</v>
      </c>
      <c r="I21" s="10"/>
      <c r="J21" s="10"/>
    </row>
    <row r="22" spans="1:8" s="14" customFormat="1" ht="15.75">
      <c r="A22" s="21" t="s">
        <v>76</v>
      </c>
      <c r="B22" s="30" t="s">
        <v>84</v>
      </c>
      <c r="C22" s="22"/>
      <c r="D22" s="22"/>
      <c r="E22" s="22" t="s">
        <v>7</v>
      </c>
      <c r="F22" s="28" t="s">
        <v>86</v>
      </c>
      <c r="G22" s="22">
        <v>1</v>
      </c>
      <c r="H22" s="33">
        <v>16</v>
      </c>
    </row>
    <row r="23" spans="1:8" s="14" customFormat="1" ht="15.75">
      <c r="A23" s="7" t="s">
        <v>47</v>
      </c>
      <c r="B23" s="30" t="s">
        <v>91</v>
      </c>
      <c r="C23" s="22"/>
      <c r="D23" s="29" t="s">
        <v>94</v>
      </c>
      <c r="E23" s="22" t="s">
        <v>7</v>
      </c>
      <c r="F23" s="27" t="s">
        <v>92</v>
      </c>
      <c r="G23" s="22">
        <v>1</v>
      </c>
      <c r="H23" s="33">
        <v>52</v>
      </c>
    </row>
    <row r="24" spans="1:8" ht="15.75">
      <c r="A24" s="17" t="s">
        <v>54</v>
      </c>
      <c r="B24" s="30" t="s">
        <v>73</v>
      </c>
      <c r="D24" s="20" t="s">
        <v>134</v>
      </c>
      <c r="E24" s="29" t="s">
        <v>74</v>
      </c>
      <c r="G24" s="6">
        <v>1</v>
      </c>
      <c r="H24" s="32">
        <f>49.5/2</f>
        <v>24.75</v>
      </c>
    </row>
    <row r="25" spans="1:8" ht="15">
      <c r="A25" s="17"/>
      <c r="E25" s="29"/>
      <c r="G25" s="6">
        <v>1</v>
      </c>
      <c r="H25" s="32">
        <f>49.5/2</f>
        <v>24.75</v>
      </c>
    </row>
    <row r="26" spans="1:10" ht="15">
      <c r="A26" s="7" t="s">
        <v>47</v>
      </c>
      <c r="B26" s="8" t="s">
        <v>11</v>
      </c>
      <c r="C26" s="7" t="s">
        <v>13</v>
      </c>
      <c r="D26" s="7" t="s">
        <v>15</v>
      </c>
      <c r="E26" s="7" t="s">
        <v>12</v>
      </c>
      <c r="F26" s="7" t="s">
        <v>14</v>
      </c>
      <c r="G26" s="7">
        <v>1</v>
      </c>
      <c r="H26" s="31">
        <v>11</v>
      </c>
      <c r="I26" s="10"/>
      <c r="J26" s="10"/>
    </row>
    <row r="27" spans="1:10" ht="15">
      <c r="A27" s="7" t="s">
        <v>47</v>
      </c>
      <c r="B27" s="8" t="s">
        <v>38</v>
      </c>
      <c r="C27" s="7" t="s">
        <v>37</v>
      </c>
      <c r="D27" s="7" t="s">
        <v>40</v>
      </c>
      <c r="E27" s="11" t="s">
        <v>39</v>
      </c>
      <c r="F27" s="11" t="s">
        <v>41</v>
      </c>
      <c r="G27" s="11">
        <v>1</v>
      </c>
      <c r="H27" s="31">
        <v>11</v>
      </c>
      <c r="I27" s="10"/>
      <c r="J27" s="10"/>
    </row>
    <row r="28" spans="1:10" ht="15">
      <c r="A28" s="7" t="s">
        <v>47</v>
      </c>
      <c r="B28" s="8" t="s">
        <v>46</v>
      </c>
      <c r="C28" s="7" t="s">
        <v>42</v>
      </c>
      <c r="D28" s="7" t="s">
        <v>45</v>
      </c>
      <c r="E28" s="11" t="s">
        <v>39</v>
      </c>
      <c r="F28" s="11" t="s">
        <v>43</v>
      </c>
      <c r="G28" s="11">
        <v>1</v>
      </c>
      <c r="H28" s="31">
        <v>11</v>
      </c>
      <c r="I28" s="10"/>
      <c r="J28" s="10"/>
    </row>
    <row r="29" spans="1:10" ht="15">
      <c r="A29" s="7" t="s">
        <v>47</v>
      </c>
      <c r="B29" s="8" t="s">
        <v>46</v>
      </c>
      <c r="C29" s="7" t="s">
        <v>42</v>
      </c>
      <c r="D29" s="7" t="s">
        <v>45</v>
      </c>
      <c r="E29" s="11" t="s">
        <v>39</v>
      </c>
      <c r="F29" s="11" t="s">
        <v>44</v>
      </c>
      <c r="G29" s="11">
        <v>1</v>
      </c>
      <c r="H29" s="31">
        <v>11</v>
      </c>
      <c r="I29" s="10"/>
      <c r="J29" s="10"/>
    </row>
    <row r="30" spans="1:10" ht="15">
      <c r="A30" s="7" t="s">
        <v>47</v>
      </c>
      <c r="B30" s="8" t="s">
        <v>18</v>
      </c>
      <c r="C30" s="7" t="s">
        <v>19</v>
      </c>
      <c r="D30" s="7" t="s">
        <v>20</v>
      </c>
      <c r="E30" s="7" t="s">
        <v>52</v>
      </c>
      <c r="F30" s="7" t="s">
        <v>21</v>
      </c>
      <c r="G30" s="7">
        <v>1</v>
      </c>
      <c r="H30" s="9">
        <v>34.99</v>
      </c>
      <c r="I30" s="10"/>
      <c r="J30" s="10"/>
    </row>
    <row r="31" spans="1:10" ht="15">
      <c r="A31" s="7" t="s">
        <v>47</v>
      </c>
      <c r="B31" s="8" t="s">
        <v>18</v>
      </c>
      <c r="C31" s="7" t="s">
        <v>19</v>
      </c>
      <c r="D31" s="7" t="s">
        <v>20</v>
      </c>
      <c r="E31" s="7" t="s">
        <v>52</v>
      </c>
      <c r="F31" s="7" t="s">
        <v>22</v>
      </c>
      <c r="G31" s="7">
        <v>1</v>
      </c>
      <c r="H31" s="9">
        <v>34.99</v>
      </c>
      <c r="I31" s="10"/>
      <c r="J31" s="10"/>
    </row>
    <row r="32" spans="1:10" ht="15">
      <c r="A32" s="7" t="s">
        <v>47</v>
      </c>
      <c r="B32" s="8" t="s">
        <v>26</v>
      </c>
      <c r="C32" s="7" t="s">
        <v>23</v>
      </c>
      <c r="D32" s="7" t="s">
        <v>25</v>
      </c>
      <c r="E32" s="7" t="s">
        <v>24</v>
      </c>
      <c r="F32" s="7" t="s">
        <v>27</v>
      </c>
      <c r="G32" s="7">
        <v>1</v>
      </c>
      <c r="H32" s="9">
        <v>19.99</v>
      </c>
      <c r="I32" s="10"/>
      <c r="J32" s="10"/>
    </row>
    <row r="33" spans="1:10" ht="15">
      <c r="A33" s="7" t="s">
        <v>47</v>
      </c>
      <c r="B33" s="8" t="s">
        <v>29</v>
      </c>
      <c r="C33" s="7" t="s">
        <v>28</v>
      </c>
      <c r="D33" s="7" t="s">
        <v>30</v>
      </c>
      <c r="E33" s="7" t="s">
        <v>31</v>
      </c>
      <c r="F33" s="7" t="s">
        <v>32</v>
      </c>
      <c r="G33" s="7">
        <v>1</v>
      </c>
      <c r="H33" s="9">
        <v>19.99</v>
      </c>
      <c r="I33" s="10"/>
      <c r="J33" s="10"/>
    </row>
    <row r="34" spans="1:10" ht="15">
      <c r="A34" s="7" t="s">
        <v>47</v>
      </c>
      <c r="B34" s="8" t="s">
        <v>51</v>
      </c>
      <c r="C34" s="7" t="s">
        <v>48</v>
      </c>
      <c r="D34" s="7" t="s">
        <v>50</v>
      </c>
      <c r="E34" s="11" t="s">
        <v>31</v>
      </c>
      <c r="F34" s="11" t="s">
        <v>49</v>
      </c>
      <c r="G34" s="11">
        <v>1</v>
      </c>
      <c r="H34" s="9">
        <v>19.99</v>
      </c>
      <c r="I34" s="10"/>
      <c r="J34" s="10"/>
    </row>
    <row r="35" spans="1:10" ht="15">
      <c r="A35" s="17" t="s">
        <v>54</v>
      </c>
      <c r="B35" s="7" t="s">
        <v>58</v>
      </c>
      <c r="C35" s="7"/>
      <c r="D35" s="7" t="s">
        <v>60</v>
      </c>
      <c r="E35" s="7" t="s">
        <v>56</v>
      </c>
      <c r="F35" s="7" t="s">
        <v>59</v>
      </c>
      <c r="G35" s="7">
        <v>1</v>
      </c>
      <c r="H35" s="9">
        <v>9.99</v>
      </c>
      <c r="I35" s="10"/>
      <c r="J35" s="10"/>
    </row>
    <row r="36" spans="1:10" ht="15">
      <c r="A36" s="17" t="s">
        <v>54</v>
      </c>
      <c r="B36" s="7" t="s">
        <v>62</v>
      </c>
      <c r="C36" s="7"/>
      <c r="D36" s="7" t="s">
        <v>61</v>
      </c>
      <c r="E36" s="7" t="s">
        <v>56</v>
      </c>
      <c r="F36" s="7" t="s">
        <v>63</v>
      </c>
      <c r="G36" s="7">
        <v>1</v>
      </c>
      <c r="H36" s="9">
        <v>29.99</v>
      </c>
      <c r="I36" s="10"/>
      <c r="J36" s="10"/>
    </row>
    <row r="37" spans="1:10" ht="15.75">
      <c r="A37" s="21" t="s">
        <v>76</v>
      </c>
      <c r="B37" s="16" t="s">
        <v>136</v>
      </c>
      <c r="C37" s="12"/>
      <c r="D37" s="20" t="s">
        <v>135</v>
      </c>
      <c r="E37" s="42">
        <v>0</v>
      </c>
      <c r="F37" s="19" t="s">
        <v>137</v>
      </c>
      <c r="G37" s="42">
        <v>1</v>
      </c>
      <c r="H37" s="43">
        <v>9.99</v>
      </c>
      <c r="I37" s="13"/>
      <c r="J37" s="13"/>
    </row>
    <row r="38" spans="1:10" ht="15.75">
      <c r="A38" s="7" t="s">
        <v>76</v>
      </c>
      <c r="B38" s="7" t="s">
        <v>75</v>
      </c>
      <c r="C38" s="7"/>
      <c r="D38" s="25" t="s">
        <v>79</v>
      </c>
      <c r="E38" s="7" t="s">
        <v>77</v>
      </c>
      <c r="F38" s="27" t="s">
        <v>78</v>
      </c>
      <c r="G38" s="7">
        <v>1</v>
      </c>
      <c r="H38" s="9">
        <v>14.99</v>
      </c>
      <c r="I38" s="10"/>
      <c r="J38" s="10"/>
    </row>
    <row r="39" spans="1:10" ht="15.75">
      <c r="A39" s="7" t="s">
        <v>76</v>
      </c>
      <c r="B39" s="7" t="s">
        <v>81</v>
      </c>
      <c r="C39" s="7"/>
      <c r="D39" s="25" t="s">
        <v>80</v>
      </c>
      <c r="E39" s="7" t="s">
        <v>83</v>
      </c>
      <c r="F39" s="27" t="s">
        <v>82</v>
      </c>
      <c r="G39" s="7">
        <v>1</v>
      </c>
      <c r="H39" s="9">
        <v>16.99</v>
      </c>
      <c r="I39" s="10"/>
      <c r="J39" s="10"/>
    </row>
    <row r="40" spans="1:10" ht="15.75">
      <c r="A40" s="7" t="s">
        <v>76</v>
      </c>
      <c r="B40" s="22" t="s">
        <v>87</v>
      </c>
      <c r="C40" s="7"/>
      <c r="D40" s="25" t="s">
        <v>89</v>
      </c>
      <c r="E40" s="27" t="s">
        <v>90</v>
      </c>
      <c r="F40" s="27" t="s">
        <v>88</v>
      </c>
      <c r="G40" s="7">
        <v>1</v>
      </c>
      <c r="H40" s="9">
        <v>24.99</v>
      </c>
      <c r="I40" s="10"/>
      <c r="J40" s="10"/>
    </row>
    <row r="41" spans="1:10" ht="15.75">
      <c r="A41" s="7" t="s">
        <v>47</v>
      </c>
      <c r="B41" s="7" t="s">
        <v>97</v>
      </c>
      <c r="C41" s="7" t="s">
        <v>99</v>
      </c>
      <c r="D41" s="25" t="s">
        <v>100</v>
      </c>
      <c r="E41" s="7" t="s">
        <v>7</v>
      </c>
      <c r="F41" s="27" t="s">
        <v>98</v>
      </c>
      <c r="G41" s="7">
        <v>1</v>
      </c>
      <c r="H41" s="9">
        <v>3.99</v>
      </c>
      <c r="I41" s="10"/>
      <c r="J41" s="10"/>
    </row>
    <row r="42" spans="1:10" ht="15.75">
      <c r="A42" s="7" t="s">
        <v>105</v>
      </c>
      <c r="B42" s="7" t="s">
        <v>104</v>
      </c>
      <c r="C42" s="7"/>
      <c r="D42" s="26" t="s">
        <v>107</v>
      </c>
      <c r="E42" s="7" t="s">
        <v>85</v>
      </c>
      <c r="F42" s="7" t="s">
        <v>106</v>
      </c>
      <c r="G42" s="7">
        <v>1</v>
      </c>
      <c r="H42" s="9">
        <v>3.99</v>
      </c>
      <c r="I42" s="10"/>
      <c r="J42" s="10"/>
    </row>
    <row r="43" spans="1:8" ht="15.75">
      <c r="A43" s="17" t="s">
        <v>110</v>
      </c>
      <c r="B43" s="6" t="s">
        <v>108</v>
      </c>
      <c r="D43" s="26" t="s">
        <v>109</v>
      </c>
      <c r="E43" s="11" t="s">
        <v>31</v>
      </c>
      <c r="F43" s="27" t="s">
        <v>111</v>
      </c>
      <c r="G43" s="17">
        <v>1</v>
      </c>
      <c r="H43" s="15">
        <v>24.99</v>
      </c>
    </row>
    <row r="45" ht="15">
      <c r="B45" s="16"/>
    </row>
  </sheetData>
  <sheetProtection formatCells="0" formatColumns="0" formatRows="0" insertColumns="0" insertRows="0" deleteColumns="0" deleteRows="0" sort="0"/>
  <hyperlinks>
    <hyperlink ref="B26" r:id="rId1" display="https://www.victoriassecret.com/panties/shop-all-panties/lace-trim-cheeky-panty-very-sexy?ProductID=220568&amp;CatalogueType=OLS"/>
    <hyperlink ref="B6" r:id="rId2" display="https://www.victoriassecret.com/panties/shop-all-panties/lace-waist-shortie-panty-cotton-lingerie?ProductID=139971&amp;CatalogueType=OLS"/>
    <hyperlink ref="B7" r:id="rId3" display="https://www.victoriassecret.com/panties/shop-all-panties/lace-waist-shortie-panty-cotton-lingerie?ProductID=139971&amp;CatalogueType=OLS"/>
    <hyperlink ref="B8" r:id="rId4" display="https://www.victoriassecret.com/panties/shop-all-panties/lace-waist-shortie-panty-cotton-lingerie?ProductID=139971&amp;CatalogueType=OLS"/>
    <hyperlink ref="B9" r:id="rId5" display="https://www.victoriassecret.com/panties/shop-all-panties/lace-waist-shortie-panty-cotton-lingerie?ProductID=139971&amp;CatalogueType=OLS"/>
    <hyperlink ref="B10" r:id="rId6" display="https://www.victoriassecret.com/panties/shop-all-panties/lace-waist-shortie-panty-cotton-lingerie?ProductID=139971&amp;CatalogueType=OLS"/>
    <hyperlink ref="B30" r:id="rId7" display="https://www.victoriassecret.com/sleepwear/pajamas/the-dreamer-henley-pajama?ProductID=199647&amp;CatalogueType=OLS"/>
    <hyperlink ref="B31" r:id="rId8" display="https://www.victoriassecret.com/sleepwear/pajamas/the-dreamer-henley-pajama?ProductID=199647&amp;CatalogueType=OLS"/>
    <hyperlink ref="B32" r:id="rId9" display="https://www.victoriassecret.com/sale/clearancebras/demi-bra-dream-angels?ProductID=220626&amp;CatalogueType=OLS"/>
    <hyperlink ref="B33" r:id="rId10" display="https://www.victoriassecret.com/sale/clearancebras/scandalous-balconet-push-up-bra-very-sexy?ProductID=223838&amp;CatalogueType=OLS"/>
    <hyperlink ref="B14" r:id="rId11" display="https://www.victoriassecret.com/panties/shop-all-panties/lace-waist-shortie-panty-cotton-lingerie?ProductID=139971&amp;CatalogueType=OLS"/>
    <hyperlink ref="B21" r:id="rId12" display="https://www.victoriassecret.com/sleepwear/pajamas/the-mayfair-tee-jama?ProductID=221987&amp;CatalogueType=OLS"/>
    <hyperlink ref="B27" r:id="rId13" display="https://www.victoriassecret.com/panties/3-for-33-styles/ultra-low-rise-cheeky-panty-the-lacie?ProductID=220542&amp;CatalogueType=OLS"/>
    <hyperlink ref="B28" r:id="rId14" display="https://www.victoriassecret.com/panties/3-for-33-styles/chantilly-lace-cheeky-panty-very-sexy?ProductID=215622&amp;CatalogueType=OLS"/>
    <hyperlink ref="B29" r:id="rId15" display="https://www.victoriassecret.com/panties/3-for-33-styles/chantilly-lace-cheeky-panty-very-sexy?ProductID=215622&amp;CatalogueType=OLS"/>
    <hyperlink ref="B34" r:id="rId16" display="https://www.victoriassecret.com/sale/clearancebras/multi-way-bra-dream-angels?ProductID=220040&amp;CatalogueType=OLS"/>
    <hyperlink ref="B3" r:id="rId17" display="https://www.victoriassecret.com/panties/3-for-33-styles/ultra-low-rise-cheeky-panty-the-lacie?ProductID=220542&amp;CatalogueType=OLS"/>
    <hyperlink ref="B23" r:id="rId18" display="https://www.victoriassecret.com/sleepwear/shop-all-sleep/lace-side-satin-slip-very-sexy?ProductID=198927&amp;CatalogueType=OLS"/>
    <hyperlink ref="B17" r:id="rId19" display="https://www.victoriassecret.com/clothing/sale-on-fleece/the-hoodie?ProductID=201530&amp;CatalogueType=OLS."/>
    <hyperlink ref="B4" r:id="rId20" display="https://www.victoriassecret.com/panties/3-for-33-styles/hiphugger-panty-body-by-victoria?ProductID=226292&amp;CatalogueType=OLS"/>
    <hyperlink ref="B11" r:id="rId21" display="https://www.victoriassecret.com/panties/5-for-27-styles/high-leg-brief-panty-allover-lace-from-cotton-lingerie?ProductID=225098&amp;CatalogueType=OLS"/>
    <hyperlink ref="B15" r:id="rId22" display="https://www.victoriassecret.com/sale/swim/paisley-banded-low-rise-bottom-beach-sexy?ProductID=91203&amp;CatalogueType=OLS"/>
    <hyperlink ref="B22" r:id="rId23" display="https://www.victoriassecret.com/sale/swim/paisley-banded-low-rise-bottom-beach-sexy?ProductID=91203&amp;CatalogueType=OLS"/>
    <hyperlink ref="B24" r:id="rId24" display="https://www.victoriassecret.com/bras/bra-sale/perfect-coverage-bra-cotton-lingerie?ProductID=220461&amp;CatalogueType=OLS"/>
  </hyperlinks>
  <printOptions/>
  <pageMargins left="0.7" right="0.7" top="0.75" bottom="0.75" header="0.3" footer="0.3"/>
  <pageSetup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2015-01-09T16:42:37Z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