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<sst xmlns="http://schemas.openxmlformats.org/spreadsheetml/2006/main" count="311" uniqueCount="193">
  <si>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</si>
  <si>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</si>
  <si>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</si>
  <si>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</si>
  <si>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</si>
  <si>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</si>
  <si>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</si>
  <si>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</si>
  <si>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</si>
  <si>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</si>
  <si>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</si>
  <si>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https://www.victoriassecret.com/panties/shop-all-panties/lace-trim-cheeky-panty-very-sexy?ProductID=220568&amp;CatalogueType=OLS</t>
  </si>
  <si>
    <t>М</t>
  </si>
  <si>
    <t>VERY SEXY
LACE-TRIM CHEEKY PANTY</t>
  </si>
  <si>
    <t>https://www.victoriassecret.com/panties/shop-all-panties/lace-waist-shortie-panty-cotton-lingerie?ProductID=139971&amp;CatalogueType=OLS</t>
  </si>
  <si>
    <t>COTTON LINGERIE
LACE-WAIST SHORTIE PANTY</t>
  </si>
  <si>
    <t>https://www.victoriassecret.com/sleepwear/pajamas/the-dreamer-henley-pajama?ProductID=199647&amp;CatalogueType=OLS</t>
  </si>
  <si>
    <t>THE DREAMER HENLEY PAJAMA</t>
  </si>
  <si>
    <t>DREAM ANGELS
DEMI BRA</t>
  </si>
  <si>
    <t>36C</t>
  </si>
  <si>
    <t>https://www.victoriassecret.com/sale/clearancebras/demi-bra-dream-angels?ProductID=220626&amp;CatalogueType=OLS</t>
  </si>
  <si>
    <t>VERY SEXY
SCANDALOUS BALCONET PUSH-UP BRA</t>
  </si>
  <si>
    <t>https://www.victoriassecret.com/sale/clearancebras/scandalous-balconet-push-up-bra-very-sexy?ProductID=223838&amp;CatalogueType=OLS</t>
  </si>
  <si>
    <t>34B</t>
  </si>
  <si>
    <t>https://www.victoriassecret.com/sleepwear/pajamas/the-mayfair-tee-jama?ProductID=221987&amp;CatalogueType=OLS</t>
  </si>
  <si>
    <t>NEW! THE MAYFAIR TEE-JAMA</t>
  </si>
  <si>
    <t>THE LACIE
ULTRA-LOW RISE CHEEKY PANTY</t>
  </si>
  <si>
    <t>https://www.victoriassecret.com/panties/3-for-33-styles/ultra-low-rise-cheeky-panty-the-lacie?ProductID=220542&amp;CatalogueType=OLS</t>
  </si>
  <si>
    <t>S</t>
  </si>
  <si>
    <t>VERY SEXY
CHANTILLY LACE CHEEKY PANTY</t>
  </si>
  <si>
    <t>https://www.victoriassecret.com/panties/3-for-33-styles/chantilly-lace-cheeky-panty-very-sexy?ProductID=215622&amp;CatalogueType=OLS</t>
  </si>
  <si>
    <t>Neff241288</t>
  </si>
  <si>
    <t>DREAM ANGELS
MULTI-WAY BRA</t>
  </si>
  <si>
    <t>Black/Ivory Cross Dye</t>
  </si>
  <si>
    <t>https://www.victoriassecret.com/sale/clearancebras/multi-way-bra-dream-angels?ProductID=220040&amp;CatalogueType=OLS</t>
  </si>
  <si>
    <t>М regular</t>
  </si>
  <si>
    <t>https://www.victoriassecret.com/panties/3-for-33-styles/hiphugger-panty-body-by-victoria?ProductID=226292&amp;CatalogueType=OLS</t>
  </si>
  <si>
    <t>Svetlana.Kulkova</t>
  </si>
  <si>
    <t>Daisy Print (3VB)</t>
  </si>
  <si>
    <t>L</t>
  </si>
  <si>
    <t>JH-334-621 </t>
  </si>
  <si>
    <t>https://www.victoriassecret.com/victorias-secret-sport/all-tops/high-neck-tank-vs-sport?ProductID=199891&amp;CatalogueType=OLS</t>
  </si>
  <si>
    <t>Black Pearl/Animal Mesh (3VG)</t>
  </si>
  <si>
    <t>JH-322-274</t>
  </si>
  <si>
    <t>https://www.victoriassecret.com/panties/5-for-27-styles/high-leg-brief-panty-allover-lace-from-cotton-lingerie?ProductID=225098&amp;CatalogueType=OLS</t>
  </si>
  <si>
    <t>Pink Rocket (G38)</t>
  </si>
  <si>
    <t>JH-322-508 </t>
  </si>
  <si>
    <t>https://www.victoriassecret.com/panties/5-for-27-styles/lace-cheekster-panty-pink?ProductID=195899&amp;CatalogueType=OLS</t>
  </si>
  <si>
    <t>JH-301-877</t>
  </si>
  <si>
    <t>Buff With Peach (B15)</t>
  </si>
  <si>
    <t>https://www.victoriassecret.com/bras/bra-sale/hiphugger-panty-cotton-lingerie?ProductID=216941&amp;CatalogueType=OLS</t>
  </si>
  <si>
    <t>JH-313-838</t>
  </si>
  <si>
    <t>Colorful Leopard (43H)</t>
  </si>
  <si>
    <t>https://www.victoriassecret.com/sale/clearancebras/perfect-lace-strapless-bra-pink?ProductID=193602&amp;CatalogueType=OLS</t>
  </si>
  <si>
    <t>Airis*</t>
  </si>
  <si>
    <t>White (L20)</t>
  </si>
  <si>
    <t>JI-319-530</t>
  </si>
  <si>
    <t>JH-324-350</t>
  </si>
  <si>
    <t>https://www.victoriassecret.com/pink/dorm-category-pillows/pillowcase-set?ProductID=224485&amp;CatalogueType=OLS</t>
  </si>
  <si>
    <t>Berry Ikat (5Z6)</t>
  </si>
  <si>
    <t>OS</t>
  </si>
  <si>
    <t>https://www.victoriassecret.com/sale/swim/paisley-banded-low-rise-bottom-beach-sexy?ProductID=91203&amp;CatalogueType=OLS</t>
  </si>
  <si>
    <t>M</t>
  </si>
  <si>
    <t>Dark Multi Paisley (48V)</t>
  </si>
  <si>
    <t>S.R</t>
  </si>
  <si>
    <t>https://www.victoriassecret.com/sleepwear/shop-all-sleep/lace-side-satin-slip-very-sexy?ProductID=198927&amp;CatalogueType=OLS</t>
  </si>
  <si>
    <t>Neon Nectar (39S)</t>
  </si>
  <si>
    <t>Neon Nectar Lace W/ Cut Out Back (39S)</t>
  </si>
  <si>
    <t>VERY SEX LACE-SIDE SATIN SLIP </t>
  </si>
  <si>
    <t>VERY SEXY PUSH-UP BRA </t>
  </si>
  <si>
    <t>https://www.victoriassecret.com/bras/shop-all-bras/push-up-bra-very-sexy?ProductID=220197&amp;CatalogueType=OLS</t>
  </si>
  <si>
    <t>https://www.victoriassecret.com/sale/clearancepanties/lace-cheeky-panty-very-sexy?ProductID=57694&amp;CatalogueType=OLS</t>
  </si>
  <si>
    <t>Nude (DJ5)</t>
  </si>
  <si>
    <t xml:space="preserve">VERY SEXYLACE CHEEKY PANTY </t>
  </si>
  <si>
    <t>JI-290-255</t>
  </si>
  <si>
    <t>https://www.victoriassecret.com/clothing/sale-on-fleece/the-hoodie?ProductID=201530&amp;CatalogueType=OLS.</t>
  </si>
  <si>
    <t>JH-319-249</t>
  </si>
  <si>
    <t>Lu Lu</t>
  </si>
  <si>
    <t>https://www.victoriassecret.com/sale/clearancepanties/lace-waist-cheeky-panty-cotton-lingerie?ProductID=159103&amp;CatalogueType=OLS</t>
  </si>
  <si>
    <t>Yliano4ka</t>
  </si>
  <si>
    <t xml:space="preserve">С06 или 3WZ </t>
  </si>
  <si>
    <t>JI-315-641</t>
  </si>
  <si>
    <t>https://www.victoriassecret.com/sale/clearancebras/lace-strappy-back-push-up-bra-very-sexy?ProductID=220695&amp;CatalogueType=OLS</t>
  </si>
  <si>
    <t>JI-324-522</t>
  </si>
  <si>
    <t>ponka100</t>
  </si>
  <si>
    <t>Studded Heart/Black (6SH)</t>
  </si>
  <si>
    <t>https://www.victoriassecret.com/swimwear/specials/paisley-push-up-halter-beach-sexy?ProductID=189717&amp;CatalogueType=OLS</t>
  </si>
  <si>
    <t>JH-280-258</t>
  </si>
  <si>
    <t>Multicolor Neon (Y89)</t>
  </si>
  <si>
    <t>JH-280-406</t>
  </si>
  <si>
    <t>АленаЧ</t>
  </si>
  <si>
    <t>JH-325-079</t>
  </si>
  <si>
    <t>Bright Cherry Jingle Bell (E51)</t>
  </si>
  <si>
    <t>JH-325-119</t>
  </si>
  <si>
    <t>JH-304-355</t>
  </si>
  <si>
    <t>White (DK9)</t>
  </si>
  <si>
    <t>Light Nude (608)</t>
  </si>
  <si>
    <t>Estimated Ship: Feb. 14</t>
  </si>
  <si>
    <t>Ink Blot (K95)</t>
  </si>
  <si>
    <t>Estimated Ship: Feb. 13</t>
  </si>
  <si>
    <t>Black (DL3)</t>
  </si>
  <si>
    <t>Estimated Ship: Jan. 20</t>
  </si>
  <si>
    <t>Estimated Ship: Feb. 12</t>
  </si>
  <si>
    <t>Bright Cherry (3YU)</t>
  </si>
  <si>
    <t>JH-294-513</t>
  </si>
  <si>
    <t>JH-327-238</t>
  </si>
  <si>
    <t>Order Date: 1/8/2015</t>
  </si>
  <si>
    <t>JH-311-282</t>
  </si>
  <si>
    <t>https://www.victoriassecret.com/clothing/all-sale-and-specials/vs-slim-boyfriend-short?ProductID=213475&amp;CatalogueType=OLS</t>
  </si>
  <si>
    <t>Tie-Dye (DR7)</t>
  </si>
  <si>
    <t>доставка</t>
  </si>
  <si>
    <t>итог.% предоплата</t>
  </si>
  <si>
    <t>итог.% постоплата</t>
  </si>
  <si>
    <t>скидка=22%</t>
  </si>
  <si>
    <t>итого=заказ+доставка-скидка</t>
  </si>
  <si>
    <t>заказ за вычетом скидки</t>
  </si>
  <si>
    <t>доставка+орг% по предоплате</t>
  </si>
  <si>
    <t>доставка+орг% по постоплате</t>
  </si>
  <si>
    <t>предварительный курс $</t>
  </si>
  <si>
    <t>ВЫКУПЛЕНО 8 ЯНВАРЯ</t>
  </si>
  <si>
    <t>Order Date: 1/9/2015</t>
  </si>
  <si>
    <t>JH-331-127</t>
  </si>
  <si>
    <t>M.R</t>
  </si>
  <si>
    <t>Iris/Sunny Plaid (4HW)</t>
  </si>
  <si>
    <t>JH-325-123</t>
  </si>
  <si>
    <t>Iconic Stripes Prints (HC8)</t>
  </si>
  <si>
    <t>JH-317-989</t>
  </si>
  <si>
    <t>Brilliant Purple/Harbor Blue Cross Dye (3VT)</t>
  </si>
  <si>
    <t>JH-329-616</t>
  </si>
  <si>
    <t>Silver Bay (4B8)</t>
  </si>
  <si>
    <t>https://www.victoriassecret.com/panties/3-for-33-styles/dot-mesh-cheeky-panty-very-sexy?ProductID=218680&amp;CatalogueType=OLS</t>
  </si>
  <si>
    <t>JH-329-613</t>
  </si>
  <si>
    <t>Lullaby Pink (S36)</t>
  </si>
  <si>
    <t>Estimated Ship: Jan. 24</t>
  </si>
  <si>
    <t>https://www.victoriassecret.com/panties/5-for-27-styles/itsy-panty-cotton-lingerie?ProductID=220278&amp;CatalogueType=OLS</t>
  </si>
  <si>
    <t>JH-326-924</t>
  </si>
  <si>
    <t>Pink Stripe (3UZ)</t>
  </si>
  <si>
    <t>Pink Stripe Logo Print (AN4)</t>
  </si>
  <si>
    <t>https://www.victoriassecret.com/panties/5-for-27-styles/cheekster-panty-pink?ProductID=213473&amp;CatalogueType=OLS</t>
  </si>
  <si>
    <t>JH-301-876</t>
  </si>
  <si>
    <t>Natural Leopard (4RF)</t>
  </si>
  <si>
    <t>JH-317-343</t>
  </si>
  <si>
    <t>Black (093)</t>
  </si>
  <si>
    <t>https://www.victoriassecret.com//pink/panties/tropical-lace-cheekster-panty-pink?ProductID=218658&amp;CatalogueType=OLS&amp;search=true</t>
  </si>
  <si>
    <t>JH-328-917</t>
  </si>
  <si>
    <t>Blue Tie Dye (2CN)</t>
  </si>
  <si>
    <t>https://www.victoriassecret.com/pink/new-arrivals/varsity-hoodie-pink?ProductID=220549&amp;CatalogueType=OLS</t>
  </si>
  <si>
    <t>JH-330-892</t>
  </si>
  <si>
    <t>Blue (C45)</t>
  </si>
  <si>
    <t>JH-294-514</t>
  </si>
  <si>
    <t>JI-332-577</t>
  </si>
  <si>
    <t>Inkblot (J84)</t>
  </si>
  <si>
    <t>https://www.victoriassecret.com/clothing/clear-ance/supermodel-slim-pant-victorias-secret-sport?ProductID=223907&amp;CatalogueType=OLS&amp;swatchImage=4VX</t>
  </si>
  <si>
    <t>JH-322-310</t>
  </si>
  <si>
    <t>L.S</t>
  </si>
  <si>
    <t>Grey Animal Print Mesh (3VG)</t>
  </si>
  <si>
    <t>34AA</t>
  </si>
  <si>
    <t>https://www.victoriassecret.com/catalogue/catalogue/the-cotton-mayfair-pajama?ProductID=217939&amp;CatalogueType=OLS&amp;cqo=true&amp;cqoCat=SL</t>
  </si>
  <si>
    <t>SL-294-676</t>
  </si>
  <si>
    <t>Navy Floral Dot (3NU)</t>
  </si>
  <si>
    <t>Таша С</t>
  </si>
  <si>
    <t>https://www.victoriassecret.com/sleepwear/sale-and-clearance/one-size-sexy-cami?ProductID=163414&amp;CatalogueType=OLS</t>
  </si>
  <si>
    <t>JH-311-459 </t>
  </si>
  <si>
    <t>White (092)</t>
  </si>
  <si>
    <t>ариша11</t>
  </si>
  <si>
    <t>https://www.victoriassecret.com/clothing/all-sale-and-specials/textured-zip-cardigan-a-kiss-of-cashmere?ProductID=201540&amp;CatalogueType=OLS</t>
  </si>
  <si>
    <t>JH-319-138</t>
  </si>
  <si>
    <t>Medium Heather Grey Texture (5QD)</t>
  </si>
  <si>
    <t>https://www.victoriassecret.com/clothing/bottoms-sale/full-miniskirt?ProductID=164998&amp;CatalogueType=OLS</t>
  </si>
  <si>
    <t>JH-310-543</t>
  </si>
  <si>
    <t>American Blue (4F9)</t>
  </si>
  <si>
    <t>https://www.victoriassecret.com/sale/clearancebras/limited-edition-lace-strappy-push-up-bra-very-sexy?ProductID=223893&amp;CatalogueType=OLS</t>
  </si>
  <si>
    <t>JI-332-582</t>
  </si>
  <si>
    <t>Inkblot (4B3)</t>
  </si>
  <si>
    <t>https://www.victoriassecret.com/sale/clearancebras/limited-edition-push-up-bra?ProductID=220692&amp;CatalogueType=OLS</t>
  </si>
  <si>
    <t>JI-324-518</t>
  </si>
  <si>
    <t>Vanilla (755)</t>
  </si>
  <si>
    <t>m.n</t>
  </si>
  <si>
    <t>https://www.victoriassecret.com/sale/clearancepanties/lace-waist-cheeky-panty-cotton-lingerie?ProductID=159103&amp;CatalogueType=OLS&amp;swatchImage=BW9</t>
  </si>
  <si>
    <t>California Coral (BW9)</t>
  </si>
  <si>
    <t>JH-321-635</t>
  </si>
  <si>
    <t>Navy/ Bright Pink Lurex Plaid (GH2)</t>
  </si>
  <si>
    <t>Victoria Pink/ Pink Lurex Plaid (3UF)</t>
  </si>
  <si>
    <t>JI-328-797</t>
  </si>
  <si>
    <t>Iconic Stripe Neckline Lace (v29)</t>
  </si>
  <si>
    <t>скидка</t>
  </si>
  <si>
    <t>ВЫКУПЛЕНО 9 ЯНВАРЯ</t>
  </si>
  <si>
    <t>Blue Ombre</t>
  </si>
  <si>
    <t>нет в наличии</t>
  </si>
  <si>
    <t>32C</t>
  </si>
  <si>
    <t>Ignited (2FD) or any color</t>
  </si>
  <si>
    <t>JI-323-698</t>
  </si>
  <si>
    <t>20% скидка на самую дорогую вещь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</si>
</sst>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11"/>
      <name val="Calibri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23"/>
      <name val="Arial"/>
      <family val="2"/>
    </font>
    <font>
      <u val="single"/>
      <sz val="11"/>
      <color indexed="10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b/>
      <sz val="10"/>
      <color rgb="FFFF0000"/>
      <name val="Arial"/>
      <family val="2"/>
    </font>
    <font>
      <sz val="10"/>
      <color rgb="FF666666"/>
      <name val="Palatino Linotype"/>
      <family val="1"/>
    </font>
    <font>
      <sz val="11"/>
      <color rgb="FF7030A0"/>
      <name val="Calibri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u val="single"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2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1" fillId="0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36" fillId="0" borderId="10" xfId="42" applyFill="1" applyBorder="1" applyAlignment="1">
      <alignment/>
    </xf>
    <xf numFmtId="0" fontId="52" fillId="0" borderId="0" xfId="0" applyFont="1" applyFill="1" applyAlignment="1">
      <alignment horizontal="left" wrapText="1"/>
    </xf>
    <xf numFmtId="0" fontId="53" fillId="0" borderId="0" xfId="0" applyFont="1" applyFill="1" applyAlignment="1">
      <alignment/>
    </xf>
    <xf numFmtId="0" fontId="36" fillId="0" borderId="0" xfId="42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0" fontId="25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6" fillId="0" borderId="0" xfId="42" applyFill="1" applyBorder="1" applyAlignment="1">
      <alignment/>
    </xf>
    <xf numFmtId="174" fontId="0" fillId="0" borderId="0" xfId="0" applyNumberFormat="1" applyFill="1" applyBorder="1" applyAlignment="1">
      <alignment/>
    </xf>
    <xf numFmtId="0" fontId="55" fillId="0" borderId="0" xfId="0" applyFont="1" applyFill="1" applyAlignment="1">
      <alignment horizontal="left" wrapText="1"/>
    </xf>
    <xf numFmtId="176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/>
    </xf>
    <xf numFmtId="0" fontId="56" fillId="0" borderId="0" xfId="42" applyFont="1" applyAlignment="1">
      <alignment/>
    </xf>
    <xf numFmtId="0" fontId="57" fillId="0" borderId="0" xfId="0" applyFont="1" applyAlignment="1">
      <alignment horizontal="left" wrapText="1"/>
    </xf>
    <xf numFmtId="0" fontId="48" fillId="0" borderId="0" xfId="0" applyFont="1" applyFill="1" applyBorder="1" applyAlignment="1">
      <alignment/>
    </xf>
    <xf numFmtId="0" fontId="5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56" fillId="0" borderId="10" xfId="42" applyFont="1" applyBorder="1" applyAlignment="1">
      <alignment/>
    </xf>
    <xf numFmtId="0" fontId="57" fillId="0" borderId="0" xfId="0" applyFont="1" applyAlignment="1">
      <alignment/>
    </xf>
    <xf numFmtId="176" fontId="48" fillId="0" borderId="10" xfId="0" applyNumberFormat="1" applyFont="1" applyBorder="1" applyAlignment="1">
      <alignment/>
    </xf>
    <xf numFmtId="0" fontId="57" fillId="0" borderId="0" xfId="0" applyFont="1" applyAlignment="1">
      <alignment horizontal="left"/>
    </xf>
    <xf numFmtId="0" fontId="48" fillId="0" borderId="10" xfId="0" applyFont="1" applyFill="1" applyBorder="1" applyAlignment="1">
      <alignment/>
    </xf>
    <xf numFmtId="0" fontId="5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lace-waist-shortie-panty-cotton-lingerie?ProductID=139971&amp;CatalogueType=OLS" TargetMode="External" /><Relationship Id="rId2" Type="http://schemas.openxmlformats.org/officeDocument/2006/relationships/hyperlink" Target="https://www.victoriassecret.com/panties/shop-all-panties/lace-waist-shortie-panty-cotton-lingerie?ProductID=139971&amp;CatalogueType=OLS" TargetMode="External" /><Relationship Id="rId3" Type="http://schemas.openxmlformats.org/officeDocument/2006/relationships/hyperlink" Target="https://www.victoriassecret.com/panties/shop-all-panties/lace-waist-shortie-panty-cotton-lingerie?ProductID=139971&amp;CatalogueType=OLS" TargetMode="External" /><Relationship Id="rId4" Type="http://schemas.openxmlformats.org/officeDocument/2006/relationships/hyperlink" Target="https://www.victoriassecret.com/panties/shop-all-panties/lace-waist-shortie-panty-cotton-lingerie?ProductID=139971&amp;CatalogueType=OLS" TargetMode="External" /><Relationship Id="rId5" Type="http://schemas.openxmlformats.org/officeDocument/2006/relationships/hyperlink" Target="https://www.victoriassecret.com/panties/shop-all-panties/lace-waist-shortie-panty-cotton-lingerie?ProductID=139971&amp;CatalogueType=OLS" TargetMode="External" /><Relationship Id="rId6" Type="http://schemas.openxmlformats.org/officeDocument/2006/relationships/hyperlink" Target="https://www.victoriassecret.com/panties/shop-all-panties/lace-waist-shortie-panty-cotton-lingerie?ProductID=139971&amp;CatalogueType=OLS" TargetMode="External" /><Relationship Id="rId7" Type="http://schemas.openxmlformats.org/officeDocument/2006/relationships/hyperlink" Target="https://www.victoriassecret.com/panties/3-for-33-styles/ultra-low-rise-cheeky-panty-the-lacie?ProductID=220542&amp;CatalogueType=OLS" TargetMode="External" /><Relationship Id="rId8" Type="http://schemas.openxmlformats.org/officeDocument/2006/relationships/hyperlink" Target="https://www.victoriassecret.com/clothing/sale-on-fleece/the-hoodie?ProductID=201530&amp;CatalogueType=OLS." TargetMode="External" /><Relationship Id="rId9" Type="http://schemas.openxmlformats.org/officeDocument/2006/relationships/hyperlink" Target="https://www.victoriassecret.com/panties/3-for-33-styles/hiphugger-panty-body-by-victoria?ProductID=226292&amp;CatalogueType=OLS" TargetMode="External" /><Relationship Id="rId10" Type="http://schemas.openxmlformats.org/officeDocument/2006/relationships/hyperlink" Target="https://www.victoriassecret.com/panties/5-for-27-styles/high-leg-brief-panty-allover-lace-from-cotton-lingerie?ProductID=225098&amp;CatalogueType=OLS" TargetMode="External" /><Relationship Id="rId11" Type="http://schemas.openxmlformats.org/officeDocument/2006/relationships/hyperlink" Target="https://www.victoriassecret.com/sale/swim/paisley-banded-low-rise-bottom-beach-sexy?ProductID=91203&amp;CatalogueType=OLS" TargetMode="External" /><Relationship Id="rId12" Type="http://schemas.openxmlformats.org/officeDocument/2006/relationships/hyperlink" Target="https://www.victoriassecret.com/panties/shop-all-panties/lace-trim-cheeky-panty-very-sexy?ProductID=220568&amp;CatalogueType=OLS" TargetMode="External" /><Relationship Id="rId13" Type="http://schemas.openxmlformats.org/officeDocument/2006/relationships/hyperlink" Target="https://www.victoriassecret.com/sleepwear/pajamas/the-dreamer-henley-pajama?ProductID=199647&amp;CatalogueType=OLS" TargetMode="External" /><Relationship Id="rId14" Type="http://schemas.openxmlformats.org/officeDocument/2006/relationships/hyperlink" Target="https://www.victoriassecret.com/sleepwear/pajamas/the-dreamer-henley-pajama?ProductID=199647&amp;CatalogueType=OLS" TargetMode="External" /><Relationship Id="rId15" Type="http://schemas.openxmlformats.org/officeDocument/2006/relationships/hyperlink" Target="https://www.victoriassecret.com/sale/clearancebras/demi-bra-dream-angels?ProductID=220626&amp;CatalogueType=OLS" TargetMode="External" /><Relationship Id="rId16" Type="http://schemas.openxmlformats.org/officeDocument/2006/relationships/hyperlink" Target="https://www.victoriassecret.com/sale/clearancebras/scandalous-balconet-push-up-bra-very-sexy?ProductID=223838&amp;CatalogueType=OLS" TargetMode="External" /><Relationship Id="rId17" Type="http://schemas.openxmlformats.org/officeDocument/2006/relationships/hyperlink" Target="https://www.victoriassecret.com/sleepwear/pajamas/the-mayfair-tee-jama?ProductID=221987&amp;CatalogueType=OLS" TargetMode="External" /><Relationship Id="rId18" Type="http://schemas.openxmlformats.org/officeDocument/2006/relationships/hyperlink" Target="https://www.victoriassecret.com/panties/3-for-33-styles/ultra-low-rise-cheeky-panty-the-lacie?ProductID=220542&amp;CatalogueType=OLS" TargetMode="External" /><Relationship Id="rId19" Type="http://schemas.openxmlformats.org/officeDocument/2006/relationships/hyperlink" Target="https://www.victoriassecret.com/panties/3-for-33-styles/chantilly-lace-cheeky-panty-very-sexy?ProductID=215622&amp;CatalogueType=OLS" TargetMode="External" /><Relationship Id="rId20" Type="http://schemas.openxmlformats.org/officeDocument/2006/relationships/hyperlink" Target="https://www.victoriassecret.com/panties/3-for-33-styles/chantilly-lace-cheeky-panty-very-sexy?ProductID=215622&amp;CatalogueType=OLS" TargetMode="External" /><Relationship Id="rId21" Type="http://schemas.openxmlformats.org/officeDocument/2006/relationships/hyperlink" Target="https://www.victoriassecret.com/sleepwear/shop-all-sleep/lace-side-satin-slip-very-sexy?ProductID=198927&amp;CatalogueType=OLS" TargetMode="External" /><Relationship Id="rId22" Type="http://schemas.openxmlformats.org/officeDocument/2006/relationships/hyperlink" Target="https://www.victoriassecret.com/sale/swim/paisley-banded-low-rise-bottom-beach-sexy?ProductID=91203&amp;CatalogueType=OLS" TargetMode="External" /><Relationship Id="rId23" Type="http://schemas.openxmlformats.org/officeDocument/2006/relationships/hyperlink" Target="https://www.victoriassecret.com/pink/dorm-category-pillows/pillowcase-set?ProductID=224485&amp;CatalogueType=OLS" TargetMode="External" /><Relationship Id="rId24" Type="http://schemas.openxmlformats.org/officeDocument/2006/relationships/hyperlink" Target="https://www.victoriassecret.com/sale/clearancebras/perfect-lace-strapless-bra-pink?ProductID=193602&amp;CatalogueType=OLS" TargetMode="External" /><Relationship Id="rId25" Type="http://schemas.openxmlformats.org/officeDocument/2006/relationships/hyperlink" Target="https://www.victoriassecret.com/clothing/all-sale-and-specials/vs-slim-boyfriend-short?ProductID=213475&amp;CatalogueType=OLS" TargetMode="External" /><Relationship Id="rId26" Type="http://schemas.openxmlformats.org/officeDocument/2006/relationships/hyperlink" Target="https://www.victoriassecret.com/victorias-secret-sport/all-tops/high-neck-tank-vs-sport?ProductID=199891&amp;CatalogueType=OLS" TargetMode="External" /><Relationship Id="rId27" Type="http://schemas.openxmlformats.org/officeDocument/2006/relationships/hyperlink" Target="https://www.victoriassecret.com/sale/clearancebras/multi-way-bra-dream-angels?ProductID=220040&amp;CatalogueType=OLS" TargetMode="External" /><Relationship Id="rId28" Type="http://schemas.openxmlformats.org/officeDocument/2006/relationships/hyperlink" Target="https://www.victoriassecret.com/sale/clearancebras/lace-strappy-back-push-up-bra-very-sexy?ProductID=220695&amp;CatalogueType=OLS" TargetMode="External" /><Relationship Id="rId29" Type="http://schemas.openxmlformats.org/officeDocument/2006/relationships/hyperlink" Target="https://www.victoriassecret.com/sale/clearancepanties/lace-waist-cheeky-panty-cotton-lingerie?ProductID=159103&amp;CatalogueType=OLS" TargetMode="External" /><Relationship Id="rId30" Type="http://schemas.openxmlformats.org/officeDocument/2006/relationships/hyperlink" Target="https://www.victoriassecret.com/sale/clearancepanties/lace-cheeky-panty-very-sexy?ProductID=57694&amp;CatalogueType=OLS" TargetMode="External" /><Relationship Id="rId31" Type="http://schemas.openxmlformats.org/officeDocument/2006/relationships/hyperlink" Target="https://www.victoriassecret.com/clothing/all-sale-and-specials/vs-slim-boyfriend-short?ProductID=213475&amp;CatalogueType=OLS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9">
      <selection activeCell="J46" sqref="J46"/>
    </sheetView>
  </sheetViews>
  <sheetFormatPr defaultColWidth="8.8515625" defaultRowHeight="15"/>
  <cols>
    <col min="1" max="3" width="8.8515625" style="16" customWidth="1"/>
    <col min="4" max="4" width="10.8515625" style="16" bestFit="1" customWidth="1"/>
    <col min="5" max="5" width="8.8515625" style="16" customWidth="1"/>
    <col min="6" max="6" width="35.421875" style="16" bestFit="1" customWidth="1"/>
    <col min="7" max="7" width="8.8515625" style="16" customWidth="1"/>
    <col min="8" max="8" width="9.140625" style="10" customWidth="1"/>
    <col min="9" max="9" width="12.28125" style="16" bestFit="1" customWidth="1"/>
    <col min="10" max="10" width="11.8515625" style="16" bestFit="1" customWidth="1"/>
    <col min="11" max="14" width="8.8515625" style="16" customWidth="1"/>
    <col min="15" max="15" width="28.140625" style="16" bestFit="1" customWidth="1"/>
    <col min="16" max="16384" width="8.8515625" style="16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8</v>
      </c>
      <c r="I1" s="5" t="s">
        <v>9</v>
      </c>
      <c r="J1" s="5" t="s">
        <v>10</v>
      </c>
    </row>
    <row r="2" spans="1:16" ht="15">
      <c r="A2" s="18" t="s">
        <v>106</v>
      </c>
      <c r="B2" s="2"/>
      <c r="C2" s="2"/>
      <c r="D2" s="12"/>
      <c r="E2" s="3"/>
      <c r="F2" s="19" t="s">
        <v>119</v>
      </c>
      <c r="G2" s="2"/>
      <c r="H2" s="4"/>
      <c r="I2" s="5"/>
      <c r="J2" s="5"/>
      <c r="O2" s="15" t="s">
        <v>114</v>
      </c>
      <c r="P2" s="15">
        <f>250+46.99-55</f>
        <v>241.99</v>
      </c>
    </row>
    <row r="3" spans="1:17" ht="15.75">
      <c r="A3" s="6" t="s">
        <v>31</v>
      </c>
      <c r="B3" s="23" t="s">
        <v>27</v>
      </c>
      <c r="C3" s="6" t="s">
        <v>26</v>
      </c>
      <c r="D3" s="24" t="s">
        <v>91</v>
      </c>
      <c r="E3" s="6" t="s">
        <v>28</v>
      </c>
      <c r="F3" s="13" t="s">
        <v>92</v>
      </c>
      <c r="G3" s="6">
        <v>1</v>
      </c>
      <c r="H3" s="9">
        <v>11</v>
      </c>
      <c r="I3" s="22">
        <f aca="true" t="shared" si="0" ref="I3:I19">H3*G3*$P$13*$P$11</f>
        <v>708.63408</v>
      </c>
      <c r="J3" s="22">
        <f aca="true" t="shared" si="1" ref="J3:J19">H3*G3*$P$13*$P$12</f>
        <v>735.6610799999999</v>
      </c>
      <c r="O3" s="15" t="s">
        <v>110</v>
      </c>
      <c r="P3" s="15">
        <v>46.99</v>
      </c>
      <c r="Q3" s="25"/>
    </row>
    <row r="4" spans="1:17" ht="15.75">
      <c r="A4" s="7" t="s">
        <v>37</v>
      </c>
      <c r="B4" s="26" t="s">
        <v>36</v>
      </c>
      <c r="D4" s="27" t="s">
        <v>40</v>
      </c>
      <c r="E4" s="7" t="s">
        <v>39</v>
      </c>
      <c r="F4" s="7" t="s">
        <v>38</v>
      </c>
      <c r="G4" s="7">
        <v>1</v>
      </c>
      <c r="H4" s="10">
        <v>11</v>
      </c>
      <c r="I4" s="22">
        <f t="shared" si="0"/>
        <v>708.63408</v>
      </c>
      <c r="J4" s="22">
        <f t="shared" si="1"/>
        <v>735.6610799999999</v>
      </c>
      <c r="O4" s="15" t="s">
        <v>115</v>
      </c>
      <c r="P4" s="15">
        <f>250-55</f>
        <v>195</v>
      </c>
      <c r="Q4" s="25"/>
    </row>
    <row r="5" spans="1:16" s="25" customFormat="1" ht="15.75">
      <c r="A5" s="6" t="s">
        <v>31</v>
      </c>
      <c r="B5" s="15" t="s">
        <v>11</v>
      </c>
      <c r="C5" s="15"/>
      <c r="D5" s="28" t="s">
        <v>93</v>
      </c>
      <c r="E5" s="15" t="s">
        <v>7</v>
      </c>
      <c r="F5" s="14" t="s">
        <v>66</v>
      </c>
      <c r="G5" s="15">
        <v>1</v>
      </c>
      <c r="H5" s="11">
        <v>11</v>
      </c>
      <c r="I5" s="22">
        <f t="shared" si="0"/>
        <v>708.63408</v>
      </c>
      <c r="J5" s="22">
        <f t="shared" si="1"/>
        <v>735.6610799999999</v>
      </c>
      <c r="O5" s="15"/>
      <c r="P5" s="15"/>
    </row>
    <row r="6" spans="1:17" ht="15.75">
      <c r="A6" s="6" t="s">
        <v>31</v>
      </c>
      <c r="B6" s="23" t="s">
        <v>14</v>
      </c>
      <c r="C6" s="6" t="s">
        <v>15</v>
      </c>
      <c r="D6" s="24" t="s">
        <v>94</v>
      </c>
      <c r="E6" s="6" t="s">
        <v>12</v>
      </c>
      <c r="F6" s="13" t="s">
        <v>95</v>
      </c>
      <c r="G6" s="6">
        <v>1</v>
      </c>
      <c r="H6" s="9">
        <v>5.4</v>
      </c>
      <c r="I6" s="22">
        <f t="shared" si="0"/>
        <v>347.8749120000001</v>
      </c>
      <c r="J6" s="22">
        <f t="shared" si="1"/>
        <v>361.142712</v>
      </c>
      <c r="K6" s="29"/>
      <c r="O6" s="15" t="s">
        <v>116</v>
      </c>
      <c r="P6" s="15">
        <f>P3/P4+1+0.07</f>
        <v>1.310974358974359</v>
      </c>
      <c r="Q6" s="25"/>
    </row>
    <row r="7" spans="1:17" ht="15.75">
      <c r="A7" s="6" t="s">
        <v>31</v>
      </c>
      <c r="B7" s="23" t="s">
        <v>14</v>
      </c>
      <c r="C7" s="6" t="s">
        <v>15</v>
      </c>
      <c r="D7" s="24" t="s">
        <v>94</v>
      </c>
      <c r="E7" s="6" t="s">
        <v>12</v>
      </c>
      <c r="F7" s="13" t="s">
        <v>96</v>
      </c>
      <c r="G7" s="6">
        <v>1</v>
      </c>
      <c r="H7" s="9">
        <v>5.4</v>
      </c>
      <c r="I7" s="22">
        <f t="shared" si="0"/>
        <v>347.8749120000001</v>
      </c>
      <c r="J7" s="22">
        <f t="shared" si="1"/>
        <v>361.142712</v>
      </c>
      <c r="K7" s="29" t="s">
        <v>97</v>
      </c>
      <c r="O7" s="15" t="s">
        <v>117</v>
      </c>
      <c r="P7" s="15">
        <f>P3/P4+1+0.12</f>
        <v>1.3609743589743588</v>
      </c>
      <c r="Q7" s="25"/>
    </row>
    <row r="8" spans="1:16" ht="15.75">
      <c r="A8" s="6" t="s">
        <v>31</v>
      </c>
      <c r="B8" s="23" t="s">
        <v>14</v>
      </c>
      <c r="C8" s="6" t="s">
        <v>15</v>
      </c>
      <c r="D8" s="24" t="s">
        <v>94</v>
      </c>
      <c r="E8" s="6" t="s">
        <v>12</v>
      </c>
      <c r="F8" s="13" t="s">
        <v>98</v>
      </c>
      <c r="G8" s="6">
        <v>1</v>
      </c>
      <c r="H8" s="9">
        <v>5.4</v>
      </c>
      <c r="I8" s="22">
        <f t="shared" si="0"/>
        <v>347.8749120000001</v>
      </c>
      <c r="J8" s="22">
        <f t="shared" si="1"/>
        <v>361.142712</v>
      </c>
      <c r="K8" s="29" t="s">
        <v>99</v>
      </c>
      <c r="O8" s="15"/>
      <c r="P8" s="15"/>
    </row>
    <row r="9" spans="1:16" ht="15.75">
      <c r="A9" s="6" t="s">
        <v>31</v>
      </c>
      <c r="B9" s="23" t="s">
        <v>14</v>
      </c>
      <c r="C9" s="6" t="s">
        <v>15</v>
      </c>
      <c r="D9" s="24" t="s">
        <v>94</v>
      </c>
      <c r="E9" s="6" t="s">
        <v>12</v>
      </c>
      <c r="F9" s="13" t="s">
        <v>100</v>
      </c>
      <c r="G9" s="6">
        <v>1</v>
      </c>
      <c r="H9" s="9">
        <v>5.4</v>
      </c>
      <c r="I9" s="22">
        <f t="shared" si="0"/>
        <v>347.8749120000001</v>
      </c>
      <c r="J9" s="22">
        <f t="shared" si="1"/>
        <v>361.142712</v>
      </c>
      <c r="K9" s="29" t="s">
        <v>101</v>
      </c>
      <c r="O9" s="15" t="s">
        <v>113</v>
      </c>
      <c r="P9" s="15">
        <f>1-55/250</f>
        <v>0.78</v>
      </c>
    </row>
    <row r="10" spans="1:16" ht="15.75">
      <c r="A10" s="6" t="s">
        <v>31</v>
      </c>
      <c r="B10" s="23" t="s">
        <v>14</v>
      </c>
      <c r="C10" s="6" t="s">
        <v>15</v>
      </c>
      <c r="D10" s="24" t="s">
        <v>94</v>
      </c>
      <c r="E10" s="6" t="s">
        <v>12</v>
      </c>
      <c r="F10" s="13" t="s">
        <v>45</v>
      </c>
      <c r="G10" s="6">
        <v>1</v>
      </c>
      <c r="H10" s="9">
        <v>5.4</v>
      </c>
      <c r="I10" s="22">
        <f t="shared" si="0"/>
        <v>347.8749120000001</v>
      </c>
      <c r="J10" s="22">
        <f t="shared" si="1"/>
        <v>361.142712</v>
      </c>
      <c r="K10" s="29" t="s">
        <v>102</v>
      </c>
      <c r="O10" s="15"/>
      <c r="P10" s="15"/>
    </row>
    <row r="11" spans="1:16" ht="15.75">
      <c r="A11" s="7" t="s">
        <v>37</v>
      </c>
      <c r="B11" s="26" t="s">
        <v>44</v>
      </c>
      <c r="D11" s="27" t="s">
        <v>46</v>
      </c>
      <c r="E11" s="7" t="s">
        <v>39</v>
      </c>
      <c r="F11" s="16" t="s">
        <v>45</v>
      </c>
      <c r="G11" s="7">
        <v>2</v>
      </c>
      <c r="H11" s="10">
        <f>27/5</f>
        <v>5.4</v>
      </c>
      <c r="I11" s="22">
        <f t="shared" si="0"/>
        <v>695.7498240000002</v>
      </c>
      <c r="J11" s="22">
        <f t="shared" si="1"/>
        <v>722.285424</v>
      </c>
      <c r="O11" s="15" t="s">
        <v>111</v>
      </c>
      <c r="P11" s="15">
        <f>P9*P6</f>
        <v>1.0225600000000001</v>
      </c>
    </row>
    <row r="12" spans="1:16" ht="15.75">
      <c r="A12" s="7" t="s">
        <v>37</v>
      </c>
      <c r="B12" s="16" t="s">
        <v>47</v>
      </c>
      <c r="D12" s="30" t="s">
        <v>48</v>
      </c>
      <c r="E12" s="7" t="s">
        <v>39</v>
      </c>
      <c r="F12" s="14" t="s">
        <v>49</v>
      </c>
      <c r="G12" s="7">
        <v>1</v>
      </c>
      <c r="H12" s="10">
        <f>27/5</f>
        <v>5.4</v>
      </c>
      <c r="I12" s="22">
        <f t="shared" si="0"/>
        <v>347.8749120000001</v>
      </c>
      <c r="J12" s="22">
        <f t="shared" si="1"/>
        <v>361.142712</v>
      </c>
      <c r="O12" s="15" t="s">
        <v>112</v>
      </c>
      <c r="P12" s="15">
        <f>P9*P7</f>
        <v>1.0615599999999998</v>
      </c>
    </row>
    <row r="13" spans="1:16" ht="15.75">
      <c r="A13" s="7" t="s">
        <v>37</v>
      </c>
      <c r="B13" s="16" t="s">
        <v>50</v>
      </c>
      <c r="D13" s="30" t="s">
        <v>51</v>
      </c>
      <c r="E13" s="7" t="s">
        <v>39</v>
      </c>
      <c r="F13" s="14" t="s">
        <v>52</v>
      </c>
      <c r="G13" s="7">
        <v>1</v>
      </c>
      <c r="H13" s="10">
        <f>27/5</f>
        <v>5.4</v>
      </c>
      <c r="I13" s="22">
        <f t="shared" si="0"/>
        <v>347.8749120000001</v>
      </c>
      <c r="J13" s="22">
        <f t="shared" si="1"/>
        <v>361.142712</v>
      </c>
      <c r="O13" s="15" t="s">
        <v>118</v>
      </c>
      <c r="P13" s="16">
        <v>63</v>
      </c>
    </row>
    <row r="14" spans="1:10" ht="15.75">
      <c r="A14" s="6" t="s">
        <v>31</v>
      </c>
      <c r="B14" s="23" t="s">
        <v>14</v>
      </c>
      <c r="C14" s="6" t="s">
        <v>15</v>
      </c>
      <c r="D14" s="24" t="s">
        <v>94</v>
      </c>
      <c r="E14" s="6" t="s">
        <v>7</v>
      </c>
      <c r="F14" s="13" t="s">
        <v>103</v>
      </c>
      <c r="G14" s="6">
        <v>1</v>
      </c>
      <c r="H14" s="9">
        <v>5.4</v>
      </c>
      <c r="I14" s="22">
        <f t="shared" si="0"/>
        <v>347.8749120000001</v>
      </c>
      <c r="J14" s="22">
        <f t="shared" si="1"/>
        <v>361.142712</v>
      </c>
    </row>
    <row r="15" spans="1:10" ht="15.75">
      <c r="A15" s="31" t="s">
        <v>54</v>
      </c>
      <c r="B15" s="26" t="s">
        <v>61</v>
      </c>
      <c r="C15" s="15"/>
      <c r="D15" s="28" t="s">
        <v>104</v>
      </c>
      <c r="E15" s="8" t="s">
        <v>62</v>
      </c>
      <c r="F15" s="17" t="s">
        <v>63</v>
      </c>
      <c r="G15" s="8">
        <v>1</v>
      </c>
      <c r="H15" s="11">
        <v>26</v>
      </c>
      <c r="I15" s="22">
        <f t="shared" si="0"/>
        <v>1674.9532800000002</v>
      </c>
      <c r="J15" s="22">
        <f t="shared" si="1"/>
        <v>1738.8352799999998</v>
      </c>
    </row>
    <row r="16" spans="1:10" s="25" customFormat="1" ht="15.75">
      <c r="A16" s="6" t="s">
        <v>31</v>
      </c>
      <c r="B16" s="15" t="s">
        <v>70</v>
      </c>
      <c r="C16" s="32" t="s">
        <v>69</v>
      </c>
      <c r="D16" s="28" t="s">
        <v>105</v>
      </c>
      <c r="E16" s="15" t="s">
        <v>23</v>
      </c>
      <c r="F16" s="17" t="s">
        <v>67</v>
      </c>
      <c r="G16" s="15">
        <v>1</v>
      </c>
      <c r="H16" s="11">
        <v>48</v>
      </c>
      <c r="I16" s="22">
        <f t="shared" si="0"/>
        <v>3092.2214400000003</v>
      </c>
      <c r="J16" s="22">
        <f t="shared" si="1"/>
        <v>3210.1574399999995</v>
      </c>
    </row>
    <row r="17" spans="1:11" s="25" customFormat="1" ht="15.75">
      <c r="A17" s="6" t="s">
        <v>77</v>
      </c>
      <c r="B17" s="26" t="s">
        <v>75</v>
      </c>
      <c r="C17" s="15"/>
      <c r="D17" s="27" t="s">
        <v>76</v>
      </c>
      <c r="E17" s="15" t="s">
        <v>28</v>
      </c>
      <c r="F17" s="14" t="s">
        <v>85</v>
      </c>
      <c r="G17" s="15">
        <v>1</v>
      </c>
      <c r="H17" s="11">
        <v>40</v>
      </c>
      <c r="I17" s="22">
        <f t="shared" si="0"/>
        <v>2576.8512000000005</v>
      </c>
      <c r="J17" s="22">
        <f t="shared" si="1"/>
        <v>2675.1312</v>
      </c>
      <c r="K17" s="14"/>
    </row>
    <row r="18" spans="1:10" s="25" customFormat="1" ht="15.75">
      <c r="A18" s="33" t="s">
        <v>90</v>
      </c>
      <c r="B18" s="15" t="s">
        <v>86</v>
      </c>
      <c r="C18" s="15"/>
      <c r="D18" s="24" t="s">
        <v>87</v>
      </c>
      <c r="E18" s="15" t="s">
        <v>28</v>
      </c>
      <c r="F18" s="13" t="s">
        <v>88</v>
      </c>
      <c r="G18" s="15">
        <v>1</v>
      </c>
      <c r="H18" s="11">
        <v>28</v>
      </c>
      <c r="I18" s="22">
        <f t="shared" si="0"/>
        <v>1803.7958400000002</v>
      </c>
      <c r="J18" s="22">
        <f t="shared" si="1"/>
        <v>1872.5918399999998</v>
      </c>
    </row>
    <row r="19" spans="1:10" s="25" customFormat="1" ht="15.75">
      <c r="A19" s="33" t="s">
        <v>90</v>
      </c>
      <c r="B19" s="15" t="s">
        <v>86</v>
      </c>
      <c r="C19" s="15"/>
      <c r="D19" s="28" t="s">
        <v>89</v>
      </c>
      <c r="E19" s="15" t="s">
        <v>62</v>
      </c>
      <c r="F19" s="13" t="s">
        <v>88</v>
      </c>
      <c r="G19" s="15">
        <v>1</v>
      </c>
      <c r="H19" s="11">
        <v>21</v>
      </c>
      <c r="I19" s="22">
        <f t="shared" si="0"/>
        <v>1352.8468800000003</v>
      </c>
      <c r="J19" s="22">
        <f t="shared" si="1"/>
        <v>1404.4438799999998</v>
      </c>
    </row>
    <row r="20" spans="1:6" ht="15">
      <c r="A20" s="18" t="s">
        <v>120</v>
      </c>
      <c r="B20" s="2"/>
      <c r="C20" s="2"/>
      <c r="D20" s="12"/>
      <c r="E20" s="3"/>
      <c r="F20" s="19" t="s">
        <v>186</v>
      </c>
    </row>
    <row r="21" spans="1:10" ht="15.75">
      <c r="A21" s="6" t="s">
        <v>31</v>
      </c>
      <c r="B21" s="23" t="s">
        <v>24</v>
      </c>
      <c r="C21" s="6" t="s">
        <v>25</v>
      </c>
      <c r="D21" s="28" t="s">
        <v>121</v>
      </c>
      <c r="E21" s="34" t="s">
        <v>122</v>
      </c>
      <c r="F21" s="13" t="s">
        <v>123</v>
      </c>
      <c r="G21" s="6">
        <v>1</v>
      </c>
      <c r="H21" s="9">
        <v>52</v>
      </c>
      <c r="I21" s="22"/>
      <c r="J21" s="22"/>
    </row>
    <row r="22" spans="1:8" s="25" customFormat="1" ht="15.75">
      <c r="A22" s="6" t="s">
        <v>31</v>
      </c>
      <c r="B22" s="26" t="s">
        <v>65</v>
      </c>
      <c r="C22" s="15"/>
      <c r="D22" s="32" t="s">
        <v>68</v>
      </c>
      <c r="E22" s="15" t="s">
        <v>7</v>
      </c>
      <c r="F22" s="14" t="s">
        <v>66</v>
      </c>
      <c r="G22" s="15">
        <v>1</v>
      </c>
      <c r="H22" s="11">
        <v>52</v>
      </c>
    </row>
    <row r="23" spans="1:11" s="25" customFormat="1" ht="15.75">
      <c r="A23" s="6" t="s">
        <v>31</v>
      </c>
      <c r="B23" s="23" t="s">
        <v>11</v>
      </c>
      <c r="C23" s="6" t="s">
        <v>13</v>
      </c>
      <c r="D23" s="24" t="s">
        <v>124</v>
      </c>
      <c r="E23" s="6" t="s">
        <v>12</v>
      </c>
      <c r="F23" s="13" t="s">
        <v>125</v>
      </c>
      <c r="G23" s="6">
        <v>1</v>
      </c>
      <c r="H23" s="9">
        <v>11</v>
      </c>
      <c r="I23" s="22"/>
      <c r="J23" s="22"/>
      <c r="K23" s="16"/>
    </row>
    <row r="24" spans="1:10" ht="30">
      <c r="A24" s="6" t="s">
        <v>31</v>
      </c>
      <c r="B24" s="23" t="s">
        <v>27</v>
      </c>
      <c r="C24" s="6" t="s">
        <v>26</v>
      </c>
      <c r="D24" s="24" t="s">
        <v>126</v>
      </c>
      <c r="E24" s="6" t="s">
        <v>28</v>
      </c>
      <c r="F24" s="13" t="s">
        <v>127</v>
      </c>
      <c r="G24" s="6">
        <v>1</v>
      </c>
      <c r="H24" s="9">
        <v>11</v>
      </c>
      <c r="I24" s="22"/>
      <c r="J24" s="22"/>
    </row>
    <row r="25" spans="1:10" ht="15.75">
      <c r="A25" s="6" t="s">
        <v>31</v>
      </c>
      <c r="B25" s="23" t="s">
        <v>30</v>
      </c>
      <c r="C25" s="6" t="s">
        <v>29</v>
      </c>
      <c r="D25" s="24" t="s">
        <v>128</v>
      </c>
      <c r="E25" s="6" t="s">
        <v>28</v>
      </c>
      <c r="F25" s="13" t="s">
        <v>66</v>
      </c>
      <c r="G25" s="6">
        <v>1</v>
      </c>
      <c r="H25" s="9">
        <v>11</v>
      </c>
      <c r="I25" s="22"/>
      <c r="J25" s="22"/>
    </row>
    <row r="26" spans="1:10" ht="15.75">
      <c r="A26" s="6" t="s">
        <v>31</v>
      </c>
      <c r="B26" s="23" t="s">
        <v>30</v>
      </c>
      <c r="C26" s="6" t="s">
        <v>29</v>
      </c>
      <c r="D26" s="24" t="s">
        <v>128</v>
      </c>
      <c r="E26" s="6" t="s">
        <v>28</v>
      </c>
      <c r="F26" s="13" t="s">
        <v>129</v>
      </c>
      <c r="G26" s="6">
        <v>1</v>
      </c>
      <c r="H26" s="9">
        <v>11</v>
      </c>
      <c r="I26" s="22"/>
      <c r="J26" s="22"/>
    </row>
    <row r="27" spans="1:11" ht="15.75">
      <c r="A27" s="20" t="s">
        <v>31</v>
      </c>
      <c r="B27" s="35" t="s">
        <v>130</v>
      </c>
      <c r="C27" s="20"/>
      <c r="D27" s="24" t="s">
        <v>131</v>
      </c>
      <c r="E27" s="6" t="s">
        <v>28</v>
      </c>
      <c r="F27" s="13" t="s">
        <v>132</v>
      </c>
      <c r="G27" s="20">
        <v>1</v>
      </c>
      <c r="H27" s="21">
        <v>11</v>
      </c>
      <c r="I27" s="36"/>
      <c r="J27" s="36"/>
      <c r="K27" s="29" t="s">
        <v>133</v>
      </c>
    </row>
    <row r="28" spans="1:10" ht="15.75">
      <c r="A28" s="31" t="s">
        <v>54</v>
      </c>
      <c r="B28" s="35" t="s">
        <v>134</v>
      </c>
      <c r="C28" s="20"/>
      <c r="D28" s="24" t="s">
        <v>135</v>
      </c>
      <c r="E28" s="7" t="s">
        <v>7</v>
      </c>
      <c r="F28" s="13" t="s">
        <v>136</v>
      </c>
      <c r="G28" s="20">
        <v>1</v>
      </c>
      <c r="H28" s="10">
        <f>27/5</f>
        <v>5.4</v>
      </c>
      <c r="I28" s="36"/>
      <c r="J28" s="36"/>
    </row>
    <row r="29" spans="1:10" ht="15.75">
      <c r="A29" s="31" t="s">
        <v>54</v>
      </c>
      <c r="B29" s="35" t="s">
        <v>134</v>
      </c>
      <c r="C29" s="20"/>
      <c r="D29" s="24" t="s">
        <v>135</v>
      </c>
      <c r="E29" s="7" t="s">
        <v>7</v>
      </c>
      <c r="F29" s="13" t="s">
        <v>137</v>
      </c>
      <c r="G29" s="20">
        <v>1</v>
      </c>
      <c r="H29" s="10">
        <f>27/5</f>
        <v>5.4</v>
      </c>
      <c r="I29" s="36"/>
      <c r="J29" s="36"/>
    </row>
    <row r="30" spans="1:10" ht="15.75">
      <c r="A30" s="20" t="s">
        <v>77</v>
      </c>
      <c r="B30" s="35" t="s">
        <v>138</v>
      </c>
      <c r="C30" s="20"/>
      <c r="D30" s="24" t="s">
        <v>139</v>
      </c>
      <c r="E30" s="7" t="s">
        <v>28</v>
      </c>
      <c r="F30" s="13" t="s">
        <v>140</v>
      </c>
      <c r="G30" s="20">
        <v>1</v>
      </c>
      <c r="H30" s="10">
        <f>27/5</f>
        <v>5.4</v>
      </c>
      <c r="I30" s="36"/>
      <c r="J30" s="36"/>
    </row>
    <row r="31" spans="1:10" ht="15.75">
      <c r="A31" s="20" t="s">
        <v>77</v>
      </c>
      <c r="B31" s="35" t="s">
        <v>138</v>
      </c>
      <c r="C31" s="20"/>
      <c r="D31" s="24" t="s">
        <v>141</v>
      </c>
      <c r="E31" s="20" t="s">
        <v>28</v>
      </c>
      <c r="F31" s="13" t="s">
        <v>142</v>
      </c>
      <c r="G31" s="20">
        <v>1</v>
      </c>
      <c r="H31" s="10">
        <f>27/5</f>
        <v>5.4</v>
      </c>
      <c r="I31" s="36"/>
      <c r="J31" s="36"/>
    </row>
    <row r="32" spans="1:10" ht="15.75">
      <c r="A32" s="20" t="s">
        <v>31</v>
      </c>
      <c r="B32" s="16" t="s">
        <v>143</v>
      </c>
      <c r="C32" s="20"/>
      <c r="D32" s="37" t="s">
        <v>144</v>
      </c>
      <c r="E32" s="15" t="s">
        <v>7</v>
      </c>
      <c r="F32" s="13" t="s">
        <v>145</v>
      </c>
      <c r="G32" s="20">
        <v>1</v>
      </c>
      <c r="H32" s="10">
        <f>27/5</f>
        <v>5.4</v>
      </c>
      <c r="I32" s="36"/>
      <c r="J32" s="36"/>
    </row>
    <row r="33" spans="1:10" ht="15.75">
      <c r="A33" s="20" t="s">
        <v>31</v>
      </c>
      <c r="B33" s="35" t="s">
        <v>146</v>
      </c>
      <c r="C33" s="20"/>
      <c r="D33" s="37" t="s">
        <v>147</v>
      </c>
      <c r="E33" s="15" t="s">
        <v>7</v>
      </c>
      <c r="F33" s="13" t="s">
        <v>148</v>
      </c>
      <c r="G33" s="20">
        <v>1</v>
      </c>
      <c r="H33" s="21">
        <v>49.95</v>
      </c>
      <c r="I33" s="36"/>
      <c r="J33" s="36"/>
    </row>
    <row r="34" spans="1:11" ht="15.75">
      <c r="A34" s="31" t="s">
        <v>54</v>
      </c>
      <c r="B34" s="26" t="s">
        <v>61</v>
      </c>
      <c r="C34" s="15"/>
      <c r="D34" s="24" t="s">
        <v>149</v>
      </c>
      <c r="E34" s="15" t="s">
        <v>7</v>
      </c>
      <c r="F34" s="17" t="s">
        <v>63</v>
      </c>
      <c r="G34" s="15">
        <v>1</v>
      </c>
      <c r="H34" s="11">
        <v>16</v>
      </c>
      <c r="I34" s="25"/>
      <c r="J34" s="25"/>
      <c r="K34" s="25"/>
    </row>
    <row r="35" spans="1:10" ht="15.75">
      <c r="A35" s="6" t="s">
        <v>31</v>
      </c>
      <c r="B35" s="23" t="s">
        <v>22</v>
      </c>
      <c r="C35" s="6" t="s">
        <v>21</v>
      </c>
      <c r="D35" s="24" t="s">
        <v>150</v>
      </c>
      <c r="E35" s="6" t="s">
        <v>23</v>
      </c>
      <c r="F35" s="13" t="s">
        <v>151</v>
      </c>
      <c r="G35" s="6">
        <v>1</v>
      </c>
      <c r="H35" s="9">
        <v>19.99</v>
      </c>
      <c r="I35" s="22"/>
      <c r="J35" s="22"/>
    </row>
    <row r="36" spans="1:10" ht="15">
      <c r="A36" s="7" t="s">
        <v>37</v>
      </c>
      <c r="B36" s="23" t="s">
        <v>41</v>
      </c>
      <c r="C36" s="6"/>
      <c r="D36" s="6" t="s">
        <v>43</v>
      </c>
      <c r="E36" s="6" t="s">
        <v>39</v>
      </c>
      <c r="F36" s="6" t="s">
        <v>42</v>
      </c>
      <c r="G36" s="6">
        <v>1</v>
      </c>
      <c r="H36" s="9">
        <v>9.99</v>
      </c>
      <c r="I36" s="22"/>
      <c r="J36" s="22"/>
    </row>
    <row r="37" spans="1:10" ht="15.75">
      <c r="A37" s="7" t="s">
        <v>37</v>
      </c>
      <c r="B37" s="23" t="s">
        <v>152</v>
      </c>
      <c r="C37" s="6"/>
      <c r="D37" s="24" t="s">
        <v>153</v>
      </c>
      <c r="E37" s="34" t="s">
        <v>154</v>
      </c>
      <c r="F37" s="13" t="s">
        <v>155</v>
      </c>
      <c r="G37" s="6">
        <v>1</v>
      </c>
      <c r="H37" s="9">
        <v>39.99</v>
      </c>
      <c r="I37" s="22"/>
      <c r="J37" s="22"/>
    </row>
    <row r="38" spans="1:10" ht="15.75">
      <c r="A38" s="31" t="s">
        <v>54</v>
      </c>
      <c r="B38" s="35" t="s">
        <v>108</v>
      </c>
      <c r="C38" s="20"/>
      <c r="D38" s="24" t="s">
        <v>107</v>
      </c>
      <c r="E38" s="20">
        <v>0</v>
      </c>
      <c r="F38" s="13" t="s">
        <v>109</v>
      </c>
      <c r="G38" s="20">
        <v>1</v>
      </c>
      <c r="H38" s="21">
        <v>9.99</v>
      </c>
      <c r="I38" s="36"/>
      <c r="J38" s="36"/>
    </row>
    <row r="39" spans="1:10" ht="15.75">
      <c r="A39" s="6" t="s">
        <v>54</v>
      </c>
      <c r="B39" s="23" t="s">
        <v>53</v>
      </c>
      <c r="C39" s="6"/>
      <c r="D39" s="27" t="s">
        <v>56</v>
      </c>
      <c r="E39" s="6" t="s">
        <v>156</v>
      </c>
      <c r="F39" s="14" t="s">
        <v>55</v>
      </c>
      <c r="G39" s="6">
        <v>1</v>
      </c>
      <c r="H39" s="9">
        <v>14.99</v>
      </c>
      <c r="I39" s="22"/>
      <c r="J39" s="22"/>
    </row>
    <row r="40" spans="1:10" ht="15.75">
      <c r="A40" s="6" t="s">
        <v>54</v>
      </c>
      <c r="B40" s="23" t="s">
        <v>58</v>
      </c>
      <c r="C40" s="6"/>
      <c r="D40" s="27" t="s">
        <v>57</v>
      </c>
      <c r="E40" s="6" t="s">
        <v>60</v>
      </c>
      <c r="F40" s="14" t="s">
        <v>59</v>
      </c>
      <c r="G40" s="6">
        <v>1</v>
      </c>
      <c r="H40" s="9">
        <v>16.99</v>
      </c>
      <c r="I40" s="22"/>
      <c r="J40" s="22"/>
    </row>
    <row r="41" spans="1:10" ht="15.75">
      <c r="A41" s="6" t="s">
        <v>54</v>
      </c>
      <c r="B41" s="26" t="s">
        <v>157</v>
      </c>
      <c r="C41" s="6"/>
      <c r="D41" s="24" t="s">
        <v>158</v>
      </c>
      <c r="E41" s="14" t="s">
        <v>64</v>
      </c>
      <c r="F41" s="13" t="s">
        <v>159</v>
      </c>
      <c r="G41" s="6">
        <v>1</v>
      </c>
      <c r="H41" s="9">
        <v>34.99</v>
      </c>
      <c r="I41" s="22"/>
      <c r="J41" s="22"/>
    </row>
    <row r="42" spans="1:8" ht="15.75">
      <c r="A42" s="7" t="s">
        <v>160</v>
      </c>
      <c r="B42" s="16" t="s">
        <v>161</v>
      </c>
      <c r="D42" s="28" t="s">
        <v>162</v>
      </c>
      <c r="E42" s="20" t="s">
        <v>60</v>
      </c>
      <c r="F42" s="13" t="s">
        <v>163</v>
      </c>
      <c r="G42" s="7">
        <v>1</v>
      </c>
      <c r="H42" s="10">
        <v>5.99</v>
      </c>
    </row>
    <row r="43" spans="1:9" ht="15.75">
      <c r="A43" s="7" t="s">
        <v>164</v>
      </c>
      <c r="B43" s="16" t="s">
        <v>165</v>
      </c>
      <c r="D43" s="24" t="s">
        <v>166</v>
      </c>
      <c r="E43" s="6" t="s">
        <v>7</v>
      </c>
      <c r="F43" s="13" t="s">
        <v>167</v>
      </c>
      <c r="G43" s="7">
        <v>1</v>
      </c>
      <c r="H43" s="38">
        <v>47.99</v>
      </c>
      <c r="I43" s="16" t="s">
        <v>192</v>
      </c>
    </row>
    <row r="44" spans="1:8" ht="15.75">
      <c r="A44" s="7" t="s">
        <v>164</v>
      </c>
      <c r="B44" s="16" t="s">
        <v>168</v>
      </c>
      <c r="D44" s="24" t="s">
        <v>169</v>
      </c>
      <c r="E44" s="20">
        <v>2</v>
      </c>
      <c r="F44" s="13" t="s">
        <v>170</v>
      </c>
      <c r="G44" s="7">
        <v>1</v>
      </c>
      <c r="H44" s="10">
        <v>17.99</v>
      </c>
    </row>
    <row r="45" spans="1:8" ht="15.75">
      <c r="A45" s="7" t="s">
        <v>84</v>
      </c>
      <c r="B45" s="16" t="s">
        <v>171</v>
      </c>
      <c r="D45" s="24" t="s">
        <v>172</v>
      </c>
      <c r="E45" s="6" t="s">
        <v>23</v>
      </c>
      <c r="F45" s="13" t="s">
        <v>173</v>
      </c>
      <c r="G45" s="6">
        <v>1</v>
      </c>
      <c r="H45" s="9">
        <v>19.99</v>
      </c>
    </row>
    <row r="46" spans="1:8" ht="15.75">
      <c r="A46" s="7" t="s">
        <v>84</v>
      </c>
      <c r="B46" s="16" t="s">
        <v>174</v>
      </c>
      <c r="D46" s="28" t="s">
        <v>175</v>
      </c>
      <c r="E46" s="6" t="s">
        <v>23</v>
      </c>
      <c r="F46" s="13" t="s">
        <v>176</v>
      </c>
      <c r="G46" s="6">
        <v>1</v>
      </c>
      <c r="H46" s="9">
        <v>19.99</v>
      </c>
    </row>
    <row r="47" spans="1:8" ht="15.75">
      <c r="A47" s="20" t="s">
        <v>177</v>
      </c>
      <c r="B47" s="16" t="s">
        <v>178</v>
      </c>
      <c r="D47" s="30"/>
      <c r="E47" s="34" t="s">
        <v>28</v>
      </c>
      <c r="F47" s="13" t="s">
        <v>179</v>
      </c>
      <c r="G47" s="20">
        <v>2</v>
      </c>
      <c r="H47" s="10">
        <v>3.99</v>
      </c>
    </row>
    <row r="48" spans="1:10" ht="15.75">
      <c r="A48" s="6" t="s">
        <v>31</v>
      </c>
      <c r="B48" s="23" t="s">
        <v>16</v>
      </c>
      <c r="C48" s="6" t="s">
        <v>17</v>
      </c>
      <c r="D48" s="24" t="s">
        <v>180</v>
      </c>
      <c r="E48" s="6" t="s">
        <v>35</v>
      </c>
      <c r="F48" s="13" t="s">
        <v>181</v>
      </c>
      <c r="G48" s="6">
        <v>1</v>
      </c>
      <c r="H48" s="9">
        <v>34.99</v>
      </c>
      <c r="I48" s="22"/>
      <c r="J48" s="22"/>
    </row>
    <row r="49" spans="1:10" ht="15.75">
      <c r="A49" s="6" t="s">
        <v>31</v>
      </c>
      <c r="B49" s="23" t="s">
        <v>16</v>
      </c>
      <c r="C49" s="6" t="s">
        <v>17</v>
      </c>
      <c r="D49" s="24" t="s">
        <v>180</v>
      </c>
      <c r="E49" s="6" t="s">
        <v>35</v>
      </c>
      <c r="F49" s="13" t="s">
        <v>182</v>
      </c>
      <c r="G49" s="6">
        <v>1</v>
      </c>
      <c r="H49" s="9">
        <v>34.99</v>
      </c>
      <c r="I49" s="22"/>
      <c r="J49" s="22"/>
    </row>
    <row r="50" spans="1:10" ht="15.75">
      <c r="A50" s="6" t="s">
        <v>31</v>
      </c>
      <c r="B50" s="23" t="s">
        <v>20</v>
      </c>
      <c r="C50" s="6" t="s">
        <v>18</v>
      </c>
      <c r="D50" s="28" t="s">
        <v>183</v>
      </c>
      <c r="E50" s="6" t="s">
        <v>19</v>
      </c>
      <c r="F50" s="34" t="s">
        <v>184</v>
      </c>
      <c r="G50" s="6">
        <v>1</v>
      </c>
      <c r="H50" s="9">
        <v>19.99</v>
      </c>
      <c r="I50" s="22"/>
      <c r="J50" s="22"/>
    </row>
    <row r="51" spans="7:8" ht="15">
      <c r="G51" s="16" t="s">
        <v>185</v>
      </c>
      <c r="H51" s="10">
        <v>-55</v>
      </c>
    </row>
    <row r="52" spans="1:8" ht="15.75">
      <c r="A52" s="20"/>
      <c r="D52" s="30"/>
      <c r="E52" s="20"/>
      <c r="F52" s="14"/>
      <c r="G52" s="20" t="s">
        <v>110</v>
      </c>
      <c r="H52" s="10">
        <v>73.99</v>
      </c>
    </row>
    <row r="54" spans="1:9" ht="15.75">
      <c r="A54" s="39" t="s">
        <v>77</v>
      </c>
      <c r="B54" s="40" t="s">
        <v>108</v>
      </c>
      <c r="C54" s="1"/>
      <c r="D54" s="41" t="s">
        <v>107</v>
      </c>
      <c r="E54" s="42">
        <v>4</v>
      </c>
      <c r="F54" s="43" t="s">
        <v>187</v>
      </c>
      <c r="G54" s="39">
        <v>1</v>
      </c>
      <c r="H54" s="44">
        <v>9.99</v>
      </c>
      <c r="I54" s="1" t="s">
        <v>188</v>
      </c>
    </row>
    <row r="55" spans="1:9" ht="15.75">
      <c r="A55" s="45" t="s">
        <v>31</v>
      </c>
      <c r="B55" s="46" t="s">
        <v>71</v>
      </c>
      <c r="C55" s="45" t="s">
        <v>73</v>
      </c>
      <c r="D55" s="47" t="s">
        <v>74</v>
      </c>
      <c r="E55" s="45" t="s">
        <v>28</v>
      </c>
      <c r="F55" s="47" t="s">
        <v>72</v>
      </c>
      <c r="G55" s="45">
        <v>1</v>
      </c>
      <c r="H55" s="48">
        <v>3.99</v>
      </c>
      <c r="I55" s="1" t="s">
        <v>188</v>
      </c>
    </row>
    <row r="56" spans="1:9" ht="15.75">
      <c r="A56" s="39" t="s">
        <v>84</v>
      </c>
      <c r="B56" s="40" t="s">
        <v>82</v>
      </c>
      <c r="C56" s="1"/>
      <c r="D56" s="49" t="s">
        <v>83</v>
      </c>
      <c r="E56" s="50" t="s">
        <v>189</v>
      </c>
      <c r="F56" s="47" t="s">
        <v>190</v>
      </c>
      <c r="G56" s="39">
        <v>1</v>
      </c>
      <c r="H56" s="44">
        <v>24.99</v>
      </c>
      <c r="I56" s="1" t="s">
        <v>188</v>
      </c>
    </row>
    <row r="57" spans="1:9" ht="15.75">
      <c r="A57" s="45" t="s">
        <v>31</v>
      </c>
      <c r="B57" s="46" t="s">
        <v>34</v>
      </c>
      <c r="C57" s="45" t="s">
        <v>32</v>
      </c>
      <c r="D57" s="51" t="s">
        <v>191</v>
      </c>
      <c r="E57" s="50" t="s">
        <v>23</v>
      </c>
      <c r="F57" s="50" t="s">
        <v>33</v>
      </c>
      <c r="G57" s="50">
        <v>1</v>
      </c>
      <c r="H57" s="48">
        <v>19.99</v>
      </c>
      <c r="I57" s="1" t="s">
        <v>188</v>
      </c>
    </row>
    <row r="58" spans="1:9" ht="15.75">
      <c r="A58" s="45" t="s">
        <v>79</v>
      </c>
      <c r="B58" s="46" t="s">
        <v>78</v>
      </c>
      <c r="C58" s="45"/>
      <c r="D58" s="49" t="s">
        <v>81</v>
      </c>
      <c r="E58" s="45" t="s">
        <v>62</v>
      </c>
      <c r="F58" s="45" t="s">
        <v>80</v>
      </c>
      <c r="G58" s="45">
        <v>1</v>
      </c>
      <c r="H58" s="48">
        <v>3.99</v>
      </c>
      <c r="I58" s="1" t="s">
        <v>188</v>
      </c>
    </row>
  </sheetData>
  <sheetProtection formatCells="0" formatColumns="0" formatRows="0" insertColumns="0" insertRows="0" deleteColumns="0" deleteRows="0" sort="0"/>
  <hyperlinks>
    <hyperlink ref="B6" r:id="rId1" display="https://www.victoriassecret.com/panties/shop-all-panties/lace-waist-shortie-panty-cotton-lingerie?ProductID=139971&amp;CatalogueType=OLS"/>
    <hyperlink ref="B7" r:id="rId2" display="https://www.victoriassecret.com/panties/shop-all-panties/lace-waist-shortie-panty-cotton-lingerie?ProductID=139971&amp;CatalogueType=OLS"/>
    <hyperlink ref="B8" r:id="rId3" display="https://www.victoriassecret.com/panties/shop-all-panties/lace-waist-shortie-panty-cotton-lingerie?ProductID=139971&amp;CatalogueType=OLS"/>
    <hyperlink ref="B9" r:id="rId4" display="https://www.victoriassecret.com/panties/shop-all-panties/lace-waist-shortie-panty-cotton-lingerie?ProductID=139971&amp;CatalogueType=OLS"/>
    <hyperlink ref="B10" r:id="rId5" display="https://www.victoriassecret.com/panties/shop-all-panties/lace-waist-shortie-panty-cotton-lingerie?ProductID=139971&amp;CatalogueType=OLS"/>
    <hyperlink ref="B14" r:id="rId6" display="https://www.victoriassecret.com/panties/shop-all-panties/lace-waist-shortie-panty-cotton-lingerie?ProductID=139971&amp;CatalogueType=OLS"/>
    <hyperlink ref="B3" r:id="rId7" display="https://www.victoriassecret.com/panties/3-for-33-styles/ultra-low-rise-cheeky-panty-the-lacie?ProductID=220542&amp;CatalogueType=OLS"/>
    <hyperlink ref="B17" r:id="rId8" display="https://www.victoriassecret.com/clothing/sale-on-fleece/the-hoodie?ProductID=201530&amp;CatalogueType=OLS."/>
    <hyperlink ref="B4" r:id="rId9" display="https://www.victoriassecret.com/panties/3-for-33-styles/hiphugger-panty-body-by-victoria?ProductID=226292&amp;CatalogueType=OLS"/>
    <hyperlink ref="B11" r:id="rId10" display="https://www.victoriassecret.com/panties/5-for-27-styles/high-leg-brief-panty-allover-lace-from-cotton-lingerie?ProductID=225098&amp;CatalogueType=OLS"/>
    <hyperlink ref="B15" r:id="rId11" display="https://www.victoriassecret.com/sale/swim/paisley-banded-low-rise-bottom-beach-sexy?ProductID=91203&amp;CatalogueType=OLS"/>
    <hyperlink ref="B23" r:id="rId12" display="https://www.victoriassecret.com/panties/shop-all-panties/lace-trim-cheeky-panty-very-sexy?ProductID=220568&amp;CatalogueType=OLS"/>
    <hyperlink ref="B48" r:id="rId13" display="https://www.victoriassecret.com/sleepwear/pajamas/the-dreamer-henley-pajama?ProductID=199647&amp;CatalogueType=OLS"/>
    <hyperlink ref="B49" r:id="rId14" display="https://www.victoriassecret.com/sleepwear/pajamas/the-dreamer-henley-pajama?ProductID=199647&amp;CatalogueType=OLS"/>
    <hyperlink ref="B50" r:id="rId15" display="https://www.victoriassecret.com/sale/clearancebras/demi-bra-dream-angels?ProductID=220626&amp;CatalogueType=OLS"/>
    <hyperlink ref="B35" r:id="rId16" display="https://www.victoriassecret.com/sale/clearancebras/scandalous-balconet-push-up-bra-very-sexy?ProductID=223838&amp;CatalogueType=OLS"/>
    <hyperlink ref="B21" r:id="rId17" display="https://www.victoriassecret.com/sleepwear/pajamas/the-mayfair-tee-jama?ProductID=221987&amp;CatalogueType=OLS"/>
    <hyperlink ref="B24" r:id="rId18" display="https://www.victoriassecret.com/panties/3-for-33-styles/ultra-low-rise-cheeky-panty-the-lacie?ProductID=220542&amp;CatalogueType=OLS"/>
    <hyperlink ref="B25" r:id="rId19" display="https://www.victoriassecret.com/panties/3-for-33-styles/chantilly-lace-cheeky-panty-very-sexy?ProductID=215622&amp;CatalogueType=OLS"/>
    <hyperlink ref="B26" r:id="rId20" display="https://www.victoriassecret.com/panties/3-for-33-styles/chantilly-lace-cheeky-panty-very-sexy?ProductID=215622&amp;CatalogueType=OLS"/>
    <hyperlink ref="B22" r:id="rId21" display="https://www.victoriassecret.com/sleepwear/shop-all-sleep/lace-side-satin-slip-very-sexy?ProductID=198927&amp;CatalogueType=OLS"/>
    <hyperlink ref="B34" r:id="rId22" display="https://www.victoriassecret.com/sale/swim/paisley-banded-low-rise-bottom-beach-sexy?ProductID=91203&amp;CatalogueType=OLS"/>
    <hyperlink ref="B40" r:id="rId23" display="https://www.victoriassecret.com/pink/dorm-category-pillows/pillowcase-set?ProductID=224485&amp;CatalogueType=OLS"/>
    <hyperlink ref="B39" r:id="rId24" display="https://www.victoriassecret.com/sale/clearancebras/perfect-lace-strapless-bra-pink?ProductID=193602&amp;CatalogueType=OLS"/>
    <hyperlink ref="B38" r:id="rId25" display="https://www.victoriassecret.com/clothing/all-sale-and-specials/vs-slim-boyfriend-short?ProductID=213475&amp;CatalogueType=OLS"/>
    <hyperlink ref="B36" r:id="rId26" display="https://www.victoriassecret.com/victorias-secret-sport/all-tops/high-neck-tank-vs-sport?ProductID=199891&amp;CatalogueType=OLS"/>
    <hyperlink ref="B57" r:id="rId27" display="https://www.victoriassecret.com/sale/clearancebras/multi-way-bra-dream-angels?ProductID=220040&amp;CatalogueType=OLS"/>
    <hyperlink ref="B56" r:id="rId28" display="https://www.victoriassecret.com/sale/clearancebras/lace-strappy-back-push-up-bra-very-sexy?ProductID=220695&amp;CatalogueType=OLS"/>
    <hyperlink ref="B58" r:id="rId29" display="https://www.victoriassecret.com/sale/clearancepanties/lace-waist-cheeky-panty-cotton-lingerie?ProductID=159103&amp;CatalogueType=OLS"/>
    <hyperlink ref="B55" r:id="rId30" display="https://www.victoriassecret.com/sale/clearancepanties/lace-cheeky-panty-very-sexy?ProductID=57694&amp;CatalogueType=OLS"/>
    <hyperlink ref="B54" r:id="rId31" display="https://www.victoriassecret.com/clothing/all-sale-and-specials/vs-slim-boyfriend-short?ProductID=213475&amp;CatalogueType=OLS"/>
  </hyperlinks>
  <printOptions/>
  <pageMargins left="0.7" right="0.7" top="0.75" bottom="0.75" header="0.3" footer="0.3"/>
  <pageSetup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2015-01-09T23:33:42Z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