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1"/>
  <c r="C39"/>
  <c r="D37"/>
  <c r="D36"/>
  <c r="C35"/>
  <c r="D34"/>
  <c r="D33"/>
  <c r="D32"/>
  <c r="D31"/>
  <c r="D30"/>
  <c r="D29"/>
  <c r="D27"/>
  <c r="D24"/>
  <c r="D23"/>
  <c r="D22"/>
  <c r="D20"/>
  <c r="D19"/>
  <c r="D18"/>
  <c r="D17" s="1"/>
  <c r="C17"/>
  <c r="D16"/>
  <c r="D15"/>
  <c r="D14"/>
  <c r="D13"/>
  <c r="D12"/>
  <c r="D11"/>
  <c r="D7" s="1"/>
  <c r="C7"/>
  <c r="D35" l="1"/>
  <c r="D45" s="1"/>
  <c r="C45"/>
  <c r="C46" s="1"/>
</calcChain>
</file>

<file path=xl/sharedStrings.xml><?xml version="1.0" encoding="utf-8"?>
<sst xmlns="http://schemas.openxmlformats.org/spreadsheetml/2006/main" count="71" uniqueCount="68">
  <si>
    <t>Смета расходов</t>
  </si>
  <si>
    <t>Товарищества собственников жилья «Волжский берег»</t>
  </si>
  <si>
    <t>на 2015год</t>
  </si>
  <si>
    <t>Статья расходов</t>
  </si>
  <si>
    <t>Расходы в руб.</t>
  </si>
  <si>
    <t>месяц</t>
  </si>
  <si>
    <t>год</t>
  </si>
  <si>
    <t>1. Управление (административное руководство), всего:</t>
  </si>
  <si>
    <t>1.1. Заработная плата персонала управления (с учётом налога)</t>
  </si>
  <si>
    <t>1.2. Отчисления во внебюджетные фонды</t>
  </si>
  <si>
    <t>1.3. Содержание конторы правления</t>
  </si>
  <si>
    <t>1. Расходы на телефон/интернет</t>
  </si>
  <si>
    <t>1.5. Канцелярские и почтовые расходы</t>
  </si>
  <si>
    <t>1.6. Обучение персонала</t>
  </si>
  <si>
    <t>1.8. Служебные разъезды</t>
  </si>
  <si>
    <t>1.9. Содержание и ремонт оргтехники</t>
  </si>
  <si>
    <t>2. Содержание и обслуживание общего имущества,     всего:</t>
  </si>
  <si>
    <r>
      <t xml:space="preserve">2.1. Заработная плата обслуживающего персонала </t>
    </r>
    <r>
      <rPr>
        <sz val="12"/>
        <color indexed="63"/>
        <rFont val="Times New Roman"/>
        <family val="1"/>
        <charset val="204"/>
      </rPr>
      <t>(*) с учётом налога</t>
    </r>
  </si>
  <si>
    <t>2.2. Отчисления во внебюджетные фонды</t>
  </si>
  <si>
    <t>2.3. Материалы, инвентарь и хозяйственные принадлежности</t>
  </si>
  <si>
    <t>2.4 Содержание придомовой территории</t>
  </si>
  <si>
    <t xml:space="preserve">2.5. Уборка снега </t>
  </si>
  <si>
    <t>2.6. Приобретение основных средств</t>
  </si>
  <si>
    <t>2.7. Оплата услуг банка</t>
  </si>
  <si>
    <t>2.8. Страхование общего имущества</t>
  </si>
  <si>
    <t>2.9. Техническая эксплуатация общего имущества</t>
  </si>
  <si>
    <t>2.10. Противопожарное обслуживание</t>
  </si>
  <si>
    <t>2.11. Аварийное обслуживание</t>
  </si>
  <si>
    <t>2.12. Вывоз мусора (ТБО)</t>
  </si>
  <si>
    <t>2.13. Санитарное содержание общего имущества</t>
  </si>
  <si>
    <t>2.14 Обслуживание лифтов</t>
  </si>
  <si>
    <t>2.15 Страхование лифтов</t>
  </si>
  <si>
    <t>2.16 Тех. Освидетельствование лифтов</t>
  </si>
  <si>
    <t>2.17 Договор на ведение расчётов с КВЦ</t>
  </si>
  <si>
    <t>3. Ремонт общего имущества, всего:</t>
  </si>
  <si>
    <t>3.2. Текущий ремонт инженерного оборудования</t>
  </si>
  <si>
    <t>3.3. Капитальный ремонт</t>
  </si>
  <si>
    <t>4. Формирование фондов (резервов),    всего:</t>
  </si>
  <si>
    <t>4.1. Фонд восстановления и замены основных средств</t>
  </si>
  <si>
    <t>4.2. Фонд текущего ремонта</t>
  </si>
  <si>
    <t>4.3. Фонд капитального ремонта</t>
  </si>
  <si>
    <t>4.4. Резерв непредвиденных расходов</t>
  </si>
  <si>
    <t>4.5. Премиальный фонд</t>
  </si>
  <si>
    <t>И т о г о по с м е т е</t>
  </si>
  <si>
    <t>Сметные расходы на 1 кв.м площади помещений в месяц -</t>
  </si>
  <si>
    <t>площадъ дома  общая жилых и не жилых</t>
  </si>
  <si>
    <t>МОП</t>
  </si>
  <si>
    <t>обслуживающий персонал</t>
  </si>
  <si>
    <t>з/п без налогов</t>
  </si>
  <si>
    <t>з/п с налогами</t>
  </si>
  <si>
    <t>Бухгалтер</t>
  </si>
  <si>
    <t>паспортист/секретарь</t>
  </si>
  <si>
    <t>дворник</t>
  </si>
  <si>
    <t>уборщица (2чел.)</t>
  </si>
  <si>
    <t>Председатель/управляющий</t>
  </si>
  <si>
    <t>1.7. Оплата консультационных услуг (юр. обслуживание)</t>
  </si>
  <si>
    <t>3.1. Договор технического обслуживания инженерных систем (электрика,сантехника,аварйка)</t>
  </si>
  <si>
    <t>? 1</t>
  </si>
  <si>
    <t>? 2</t>
  </si>
  <si>
    <t>вчера было написано 150 руб. и на каком основ. ТСЖ должно обучать сантехников ,</t>
  </si>
  <si>
    <t>электриков а может дворников?!</t>
  </si>
  <si>
    <t>что сюда входит т.к. подобных пунктов сдесь много</t>
  </si>
  <si>
    <t>вчера было написано в смете 3000р/м ,хотя услуга банка стоит 1490руб6</t>
  </si>
  <si>
    <t>???</t>
  </si>
  <si>
    <t>общая сумма содер.лифтов 34168р/м</t>
  </si>
  <si>
    <t>ав ТСЖ КОМФОРТ-26300р/м</t>
  </si>
  <si>
    <t>в ТСЖ КОМ.-1800р/м</t>
  </si>
  <si>
    <t>Ии!!. За какой тариф голосовали жители?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</si>
</sst>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rgb="FF333300"/>
      <name val="Verdana"/>
      <family val="2"/>
      <charset val="204"/>
    </font>
    <font>
      <sz val="12"/>
      <color rgb="FF555555"/>
      <name val="Times New Roman"/>
      <family val="1"/>
      <charset val="204"/>
    </font>
    <font>
      <b/>
      <sz val="12"/>
      <color rgb="FF555555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color rgb="FF555555"/>
      <name val="Verdana"/>
      <family val="2"/>
      <charset val="204"/>
    </font>
    <font>
      <b/>
      <sz val="10"/>
      <color rgb="FF555555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>
      <selection activeCell="A3" sqref="A3:D3"/>
    </sheetView>
  </sheetViews>
  <sheetFormatPr defaultRowHeight="15"/>
  <cols>
    <col min="1" max="1" width="42.42578125" customWidth="1"/>
    <col min="2" max="2" width="46.140625" customWidth="1"/>
    <col min="3" max="3" width="18.28515625" customWidth="1"/>
    <col min="4" max="4" width="15.42578125" customWidth="1"/>
  </cols>
  <sheetData>
    <row r="1" spans="1:6">
      <c r="A1" s="1"/>
    </row>
    <row r="2" spans="1:6" ht="15.75">
      <c r="A2" s="9" t="s">
        <v>0</v>
      </c>
      <c r="B2" s="9"/>
      <c r="C2" s="9"/>
      <c r="D2" s="9"/>
    </row>
    <row r="3" spans="1:6" ht="15.75">
      <c r="A3" s="9" t="s">
        <v>1</v>
      </c>
      <c r="B3" s="9"/>
      <c r="C3" s="9"/>
      <c r="D3" s="9"/>
    </row>
    <row r="4" spans="1:6" ht="16.5" thickBot="1">
      <c r="A4" s="12" t="s">
        <v>2</v>
      </c>
      <c r="B4" s="12"/>
      <c r="C4" s="12"/>
      <c r="D4" s="12"/>
    </row>
    <row r="5" spans="1:6" ht="16.5" thickBot="1">
      <c r="A5" s="13" t="s">
        <v>3</v>
      </c>
      <c r="B5" s="14"/>
      <c r="C5" s="17" t="s">
        <v>4</v>
      </c>
      <c r="D5" s="18"/>
    </row>
    <row r="6" spans="1:6" ht="16.5" thickBot="1">
      <c r="A6" s="15"/>
      <c r="B6" s="16"/>
      <c r="C6" s="2" t="s">
        <v>5</v>
      </c>
      <c r="D6" s="2" t="s">
        <v>6</v>
      </c>
    </row>
    <row r="7" spans="1:6" ht="16.5" thickBot="1">
      <c r="A7" s="19" t="s">
        <v>7</v>
      </c>
      <c r="B7" s="20"/>
      <c r="C7" s="3">
        <f>C8+C9+C10+C11+C12+C13+C14+C15+C16</f>
        <v>54656</v>
      </c>
      <c r="D7" s="3">
        <f>SUM(D8:D16)</f>
        <v>655872</v>
      </c>
    </row>
    <row r="8" spans="1:6" ht="16.5" thickBot="1">
      <c r="A8" s="10" t="s">
        <v>8</v>
      </c>
      <c r="B8" s="11"/>
      <c r="C8" s="4">
        <v>34490</v>
      </c>
      <c r="D8" s="5">
        <v>413880</v>
      </c>
    </row>
    <row r="9" spans="1:6" ht="16.5" thickBot="1">
      <c r="A9" s="10" t="s">
        <v>9</v>
      </c>
      <c r="B9" s="11"/>
      <c r="C9" s="4">
        <v>10416</v>
      </c>
      <c r="D9" s="5">
        <v>124992</v>
      </c>
      <c r="E9" t="s">
        <v>57</v>
      </c>
    </row>
    <row r="10" spans="1:6" ht="16.5" thickBot="1">
      <c r="A10" s="10" t="s">
        <v>10</v>
      </c>
      <c r="B10" s="11"/>
      <c r="C10" s="4"/>
      <c r="D10" s="5"/>
    </row>
    <row r="11" spans="1:6" ht="16.5" thickBot="1">
      <c r="A11" s="10" t="s">
        <v>11</v>
      </c>
      <c r="B11" s="11"/>
      <c r="C11" s="4">
        <v>1500</v>
      </c>
      <c r="D11" s="5">
        <f t="shared" ref="D11:D16" si="0">SUM(C11*12)</f>
        <v>18000</v>
      </c>
    </row>
    <row r="12" spans="1:6" ht="16.5" thickBot="1">
      <c r="A12" s="10" t="s">
        <v>12</v>
      </c>
      <c r="B12" s="11"/>
      <c r="C12" s="4">
        <v>1500</v>
      </c>
      <c r="D12" s="5">
        <f t="shared" si="0"/>
        <v>18000</v>
      </c>
    </row>
    <row r="13" spans="1:6" ht="16.5" thickBot="1">
      <c r="A13" s="10" t="s">
        <v>13</v>
      </c>
      <c r="B13" s="11"/>
      <c r="C13" s="4">
        <v>3000</v>
      </c>
      <c r="D13" s="5">
        <f t="shared" si="0"/>
        <v>36000</v>
      </c>
      <c r="E13" t="s">
        <v>59</v>
      </c>
    </row>
    <row r="14" spans="1:6" ht="16.5" thickBot="1">
      <c r="A14" s="10" t="s">
        <v>55</v>
      </c>
      <c r="B14" s="11"/>
      <c r="C14" s="4">
        <v>1250</v>
      </c>
      <c r="D14" s="5">
        <f t="shared" si="0"/>
        <v>15000</v>
      </c>
      <c r="F14" t="s">
        <v>60</v>
      </c>
    </row>
    <row r="15" spans="1:6" ht="16.5" thickBot="1">
      <c r="A15" s="10" t="s">
        <v>14</v>
      </c>
      <c r="B15" s="11"/>
      <c r="C15" s="4">
        <v>1500</v>
      </c>
      <c r="D15" s="5">
        <f t="shared" si="0"/>
        <v>18000</v>
      </c>
    </row>
    <row r="16" spans="1:6" ht="16.5" thickBot="1">
      <c r="A16" s="10" t="s">
        <v>15</v>
      </c>
      <c r="B16" s="11"/>
      <c r="C16" s="4">
        <v>1000</v>
      </c>
      <c r="D16" s="5">
        <f t="shared" si="0"/>
        <v>12000</v>
      </c>
    </row>
    <row r="17" spans="1:6" ht="16.5" thickBot="1">
      <c r="A17" s="19" t="s">
        <v>16</v>
      </c>
      <c r="B17" s="20"/>
      <c r="C17" s="3">
        <f>C18+C19+C20+C21+C22+C23+C24+C25+C26+C27+C28+C29+C30+C31+C32+C33+C34</f>
        <v>174495</v>
      </c>
      <c r="D17" s="3">
        <f>SUM(D18:D34)</f>
        <v>2093940</v>
      </c>
    </row>
    <row r="18" spans="1:6" ht="16.5" thickBot="1">
      <c r="A18" s="10" t="s">
        <v>17</v>
      </c>
      <c r="B18" s="11"/>
      <c r="C18" s="4">
        <v>59800</v>
      </c>
      <c r="D18" s="5">
        <f>SUM(C18*12)</f>
        <v>717600</v>
      </c>
    </row>
    <row r="19" spans="1:6" ht="16.5" thickBot="1">
      <c r="A19" s="10" t="s">
        <v>18</v>
      </c>
      <c r="B19" s="11"/>
      <c r="C19" s="4">
        <v>18179</v>
      </c>
      <c r="D19" s="5">
        <f>SUM(C19*12)</f>
        <v>218148</v>
      </c>
      <c r="E19" t="s">
        <v>58</v>
      </c>
    </row>
    <row r="20" spans="1:6" ht="16.5" thickBot="1">
      <c r="A20" s="10" t="s">
        <v>19</v>
      </c>
      <c r="B20" s="11"/>
      <c r="C20" s="4">
        <v>500</v>
      </c>
      <c r="D20" s="5">
        <f>SUM(C20*12)</f>
        <v>6000</v>
      </c>
    </row>
    <row r="21" spans="1:6" ht="16.5" thickBot="1">
      <c r="A21" s="23" t="s">
        <v>20</v>
      </c>
      <c r="B21" s="24"/>
      <c r="C21" s="4"/>
      <c r="D21" s="5"/>
    </row>
    <row r="22" spans="1:6" ht="16.5" thickBot="1">
      <c r="A22" s="21" t="s">
        <v>21</v>
      </c>
      <c r="B22" s="22"/>
      <c r="C22" s="4">
        <v>3500</v>
      </c>
      <c r="D22" s="5">
        <f>SUM(C22*12)</f>
        <v>42000</v>
      </c>
    </row>
    <row r="23" spans="1:6" ht="16.5" thickBot="1">
      <c r="A23" s="21" t="s">
        <v>22</v>
      </c>
      <c r="B23" s="22"/>
      <c r="C23" s="4">
        <v>4000</v>
      </c>
      <c r="D23" s="5">
        <f>SUM(C23*12)</f>
        <v>48000</v>
      </c>
      <c r="F23" t="s">
        <v>61</v>
      </c>
    </row>
    <row r="24" spans="1:6" ht="16.5" thickBot="1">
      <c r="A24" s="21" t="s">
        <v>23</v>
      </c>
      <c r="B24" s="22"/>
      <c r="C24" s="4">
        <v>10000</v>
      </c>
      <c r="D24" s="5">
        <f>SUM(C24*12)</f>
        <v>120000</v>
      </c>
      <c r="E24" t="s">
        <v>62</v>
      </c>
    </row>
    <row r="25" spans="1:6" ht="16.5" thickBot="1">
      <c r="A25" s="21" t="s">
        <v>24</v>
      </c>
      <c r="B25" s="22"/>
      <c r="C25" s="4"/>
      <c r="D25" s="5"/>
    </row>
    <row r="26" spans="1:6" ht="16.5" thickBot="1">
      <c r="A26" s="21" t="s">
        <v>25</v>
      </c>
      <c r="B26" s="22"/>
      <c r="C26" s="4"/>
      <c r="D26" s="5"/>
    </row>
    <row r="27" spans="1:6" ht="16.5" thickBot="1">
      <c r="A27" s="21" t="s">
        <v>26</v>
      </c>
      <c r="B27" s="22"/>
      <c r="C27" s="4">
        <v>6000</v>
      </c>
      <c r="D27" s="5">
        <f>SUM(C27*12)</f>
        <v>72000</v>
      </c>
    </row>
    <row r="28" spans="1:6" ht="16.5" thickBot="1">
      <c r="A28" s="21" t="s">
        <v>27</v>
      </c>
      <c r="B28" s="22"/>
      <c r="C28" s="4"/>
      <c r="D28" s="5"/>
    </row>
    <row r="29" spans="1:6" ht="16.5" thickBot="1">
      <c r="A29" s="21" t="s">
        <v>28</v>
      </c>
      <c r="B29" s="22"/>
      <c r="C29" s="4">
        <v>35000</v>
      </c>
      <c r="D29" s="5">
        <f t="shared" ref="D29:D34" si="1">SUM(C29*12)</f>
        <v>420000</v>
      </c>
      <c r="E29" t="s">
        <v>63</v>
      </c>
    </row>
    <row r="30" spans="1:6" ht="16.5" thickBot="1">
      <c r="A30" s="21" t="s">
        <v>29</v>
      </c>
      <c r="B30" s="22"/>
      <c r="C30" s="4">
        <v>600</v>
      </c>
      <c r="D30" s="5">
        <f t="shared" si="1"/>
        <v>7200</v>
      </c>
    </row>
    <row r="31" spans="1:6" ht="16.5" thickBot="1">
      <c r="A31" s="23" t="s">
        <v>30</v>
      </c>
      <c r="B31" s="24"/>
      <c r="C31" s="4">
        <v>30000</v>
      </c>
      <c r="D31" s="5">
        <f t="shared" si="1"/>
        <v>360000</v>
      </c>
      <c r="E31" t="s">
        <v>64</v>
      </c>
    </row>
    <row r="32" spans="1:6" ht="16.5" thickBot="1">
      <c r="A32" s="23" t="s">
        <v>31</v>
      </c>
      <c r="B32" s="24"/>
      <c r="C32" s="4">
        <v>833</v>
      </c>
      <c r="D32" s="5">
        <f t="shared" si="1"/>
        <v>9996</v>
      </c>
      <c r="F32" t="s">
        <v>65</v>
      </c>
    </row>
    <row r="33" spans="1:5" ht="16.5" thickBot="1">
      <c r="A33" s="23" t="s">
        <v>32</v>
      </c>
      <c r="B33" s="24"/>
      <c r="C33" s="4">
        <v>3333</v>
      </c>
      <c r="D33" s="5">
        <f t="shared" si="1"/>
        <v>39996</v>
      </c>
    </row>
    <row r="34" spans="1:5" ht="16.5" thickBot="1">
      <c r="A34" s="23" t="s">
        <v>33</v>
      </c>
      <c r="B34" s="24"/>
      <c r="C34" s="4">
        <v>2750</v>
      </c>
      <c r="D34" s="5">
        <f t="shared" si="1"/>
        <v>33000</v>
      </c>
      <c r="E34" t="s">
        <v>66</v>
      </c>
    </row>
    <row r="35" spans="1:5" ht="16.5" thickBot="1">
      <c r="A35" s="19" t="s">
        <v>34</v>
      </c>
      <c r="B35" s="20"/>
      <c r="C35" s="3">
        <f>C36+C37+C38</f>
        <v>36600</v>
      </c>
      <c r="D35" s="3">
        <f>SUM(D36:D38)</f>
        <v>439200</v>
      </c>
    </row>
    <row r="36" spans="1:5" ht="36.75" customHeight="1" thickBot="1">
      <c r="A36" s="10" t="s">
        <v>56</v>
      </c>
      <c r="B36" s="11"/>
      <c r="C36" s="4">
        <v>21600</v>
      </c>
      <c r="D36" s="5">
        <f>SUM(C36*12)</f>
        <v>259200</v>
      </c>
    </row>
    <row r="37" spans="1:5" ht="16.5" thickBot="1">
      <c r="A37" s="10" t="s">
        <v>35</v>
      </c>
      <c r="B37" s="11"/>
      <c r="C37" s="4">
        <v>15000</v>
      </c>
      <c r="D37" s="5">
        <f>SUM(C37*12)</f>
        <v>180000</v>
      </c>
    </row>
    <row r="38" spans="1:5" ht="16.5" thickBot="1">
      <c r="A38" s="10" t="s">
        <v>36</v>
      </c>
      <c r="B38" s="11"/>
      <c r="C38" s="4"/>
      <c r="D38" s="5"/>
    </row>
    <row r="39" spans="1:5" ht="16.5" thickBot="1">
      <c r="A39" s="19" t="s">
        <v>37</v>
      </c>
      <c r="B39" s="20"/>
      <c r="C39" s="3">
        <f>C40+C41+C42+C43+C44</f>
        <v>29500</v>
      </c>
      <c r="D39" s="3">
        <f>SUM(D40:D44)</f>
        <v>354000</v>
      </c>
    </row>
    <row r="40" spans="1:5" ht="16.5" thickBot="1">
      <c r="A40" s="10" t="s">
        <v>38</v>
      </c>
      <c r="B40" s="11"/>
      <c r="C40" s="4">
        <v>10000</v>
      </c>
      <c r="D40" s="5">
        <v>120000</v>
      </c>
      <c r="E40" t="s">
        <v>63</v>
      </c>
    </row>
    <row r="41" spans="1:5" ht="16.5" thickBot="1">
      <c r="A41" s="10" t="s">
        <v>39</v>
      </c>
      <c r="B41" s="11"/>
      <c r="C41" s="4">
        <v>10000</v>
      </c>
      <c r="D41" s="5">
        <v>120000</v>
      </c>
      <c r="E41" t="s">
        <v>63</v>
      </c>
    </row>
    <row r="42" spans="1:5" ht="16.5" thickBot="1">
      <c r="A42" s="10" t="s">
        <v>40</v>
      </c>
      <c r="B42" s="11"/>
      <c r="C42" s="4"/>
      <c r="D42" s="5"/>
    </row>
    <row r="43" spans="1:5" ht="16.5" thickBot="1">
      <c r="A43" s="10" t="s">
        <v>41</v>
      </c>
      <c r="B43" s="11"/>
      <c r="C43" s="4">
        <v>9500</v>
      </c>
      <c r="D43" s="5">
        <v>114000</v>
      </c>
      <c r="E43" t="s">
        <v>63</v>
      </c>
    </row>
    <row r="44" spans="1:5" ht="16.5" thickBot="1">
      <c r="A44" s="10" t="s">
        <v>42</v>
      </c>
      <c r="B44" s="11"/>
      <c r="C44" s="4"/>
      <c r="D44" s="5"/>
    </row>
    <row r="45" spans="1:5" ht="16.5" thickBot="1">
      <c r="A45" s="19" t="s">
        <v>43</v>
      </c>
      <c r="B45" s="20"/>
      <c r="C45" s="3">
        <f>C39+C35+C17+C7</f>
        <v>295251</v>
      </c>
      <c r="D45" s="3">
        <f>SUM(D39+D35+D17+D7)</f>
        <v>3543012</v>
      </c>
    </row>
    <row r="46" spans="1:5" ht="15.75" thickBot="1">
      <c r="A46" s="25" t="s">
        <v>44</v>
      </c>
      <c r="B46" s="26"/>
      <c r="C46" s="6">
        <f>C45/14117.9</f>
        <v>20.913237804489338</v>
      </c>
      <c r="D46" s="7"/>
      <c r="E46" t="s">
        <v>67</v>
      </c>
    </row>
    <row r="49" spans="1:3">
      <c r="A49" t="s">
        <v>45</v>
      </c>
      <c r="B49">
        <v>14117.9</v>
      </c>
    </row>
    <row r="50" spans="1:3">
      <c r="A50" t="s">
        <v>46</v>
      </c>
      <c r="B50">
        <v>5290.6</v>
      </c>
    </row>
    <row r="52" spans="1:3">
      <c r="A52" t="s">
        <v>47</v>
      </c>
      <c r="B52" t="s">
        <v>48</v>
      </c>
      <c r="C52" t="s">
        <v>49</v>
      </c>
    </row>
    <row r="53" spans="1:3">
      <c r="A53" t="s">
        <v>54</v>
      </c>
      <c r="B53" s="8">
        <v>30000</v>
      </c>
      <c r="C53" s="8">
        <v>34490</v>
      </c>
    </row>
    <row r="54" spans="1:3">
      <c r="A54" t="s">
        <v>50</v>
      </c>
      <c r="B54" s="8">
        <v>10000</v>
      </c>
      <c r="C54" s="8">
        <v>11500</v>
      </c>
    </row>
    <row r="55" spans="1:3">
      <c r="A55" t="s">
        <v>51</v>
      </c>
      <c r="B55" s="8">
        <v>10000</v>
      </c>
      <c r="C55" s="8">
        <v>11500</v>
      </c>
    </row>
    <row r="56" spans="1:3">
      <c r="A56" t="s">
        <v>52</v>
      </c>
      <c r="B56" s="8">
        <v>12000</v>
      </c>
      <c r="C56" s="8">
        <v>13800</v>
      </c>
    </row>
    <row r="57" spans="1:3">
      <c r="A57" t="s">
        <v>53</v>
      </c>
      <c r="B57" s="8">
        <v>20000</v>
      </c>
      <c r="C57" s="8">
        <v>23000</v>
      </c>
    </row>
  </sheetData>
  <mergeCells count="45">
    <mergeCell ref="A45:B45"/>
    <mergeCell ref="A46:B46"/>
    <mergeCell ref="A39:B39"/>
    <mergeCell ref="A40:B40"/>
    <mergeCell ref="A41:B41"/>
    <mergeCell ref="A42:B42"/>
    <mergeCell ref="A43:B43"/>
    <mergeCell ref="A44:B44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:D2"/>
    <mergeCell ref="A14:B14"/>
    <mergeCell ref="A3:D3"/>
    <mergeCell ref="A4:D4"/>
    <mergeCell ref="A5:B6"/>
    <mergeCell ref="C5:D5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2015-01-25T16:18:48Z</dcterms:modified>
</cp:coreProperties>
</file>