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4685" windowHeight="15675" activeTab="0"/>
  </bookViews>
  <sheets>
    <sheet name="Лист1" sheetId="1" r:id="rId1"/>
  </sheets>
  <definedNames>
    <definedName name="_xlnm._FilterDatabase" localSheetId="0" hidden="1">'Лист1'!$A$1:$R$32</definedName>
  </definedNames>
  <calcPr fullCalcOnLoad="1" refMode="R1C1"/>
</workbook>
</file>

<file path=xl/sharedStrings.xml><?xml version="1.0" encoding="utf-8"?>
<sst xmlns="http://schemas.openxmlformats.org/spreadsheetml/2006/main" count="422" uniqueCount="235">
  <si>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</si>
  <si>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</si>
  <si>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</si>
  <si>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</si>
  <si>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</si>
  <si>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</si>
  <si>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</si>
  <si>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</si>
  <si>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</si>
  <si>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</si>
  <si>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</si>
  <si>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36C</t>
  </si>
  <si>
    <t>S</t>
  </si>
  <si>
    <t>L</t>
  </si>
  <si>
    <t>M</t>
  </si>
  <si>
    <t>доставка</t>
  </si>
  <si>
    <t>доставка+орг% по предоплате</t>
  </si>
  <si>
    <t>предварительный курс $</t>
  </si>
  <si>
    <t>Black (093)</t>
  </si>
  <si>
    <t>итог.сумма заказа</t>
  </si>
  <si>
    <t>36B</t>
  </si>
  <si>
    <t>32A</t>
  </si>
  <si>
    <t>Цена</t>
  </si>
  <si>
    <t>36D</t>
  </si>
  <si>
    <t>34D</t>
  </si>
  <si>
    <t>XS/S</t>
  </si>
  <si>
    <t>Jet Stream (K94)</t>
  </si>
  <si>
    <t>XL</t>
  </si>
  <si>
    <t xml:space="preserve">себе </t>
  </si>
  <si>
    <t>Aqua Seychelles (6U8)</t>
  </si>
  <si>
    <t>Palm Floral (78Y)</t>
  </si>
  <si>
    <t>Fresh Lilac (39P)</t>
  </si>
  <si>
    <t>Violet Fem (6U3)</t>
  </si>
  <si>
    <t>Minty Fresh (6HC)</t>
  </si>
  <si>
    <t>Tropical Palm (C54)</t>
  </si>
  <si>
    <t>Ignited (2FD)</t>
  </si>
  <si>
    <t>LP-334-387 </t>
  </si>
  <si>
    <t>LP-333-221 </t>
  </si>
  <si>
    <t>LP-324-590</t>
  </si>
  <si>
    <t>LP-339-621</t>
  </si>
  <si>
    <t>Reliance (44B)</t>
  </si>
  <si>
    <t>LP-332-077</t>
  </si>
  <si>
    <t>Lavender Perfume (C94)</t>
  </si>
  <si>
    <t>LP-335-406</t>
  </si>
  <si>
    <t>Blue Sequin (4C2)</t>
  </si>
  <si>
    <t>LP-325-209</t>
  </si>
  <si>
    <t>Black (3HW)</t>
  </si>
  <si>
    <t>LP-329-607</t>
  </si>
  <si>
    <t>Deep Lotus Angel (2GR)</t>
  </si>
  <si>
    <t>LP-320-476</t>
  </si>
  <si>
    <t>Ignited Embellished (2FD)</t>
  </si>
  <si>
    <t>LP-325-835 </t>
  </si>
  <si>
    <t>Seychelles (2AV)</t>
  </si>
  <si>
    <t>LP-315-641</t>
  </si>
  <si>
    <t>Sydney Stripe (AB7)</t>
  </si>
  <si>
    <t>Paradise Zig Zag Print (3US)</t>
  </si>
  <si>
    <t>Bright Pink (2R7)</t>
  </si>
  <si>
    <t>Triumph White (092)</t>
  </si>
  <si>
    <t>LP-339-575 </t>
  </si>
  <si>
    <t>LP-331-445</t>
  </si>
  <si>
    <t>LP-327-458 </t>
  </si>
  <si>
    <t>Black (372)</t>
  </si>
  <si>
    <t>Eclipse Blue (3KD)</t>
  </si>
  <si>
    <t>LP-312-735 </t>
  </si>
  <si>
    <t>Seafoam Blue (2P2)</t>
  </si>
  <si>
    <t>LP-312-815</t>
  </si>
  <si>
    <t>Champagne Dot Print (HE3)</t>
  </si>
  <si>
    <t>LP-312-725 </t>
  </si>
  <si>
    <t>Itty Dot Print (DJ7)</t>
  </si>
  <si>
    <t>LP-319-940</t>
  </si>
  <si>
    <t>Hot And Spicy Dot Lace (42Y)</t>
  </si>
  <si>
    <t>LP-315-658</t>
  </si>
  <si>
    <t>Multi Geo Stripe (7CY)</t>
  </si>
  <si>
    <t>LP-294-021</t>
  </si>
  <si>
    <t>LP-324-926</t>
  </si>
  <si>
    <t>Byron Paisley Paisley Floral (6XU)</t>
  </si>
  <si>
    <t>LP-327-496</t>
  </si>
  <si>
    <t>https://www.victoriassecret.com/clothing/tees-steals/the-essential-bra-top-cami?ProductID=241965&amp;CatalogueType=OLS</t>
  </si>
  <si>
    <t>LP-341-443</t>
  </si>
  <si>
    <t>Zoyann</t>
  </si>
  <si>
    <t>Bright Coral (H47)</t>
  </si>
  <si>
    <t>Sharkskin Grey (6VR)</t>
  </si>
  <si>
    <t>https://www.victoriassecret.com/lingerie/sale-and-clearance/mesh-bodysuit?ProductID=240083&amp;CatalogueType=OLS</t>
  </si>
  <si>
    <t>zulechka</t>
  </si>
  <si>
    <t>https://www.victoriassecret.com/lingerie/sale-and-clearance/embroidered-push-up-bra-dream-angels?ProductID=248377&amp;CatalogueType=OLS</t>
  </si>
  <si>
    <t>https://www.victoriassecret.com/lingerie/sale-and-clearance/fearless-demi-push-up-bra-very-sexy?ProductID=246829&amp;CatalogueType=OLS</t>
  </si>
  <si>
    <t>https://www.victoriassecret.com/sale/clearancepanties/lace-floral-v-string-panty-pink?ProductID=247505&amp;CatalogueType=OLS </t>
  </si>
  <si>
    <t>https://www.victoriassecret.com/panties/panty-clearance/cutout-lace-cheekini-panty-very-sexy?ProductID=248444&amp;CatalogueType=OLS</t>
  </si>
  <si>
    <t>https://www.victoriassecret.com/panties/panty-clearance/lace-trim-cheekini-panty-dream-angels?ProductID=247025&amp;CatalogueType=OLS</t>
  </si>
  <si>
    <t>https://www.victoriassecret.com/panties/panty-clearance/strappy-sequin-v-string-panty-very-sexy?ProductID=209498&amp;CatalogueType=OLS</t>
  </si>
  <si>
    <t>https://www.victoriassecret.com/panties/panty-clearance/limited-edition-waist-cincher-very-sexy?ProductID=221512&amp;CatalogueType=OLS</t>
  </si>
  <si>
    <t>Neff241288</t>
  </si>
  <si>
    <t>https://www.victoriassecret.com/sale/sleepwear/tee-and-short-set-signature-cotton?ProductID=202377&amp;CatalogueType=OLS</t>
  </si>
  <si>
    <t>ponka100</t>
  </si>
  <si>
    <t>https://www.victoriassecret.com/sale/sleepwear/lace-trim-slip-dream-angels?ProductID=249179&amp;CatalogueType=OLS</t>
  </si>
  <si>
    <t>https://www.victoriassecret.com/sale/clearancepanties/lace-waist-cheeky-panty-cotton-lingerie?ProductID=246796&amp;CatalogueType=OLS</t>
  </si>
  <si>
    <t>https://www.victoriassecret.com/panties/panty-clearance/curved-hem-hipster-panty?ProductID=247465&amp;CatalogueType=OLS</t>
  </si>
  <si>
    <t>https://www.victoriassecret.com/swimwear/very-sexy/the-itsy-very-sexy?ProductID=226503&amp;CatalogueType=OLS</t>
  </si>
  <si>
    <t>Polinna</t>
  </si>
  <si>
    <t>aviation</t>
  </si>
  <si>
    <t>https://www.victoriassecret.com//swimwear/bandeau/the-knockout-bandeau-very-sexy?ProductID=209969&amp;CatalogueType=OLS&amp;origin=search</t>
  </si>
  <si>
    <t>https://www.victoriassecret.com/bras/very-sexy/cutout-lace-cheekini-panty-very-sexy?ProductID=230044&amp;CatalogueType=OLS</t>
  </si>
  <si>
    <t>mashulya57</t>
  </si>
  <si>
    <t>https://www.victoriassecret.com/sale/bras/push-up-bra-body-by-victoria?ProductID=246756&amp;CatalogueType=OLS</t>
  </si>
  <si>
    <t>https://www.victoriassecret.com/sale/clearancepanties/cheekini-panty-body-by-victoria?ProductID=246771&amp;CatalogueType=OLS</t>
  </si>
  <si>
    <t>https://www.victoriassecret.com/sale/clearancebras/perfect-coverage-bra-body-by-victoria?ProductID=246751&amp;CatalogueType=OLS</t>
  </si>
  <si>
    <t>Зета Джонс</t>
  </si>
  <si>
    <t>Leksandra</t>
  </si>
  <si>
    <t>https://www.victoriassecret.com/swimwear/shop-by-size/the-flirt-bandeau-beach-sexy?ProductID=226450&amp;CatalogueType=OLS</t>
  </si>
  <si>
    <t>https://www.victoriassecret.com/swimwear/shop-by-size/the-fabulous-top-beach-sexy?ProductID=217776&amp;CatalogueType=OLS</t>
  </si>
  <si>
    <t>https://www.victoriassecret.com/swimwear/shop-by-size/the-unforgettable-demi-top-forever-sexy?ProductID=232163&amp;CatalogueType=OLS</t>
  </si>
  <si>
    <t>доставка %%</t>
  </si>
  <si>
    <t>будет в следующем выкупе:</t>
  </si>
  <si>
    <t>https://www.victoriassecret.com/bras/panty-clearance/ruched-back-hiphugger-panty-cotton-lingerie?ProductID=246802&amp;CatalogueType=OLS</t>
  </si>
  <si>
    <t>https://www.victoriassecret.com/bras/panty-clearance/lace-waist-cheeky-panty-cotton-lingerie?ProductID=246790&amp;CatalogueType=OLS</t>
  </si>
  <si>
    <t>выкуплено 6 июня</t>
  </si>
  <si>
    <t>ариша11</t>
  </si>
  <si>
    <t>kustik</t>
  </si>
  <si>
    <t>https://www.victoriassecret.com/sale/clearancepanties/thong-panty-body-by-victoria?ProductID=246763&amp;CatalogueType=OLS</t>
  </si>
  <si>
    <t>LP-312-812</t>
  </si>
  <si>
    <t>https://www.victoriassecret.com/sale/clearancepanties/mesh-inset-thong-panty?ProductID=218568&amp;CatalogueType=OLS</t>
  </si>
  <si>
    <t>LP-327-359</t>
  </si>
  <si>
    <t>Quicksand (3F4)</t>
  </si>
  <si>
    <t>https://www.victoriassecret.com/sale/clearancepanties/thong-panty-body-by-victoria?ProductID=247346&amp;CatalogueType=OLS</t>
  </si>
  <si>
    <t>LP-339-045</t>
  </si>
  <si>
    <t>Eclipse Crochet Lace (2XR)</t>
  </si>
  <si>
    <t>Nastasiyacherry</t>
  </si>
  <si>
    <t>https://www.victoriassecret.com/sale/clearancepanties/string-bikini-panty-cotton-lingerie?ProductID=246784&amp;CatalogueType=OLS</t>
  </si>
  <si>
    <t>LP-315-275</t>
  </si>
  <si>
    <t>Purple Rose Stripe (26Q)</t>
  </si>
  <si>
    <t>https://www.victoriassecret.com/sale/clearancepanties/thong-panty-allover-lace-from-cotton-lingerie?ProductID=247355&amp;CatalogueType=OLS</t>
  </si>
  <si>
    <t>LP-339-061 </t>
  </si>
  <si>
    <t>Neon Nectar (3R9)</t>
  </si>
  <si>
    <t>https://www.victoriassecret.com/sale/clearancepanties/bridal-thong-panty-the-lacie?ProductID=248917&amp;CatalogueType=OLS</t>
  </si>
  <si>
    <t>LP-326-926 </t>
  </si>
  <si>
    <t>OS</t>
  </si>
  <si>
    <t>Hitched Graphic (3P2)</t>
  </si>
  <si>
    <t>https://www.victoriassecret.com/sale/clearancepanties/low-rise-cheekini-panty-the-lacie?ProductID=248920&amp;CatalogueType=OLS</t>
  </si>
  <si>
    <t>LP-329-722 </t>
  </si>
  <si>
    <t>White With Hearts Lace (4DX)</t>
  </si>
  <si>
    <t>https://www.victoriassecret.com/sale/clearancepanties/lace-trim-hipkini-panty-dream-angels?ProductID=247017&amp;CatalogueType=OLS</t>
  </si>
  <si>
    <t>LP-335-391</t>
  </si>
  <si>
    <t>Butterfly Print (HC5)</t>
  </si>
  <si>
    <t>Znadezhda</t>
  </si>
  <si>
    <t>https://www.victoriassecret.com/sale/clearanceclothing/fringe-kimono?ProductID=242189&amp;CatalogueType=OLS</t>
  </si>
  <si>
    <t>LP-341-293 </t>
  </si>
  <si>
    <t>Blue Boho (3U5)</t>
  </si>
  <si>
    <t>скидка 20% с самой дорогой вещи</t>
  </si>
  <si>
    <t>KateBond</t>
  </si>
  <si>
    <t>https://www.victoriassecret.com/sale/swim/the-flirt-bandeau-beach-sexy?ProductID=189745&amp;CatalogueType=OLS</t>
  </si>
  <si>
    <t>LP-297-089</t>
  </si>
  <si>
    <t>Coral Paisley (2HZ)</t>
  </si>
  <si>
    <t>LP-297-090 </t>
  </si>
  <si>
    <t>https://www.victoriassecret.com/sale/clothing/drawstring-short?ProductID=218675&amp;CatalogueType=OLS</t>
  </si>
  <si>
    <t>LP-329-492</t>
  </si>
  <si>
    <t>Paisley Print (6U9)</t>
  </si>
  <si>
    <t>invysotskaya</t>
  </si>
  <si>
    <t>https://www.victoriassecret.com/sale/clearanceclothing/v-neck-tee-essential-tees?ProductID=197110&amp;CatalogueType=OLS</t>
  </si>
  <si>
    <t>LP-314-737 </t>
  </si>
  <si>
    <t>Grape Escape (5A7)</t>
  </si>
  <si>
    <t>https://www.victoriassecret.com/sale/clearanceclothing/the-essential-bra-top-cami?ProductID=241965&amp;CatalogueType=OLS</t>
  </si>
  <si>
    <t>eyeofthemoon</t>
  </si>
  <si>
    <t>https://www.victoriassecret.com/sale/clearancebras/add-2-cups-push-up-bra-bombshell?ProductID=246803&amp;CatalogueType=OLS</t>
  </si>
  <si>
    <t>LP-321-914 </t>
  </si>
  <si>
    <t>34A</t>
  </si>
  <si>
    <t>Black/White Ribbon Trim (GK1)</t>
  </si>
  <si>
    <t>https://www.victoriassecret.com/sale/clearancepanties/low-rise-cheekini-panty-the-lacie?ProductID=247310&amp;CatalogueType=OLS</t>
  </si>
  <si>
    <t>LP-338-388 </t>
  </si>
  <si>
    <t>Pink Turn Of The Tides (3AA)</t>
  </si>
  <si>
    <t>https://www.victoriassecret.com/sale/clearancepanties/thong-panty-the-lacie?ProductID=248943&amp;CatalogueType=OLS</t>
  </si>
  <si>
    <t>LP-333-132</t>
  </si>
  <si>
    <t>Bombshell Pink Knot It (4EJ)</t>
  </si>
  <si>
    <t>https://www.victoriassecret.com/sale/clearancepanties/limited-edition-lace-thong-panty?ProductID=248871&amp;CatalogueType=OLS</t>
  </si>
  <si>
    <t>LP-325-649</t>
  </si>
  <si>
    <t>https://www.victoriassecret.com/sale/clearancepanties/lace-cheekster-panty-pink?ProductID=247447&amp;CatalogueType=OLS</t>
  </si>
  <si>
    <t>LP-339-548</t>
  </si>
  <si>
    <t>Buff (B15)</t>
  </si>
  <si>
    <t>масловадарья</t>
  </si>
  <si>
    <t>https://www.victoriassecret.com//swimwear/shop-by-size-mobile/ruffle-bralette-top-beach-sexy?ProductID=232268&amp;CatalogueType=OLS&amp;origin=search</t>
  </si>
  <si>
    <t>LP-329-661 </t>
  </si>
  <si>
    <t>Neon Citrus (6UH)</t>
  </si>
  <si>
    <t>LP-329-662</t>
  </si>
  <si>
    <t>Ясечка1</t>
  </si>
  <si>
    <t>https://www.victoriassecret.com/swimwear/itsy/the-itsy-beach-sexy?ProductID=205414&amp;CatalogueType=OLS</t>
  </si>
  <si>
    <t>LP-321-061</t>
  </si>
  <si>
    <t>White (092)</t>
  </si>
  <si>
    <t>https://www.victoriassecret.com/swimwear/shop-by-size/the-plunge-halter-beach-sexy?ProductID=247829&amp;CatalogueType=OLS</t>
  </si>
  <si>
    <t>LP-311-593 </t>
  </si>
  <si>
    <t>https://www.victoriassecret.com/swimwear/all-bottoms/the-knockout-bikini-beach-sexy?ProductID=210305&amp;CatalogueType=OLS</t>
  </si>
  <si>
    <t>LP-294-031</t>
  </si>
  <si>
    <t>Multi Stripe Geo (7CY)</t>
  </si>
  <si>
    <t>Estimated Ship: June 24</t>
  </si>
  <si>
    <t>https://www.victoriassecret.com/swimwear/bandeau/the-flirt-bandeau-beach-sexy?ProductID=242219&amp;CatalogueType=OLS</t>
  </si>
  <si>
    <t>LP-316-860</t>
  </si>
  <si>
    <t>34В </t>
  </si>
  <si>
    <t>Flo Fuchsia (5W7)</t>
  </si>
  <si>
    <t>https://www.victoriassecret.com/swimwear/bandeau/cheeky-hipkini-beach-sexy?ProductID=234871&amp;CatalogueType=OLS</t>
  </si>
  <si>
    <t>LP-316-861</t>
  </si>
  <si>
    <t>https://www.victoriassecret.com/sale/clothing/the-beach-bra-top-dress?ProductID=241940&amp;CatalogueType=OLS</t>
  </si>
  <si>
    <t>LP-338-652</t>
  </si>
  <si>
    <t>https://www.victoriassecret.com/sale/clearancepanties/geo-lace-trim-cheekster-panty-pink?ProductID=247467&amp;CatalogueType=OLS</t>
  </si>
  <si>
    <t>LP-339-589 </t>
  </si>
  <si>
    <t>St Patty Green (29R)</t>
  </si>
  <si>
    <t>https://www.victoriassecret.com/sale/clearancebras/perfect-coverage-bra-body-by-victoria?ProductID=248162&amp;CatalogueType=OLS</t>
  </si>
  <si>
    <t>LP-329-272</t>
  </si>
  <si>
    <t>Shell Pink Daisy Lace (H32)</t>
  </si>
  <si>
    <t>nightmare</t>
  </si>
  <si>
    <t>https://www.victoriassecret.com/sleepwear/sleepshirts-and-nighties/sleepshirt-signature-cotton?ProductID=246912&amp;CatalogueType=OLS</t>
  </si>
  <si>
    <t>LP-332-487</t>
  </si>
  <si>
    <t>Neon Pink Meteor (37A)</t>
  </si>
  <si>
    <t>нет в наличии</t>
  </si>
  <si>
    <t>https://www.victoriassecret.com/sale/clearancebras/add-2-cups-push-up-bra-bombshell?ProductID=247558&amp;CatalogueType=OLS</t>
  </si>
  <si>
    <t>LP-339-904</t>
  </si>
  <si>
    <t>Floral Ribbon Slot (48T)</t>
  </si>
  <si>
    <t>https://www.victoriassecret.com/panties/panty-clearance/allover-lace-mini-cheekster-pink?ProductID=247449&amp;CatalogueType=OLS</t>
  </si>
  <si>
    <t>LP-339-543</t>
  </si>
  <si>
    <t>https://www.victoriassecret.com/panties/panty-clearance/date-mini-cheekster-panty-pink?ProductID=247462&amp;CatalogueType=OLS</t>
  </si>
  <si>
    <t>LP-339-568</t>
  </si>
  <si>
    <t>Rose Grey (GG3)</t>
  </si>
  <si>
    <t>https://www.victoriassecret.com/panties/panty-clearance/geo-lace-trim-thong-panty-pink?ProductID=247469&amp;CatalogueType=OLS</t>
  </si>
  <si>
    <t>LP-339-587</t>
  </si>
  <si>
    <t>Jannet17</t>
  </si>
  <si>
    <t>Love VS Graphic (268)</t>
  </si>
  <si>
    <t>https://www.victoriassecret.com/sale/clearancepanties/low-rise-bloomer-panty-cotton-lingerie?ProductID=247280&amp;CatalogueType=OLS</t>
  </si>
  <si>
    <t>LP-337-472</t>
  </si>
  <si>
    <t>Wild Thing Print (3ZA)</t>
  </si>
  <si>
    <t>Black Stripe (3W6)</t>
  </si>
  <si>
    <t>выкуплено 7 июня</t>
  </si>
  <si>
    <t>Order Date: 06/06/2015</t>
  </si>
  <si>
    <t>Order Date: 06/07/2015</t>
  </si>
  <si>
    <t>https://www.victoriassecret.com//pink/apparel-the-tee-shop-mobile/side-slit-pocket-tee-pink?ProductID=243215&amp;CatalogueType=OLS&amp;origin=search</t>
  </si>
  <si>
    <t>Svetlana.Kulkova</t>
  </si>
  <si>
    <t>https://www.victoriassecret.com/sale/sleepwear/eyelet-lace-trim-nightie?ProductID=249989&amp;CatalogueType=OLS</t>
  </si>
  <si>
    <t>https://www.victoriassecret.com/swimwear/sale-and-specials/the-strappy-cheeky-beach-sexy?ProductID=232259&amp;CatalogueType=OLS</t>
  </si>
  <si>
    <t>https://www.victoriassecret.com/swimwear/sale-and-specials/ruffle-bralette-top-beach-sexy?ProductID=232266&amp;CatalogueType=OLS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</si>
</sst>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$-409]#,##0.0"/>
    <numFmt numFmtId="182" formatCode="[$$-409]#,##0.000"/>
    <numFmt numFmtId="183" formatCode="[$$-409]#,##0.0000"/>
    <numFmt numFmtId="184" formatCode="0.00000"/>
    <numFmt numFmtId="185" formatCode="0.0000"/>
    <numFmt numFmtId="18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Palatino Linotype"/>
      <family val="1"/>
    </font>
    <font>
      <sz val="10"/>
      <color indexed="10"/>
      <name val="Palatino Linotype"/>
      <family val="1"/>
    </font>
    <font>
      <b/>
      <sz val="11"/>
      <name val="Calibri"/>
      <family val="2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sz val="10"/>
      <color rgb="FFFF0000"/>
      <name val="Palatino Linotype"/>
      <family val="1"/>
    </font>
    <font>
      <sz val="10"/>
      <color rgb="FF666666"/>
      <name val="Palatino Linotype"/>
      <family val="1"/>
    </font>
    <font>
      <sz val="9"/>
      <color rgb="FF333333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2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176" fontId="22" fillId="0" borderId="13" xfId="0" applyNumberFormat="1" applyFont="1" applyFill="1" applyBorder="1" applyAlignment="1">
      <alignment/>
    </xf>
    <xf numFmtId="0" fontId="0" fillId="0" borderId="0" xfId="0" applyAlignment="1">
      <alignment/>
    </xf>
    <xf numFmtId="17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35" fillId="0" borderId="10" xfId="42" applyFill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176" fontId="0" fillId="0" borderId="10" xfId="0" applyNumberFormat="1" applyFill="1" applyBorder="1" applyAlignment="1">
      <alignment/>
    </xf>
    <xf numFmtId="0" fontId="52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35" fillId="0" borderId="10" xfId="42" applyBorder="1" applyAlignment="1">
      <alignment/>
    </xf>
    <xf numFmtId="0" fontId="49" fillId="0" borderId="10" xfId="0" applyFont="1" applyFill="1" applyBorder="1" applyAlignment="1">
      <alignment/>
    </xf>
    <xf numFmtId="0" fontId="35" fillId="0" borderId="10" xfId="42" applyBorder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49" fillId="0" borderId="0" xfId="0" applyFont="1" applyAlignment="1">
      <alignment/>
    </xf>
    <xf numFmtId="176" fontId="0" fillId="33" borderId="17" xfId="0" applyNumberFormat="1" applyFill="1" applyBorder="1" applyAlignment="1">
      <alignment/>
    </xf>
    <xf numFmtId="176" fontId="47" fillId="0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Alignment="1">
      <alignment wrapText="1"/>
    </xf>
    <xf numFmtId="176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clearancepanties/lace-floral-v-string-panty-pink?ProductID=247505&amp;CatalogueType=OLS&#160;" TargetMode="External" /><Relationship Id="rId2" Type="http://schemas.openxmlformats.org/officeDocument/2006/relationships/hyperlink" Target="https://www.victoriassecret.com/clothing/tees-steals/the-essential-bra-top-cami?ProductID=241965&amp;CatalogueType=OLS" TargetMode="External" /><Relationship Id="rId3" Type="http://schemas.openxmlformats.org/officeDocument/2006/relationships/hyperlink" Target="https://www.victoriassecret.com/clothing/tees-steals/the-essential-bra-top-cami?ProductID=241965&amp;CatalogueType=OLS" TargetMode="External" /><Relationship Id="rId4" Type="http://schemas.openxmlformats.org/officeDocument/2006/relationships/hyperlink" Target="https://www.victoriassecret.com/swimwear/shop-by-size/the-unforgettable-demi-top-forever-sexy?ProductID=232163&amp;CatalogueType=O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B71" sqref="B71"/>
    </sheetView>
  </sheetViews>
  <sheetFormatPr defaultColWidth="8.8515625" defaultRowHeight="15"/>
  <cols>
    <col min="1" max="3" width="8.8515625" style="35" customWidth="1"/>
    <col min="4" max="4" width="10.8515625" style="35" bestFit="1" customWidth="1"/>
    <col min="5" max="5" width="8.8515625" style="35" customWidth="1"/>
    <col min="6" max="6" width="35.421875" style="35" customWidth="1"/>
    <col min="7" max="7" width="8.8515625" style="35" customWidth="1"/>
    <col min="8" max="8" width="9.140625" style="37" customWidth="1"/>
    <col min="9" max="9" width="11.7109375" style="37" bestFit="1" customWidth="1"/>
    <col min="10" max="10" width="20.8515625" style="35" bestFit="1" customWidth="1"/>
    <col min="11" max="11" width="20.421875" style="35" bestFit="1" customWidth="1"/>
    <col min="12" max="15" width="8.8515625" style="15" customWidth="1"/>
    <col min="16" max="16" width="28.140625" style="15" bestFit="1" customWidth="1"/>
    <col min="17" max="17" width="9.00390625" style="15" bestFit="1" customWidth="1"/>
    <col min="18" max="16384" width="8.8515625" style="15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3" t="s">
        <v>22</v>
      </c>
      <c r="J1" s="4" t="s">
        <v>9</v>
      </c>
      <c r="K1" s="4" t="s">
        <v>10</v>
      </c>
    </row>
    <row r="2" spans="1:12" s="8" customFormat="1" ht="15.75">
      <c r="A2" s="40" t="s">
        <v>228</v>
      </c>
      <c r="B2" s="26"/>
      <c r="C2" s="26"/>
      <c r="D2" s="26"/>
      <c r="E2" s="26"/>
      <c r="F2" s="41" t="s">
        <v>115</v>
      </c>
      <c r="G2" s="26"/>
      <c r="H2" s="29"/>
      <c r="I2" s="29"/>
      <c r="J2" s="26"/>
      <c r="K2" s="30"/>
      <c r="L2" s="6"/>
    </row>
    <row r="3" spans="1:12" s="8" customFormat="1" ht="15.75">
      <c r="A3" s="24" t="s">
        <v>79</v>
      </c>
      <c r="B3" s="25" t="s">
        <v>77</v>
      </c>
      <c r="C3" s="26"/>
      <c r="D3" s="27" t="s">
        <v>78</v>
      </c>
      <c r="E3" s="26" t="s">
        <v>14</v>
      </c>
      <c r="F3" s="28" t="s">
        <v>80</v>
      </c>
      <c r="G3" s="26">
        <v>1</v>
      </c>
      <c r="H3" s="29">
        <v>7.99</v>
      </c>
      <c r="I3" s="29"/>
      <c r="J3" s="38">
        <f>H3*$Q$8*$Q$11</f>
        <v>551.3282132614282</v>
      </c>
      <c r="K3" s="38">
        <f>H3*$Q$9*$Q$11</f>
        <v>574.0997132614284</v>
      </c>
      <c r="L3" s="6"/>
    </row>
    <row r="4" spans="1:12" s="8" customFormat="1" ht="16.5" thickBot="1">
      <c r="A4" s="24" t="s">
        <v>79</v>
      </c>
      <c r="B4" s="25" t="s">
        <v>77</v>
      </c>
      <c r="C4" s="26"/>
      <c r="D4" s="27" t="s">
        <v>78</v>
      </c>
      <c r="E4" s="26" t="s">
        <v>14</v>
      </c>
      <c r="F4" s="28" t="s">
        <v>81</v>
      </c>
      <c r="G4" s="26">
        <v>1</v>
      </c>
      <c r="H4" s="29">
        <v>7.99</v>
      </c>
      <c r="I4" s="29"/>
      <c r="J4" s="38">
        <f aca="true" t="shared" si="0" ref="J4:J33">H4*$Q$8*$Q$11</f>
        <v>551.3282132614282</v>
      </c>
      <c r="K4" s="38">
        <f aca="true" t="shared" si="1" ref="K4:K33">H4*$Q$9*$Q$11</f>
        <v>574.0997132614284</v>
      </c>
      <c r="L4" s="6"/>
    </row>
    <row r="5" spans="1:17" s="7" customFormat="1" ht="15.75">
      <c r="A5" s="24" t="s">
        <v>83</v>
      </c>
      <c r="B5" s="25" t="s">
        <v>82</v>
      </c>
      <c r="C5" s="26"/>
      <c r="D5" s="27" t="s">
        <v>36</v>
      </c>
      <c r="E5" s="31" t="s">
        <v>23</v>
      </c>
      <c r="F5" s="28" t="s">
        <v>18</v>
      </c>
      <c r="G5" s="26">
        <v>1</v>
      </c>
      <c r="H5" s="29">
        <v>19.99</v>
      </c>
      <c r="I5" s="16"/>
      <c r="J5" s="38">
        <f t="shared" si="0"/>
        <v>1379.3555673461765</v>
      </c>
      <c r="K5" s="38">
        <f t="shared" si="1"/>
        <v>1436.3270673461766</v>
      </c>
      <c r="P5" s="19" t="s">
        <v>19</v>
      </c>
      <c r="Q5" s="14">
        <f>SUM(H3:H33)</f>
        <v>455.23000000000013</v>
      </c>
    </row>
    <row r="6" spans="1:17" s="7" customFormat="1" ht="15.75">
      <c r="A6" s="24" t="s">
        <v>83</v>
      </c>
      <c r="B6" s="25" t="s">
        <v>84</v>
      </c>
      <c r="C6" s="26"/>
      <c r="D6" s="27" t="s">
        <v>37</v>
      </c>
      <c r="E6" s="31" t="s">
        <v>24</v>
      </c>
      <c r="F6" s="28" t="s">
        <v>34</v>
      </c>
      <c r="G6" s="26">
        <v>1</v>
      </c>
      <c r="H6" s="29">
        <v>34.99</v>
      </c>
      <c r="I6" s="16"/>
      <c r="J6" s="38">
        <f t="shared" si="0"/>
        <v>2414.389759952112</v>
      </c>
      <c r="K6" s="38">
        <f t="shared" si="1"/>
        <v>2514.1112599521125</v>
      </c>
      <c r="P6" s="20" t="s">
        <v>15</v>
      </c>
      <c r="Q6" s="10">
        <v>63.99</v>
      </c>
    </row>
    <row r="7" spans="1:17" ht="15.75">
      <c r="A7" s="24" t="s">
        <v>83</v>
      </c>
      <c r="B7" s="25" t="s">
        <v>85</v>
      </c>
      <c r="C7" s="26"/>
      <c r="D7" s="27" t="s">
        <v>38</v>
      </c>
      <c r="E7" s="31" t="s">
        <v>24</v>
      </c>
      <c r="F7" s="28" t="s">
        <v>35</v>
      </c>
      <c r="G7" s="26">
        <v>1</v>
      </c>
      <c r="H7" s="29">
        <v>26.99</v>
      </c>
      <c r="I7" s="16"/>
      <c r="J7" s="38">
        <f t="shared" si="0"/>
        <v>1862.3715238956129</v>
      </c>
      <c r="K7" s="38">
        <f t="shared" si="1"/>
        <v>1939.2930238956133</v>
      </c>
      <c r="P7" s="21" t="s">
        <v>111</v>
      </c>
      <c r="Q7" s="39">
        <f>Q6/Q5</f>
        <v>0.14056630714144494</v>
      </c>
    </row>
    <row r="8" spans="1:17" s="8" customFormat="1" ht="15.75">
      <c r="A8" s="24" t="s">
        <v>83</v>
      </c>
      <c r="B8" s="32" t="s">
        <v>86</v>
      </c>
      <c r="C8" s="26"/>
      <c r="D8" s="27" t="s">
        <v>39</v>
      </c>
      <c r="E8" s="33" t="s">
        <v>12</v>
      </c>
      <c r="F8" s="28" t="s">
        <v>33</v>
      </c>
      <c r="G8" s="26">
        <v>1</v>
      </c>
      <c r="H8" s="29">
        <v>3.99</v>
      </c>
      <c r="I8" s="16"/>
      <c r="J8" s="38">
        <f t="shared" si="0"/>
        <v>275.31909523317887</v>
      </c>
      <c r="K8" s="38">
        <f t="shared" si="1"/>
        <v>286.69059523317884</v>
      </c>
      <c r="P8" s="20" t="s">
        <v>16</v>
      </c>
      <c r="Q8" s="11">
        <f>1+Q6/Q5+0.07</f>
        <v>1.210566307141445</v>
      </c>
    </row>
    <row r="9" spans="1:17" s="8" customFormat="1" ht="15.75">
      <c r="A9" s="24" t="s">
        <v>83</v>
      </c>
      <c r="B9" s="25" t="s">
        <v>87</v>
      </c>
      <c r="C9" s="26"/>
      <c r="D9" s="27" t="s">
        <v>41</v>
      </c>
      <c r="E9" s="33" t="s">
        <v>12</v>
      </c>
      <c r="F9" s="28" t="s">
        <v>40</v>
      </c>
      <c r="G9" s="26">
        <v>1</v>
      </c>
      <c r="H9" s="29">
        <v>12.99</v>
      </c>
      <c r="I9" s="16"/>
      <c r="J9" s="38">
        <f t="shared" si="0"/>
        <v>896.3396107967401</v>
      </c>
      <c r="K9" s="38">
        <f t="shared" si="1"/>
        <v>933.3611107967403</v>
      </c>
      <c r="L9" s="9"/>
      <c r="P9" s="20" t="s">
        <v>16</v>
      </c>
      <c r="Q9" s="11">
        <f>1+Q6/Q5+0.12</f>
        <v>1.260566307141445</v>
      </c>
    </row>
    <row r="10" spans="1:17" s="8" customFormat="1" ht="15.75">
      <c r="A10" s="24" t="s">
        <v>83</v>
      </c>
      <c r="B10" s="25" t="s">
        <v>88</v>
      </c>
      <c r="C10" s="26"/>
      <c r="D10" s="27" t="s">
        <v>43</v>
      </c>
      <c r="E10" s="33" t="s">
        <v>12</v>
      </c>
      <c r="F10" s="28" t="s">
        <v>42</v>
      </c>
      <c r="G10" s="26">
        <v>1</v>
      </c>
      <c r="H10" s="29">
        <v>5.99</v>
      </c>
      <c r="I10" s="16"/>
      <c r="J10" s="38">
        <f t="shared" si="0"/>
        <v>413.3236542473036</v>
      </c>
      <c r="K10" s="38">
        <f t="shared" si="1"/>
        <v>430.3951542473036</v>
      </c>
      <c r="P10" s="22"/>
      <c r="Q10" s="11"/>
    </row>
    <row r="11" spans="1:17" s="8" customFormat="1" ht="16.5" thickBot="1">
      <c r="A11" s="24" t="s">
        <v>83</v>
      </c>
      <c r="B11" s="25" t="s">
        <v>89</v>
      </c>
      <c r="C11" s="26"/>
      <c r="D11" s="27" t="s">
        <v>45</v>
      </c>
      <c r="E11" s="33" t="s">
        <v>12</v>
      </c>
      <c r="F11" s="28" t="s">
        <v>44</v>
      </c>
      <c r="G11" s="26">
        <v>1</v>
      </c>
      <c r="H11" s="29">
        <v>9.99</v>
      </c>
      <c r="I11" s="16"/>
      <c r="J11" s="38">
        <f t="shared" si="0"/>
        <v>689.3327722755531</v>
      </c>
      <c r="K11" s="38">
        <f t="shared" si="1"/>
        <v>717.804272275553</v>
      </c>
      <c r="P11" s="23" t="s">
        <v>17</v>
      </c>
      <c r="Q11" s="13">
        <v>57</v>
      </c>
    </row>
    <row r="12" spans="1:17" s="8" customFormat="1" ht="15.75">
      <c r="A12" s="24" t="s">
        <v>83</v>
      </c>
      <c r="B12" s="25" t="s">
        <v>90</v>
      </c>
      <c r="C12" s="26"/>
      <c r="D12" s="27" t="s">
        <v>47</v>
      </c>
      <c r="E12" s="31" t="s">
        <v>25</v>
      </c>
      <c r="F12" s="28" t="s">
        <v>46</v>
      </c>
      <c r="G12" s="26">
        <v>1</v>
      </c>
      <c r="H12" s="29">
        <v>19.99</v>
      </c>
      <c r="I12" s="16"/>
      <c r="J12" s="38">
        <f t="shared" si="0"/>
        <v>1379.3555673461765</v>
      </c>
      <c r="K12" s="38">
        <f t="shared" si="1"/>
        <v>1436.3270673461766</v>
      </c>
      <c r="P12" s="17"/>
      <c r="Q12" s="17"/>
    </row>
    <row r="13" spans="1:17" s="8" customFormat="1" ht="15.75">
      <c r="A13" s="24" t="s">
        <v>91</v>
      </c>
      <c r="B13" s="25" t="s">
        <v>92</v>
      </c>
      <c r="C13" s="26"/>
      <c r="D13" s="27" t="s">
        <v>49</v>
      </c>
      <c r="E13" s="33" t="s">
        <v>7</v>
      </c>
      <c r="F13" s="28" t="s">
        <v>48</v>
      </c>
      <c r="G13" s="26">
        <v>1</v>
      </c>
      <c r="H13" s="29">
        <v>34.5</v>
      </c>
      <c r="I13" s="16"/>
      <c r="J13" s="38">
        <f t="shared" si="0"/>
        <v>2380.5786429936516</v>
      </c>
      <c r="K13" s="38">
        <f t="shared" si="1"/>
        <v>2478.903642993652</v>
      </c>
      <c r="P13" s="12"/>
      <c r="Q13" s="17"/>
    </row>
    <row r="14" spans="1:17" s="8" customFormat="1" ht="15.75">
      <c r="A14" s="24" t="s">
        <v>93</v>
      </c>
      <c r="B14" s="25" t="s">
        <v>94</v>
      </c>
      <c r="C14" s="26"/>
      <c r="D14" s="27" t="s">
        <v>51</v>
      </c>
      <c r="E14" s="33" t="s">
        <v>7</v>
      </c>
      <c r="F14" s="28" t="s">
        <v>50</v>
      </c>
      <c r="G14" s="26">
        <v>1</v>
      </c>
      <c r="H14" s="29">
        <v>19.99</v>
      </c>
      <c r="I14" s="16"/>
      <c r="J14" s="38">
        <f t="shared" si="0"/>
        <v>1379.3555673461765</v>
      </c>
      <c r="K14" s="38">
        <f t="shared" si="1"/>
        <v>1436.3270673461766</v>
      </c>
      <c r="L14" s="9"/>
      <c r="P14" s="5"/>
      <c r="Q14" s="18"/>
    </row>
    <row r="15" spans="1:17" ht="15.75">
      <c r="A15" s="24" t="s">
        <v>91</v>
      </c>
      <c r="B15" s="25" t="s">
        <v>95</v>
      </c>
      <c r="C15" s="26"/>
      <c r="D15" s="27" t="s">
        <v>53</v>
      </c>
      <c r="E15" s="33" t="s">
        <v>12</v>
      </c>
      <c r="F15" s="28" t="s">
        <v>52</v>
      </c>
      <c r="G15" s="26">
        <v>1</v>
      </c>
      <c r="H15" s="29">
        <v>3.99</v>
      </c>
      <c r="I15" s="16"/>
      <c r="J15" s="38">
        <f t="shared" si="0"/>
        <v>275.31909523317887</v>
      </c>
      <c r="K15" s="38">
        <f t="shared" si="1"/>
        <v>286.69059523317884</v>
      </c>
      <c r="P15" s="5"/>
      <c r="Q15" s="18"/>
    </row>
    <row r="16" spans="1:17" s="8" customFormat="1" ht="15.75">
      <c r="A16" s="24" t="s">
        <v>28</v>
      </c>
      <c r="B16" s="25" t="s">
        <v>95</v>
      </c>
      <c r="C16" s="26"/>
      <c r="D16" s="27" t="s">
        <v>53</v>
      </c>
      <c r="E16" s="33" t="s">
        <v>12</v>
      </c>
      <c r="F16" s="28" t="s">
        <v>52</v>
      </c>
      <c r="G16" s="26">
        <v>1</v>
      </c>
      <c r="H16" s="29">
        <v>3.99</v>
      </c>
      <c r="I16" s="16"/>
      <c r="J16" s="38">
        <f t="shared" si="0"/>
        <v>275.31909523317887</v>
      </c>
      <c r="K16" s="38">
        <f t="shared" si="1"/>
        <v>286.69059523317884</v>
      </c>
      <c r="P16" s="12"/>
      <c r="Q16" s="5"/>
    </row>
    <row r="17" spans="1:17" s="8" customFormat="1" ht="15.75">
      <c r="A17" s="24" t="s">
        <v>28</v>
      </c>
      <c r="B17" s="25" t="s">
        <v>95</v>
      </c>
      <c r="C17" s="26"/>
      <c r="D17" s="27" t="s">
        <v>53</v>
      </c>
      <c r="E17" s="33" t="s">
        <v>12</v>
      </c>
      <c r="F17" s="28" t="s">
        <v>52</v>
      </c>
      <c r="G17" s="26">
        <v>1</v>
      </c>
      <c r="H17" s="29">
        <v>3.99</v>
      </c>
      <c r="I17" s="16"/>
      <c r="J17" s="38">
        <f t="shared" si="0"/>
        <v>275.31909523317887</v>
      </c>
      <c r="K17" s="38">
        <f t="shared" si="1"/>
        <v>286.69059523317884</v>
      </c>
      <c r="P17" s="5"/>
      <c r="Q17" s="12"/>
    </row>
    <row r="18" spans="1:17" s="8" customFormat="1" ht="15.75">
      <c r="A18" s="24" t="s">
        <v>91</v>
      </c>
      <c r="B18" s="25" t="s">
        <v>95</v>
      </c>
      <c r="C18" s="26"/>
      <c r="D18" s="27" t="s">
        <v>53</v>
      </c>
      <c r="E18" s="33" t="s">
        <v>14</v>
      </c>
      <c r="F18" s="28" t="s">
        <v>54</v>
      </c>
      <c r="G18" s="26">
        <v>1</v>
      </c>
      <c r="H18" s="29">
        <v>3.99</v>
      </c>
      <c r="I18" s="16"/>
      <c r="J18" s="38">
        <f t="shared" si="0"/>
        <v>275.31909523317887</v>
      </c>
      <c r="K18" s="38">
        <f t="shared" si="1"/>
        <v>286.69059523317884</v>
      </c>
      <c r="L18" s="9"/>
      <c r="P18" s="5"/>
      <c r="Q18" s="12"/>
    </row>
    <row r="19" spans="1:11" s="8" customFormat="1" ht="15.75">
      <c r="A19" s="24" t="s">
        <v>91</v>
      </c>
      <c r="B19" s="25" t="s">
        <v>95</v>
      </c>
      <c r="C19" s="26"/>
      <c r="D19" s="27" t="s">
        <v>53</v>
      </c>
      <c r="E19" s="33" t="s">
        <v>14</v>
      </c>
      <c r="F19" s="28" t="s">
        <v>55</v>
      </c>
      <c r="G19" s="26">
        <v>1</v>
      </c>
      <c r="H19" s="29">
        <v>3.99</v>
      </c>
      <c r="I19" s="16"/>
      <c r="J19" s="38">
        <f t="shared" si="0"/>
        <v>275.31909523317887</v>
      </c>
      <c r="K19" s="38">
        <f t="shared" si="1"/>
        <v>286.69059523317884</v>
      </c>
    </row>
    <row r="20" spans="1:11" s="8" customFormat="1" ht="15.75">
      <c r="A20" s="24" t="s">
        <v>91</v>
      </c>
      <c r="B20" s="25" t="s">
        <v>95</v>
      </c>
      <c r="C20" s="26"/>
      <c r="D20" s="27" t="s">
        <v>53</v>
      </c>
      <c r="E20" s="33" t="s">
        <v>12</v>
      </c>
      <c r="F20" s="28" t="s">
        <v>26</v>
      </c>
      <c r="G20" s="26">
        <v>1</v>
      </c>
      <c r="H20" s="29">
        <v>3.99</v>
      </c>
      <c r="I20" s="16"/>
      <c r="J20" s="38">
        <f t="shared" si="0"/>
        <v>275.31909523317887</v>
      </c>
      <c r="K20" s="38">
        <f t="shared" si="1"/>
        <v>286.69059523317884</v>
      </c>
    </row>
    <row r="21" spans="1:11" s="8" customFormat="1" ht="15.75">
      <c r="A21" s="24" t="s">
        <v>91</v>
      </c>
      <c r="B21" s="25" t="s">
        <v>95</v>
      </c>
      <c r="C21" s="26"/>
      <c r="D21" s="27" t="s">
        <v>53</v>
      </c>
      <c r="E21" s="33" t="s">
        <v>12</v>
      </c>
      <c r="F21" s="28" t="s">
        <v>56</v>
      </c>
      <c r="G21" s="26">
        <v>1</v>
      </c>
      <c r="H21" s="29">
        <v>3.99</v>
      </c>
      <c r="I21" s="16"/>
      <c r="J21" s="38">
        <f t="shared" si="0"/>
        <v>275.31909523317887</v>
      </c>
      <c r="K21" s="38">
        <f t="shared" si="1"/>
        <v>286.69059523317884</v>
      </c>
    </row>
    <row r="22" spans="1:11" s="8" customFormat="1" ht="15.75">
      <c r="A22" s="24" t="s">
        <v>91</v>
      </c>
      <c r="B22" s="25" t="s">
        <v>95</v>
      </c>
      <c r="C22" s="26"/>
      <c r="D22" s="27" t="s">
        <v>53</v>
      </c>
      <c r="E22" s="33" t="s">
        <v>12</v>
      </c>
      <c r="F22" s="28" t="s">
        <v>31</v>
      </c>
      <c r="G22" s="26">
        <v>1</v>
      </c>
      <c r="H22" s="29">
        <v>3.99</v>
      </c>
      <c r="I22" s="16"/>
      <c r="J22" s="38">
        <f t="shared" si="0"/>
        <v>275.31909523317887</v>
      </c>
      <c r="K22" s="38">
        <f t="shared" si="1"/>
        <v>286.69059523317884</v>
      </c>
    </row>
    <row r="23" spans="1:11" s="8" customFormat="1" ht="15.75">
      <c r="A23" s="24" t="s">
        <v>91</v>
      </c>
      <c r="B23" s="25" t="s">
        <v>96</v>
      </c>
      <c r="C23" s="26"/>
      <c r="D23" s="27" t="s">
        <v>58</v>
      </c>
      <c r="E23" s="33" t="s">
        <v>12</v>
      </c>
      <c r="F23" s="28" t="s">
        <v>57</v>
      </c>
      <c r="G23" s="26">
        <v>1</v>
      </c>
      <c r="H23" s="29">
        <v>3.99</v>
      </c>
      <c r="I23" s="16"/>
      <c r="J23" s="38">
        <f t="shared" si="0"/>
        <v>275.31909523317887</v>
      </c>
      <c r="K23" s="38">
        <f t="shared" si="1"/>
        <v>286.69059523317884</v>
      </c>
    </row>
    <row r="24" spans="1:11" s="8" customFormat="1" ht="15.75">
      <c r="A24" s="24" t="s">
        <v>98</v>
      </c>
      <c r="B24" s="25" t="s">
        <v>97</v>
      </c>
      <c r="C24" s="26"/>
      <c r="D24" s="27" t="s">
        <v>59</v>
      </c>
      <c r="E24" s="33" t="s">
        <v>12</v>
      </c>
      <c r="F24" s="28" t="s">
        <v>30</v>
      </c>
      <c r="G24" s="26">
        <v>1</v>
      </c>
      <c r="H24" s="29">
        <v>12.99</v>
      </c>
      <c r="I24" s="16"/>
      <c r="J24" s="38">
        <f t="shared" si="0"/>
        <v>896.3396107967401</v>
      </c>
      <c r="K24" s="38">
        <f t="shared" si="1"/>
        <v>933.3611107967403</v>
      </c>
    </row>
    <row r="25" spans="1:11" s="8" customFormat="1" ht="15.75">
      <c r="A25" s="24" t="s">
        <v>99</v>
      </c>
      <c r="B25" s="25" t="s">
        <v>100</v>
      </c>
      <c r="C25" s="26"/>
      <c r="D25" s="27" t="s">
        <v>60</v>
      </c>
      <c r="E25" s="31" t="s">
        <v>20</v>
      </c>
      <c r="F25" s="28" t="s">
        <v>32</v>
      </c>
      <c r="G25" s="26">
        <v>1</v>
      </c>
      <c r="H25" s="29">
        <v>29.99</v>
      </c>
      <c r="I25" s="16"/>
      <c r="J25" s="38">
        <f t="shared" si="0"/>
        <v>2069.3783624168</v>
      </c>
      <c r="K25" s="38">
        <f t="shared" si="1"/>
        <v>2154.8498624168</v>
      </c>
    </row>
    <row r="26" spans="1:11" s="8" customFormat="1" ht="15.75">
      <c r="A26" s="24" t="s">
        <v>99</v>
      </c>
      <c r="B26" s="25" t="s">
        <v>101</v>
      </c>
      <c r="C26" s="26"/>
      <c r="D26" s="27" t="s">
        <v>41</v>
      </c>
      <c r="E26" s="33" t="s">
        <v>13</v>
      </c>
      <c r="F26" s="28" t="s">
        <v>61</v>
      </c>
      <c r="G26" s="26">
        <v>1</v>
      </c>
      <c r="H26" s="29">
        <v>12.99</v>
      </c>
      <c r="I26" s="16"/>
      <c r="J26" s="38">
        <f t="shared" si="0"/>
        <v>896.3396107967401</v>
      </c>
      <c r="K26" s="38">
        <f t="shared" si="1"/>
        <v>933.3611107967403</v>
      </c>
    </row>
    <row r="27" spans="1:11" s="8" customFormat="1" ht="15.75">
      <c r="A27" s="24" t="s">
        <v>102</v>
      </c>
      <c r="B27" s="25" t="s">
        <v>103</v>
      </c>
      <c r="C27" s="26"/>
      <c r="D27" s="27" t="s">
        <v>63</v>
      </c>
      <c r="E27" s="31" t="s">
        <v>21</v>
      </c>
      <c r="F27" s="28" t="s">
        <v>62</v>
      </c>
      <c r="G27" s="26">
        <v>1</v>
      </c>
      <c r="H27" s="29">
        <v>24.99</v>
      </c>
      <c r="I27" s="16"/>
      <c r="J27" s="38">
        <f t="shared" si="0"/>
        <v>1724.3669648814885</v>
      </c>
      <c r="K27" s="38">
        <f t="shared" si="1"/>
        <v>1795.5884648814886</v>
      </c>
    </row>
    <row r="28" spans="1:11" s="8" customFormat="1" ht="15.75">
      <c r="A28" s="24" t="s">
        <v>102</v>
      </c>
      <c r="B28" s="25" t="s">
        <v>104</v>
      </c>
      <c r="C28" s="26"/>
      <c r="D28" s="27" t="s">
        <v>65</v>
      </c>
      <c r="E28" s="33" t="s">
        <v>7</v>
      </c>
      <c r="F28" s="28" t="s">
        <v>62</v>
      </c>
      <c r="G28" s="26">
        <v>1</v>
      </c>
      <c r="H28" s="29">
        <v>5.99</v>
      </c>
      <c r="I28" s="16"/>
      <c r="J28" s="38">
        <f t="shared" si="0"/>
        <v>413.3236542473036</v>
      </c>
      <c r="K28" s="38">
        <f t="shared" si="1"/>
        <v>430.3951542473036</v>
      </c>
    </row>
    <row r="29" spans="1:11" s="8" customFormat="1" ht="15.75">
      <c r="A29" s="24" t="s">
        <v>102</v>
      </c>
      <c r="B29" s="25" t="s">
        <v>104</v>
      </c>
      <c r="C29" s="26"/>
      <c r="D29" s="27" t="s">
        <v>65</v>
      </c>
      <c r="E29" s="33" t="s">
        <v>7</v>
      </c>
      <c r="F29" s="28" t="s">
        <v>64</v>
      </c>
      <c r="G29" s="26">
        <v>1</v>
      </c>
      <c r="H29" s="29">
        <v>5.99</v>
      </c>
      <c r="I29" s="16"/>
      <c r="J29" s="38">
        <f t="shared" si="0"/>
        <v>413.3236542473036</v>
      </c>
      <c r="K29" s="38">
        <f t="shared" si="1"/>
        <v>430.3951542473036</v>
      </c>
    </row>
    <row r="30" spans="1:11" s="8" customFormat="1" ht="15.75">
      <c r="A30" s="24" t="s">
        <v>106</v>
      </c>
      <c r="B30" s="25" t="s">
        <v>105</v>
      </c>
      <c r="C30" s="26"/>
      <c r="D30" s="27" t="s">
        <v>67</v>
      </c>
      <c r="E30" s="31" t="s">
        <v>11</v>
      </c>
      <c r="F30" s="28" t="s">
        <v>66</v>
      </c>
      <c r="G30" s="26">
        <v>1</v>
      </c>
      <c r="H30" s="29">
        <v>24.99</v>
      </c>
      <c r="I30" s="16"/>
      <c r="J30" s="38">
        <f t="shared" si="0"/>
        <v>1724.3669648814885</v>
      </c>
      <c r="K30" s="38">
        <f t="shared" si="1"/>
        <v>1795.5884648814886</v>
      </c>
    </row>
    <row r="31" spans="1:11" s="8" customFormat="1" ht="15.75">
      <c r="A31" s="24" t="s">
        <v>107</v>
      </c>
      <c r="B31" s="25" t="s">
        <v>108</v>
      </c>
      <c r="C31" s="26"/>
      <c r="D31" s="27" t="s">
        <v>73</v>
      </c>
      <c r="E31" s="31" t="s">
        <v>23</v>
      </c>
      <c r="F31" s="28" t="s">
        <v>72</v>
      </c>
      <c r="G31" s="26">
        <v>1</v>
      </c>
      <c r="H31" s="29">
        <v>24</v>
      </c>
      <c r="I31" s="16"/>
      <c r="J31" s="38">
        <f t="shared" si="0"/>
        <v>1656.0547081694967</v>
      </c>
      <c r="K31" s="38">
        <f t="shared" si="1"/>
        <v>1724.4547081694968</v>
      </c>
    </row>
    <row r="32" spans="1:11" s="8" customFormat="1" ht="15.75">
      <c r="A32" s="24" t="s">
        <v>107</v>
      </c>
      <c r="B32" s="25" t="s">
        <v>109</v>
      </c>
      <c r="C32" s="26"/>
      <c r="D32" s="27" t="s">
        <v>76</v>
      </c>
      <c r="E32" s="31" t="s">
        <v>23</v>
      </c>
      <c r="F32" s="28" t="s">
        <v>75</v>
      </c>
      <c r="G32" s="26">
        <v>1</v>
      </c>
      <c r="H32" s="29">
        <v>48</v>
      </c>
      <c r="I32" s="26"/>
      <c r="J32" s="38">
        <f t="shared" si="0"/>
        <v>3312.1094163389935</v>
      </c>
      <c r="K32" s="38">
        <f t="shared" si="1"/>
        <v>3448.9094163389937</v>
      </c>
    </row>
    <row r="33" spans="1:11" ht="15.75">
      <c r="A33" s="24" t="s">
        <v>107</v>
      </c>
      <c r="B33" s="34" t="s">
        <v>110</v>
      </c>
      <c r="D33" s="27" t="s">
        <v>74</v>
      </c>
      <c r="E33" s="36" t="s">
        <v>27</v>
      </c>
      <c r="F33" s="28" t="s">
        <v>29</v>
      </c>
      <c r="G33" s="26">
        <v>1</v>
      </c>
      <c r="H33" s="37">
        <v>24</v>
      </c>
      <c r="J33" s="38">
        <f t="shared" si="0"/>
        <v>1656.0547081694967</v>
      </c>
      <c r="K33" s="38">
        <f t="shared" si="1"/>
        <v>1724.4547081694968</v>
      </c>
    </row>
    <row r="34" ht="15.75">
      <c r="F34" s="41"/>
    </row>
    <row r="35" spans="1:6" ht="16.5" thickBot="1">
      <c r="A35" s="40" t="s">
        <v>229</v>
      </c>
      <c r="F35" s="41" t="s">
        <v>227</v>
      </c>
    </row>
    <row r="36" spans="1:17" ht="15.75">
      <c r="A36" s="35" t="s">
        <v>117</v>
      </c>
      <c r="B36" s="35" t="s">
        <v>118</v>
      </c>
      <c r="D36" s="42" t="s">
        <v>119</v>
      </c>
      <c r="E36" s="15" t="s">
        <v>7</v>
      </c>
      <c r="F36" s="43" t="s">
        <v>64</v>
      </c>
      <c r="G36" s="35">
        <v>1</v>
      </c>
      <c r="H36" s="29">
        <v>5.99</v>
      </c>
      <c r="I36" s="38">
        <f>H36*$Q$42</f>
        <v>341.43</v>
      </c>
      <c r="J36" s="38">
        <f>H36*$Q$39*$Q$42</f>
        <v>416.9402048827156</v>
      </c>
      <c r="K36" s="38">
        <f>H36*$Q$40*$Q$42</f>
        <v>434.0117048827156</v>
      </c>
      <c r="P36" s="19" t="s">
        <v>19</v>
      </c>
      <c r="Q36" s="14">
        <f>SUM(H36:H71)</f>
        <v>423.33000000000015</v>
      </c>
    </row>
    <row r="37" spans="1:17" ht="15.75">
      <c r="A37" s="35" t="s">
        <v>117</v>
      </c>
      <c r="B37" s="35" t="s">
        <v>120</v>
      </c>
      <c r="D37" s="42" t="s">
        <v>121</v>
      </c>
      <c r="E37" s="15" t="s">
        <v>7</v>
      </c>
      <c r="F37" s="43" t="s">
        <v>122</v>
      </c>
      <c r="G37" s="35">
        <v>1</v>
      </c>
      <c r="H37" s="29">
        <v>5.99</v>
      </c>
      <c r="I37" s="38">
        <f>H37*$Q$42</f>
        <v>341.43</v>
      </c>
      <c r="J37" s="38">
        <f aca="true" t="shared" si="2" ref="J37:J71">H37*$Q$39*$Q$42</f>
        <v>416.9402048827156</v>
      </c>
      <c r="K37" s="38">
        <f aca="true" t="shared" si="3" ref="K37:K71">H37*$Q$40*$Q$42</f>
        <v>434.0117048827156</v>
      </c>
      <c r="P37" s="20" t="s">
        <v>15</v>
      </c>
      <c r="Q37" s="10">
        <v>63.99</v>
      </c>
    </row>
    <row r="38" spans="1:17" ht="15.75">
      <c r="A38" s="35" t="s">
        <v>117</v>
      </c>
      <c r="B38" s="35" t="s">
        <v>123</v>
      </c>
      <c r="D38" s="42" t="s">
        <v>124</v>
      </c>
      <c r="E38" s="15" t="s">
        <v>7</v>
      </c>
      <c r="F38" s="43" t="s">
        <v>125</v>
      </c>
      <c r="G38" s="35">
        <v>1</v>
      </c>
      <c r="H38" s="29">
        <v>5.99</v>
      </c>
      <c r="I38" s="38">
        <f>H38*$Q$42</f>
        <v>341.43</v>
      </c>
      <c r="J38" s="38">
        <f t="shared" si="2"/>
        <v>416.9402048827156</v>
      </c>
      <c r="K38" s="38">
        <f t="shared" si="3"/>
        <v>434.0117048827156</v>
      </c>
      <c r="P38" s="21" t="s">
        <v>111</v>
      </c>
      <c r="Q38" s="39">
        <f>Q37/Q36</f>
        <v>0.15115867054071286</v>
      </c>
    </row>
    <row r="39" spans="1:17" ht="15.75">
      <c r="A39" s="35" t="s">
        <v>126</v>
      </c>
      <c r="B39" s="35" t="s">
        <v>127</v>
      </c>
      <c r="D39" s="42" t="s">
        <v>128</v>
      </c>
      <c r="E39" s="33" t="s">
        <v>14</v>
      </c>
      <c r="F39" s="43" t="s">
        <v>129</v>
      </c>
      <c r="G39" s="35">
        <v>1</v>
      </c>
      <c r="H39" s="29">
        <v>3.99</v>
      </c>
      <c r="I39" s="38">
        <f>H39*$Q$42</f>
        <v>227.43</v>
      </c>
      <c r="J39" s="38">
        <f t="shared" si="2"/>
        <v>277.72811644107435</v>
      </c>
      <c r="K39" s="38">
        <f t="shared" si="3"/>
        <v>289.0996164410743</v>
      </c>
      <c r="P39" s="20" t="s">
        <v>16</v>
      </c>
      <c r="Q39" s="11">
        <f>1+Q37/Q36+0.07</f>
        <v>1.221158670540713</v>
      </c>
    </row>
    <row r="40" spans="1:17" ht="15.75">
      <c r="A40" s="35" t="s">
        <v>126</v>
      </c>
      <c r="B40" s="35" t="s">
        <v>130</v>
      </c>
      <c r="D40" s="42" t="s">
        <v>131</v>
      </c>
      <c r="E40" s="33" t="s">
        <v>14</v>
      </c>
      <c r="F40" s="43" t="s">
        <v>132</v>
      </c>
      <c r="G40" s="35">
        <v>1</v>
      </c>
      <c r="H40" s="29">
        <v>3.99</v>
      </c>
      <c r="I40" s="38">
        <f>H40*$Q$42</f>
        <v>227.43</v>
      </c>
      <c r="J40" s="38">
        <f t="shared" si="2"/>
        <v>277.72811644107435</v>
      </c>
      <c r="K40" s="38">
        <f t="shared" si="3"/>
        <v>289.0996164410743</v>
      </c>
      <c r="P40" s="20" t="s">
        <v>16</v>
      </c>
      <c r="Q40" s="11">
        <f>1+Q37/Q36+0.12</f>
        <v>1.271158670540713</v>
      </c>
    </row>
    <row r="41" spans="1:17" ht="15.75">
      <c r="A41" s="15" t="s">
        <v>116</v>
      </c>
      <c r="B41" s="35" t="s">
        <v>133</v>
      </c>
      <c r="D41" s="42" t="s">
        <v>134</v>
      </c>
      <c r="E41" s="44" t="s">
        <v>135</v>
      </c>
      <c r="F41" s="43" t="s">
        <v>136</v>
      </c>
      <c r="G41" s="35">
        <v>1</v>
      </c>
      <c r="H41" s="29">
        <v>7.99</v>
      </c>
      <c r="I41" s="38">
        <f>H41*$Q$42</f>
        <v>455.43</v>
      </c>
      <c r="J41" s="38">
        <f t="shared" si="2"/>
        <v>556.152293324357</v>
      </c>
      <c r="K41" s="38">
        <f t="shared" si="3"/>
        <v>578.9237933243569</v>
      </c>
      <c r="P41" s="22"/>
      <c r="Q41" s="11"/>
    </row>
    <row r="42" spans="1:17" ht="16.5" thickBot="1">
      <c r="A42" s="15" t="s">
        <v>116</v>
      </c>
      <c r="B42" s="35" t="s">
        <v>133</v>
      </c>
      <c r="D42" s="42" t="s">
        <v>134</v>
      </c>
      <c r="E42" s="44" t="s">
        <v>135</v>
      </c>
      <c r="F42" s="43" t="s">
        <v>136</v>
      </c>
      <c r="G42" s="35">
        <v>1</v>
      </c>
      <c r="H42" s="29">
        <v>7.99</v>
      </c>
      <c r="I42" s="38">
        <f>H42*$Q$42</f>
        <v>455.43</v>
      </c>
      <c r="J42" s="38">
        <f t="shared" si="2"/>
        <v>556.152293324357</v>
      </c>
      <c r="K42" s="38">
        <f t="shared" si="3"/>
        <v>578.9237933243569</v>
      </c>
      <c r="P42" s="23" t="s">
        <v>17</v>
      </c>
      <c r="Q42" s="13">
        <v>57</v>
      </c>
    </row>
    <row r="43" spans="1:11" ht="15.75">
      <c r="A43" s="15" t="s">
        <v>116</v>
      </c>
      <c r="B43" s="35" t="s">
        <v>137</v>
      </c>
      <c r="D43" s="42" t="s">
        <v>138</v>
      </c>
      <c r="E43" s="15" t="s">
        <v>7</v>
      </c>
      <c r="F43" s="43" t="s">
        <v>139</v>
      </c>
      <c r="G43" s="35">
        <v>1</v>
      </c>
      <c r="H43" s="29">
        <v>5.99</v>
      </c>
      <c r="I43" s="38">
        <f>H43*$Q$42</f>
        <v>341.43</v>
      </c>
      <c r="J43" s="38">
        <f t="shared" si="2"/>
        <v>416.9402048827156</v>
      </c>
      <c r="K43" s="38">
        <f t="shared" si="3"/>
        <v>434.0117048827156</v>
      </c>
    </row>
    <row r="44" spans="1:11" ht="15.75">
      <c r="A44" s="15" t="s">
        <v>116</v>
      </c>
      <c r="B44" s="35" t="s">
        <v>137</v>
      </c>
      <c r="D44" s="42" t="s">
        <v>138</v>
      </c>
      <c r="E44" s="15" t="s">
        <v>7</v>
      </c>
      <c r="F44" s="43" t="s">
        <v>139</v>
      </c>
      <c r="G44" s="35">
        <v>1</v>
      </c>
      <c r="H44" s="29">
        <v>5.99</v>
      </c>
      <c r="I44" s="38">
        <f>H44*$Q$42</f>
        <v>341.43</v>
      </c>
      <c r="J44" s="38">
        <f t="shared" si="2"/>
        <v>416.9402048827156</v>
      </c>
      <c r="K44" s="38">
        <f t="shared" si="3"/>
        <v>434.0117048827156</v>
      </c>
    </row>
    <row r="45" spans="1:11" ht="15.75">
      <c r="A45" s="15" t="s">
        <v>116</v>
      </c>
      <c r="B45" s="35" t="s">
        <v>140</v>
      </c>
      <c r="D45" s="42" t="s">
        <v>141</v>
      </c>
      <c r="E45" s="15" t="s">
        <v>7</v>
      </c>
      <c r="F45" s="43" t="s">
        <v>42</v>
      </c>
      <c r="G45" s="35">
        <v>1</v>
      </c>
      <c r="H45" s="29">
        <v>5.99</v>
      </c>
      <c r="I45" s="38">
        <f>H45*$Q$42</f>
        <v>341.43</v>
      </c>
      <c r="J45" s="38">
        <f t="shared" si="2"/>
        <v>416.9402048827156</v>
      </c>
      <c r="K45" s="38">
        <f t="shared" si="3"/>
        <v>434.0117048827156</v>
      </c>
    </row>
    <row r="46" spans="1:11" ht="15.75">
      <c r="A46" s="15" t="s">
        <v>116</v>
      </c>
      <c r="B46" s="35" t="s">
        <v>140</v>
      </c>
      <c r="D46" s="42" t="s">
        <v>141</v>
      </c>
      <c r="E46" s="15" t="s">
        <v>7</v>
      </c>
      <c r="F46" s="43" t="s">
        <v>142</v>
      </c>
      <c r="G46" s="35">
        <v>1</v>
      </c>
      <c r="H46" s="29">
        <v>5.99</v>
      </c>
      <c r="I46" s="38">
        <f>H46*$Q$42</f>
        <v>341.43</v>
      </c>
      <c r="J46" s="38">
        <f t="shared" si="2"/>
        <v>416.9402048827156</v>
      </c>
      <c r="K46" s="38">
        <f t="shared" si="3"/>
        <v>434.0117048827156</v>
      </c>
    </row>
    <row r="47" spans="1:12" ht="15.75">
      <c r="A47" s="15" t="s">
        <v>143</v>
      </c>
      <c r="B47" s="35" t="s">
        <v>144</v>
      </c>
      <c r="D47" s="42" t="s">
        <v>145</v>
      </c>
      <c r="E47" s="44" t="s">
        <v>25</v>
      </c>
      <c r="F47" s="43" t="s">
        <v>146</v>
      </c>
      <c r="G47" s="35">
        <v>1</v>
      </c>
      <c r="H47" s="45">
        <v>37.59</v>
      </c>
      <c r="I47" s="38">
        <f>H47*$Q$42</f>
        <v>2142.63</v>
      </c>
      <c r="J47" s="38">
        <f t="shared" si="2"/>
        <v>2616.4912022606477</v>
      </c>
      <c r="K47" s="38">
        <f t="shared" si="3"/>
        <v>2723.622702260648</v>
      </c>
      <c r="L47" s="46" t="s">
        <v>147</v>
      </c>
    </row>
    <row r="48" spans="1:11" ht="15.75">
      <c r="A48" s="15" t="s">
        <v>148</v>
      </c>
      <c r="B48" s="35" t="s">
        <v>149</v>
      </c>
      <c r="D48" s="42" t="s">
        <v>150</v>
      </c>
      <c r="E48" s="44" t="s">
        <v>23</v>
      </c>
      <c r="F48" s="43" t="s">
        <v>151</v>
      </c>
      <c r="G48" s="35">
        <v>1</v>
      </c>
      <c r="H48" s="29">
        <v>23</v>
      </c>
      <c r="I48" s="38">
        <f>H48*$Q$42</f>
        <v>1311</v>
      </c>
      <c r="J48" s="38">
        <f t="shared" si="2"/>
        <v>1600.9390170788747</v>
      </c>
      <c r="K48" s="38">
        <f t="shared" si="3"/>
        <v>1666.4890170788747</v>
      </c>
    </row>
    <row r="49" spans="1:11" ht="15.75">
      <c r="A49" s="15" t="s">
        <v>148</v>
      </c>
      <c r="B49" s="35" t="s">
        <v>149</v>
      </c>
      <c r="D49" s="42" t="s">
        <v>152</v>
      </c>
      <c r="E49" s="35" t="s">
        <v>13</v>
      </c>
      <c r="F49" s="43" t="s">
        <v>151</v>
      </c>
      <c r="G49" s="35">
        <v>1</v>
      </c>
      <c r="H49" s="29">
        <v>16</v>
      </c>
      <c r="I49" s="38">
        <f>H49*$Q$42</f>
        <v>912</v>
      </c>
      <c r="J49" s="38">
        <f t="shared" si="2"/>
        <v>1113.6967075331302</v>
      </c>
      <c r="K49" s="38">
        <f t="shared" si="3"/>
        <v>1159.2967075331303</v>
      </c>
    </row>
    <row r="50" spans="1:11" ht="15.75">
      <c r="A50" s="35" t="s">
        <v>148</v>
      </c>
      <c r="B50" s="35" t="s">
        <v>153</v>
      </c>
      <c r="D50" s="42" t="s">
        <v>154</v>
      </c>
      <c r="E50" s="35" t="s">
        <v>13</v>
      </c>
      <c r="F50" s="43" t="s">
        <v>155</v>
      </c>
      <c r="G50" s="35">
        <v>1</v>
      </c>
      <c r="H50" s="29">
        <v>24.5</v>
      </c>
      <c r="I50" s="38">
        <f>H50*$Q$42</f>
        <v>1396.5</v>
      </c>
      <c r="J50" s="38">
        <f t="shared" si="2"/>
        <v>1705.3480834101056</v>
      </c>
      <c r="K50" s="38">
        <f t="shared" si="3"/>
        <v>1775.1730834101056</v>
      </c>
    </row>
    <row r="51" spans="1:11" ht="15.75">
      <c r="A51" s="35" t="s">
        <v>156</v>
      </c>
      <c r="B51" s="35" t="s">
        <v>157</v>
      </c>
      <c r="D51" s="42" t="s">
        <v>158</v>
      </c>
      <c r="E51" s="35" t="s">
        <v>12</v>
      </c>
      <c r="F51" s="43" t="s">
        <v>159</v>
      </c>
      <c r="G51" s="35">
        <v>1</v>
      </c>
      <c r="H51" s="29">
        <v>12.99</v>
      </c>
      <c r="I51" s="38">
        <f>H51*$Q$42</f>
        <v>740.4300000000001</v>
      </c>
      <c r="J51" s="38">
        <f t="shared" si="2"/>
        <v>904.1825144284601</v>
      </c>
      <c r="K51" s="38">
        <f t="shared" si="3"/>
        <v>941.20401442846</v>
      </c>
    </row>
    <row r="52" spans="1:11" ht="15.75">
      <c r="A52" s="35" t="s">
        <v>156</v>
      </c>
      <c r="B52" s="35" t="s">
        <v>160</v>
      </c>
      <c r="D52" s="42" t="s">
        <v>78</v>
      </c>
      <c r="E52" s="35" t="s">
        <v>14</v>
      </c>
      <c r="F52" s="43" t="s">
        <v>81</v>
      </c>
      <c r="G52" s="35">
        <v>1</v>
      </c>
      <c r="H52" s="29">
        <v>7.99</v>
      </c>
      <c r="I52" s="38">
        <f>H52*$Q$42</f>
        <v>455.43</v>
      </c>
      <c r="J52" s="38">
        <f t="shared" si="2"/>
        <v>556.152293324357</v>
      </c>
      <c r="K52" s="38">
        <f t="shared" si="3"/>
        <v>578.9237933243569</v>
      </c>
    </row>
    <row r="53" spans="1:11" ht="15.75">
      <c r="A53" s="35" t="s">
        <v>156</v>
      </c>
      <c r="B53" s="35" t="s">
        <v>160</v>
      </c>
      <c r="D53" s="42" t="s">
        <v>78</v>
      </c>
      <c r="E53" s="35" t="s">
        <v>14</v>
      </c>
      <c r="F53" s="43" t="s">
        <v>80</v>
      </c>
      <c r="G53" s="35">
        <v>1</v>
      </c>
      <c r="H53" s="29">
        <v>7.99</v>
      </c>
      <c r="I53" s="38">
        <f>H53*$Q$42</f>
        <v>455.43</v>
      </c>
      <c r="J53" s="38">
        <f t="shared" si="2"/>
        <v>556.152293324357</v>
      </c>
      <c r="K53" s="38">
        <f t="shared" si="3"/>
        <v>578.9237933243569</v>
      </c>
    </row>
    <row r="54" spans="1:11" ht="15.75">
      <c r="A54" s="35" t="s">
        <v>161</v>
      </c>
      <c r="B54" s="35" t="s">
        <v>162</v>
      </c>
      <c r="D54" s="42" t="s">
        <v>163</v>
      </c>
      <c r="E54" s="44" t="s">
        <v>164</v>
      </c>
      <c r="F54" s="43" t="s">
        <v>165</v>
      </c>
      <c r="G54" s="35">
        <v>1</v>
      </c>
      <c r="H54" s="29">
        <v>27.99</v>
      </c>
      <c r="I54" s="38">
        <f>H54*$Q$42</f>
        <v>1595.4299999999998</v>
      </c>
      <c r="J54" s="38">
        <f t="shared" si="2"/>
        <v>1948.2731777407696</v>
      </c>
      <c r="K54" s="38">
        <f t="shared" si="3"/>
        <v>2028.0446777407694</v>
      </c>
    </row>
    <row r="55" spans="1:11" ht="15.75">
      <c r="A55" s="35" t="s">
        <v>161</v>
      </c>
      <c r="B55" s="35" t="s">
        <v>166</v>
      </c>
      <c r="D55" s="42" t="s">
        <v>167</v>
      </c>
      <c r="E55" s="35" t="s">
        <v>12</v>
      </c>
      <c r="F55" s="43" t="s">
        <v>168</v>
      </c>
      <c r="G55" s="35">
        <v>1</v>
      </c>
      <c r="H55" s="29">
        <v>5.99</v>
      </c>
      <c r="I55" s="38">
        <f>H55*$Q$42</f>
        <v>341.43</v>
      </c>
      <c r="J55" s="38">
        <f t="shared" si="2"/>
        <v>416.9402048827156</v>
      </c>
      <c r="K55" s="38">
        <f t="shared" si="3"/>
        <v>434.0117048827156</v>
      </c>
    </row>
    <row r="56" spans="1:11" ht="15.75">
      <c r="A56" s="35" t="s">
        <v>161</v>
      </c>
      <c r="B56" s="35" t="s">
        <v>169</v>
      </c>
      <c r="D56" s="42" t="s">
        <v>170</v>
      </c>
      <c r="E56" s="35" t="s">
        <v>12</v>
      </c>
      <c r="F56" s="43" t="s">
        <v>171</v>
      </c>
      <c r="G56" s="35">
        <v>1</v>
      </c>
      <c r="H56" s="29">
        <v>5.99</v>
      </c>
      <c r="I56" s="38">
        <f>H56*$Q$42</f>
        <v>341.43</v>
      </c>
      <c r="J56" s="38">
        <f t="shared" si="2"/>
        <v>416.9402048827156</v>
      </c>
      <c r="K56" s="38">
        <f t="shared" si="3"/>
        <v>434.0117048827156</v>
      </c>
    </row>
    <row r="57" spans="1:11" ht="15.75">
      <c r="A57" s="35" t="s">
        <v>161</v>
      </c>
      <c r="B57" s="35" t="s">
        <v>172</v>
      </c>
      <c r="D57" s="42" t="s">
        <v>173</v>
      </c>
      <c r="E57" s="35" t="s">
        <v>12</v>
      </c>
      <c r="F57" s="43" t="s">
        <v>18</v>
      </c>
      <c r="G57" s="35">
        <v>1</v>
      </c>
      <c r="H57" s="29">
        <v>5.99</v>
      </c>
      <c r="I57" s="38">
        <f>H57*$Q$42</f>
        <v>341.43</v>
      </c>
      <c r="J57" s="38">
        <f t="shared" si="2"/>
        <v>416.9402048827156</v>
      </c>
      <c r="K57" s="38">
        <f t="shared" si="3"/>
        <v>434.0117048827156</v>
      </c>
    </row>
    <row r="58" spans="1:11" ht="15.75">
      <c r="A58" s="35" t="s">
        <v>91</v>
      </c>
      <c r="B58" s="35" t="s">
        <v>174</v>
      </c>
      <c r="D58" s="42" t="s">
        <v>175</v>
      </c>
      <c r="E58" s="35" t="s">
        <v>12</v>
      </c>
      <c r="F58" s="43" t="s">
        <v>176</v>
      </c>
      <c r="G58" s="35">
        <v>1</v>
      </c>
      <c r="H58" s="29">
        <v>3.99</v>
      </c>
      <c r="I58" s="38">
        <f>H58*$Q$42</f>
        <v>227.43</v>
      </c>
      <c r="J58" s="38">
        <f t="shared" si="2"/>
        <v>277.72811644107435</v>
      </c>
      <c r="K58" s="38">
        <f t="shared" si="3"/>
        <v>289.0996164410743</v>
      </c>
    </row>
    <row r="59" spans="1:11" ht="15.75">
      <c r="A59" s="35" t="s">
        <v>91</v>
      </c>
      <c r="B59" s="35" t="s">
        <v>174</v>
      </c>
      <c r="D59" s="42" t="s">
        <v>175</v>
      </c>
      <c r="E59" s="35" t="s">
        <v>12</v>
      </c>
      <c r="F59" s="43" t="s">
        <v>176</v>
      </c>
      <c r="G59" s="35">
        <v>1</v>
      </c>
      <c r="H59" s="29">
        <v>3.99</v>
      </c>
      <c r="I59" s="38">
        <f>H59*$Q$42</f>
        <v>227.43</v>
      </c>
      <c r="J59" s="38">
        <f t="shared" si="2"/>
        <v>277.72811644107435</v>
      </c>
      <c r="K59" s="38">
        <f t="shared" si="3"/>
        <v>289.0996164410743</v>
      </c>
    </row>
    <row r="60" spans="1:11" ht="15.75">
      <c r="A60" s="35" t="s">
        <v>177</v>
      </c>
      <c r="B60" s="35" t="s">
        <v>178</v>
      </c>
      <c r="D60" s="42" t="s">
        <v>179</v>
      </c>
      <c r="E60" s="35" t="s">
        <v>12</v>
      </c>
      <c r="F60" s="43" t="s">
        <v>180</v>
      </c>
      <c r="G60" s="35">
        <v>1</v>
      </c>
      <c r="H60" s="29">
        <v>14.99</v>
      </c>
      <c r="I60" s="38">
        <f>H60*$Q$42</f>
        <v>854.4300000000001</v>
      </c>
      <c r="J60" s="38">
        <f t="shared" si="2"/>
        <v>1043.3946028701014</v>
      </c>
      <c r="K60" s="38">
        <f t="shared" si="3"/>
        <v>1086.1161028701013</v>
      </c>
    </row>
    <row r="61" spans="1:11" ht="15.75">
      <c r="A61" s="35" t="s">
        <v>177</v>
      </c>
      <c r="B61" s="35" t="s">
        <v>178</v>
      </c>
      <c r="D61" s="42" t="s">
        <v>181</v>
      </c>
      <c r="E61" s="35" t="s">
        <v>12</v>
      </c>
      <c r="F61" s="43" t="s">
        <v>180</v>
      </c>
      <c r="G61" s="35">
        <v>1</v>
      </c>
      <c r="H61" s="29">
        <v>9.99</v>
      </c>
      <c r="I61" s="38">
        <f>H61*$Q$42</f>
        <v>569.4300000000001</v>
      </c>
      <c r="J61" s="38">
        <f t="shared" si="2"/>
        <v>695.3643817659981</v>
      </c>
      <c r="K61" s="38">
        <f t="shared" si="3"/>
        <v>723.8358817659982</v>
      </c>
    </row>
    <row r="62" spans="1:11" ht="15.75">
      <c r="A62" s="35" t="s">
        <v>182</v>
      </c>
      <c r="B62" s="35" t="s">
        <v>183</v>
      </c>
      <c r="D62" s="42" t="s">
        <v>184</v>
      </c>
      <c r="E62" s="35" t="s">
        <v>12</v>
      </c>
      <c r="F62" s="43" t="s">
        <v>185</v>
      </c>
      <c r="G62" s="35">
        <v>1</v>
      </c>
      <c r="H62" s="29">
        <v>13</v>
      </c>
      <c r="I62" s="38">
        <f>H62*$Q$42</f>
        <v>741</v>
      </c>
      <c r="J62" s="38">
        <f t="shared" si="2"/>
        <v>904.8785748706682</v>
      </c>
      <c r="K62" s="38">
        <f t="shared" si="3"/>
        <v>941.9285748706683</v>
      </c>
    </row>
    <row r="63" spans="1:11" ht="15.75">
      <c r="A63" s="35" t="s">
        <v>182</v>
      </c>
      <c r="B63" s="35" t="s">
        <v>186</v>
      </c>
      <c r="D63" s="42" t="s">
        <v>187</v>
      </c>
      <c r="E63" s="35" t="s">
        <v>7</v>
      </c>
      <c r="F63" s="43" t="s">
        <v>185</v>
      </c>
      <c r="G63" s="35">
        <v>1</v>
      </c>
      <c r="H63" s="29">
        <v>19</v>
      </c>
      <c r="I63" s="38">
        <f>H63*$Q$42</f>
        <v>1083</v>
      </c>
      <c r="J63" s="38">
        <f t="shared" si="2"/>
        <v>1322.5148401955921</v>
      </c>
      <c r="K63" s="38">
        <f t="shared" si="3"/>
        <v>1376.6648401955922</v>
      </c>
    </row>
    <row r="64" spans="1:12" ht="15.75">
      <c r="A64" s="35" t="s">
        <v>182</v>
      </c>
      <c r="B64" s="35" t="s">
        <v>188</v>
      </c>
      <c r="D64" s="42" t="s">
        <v>189</v>
      </c>
      <c r="E64" s="35" t="s">
        <v>14</v>
      </c>
      <c r="F64" s="43" t="s">
        <v>190</v>
      </c>
      <c r="G64" s="35">
        <v>1</v>
      </c>
      <c r="H64" s="29">
        <v>16</v>
      </c>
      <c r="I64" s="38">
        <f>H64*$Q$42</f>
        <v>912</v>
      </c>
      <c r="J64" s="38">
        <f t="shared" si="2"/>
        <v>1113.6967075331302</v>
      </c>
      <c r="K64" s="38">
        <f t="shared" si="3"/>
        <v>1159.2967075331303</v>
      </c>
      <c r="L64" s="47" t="s">
        <v>191</v>
      </c>
    </row>
    <row r="65" spans="1:11" ht="15.75">
      <c r="A65" s="35" t="s">
        <v>182</v>
      </c>
      <c r="B65" s="35" t="s">
        <v>192</v>
      </c>
      <c r="D65" s="42" t="s">
        <v>193</v>
      </c>
      <c r="E65" s="48" t="s">
        <v>194</v>
      </c>
      <c r="F65" s="43" t="s">
        <v>195</v>
      </c>
      <c r="G65" s="35">
        <v>1</v>
      </c>
      <c r="H65" s="29">
        <v>15</v>
      </c>
      <c r="I65" s="38">
        <f>H65*$Q$42</f>
        <v>855</v>
      </c>
      <c r="J65" s="38">
        <f t="shared" si="2"/>
        <v>1044.0906633123095</v>
      </c>
      <c r="K65" s="38">
        <f t="shared" si="3"/>
        <v>1086.8406633123095</v>
      </c>
    </row>
    <row r="66" spans="1:11" ht="15.75">
      <c r="A66" s="35" t="s">
        <v>182</v>
      </c>
      <c r="B66" s="35" t="s">
        <v>196</v>
      </c>
      <c r="D66" s="42" t="s">
        <v>197</v>
      </c>
      <c r="E66" s="35" t="s">
        <v>14</v>
      </c>
      <c r="F66" s="43" t="s">
        <v>195</v>
      </c>
      <c r="G66" s="35">
        <v>1</v>
      </c>
      <c r="H66" s="29">
        <v>9</v>
      </c>
      <c r="I66" s="38">
        <f>H66*$Q$42</f>
        <v>513</v>
      </c>
      <c r="J66" s="38">
        <f t="shared" si="2"/>
        <v>626.4543979873857</v>
      </c>
      <c r="K66" s="38">
        <f t="shared" si="3"/>
        <v>652.1043979873857</v>
      </c>
    </row>
    <row r="67" spans="1:11" ht="15.75">
      <c r="A67" s="35" t="s">
        <v>148</v>
      </c>
      <c r="B67" s="35" t="s">
        <v>198</v>
      </c>
      <c r="D67" s="42" t="s">
        <v>199</v>
      </c>
      <c r="E67" s="33" t="s">
        <v>14</v>
      </c>
      <c r="F67" s="43" t="s">
        <v>18</v>
      </c>
      <c r="G67" s="26">
        <v>1</v>
      </c>
      <c r="H67" s="29">
        <v>29.5</v>
      </c>
      <c r="I67" s="38">
        <f>H67*$Q$42</f>
        <v>1681.5</v>
      </c>
      <c r="J67" s="38">
        <f t="shared" si="2"/>
        <v>2053.3783045142086</v>
      </c>
      <c r="K67" s="38">
        <f t="shared" si="3"/>
        <v>2137.453304514209</v>
      </c>
    </row>
    <row r="68" spans="1:11" s="8" customFormat="1" ht="15.75">
      <c r="A68" s="24" t="s">
        <v>106</v>
      </c>
      <c r="B68" s="25" t="s">
        <v>113</v>
      </c>
      <c r="C68" s="26"/>
      <c r="D68" s="27" t="s">
        <v>69</v>
      </c>
      <c r="E68" s="33" t="s">
        <v>14</v>
      </c>
      <c r="F68" s="49" t="s">
        <v>68</v>
      </c>
      <c r="G68" s="7">
        <v>1</v>
      </c>
      <c r="H68" s="29">
        <v>3.99</v>
      </c>
      <c r="I68" s="38">
        <f>H68*$Q$42</f>
        <v>227.43</v>
      </c>
      <c r="J68" s="38">
        <f t="shared" si="2"/>
        <v>277.72811644107435</v>
      </c>
      <c r="K68" s="38">
        <f t="shared" si="3"/>
        <v>289.0996164410743</v>
      </c>
    </row>
    <row r="69" spans="1:11" s="8" customFormat="1" ht="15.75">
      <c r="A69" s="24" t="s">
        <v>106</v>
      </c>
      <c r="B69" s="25" t="s">
        <v>114</v>
      </c>
      <c r="C69" s="26"/>
      <c r="D69" s="27" t="s">
        <v>71</v>
      </c>
      <c r="E69" s="33" t="s">
        <v>14</v>
      </c>
      <c r="F69" s="49" t="s">
        <v>70</v>
      </c>
      <c r="G69" s="7">
        <v>1</v>
      </c>
      <c r="H69" s="29">
        <v>3.99</v>
      </c>
      <c r="I69" s="38">
        <f>H69*$Q$42</f>
        <v>227.43</v>
      </c>
      <c r="J69" s="38">
        <f t="shared" si="2"/>
        <v>277.72811644107435</v>
      </c>
      <c r="K69" s="38">
        <f t="shared" si="3"/>
        <v>289.0996164410743</v>
      </c>
    </row>
    <row r="70" spans="1:11" ht="15.75">
      <c r="A70" s="35" t="s">
        <v>91</v>
      </c>
      <c r="B70" s="35" t="s">
        <v>200</v>
      </c>
      <c r="D70" s="42" t="s">
        <v>201</v>
      </c>
      <c r="E70" s="35" t="s">
        <v>12</v>
      </c>
      <c r="F70" s="43" t="s">
        <v>202</v>
      </c>
      <c r="G70" s="26">
        <v>1</v>
      </c>
      <c r="H70" s="29">
        <v>3.99</v>
      </c>
      <c r="I70" s="38">
        <f>H70*$Q$42</f>
        <v>227.43</v>
      </c>
      <c r="J70" s="38">
        <f t="shared" si="2"/>
        <v>277.72811644107435</v>
      </c>
      <c r="K70" s="38">
        <f t="shared" si="3"/>
        <v>289.0996164410743</v>
      </c>
    </row>
    <row r="71" spans="1:11" ht="15.75">
      <c r="A71" s="15" t="s">
        <v>116</v>
      </c>
      <c r="B71" s="35" t="s">
        <v>203</v>
      </c>
      <c r="D71" s="42" t="s">
        <v>204</v>
      </c>
      <c r="E71" s="48" t="s">
        <v>194</v>
      </c>
      <c r="F71" s="43" t="s">
        <v>205</v>
      </c>
      <c r="G71" s="26">
        <v>1</v>
      </c>
      <c r="H71" s="29">
        <v>34.99</v>
      </c>
      <c r="I71" s="38">
        <f>H71*$Q$42</f>
        <v>1994.43</v>
      </c>
      <c r="J71" s="38">
        <f t="shared" si="2"/>
        <v>2435.515487286514</v>
      </c>
      <c r="K71" s="38">
        <f t="shared" si="3"/>
        <v>2535.2369872865142</v>
      </c>
    </row>
    <row r="72" spans="1:11" ht="15.75">
      <c r="A72" s="26"/>
      <c r="B72" s="26"/>
      <c r="C72" s="26"/>
      <c r="D72" s="50"/>
      <c r="E72" s="26"/>
      <c r="F72" s="33"/>
      <c r="G72" s="24"/>
      <c r="H72" s="29"/>
      <c r="I72" s="38"/>
      <c r="J72" s="38"/>
      <c r="K72" s="38"/>
    </row>
    <row r="73" spans="1:6" ht="15.75">
      <c r="A73" s="15"/>
      <c r="D73" s="42"/>
      <c r="E73" s="48"/>
      <c r="F73" s="41" t="s">
        <v>112</v>
      </c>
    </row>
    <row r="74" spans="1:6" ht="15.75">
      <c r="A74" s="15"/>
      <c r="D74" s="42"/>
      <c r="E74" s="48"/>
      <c r="F74" s="43"/>
    </row>
    <row r="75" spans="1:11" s="55" customFormat="1" ht="15.75">
      <c r="A75" s="51" t="s">
        <v>206</v>
      </c>
      <c r="B75" s="51" t="s">
        <v>207</v>
      </c>
      <c r="C75" s="51"/>
      <c r="D75" s="47" t="s">
        <v>208</v>
      </c>
      <c r="E75" s="52" t="s">
        <v>14</v>
      </c>
      <c r="F75" s="53" t="s">
        <v>209</v>
      </c>
      <c r="G75" s="51">
        <v>1</v>
      </c>
      <c r="H75" s="54">
        <v>16.99</v>
      </c>
      <c r="I75" s="54" t="s">
        <v>210</v>
      </c>
      <c r="J75" s="51"/>
      <c r="K75" s="51"/>
    </row>
    <row r="76" spans="1:11" s="55" customFormat="1" ht="15.75">
      <c r="A76" s="55" t="s">
        <v>116</v>
      </c>
      <c r="B76" s="51" t="s">
        <v>211</v>
      </c>
      <c r="C76" s="51"/>
      <c r="D76" s="47" t="s">
        <v>212</v>
      </c>
      <c r="E76" s="56" t="s">
        <v>194</v>
      </c>
      <c r="F76" s="53" t="s">
        <v>213</v>
      </c>
      <c r="G76" s="51">
        <v>1</v>
      </c>
      <c r="H76" s="54">
        <v>27.99</v>
      </c>
      <c r="I76" s="54" t="s">
        <v>210</v>
      </c>
      <c r="J76" s="51"/>
      <c r="K76" s="51"/>
    </row>
    <row r="77" spans="1:8" ht="15.75">
      <c r="A77" s="35" t="s">
        <v>98</v>
      </c>
      <c r="B77" s="35" t="s">
        <v>214</v>
      </c>
      <c r="D77" s="42" t="s">
        <v>215</v>
      </c>
      <c r="E77" s="35" t="s">
        <v>7</v>
      </c>
      <c r="F77" s="57" t="s">
        <v>176</v>
      </c>
      <c r="G77" s="35">
        <v>1</v>
      </c>
      <c r="H77" s="37">
        <v>3.99</v>
      </c>
    </row>
    <row r="78" spans="1:8" ht="15.75">
      <c r="A78" s="35" t="s">
        <v>98</v>
      </c>
      <c r="B78" s="35" t="s">
        <v>216</v>
      </c>
      <c r="D78" s="42" t="s">
        <v>217</v>
      </c>
      <c r="E78" s="35" t="s">
        <v>7</v>
      </c>
      <c r="F78" s="57" t="s">
        <v>218</v>
      </c>
      <c r="G78" s="35">
        <v>1</v>
      </c>
      <c r="H78" s="37">
        <v>3.99</v>
      </c>
    </row>
    <row r="79" spans="1:8" ht="15.75">
      <c r="A79" s="35" t="s">
        <v>98</v>
      </c>
      <c r="B79" s="35" t="s">
        <v>219</v>
      </c>
      <c r="D79" s="42" t="s">
        <v>220</v>
      </c>
      <c r="E79" s="35" t="s">
        <v>7</v>
      </c>
      <c r="F79" s="57" t="s">
        <v>185</v>
      </c>
      <c r="G79" s="35">
        <v>1</v>
      </c>
      <c r="H79" s="37">
        <v>3.99</v>
      </c>
    </row>
    <row r="80" spans="1:8" ht="15.75">
      <c r="A80" s="35" t="s">
        <v>221</v>
      </c>
      <c r="B80" s="35" t="s">
        <v>95</v>
      </c>
      <c r="D80" s="42" t="s">
        <v>53</v>
      </c>
      <c r="E80" s="35" t="s">
        <v>7</v>
      </c>
      <c r="F80" s="57" t="s">
        <v>55</v>
      </c>
      <c r="G80" s="7">
        <v>1</v>
      </c>
      <c r="H80" s="29">
        <v>3.99</v>
      </c>
    </row>
    <row r="81" spans="1:8" ht="15.75">
      <c r="A81" s="35" t="s">
        <v>221</v>
      </c>
      <c r="B81" s="35" t="s">
        <v>95</v>
      </c>
      <c r="D81" s="42" t="s">
        <v>53</v>
      </c>
      <c r="E81" s="35" t="s">
        <v>7</v>
      </c>
      <c r="F81" s="57" t="s">
        <v>222</v>
      </c>
      <c r="G81" s="7">
        <v>1</v>
      </c>
      <c r="H81" s="29">
        <v>3.99</v>
      </c>
    </row>
    <row r="82" spans="1:8" ht="15.75">
      <c r="A82" s="35" t="s">
        <v>221</v>
      </c>
      <c r="B82" s="35" t="s">
        <v>223</v>
      </c>
      <c r="D82" s="42" t="s">
        <v>224</v>
      </c>
      <c r="E82" s="35" t="s">
        <v>7</v>
      </c>
      <c r="F82" s="57" t="s">
        <v>225</v>
      </c>
      <c r="G82" s="7">
        <v>1</v>
      </c>
      <c r="H82" s="29">
        <v>3.99</v>
      </c>
    </row>
    <row r="83" spans="1:8" ht="15.75">
      <c r="A83" s="35" t="s">
        <v>221</v>
      </c>
      <c r="B83" s="35" t="s">
        <v>95</v>
      </c>
      <c r="D83" s="42" t="s">
        <v>53</v>
      </c>
      <c r="E83" s="35" t="s">
        <v>7</v>
      </c>
      <c r="F83" s="57" t="s">
        <v>226</v>
      </c>
      <c r="G83" s="7">
        <v>1</v>
      </c>
      <c r="H83" s="29">
        <v>3.99</v>
      </c>
    </row>
    <row r="84" spans="1:8" ht="15">
      <c r="A84" s="35" t="s">
        <v>231</v>
      </c>
      <c r="B84" s="35" t="s">
        <v>230</v>
      </c>
      <c r="G84" s="35">
        <v>1</v>
      </c>
      <c r="H84" s="37">
        <v>14.99</v>
      </c>
    </row>
    <row r="85" spans="1:8" ht="15">
      <c r="A85" s="35" t="s">
        <v>102</v>
      </c>
      <c r="B85" s="35" t="s">
        <v>232</v>
      </c>
      <c r="G85" s="35">
        <v>1</v>
      </c>
      <c r="H85" s="37">
        <v>19.99</v>
      </c>
    </row>
    <row r="86" spans="1:8" ht="15">
      <c r="A86" s="35" t="s">
        <v>102</v>
      </c>
      <c r="B86" s="35" t="s">
        <v>104</v>
      </c>
      <c r="G86" s="35">
        <v>1</v>
      </c>
      <c r="H86" s="37">
        <v>5.99</v>
      </c>
    </row>
    <row r="87" spans="1:8" ht="15">
      <c r="A87" s="24" t="s">
        <v>83</v>
      </c>
      <c r="B87" s="35" t="s">
        <v>234</v>
      </c>
      <c r="G87" s="35">
        <v>1</v>
      </c>
      <c r="H87" s="37">
        <v>14.99</v>
      </c>
    </row>
    <row r="88" spans="1:8" ht="15">
      <c r="A88" s="24" t="s">
        <v>83</v>
      </c>
      <c r="B88" s="35" t="s">
        <v>233</v>
      </c>
      <c r="G88" s="35">
        <v>1</v>
      </c>
      <c r="H88" s="37">
        <v>9.99</v>
      </c>
    </row>
  </sheetData>
  <sheetProtection formatCells="0" formatColumns="0" formatRows="0" insertColumns="0" insertRows="0" deleteColumns="0" deleteRows="0" sort="0"/>
  <autoFilter ref="A1:R32"/>
  <hyperlinks>
    <hyperlink ref="B8" r:id="rId1" display="https://www.victoriassecret.com/sale/clearancepanties/lace-floral-v-string-panty-pink?ProductID=247505&amp;CatalogueType=OLS "/>
    <hyperlink ref="B3" r:id="rId2" display="https://www.victoriassecret.com/clothing/tees-steals/the-essential-bra-top-cami?ProductID=241965&amp;CatalogueType=OLS"/>
    <hyperlink ref="B4" r:id="rId3" display="https://www.victoriassecret.com/clothing/tees-steals/the-essential-bra-top-cami?ProductID=241965&amp;CatalogueType=OLS"/>
    <hyperlink ref="B33" r:id="rId4" display="https://www.victoriassecret.com/swimwear/shop-by-size/the-unforgettable-demi-top-forever-sexy?ProductID=232163&amp;CatalogueType=OLS"/>
  </hyperlinks>
  <printOptions/>
  <pageMargins left="0.7" right="0.7" top="0.75" bottom="0.75" header="0.3" footer="0.3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2015-06-07T19:48:36Z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