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345" tabRatio="696" activeTab="5"/>
  </bookViews>
  <sheets>
    <sheet name="Лист1" sheetId="1" r:id="rId1"/>
    <sheet name="Женя-Аня" sheetId="2" r:id="rId2"/>
    <sheet name="Тарас-Оля" sheetId="3" r:id="rId3"/>
    <sheet name="Серега-Тимур" sheetId="4" r:id="rId4"/>
    <sheet name="х3-Андрей" sheetId="5" r:id="rId5"/>
    <sheet name="Андрей-Тимур (Ольхон)" sheetId="6" r:id="rId6"/>
  </sheets>
  <definedNames/>
  <calcPr fullCalcOnLoad="1" refMode="R1C1"/>
</workbook>
</file>

<file path=xl/sharedStrings.xml><?xml version="1.0" encoding="utf-8"?>
<sst xmlns="http://schemas.openxmlformats.org/spreadsheetml/2006/main" count="992" uniqueCount="149">
  <si>
    <t xml:space="preserve">завтрак </t>
  </si>
  <si>
    <t>рис</t>
  </si>
  <si>
    <t>лапша</t>
  </si>
  <si>
    <t>овсянка</t>
  </si>
  <si>
    <t>сыр</t>
  </si>
  <si>
    <t>сухари</t>
  </si>
  <si>
    <t>пшенка</t>
  </si>
  <si>
    <t>конфеты</t>
  </si>
  <si>
    <t>чай</t>
  </si>
  <si>
    <t>сахар</t>
  </si>
  <si>
    <t>обед</t>
  </si>
  <si>
    <t>сало</t>
  </si>
  <si>
    <t>перекус</t>
  </si>
  <si>
    <t>чай (в термосах)</t>
  </si>
  <si>
    <t>ужин</t>
  </si>
  <si>
    <t>макароны</t>
  </si>
  <si>
    <t>гречка</t>
  </si>
  <si>
    <t>чеснок</t>
  </si>
  <si>
    <t>гр на чл/раз</t>
  </si>
  <si>
    <t>гр на всю группу/раз</t>
  </si>
  <si>
    <t>халва, 250гр</t>
  </si>
  <si>
    <t>леденцы на сплав, шт</t>
  </si>
  <si>
    <t>1 шт</t>
  </si>
  <si>
    <t xml:space="preserve">шок батончики/батончики мюсли </t>
  </si>
  <si>
    <t>сух овощи*</t>
  </si>
  <si>
    <t>Общий список продуктов</t>
  </si>
  <si>
    <t>вес, гр</t>
  </si>
  <si>
    <t>смесь с/ф и орехов</t>
  </si>
  <si>
    <t xml:space="preserve">чай </t>
  </si>
  <si>
    <t xml:space="preserve">сахар </t>
  </si>
  <si>
    <t xml:space="preserve">леденцы </t>
  </si>
  <si>
    <t>суп пакетн борщ</t>
  </si>
  <si>
    <t>рис круглозер</t>
  </si>
  <si>
    <t>суп пакетн, харчо</t>
  </si>
  <si>
    <t>суп пакетн, куриный</t>
  </si>
  <si>
    <t>суп пакетн, гороховый</t>
  </si>
  <si>
    <t>суп пакетн, мясной</t>
  </si>
  <si>
    <t>сухофрукты - курага</t>
  </si>
  <si>
    <t>сухофрукты - инжир</t>
  </si>
  <si>
    <t>сухофрукты - изюм</t>
  </si>
  <si>
    <t>сухофрукты - финики</t>
  </si>
  <si>
    <t>козинаки,200 гр</t>
  </si>
  <si>
    <t>манка</t>
  </si>
  <si>
    <t>хлеб</t>
  </si>
  <si>
    <t>2 буханки</t>
  </si>
  <si>
    <t>100гр</t>
  </si>
  <si>
    <t>День1</t>
  </si>
  <si>
    <t>щербет,250гр</t>
  </si>
  <si>
    <t>тушенка **</t>
  </si>
  <si>
    <t>1 пакет</t>
  </si>
  <si>
    <t>День4</t>
  </si>
  <si>
    <t>День5</t>
  </si>
  <si>
    <t>День6</t>
  </si>
  <si>
    <t>3 банки</t>
  </si>
  <si>
    <t>колбаса с/к или 0,5 батона</t>
  </si>
  <si>
    <t>колбаса с/к</t>
  </si>
  <si>
    <t>2 пачки</t>
  </si>
  <si>
    <t>10 шт</t>
  </si>
  <si>
    <t>2шт</t>
  </si>
  <si>
    <t>3 пакета</t>
  </si>
  <si>
    <t>2 банки</t>
  </si>
  <si>
    <t>Завтраки</t>
  </si>
  <si>
    <t>День8</t>
  </si>
  <si>
    <t>День15</t>
  </si>
  <si>
    <t>День3</t>
  </si>
  <si>
    <t>День10</t>
  </si>
  <si>
    <t>День13</t>
  </si>
  <si>
    <t>День17</t>
  </si>
  <si>
    <t>День2</t>
  </si>
  <si>
    <t>День11</t>
  </si>
  <si>
    <t>День14</t>
  </si>
  <si>
    <t>День9</t>
  </si>
  <si>
    <t>День12</t>
  </si>
  <si>
    <t>День7</t>
  </si>
  <si>
    <t>День16</t>
  </si>
  <si>
    <t>Перекусы</t>
  </si>
  <si>
    <t>Ужины</t>
  </si>
  <si>
    <t xml:space="preserve">картошка б п </t>
  </si>
  <si>
    <t>сух молоко</t>
  </si>
  <si>
    <t>сухофрукты - чернослив</t>
  </si>
  <si>
    <t>2/3 буханки</t>
  </si>
  <si>
    <t>щербет</t>
  </si>
  <si>
    <t>козинаки</t>
  </si>
  <si>
    <t>4 пачки</t>
  </si>
  <si>
    <t>соль 1кг</t>
  </si>
  <si>
    <t>приправы</t>
  </si>
  <si>
    <t>какао 1 пачка</t>
  </si>
  <si>
    <t>майонез</t>
  </si>
  <si>
    <t>кетчуп</t>
  </si>
  <si>
    <t>раст масло 1 бутылка</t>
  </si>
  <si>
    <t>суп пакетн, харчо день 3</t>
  </si>
  <si>
    <t>суп пакетн, мясной день 7</t>
  </si>
  <si>
    <t>Обеды день 3,7,13,20,22</t>
  </si>
  <si>
    <t>манка  день 5,10,15,20</t>
  </si>
  <si>
    <t>овсянка  день 1,6,11,16,21</t>
  </si>
  <si>
    <t>рис круглозер день 2,7,12,17,22</t>
  </si>
  <si>
    <t>пшенка  день 3,8,13,18,23</t>
  </si>
  <si>
    <t>лапша  день 4,9,14,19,24</t>
  </si>
  <si>
    <t>сухофрукты - инжир день 5,10,15,20</t>
  </si>
  <si>
    <t>сухофрукты - курага день 6,11,16,21</t>
  </si>
  <si>
    <t>сухофрукты - финики день 2,7,12,17,22</t>
  </si>
  <si>
    <t>сухофрукты - изюм день 3,8,13,18,23</t>
  </si>
  <si>
    <t>сухофрукты - чернослив день 4,9,14,19,24</t>
  </si>
  <si>
    <t>рис  день 4,8,11,16,20</t>
  </si>
  <si>
    <t>макароны  день 1,5,9,13,17,21</t>
  </si>
  <si>
    <t>картошка б п  день 2,6,10,14,18,22</t>
  </si>
  <si>
    <t>гречка  день 3,7,12,15,19,23</t>
  </si>
  <si>
    <t>супы день 2,4,6,8,10,12,14,16,18</t>
  </si>
  <si>
    <t>суп пакетн, гороховый день 13,22</t>
  </si>
  <si>
    <t>суп пакетн, куриный день 20</t>
  </si>
  <si>
    <t>халва, 250гр  день 1,4,7,10,13,16,19,22</t>
  </si>
  <si>
    <t>щербет,250гр  день 2,5,8,11,14,17,20,23</t>
  </si>
  <si>
    <t>козинаки,200 гр  день 3,6,9,12,15,18,21,24</t>
  </si>
  <si>
    <t>халва</t>
  </si>
  <si>
    <t>День20</t>
  </si>
  <si>
    <t>День23</t>
  </si>
  <si>
    <t>День18</t>
  </si>
  <si>
    <t>День19</t>
  </si>
  <si>
    <t>День22</t>
  </si>
  <si>
    <t>картошка б п</t>
  </si>
  <si>
    <t>1 пачка</t>
  </si>
  <si>
    <t>День21</t>
  </si>
  <si>
    <t>День24</t>
  </si>
  <si>
    <t>сухие овощи</t>
  </si>
  <si>
    <t>тушенка</t>
  </si>
  <si>
    <t>мясо</t>
  </si>
  <si>
    <t>на 60 г готового мяса нужно 80 г сырого мяса и 27 г жира</t>
  </si>
  <si>
    <t>(или мясо)</t>
  </si>
  <si>
    <t>супы  день 2,3,4,6,7,8,10,12,13,14,16,18,20,22</t>
  </si>
  <si>
    <t>суп пакетн борщ  день 2,8,16</t>
  </si>
  <si>
    <t>суп пакетн, куриный  день 4,12,20</t>
  </si>
  <si>
    <t>суп пакетн, гороховый  день 6,13,22</t>
  </si>
  <si>
    <t>суп пакетн, мясной  день 7,14</t>
  </si>
  <si>
    <t>суп пакетн, харчо  день 3,10,18</t>
  </si>
  <si>
    <t>раскладка, 8чел</t>
  </si>
  <si>
    <t>раскладка, 4чел</t>
  </si>
  <si>
    <t>1/2 буханки</t>
  </si>
  <si>
    <t>1шт</t>
  </si>
  <si>
    <t>1/4 буханки</t>
  </si>
  <si>
    <t>2 пакета</t>
  </si>
  <si>
    <t>сухофрукты - дыня</t>
  </si>
  <si>
    <t>раскладка, 8чел - 4чел</t>
  </si>
  <si>
    <t>ужин - 4чел</t>
  </si>
  <si>
    <t>9+1/4 буханки</t>
  </si>
  <si>
    <t>3 пачки</t>
  </si>
  <si>
    <t>5 пакета</t>
  </si>
  <si>
    <t>8 шт</t>
  </si>
  <si>
    <t>жир</t>
  </si>
  <si>
    <t>9 банок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</si>
</sst>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12"/>
      <name val="Calibri"/>
      <family val="2"/>
    </font>
    <font>
      <sz val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justify" vertical="center"/>
    </xf>
    <xf numFmtId="0" fontId="1" fillId="0" borderId="0" xfId="0" applyFont="1" applyFill="1" applyBorder="1" applyAlignment="1">
      <alignment horizontal="justify"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justify" vertical="distributed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justify" vertic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1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7" xfId="0" applyBorder="1" applyAlignment="1">
      <alignment horizontal="right"/>
    </xf>
    <xf numFmtId="0" fontId="2" fillId="0" borderId="14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18" xfId="0" applyBorder="1" applyAlignment="1">
      <alignment/>
    </xf>
    <xf numFmtId="0" fontId="0" fillId="0" borderId="18" xfId="0" applyBorder="1" applyAlignment="1">
      <alignment horizontal="right"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0" xfId="0" applyBorder="1" applyAlignment="1">
      <alignment/>
    </xf>
    <xf numFmtId="0" fontId="9" fillId="0" borderId="0" xfId="0" applyFont="1" applyFill="1" applyAlignment="1">
      <alignment/>
    </xf>
    <xf numFmtId="0" fontId="0" fillId="0" borderId="22" xfId="0" applyBorder="1" applyAlignment="1">
      <alignment horizontal="right"/>
    </xf>
    <xf numFmtId="0" fontId="9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1" fillId="24" borderId="11" xfId="0" applyFont="1" applyFill="1" applyBorder="1" applyAlignment="1">
      <alignment/>
    </xf>
    <xf numFmtId="0" fontId="1" fillId="24" borderId="16" xfId="0" applyFont="1" applyFill="1" applyBorder="1" applyAlignment="1">
      <alignment horizontal="justify" vertical="center"/>
    </xf>
    <xf numFmtId="0" fontId="1" fillId="24" borderId="12" xfId="0" applyFont="1" applyFill="1" applyBorder="1" applyAlignment="1">
      <alignment horizontal="justify" vertical="center"/>
    </xf>
    <xf numFmtId="2" fontId="0" fillId="0" borderId="10" xfId="0" applyNumberFormat="1" applyBorder="1" applyAlignment="1">
      <alignment horizontal="right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justify" vertical="center"/>
    </xf>
    <xf numFmtId="0" fontId="1" fillId="0" borderId="11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 horizontal="right"/>
    </xf>
    <xf numFmtId="0" fontId="9" fillId="24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40.57421875" style="0" customWidth="1"/>
    <col min="3" max="3" width="10.00390625" style="0" customWidth="1"/>
    <col min="5" max="5" width="33.140625" style="0" customWidth="1"/>
    <col min="9" max="9" width="42.140625" style="0" customWidth="1"/>
  </cols>
  <sheetData>
    <row r="1" spans="1:7" ht="15">
      <c r="A1" s="7" t="s">
        <v>61</v>
      </c>
      <c r="B1" s="7"/>
      <c r="C1" s="7"/>
      <c r="E1" s="7" t="s">
        <v>75</v>
      </c>
      <c r="F1" s="7"/>
      <c r="G1" s="7"/>
    </row>
    <row r="2" spans="1:19" ht="15">
      <c r="A2" s="7" t="s">
        <v>94</v>
      </c>
      <c r="B2" s="61">
        <v>60</v>
      </c>
      <c r="C2" s="61">
        <f>B2*10</f>
        <v>600</v>
      </c>
      <c r="E2" s="7" t="s">
        <v>5</v>
      </c>
      <c r="F2" s="25"/>
      <c r="G2" s="25" t="s">
        <v>44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5">
      <c r="A3" s="7" t="s">
        <v>95</v>
      </c>
      <c r="B3" s="61"/>
      <c r="C3" s="61"/>
      <c r="E3" s="7" t="s">
        <v>11</v>
      </c>
      <c r="F3" s="25"/>
      <c r="G3" s="25">
        <f>F3*14</f>
        <v>0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15">
      <c r="A4" s="7" t="s">
        <v>96</v>
      </c>
      <c r="B4" s="61"/>
      <c r="C4" s="61"/>
      <c r="E4" s="7" t="s">
        <v>54</v>
      </c>
      <c r="F4" s="25">
        <v>20</v>
      </c>
      <c r="G4" s="25">
        <f>F4*10</f>
        <v>200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5">
      <c r="A5" s="7" t="s">
        <v>97</v>
      </c>
      <c r="B5" s="61"/>
      <c r="C5" s="61"/>
      <c r="E5" s="7" t="s">
        <v>23</v>
      </c>
      <c r="F5" s="25" t="s">
        <v>22</v>
      </c>
      <c r="G5" s="25" t="s">
        <v>57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15">
      <c r="A6" s="7" t="s">
        <v>93</v>
      </c>
      <c r="B6" s="61"/>
      <c r="C6" s="61"/>
      <c r="E6" s="7" t="s">
        <v>27</v>
      </c>
      <c r="F6" s="25">
        <v>60</v>
      </c>
      <c r="G6" s="25">
        <f>F6*10</f>
        <v>600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5">
      <c r="A7" s="7" t="s">
        <v>78</v>
      </c>
      <c r="B7" s="25">
        <v>20</v>
      </c>
      <c r="C7" s="25">
        <f>B7*10</f>
        <v>200</v>
      </c>
      <c r="E7" s="7" t="s">
        <v>13</v>
      </c>
      <c r="F7" s="25"/>
      <c r="G7" s="25">
        <v>50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15">
      <c r="A8" s="7" t="s">
        <v>100</v>
      </c>
      <c r="B8" s="62">
        <v>30</v>
      </c>
      <c r="C8" s="62">
        <f>B8*10</f>
        <v>300</v>
      </c>
      <c r="E8" s="7" t="s">
        <v>9</v>
      </c>
      <c r="F8" s="25"/>
      <c r="G8" s="25">
        <v>150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15">
      <c r="A9" s="16" t="s">
        <v>101</v>
      </c>
      <c r="B9" s="63"/>
      <c r="C9" s="63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ht="15">
      <c r="A10" s="16" t="s">
        <v>102</v>
      </c>
      <c r="B10" s="63"/>
      <c r="C10" s="63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ht="15">
      <c r="A11" s="16" t="s">
        <v>98</v>
      </c>
      <c r="B11" s="63"/>
      <c r="C11" s="63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15">
      <c r="A12" s="16" t="s">
        <v>99</v>
      </c>
      <c r="B12" s="64"/>
      <c r="C12" s="6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15">
      <c r="A13" s="7" t="s">
        <v>4</v>
      </c>
      <c r="B13" s="25">
        <v>45</v>
      </c>
      <c r="C13" s="25">
        <f>B13*10</f>
        <v>450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15">
      <c r="A14" s="7" t="s">
        <v>5</v>
      </c>
      <c r="B14" s="25"/>
      <c r="C14" s="25" t="s">
        <v>44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15">
      <c r="A15" s="7" t="s">
        <v>110</v>
      </c>
      <c r="B15" s="61"/>
      <c r="C15" s="61" t="s">
        <v>56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15">
      <c r="A16" s="7" t="s">
        <v>111</v>
      </c>
      <c r="B16" s="61"/>
      <c r="C16" s="61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3" ht="15">
      <c r="A17" s="7" t="s">
        <v>112</v>
      </c>
      <c r="B17" s="61"/>
      <c r="C17" s="61"/>
    </row>
    <row r="18" spans="1:3" ht="15">
      <c r="A18" s="7" t="s">
        <v>8</v>
      </c>
      <c r="B18" s="25"/>
      <c r="C18" s="25">
        <v>50</v>
      </c>
    </row>
    <row r="19" spans="1:7" ht="15.75" thickBot="1">
      <c r="A19" s="7" t="s">
        <v>9</v>
      </c>
      <c r="B19" s="25"/>
      <c r="C19" s="25">
        <v>150</v>
      </c>
      <c r="E19" s="7" t="s">
        <v>76</v>
      </c>
      <c r="F19" s="7"/>
      <c r="G19" s="7"/>
    </row>
    <row r="20" spans="1:9" ht="15.75" thickBot="1">
      <c r="A20" s="7" t="s">
        <v>21</v>
      </c>
      <c r="B20" s="25"/>
      <c r="C20" s="25" t="s">
        <v>45</v>
      </c>
      <c r="E20" s="7" t="s">
        <v>104</v>
      </c>
      <c r="F20" s="61">
        <v>90</v>
      </c>
      <c r="G20" s="61">
        <f>F20*10</f>
        <v>900</v>
      </c>
      <c r="I20" s="31" t="s">
        <v>128</v>
      </c>
    </row>
    <row r="21" spans="5:9" ht="15.75" thickBot="1">
      <c r="E21" s="7" t="s">
        <v>105</v>
      </c>
      <c r="F21" s="61"/>
      <c r="G21" s="61"/>
      <c r="I21" s="31" t="s">
        <v>129</v>
      </c>
    </row>
    <row r="22" spans="5:9" ht="15.75" thickBot="1">
      <c r="E22" s="7" t="s">
        <v>106</v>
      </c>
      <c r="F22" s="61"/>
      <c r="G22" s="61"/>
      <c r="I22" s="31" t="s">
        <v>133</v>
      </c>
    </row>
    <row r="23" spans="1:9" ht="15.75" thickBot="1">
      <c r="A23" s="31" t="s">
        <v>92</v>
      </c>
      <c r="B23" s="31"/>
      <c r="C23" s="31"/>
      <c r="E23" s="7" t="s">
        <v>103</v>
      </c>
      <c r="F23" s="61"/>
      <c r="G23" s="61"/>
      <c r="I23" s="31" t="s">
        <v>130</v>
      </c>
    </row>
    <row r="24" spans="1:9" ht="15.75" thickBot="1">
      <c r="A24" s="31" t="s">
        <v>90</v>
      </c>
      <c r="B24" s="65"/>
      <c r="C24" s="68" t="s">
        <v>59</v>
      </c>
      <c r="E24" s="7" t="s">
        <v>124</v>
      </c>
      <c r="F24" s="25"/>
      <c r="G24" s="25" t="s">
        <v>53</v>
      </c>
      <c r="I24" s="31" t="s">
        <v>131</v>
      </c>
    </row>
    <row r="25" spans="1:9" ht="15.75" thickBot="1">
      <c r="A25" s="31" t="s">
        <v>108</v>
      </c>
      <c r="B25" s="66"/>
      <c r="C25" s="69"/>
      <c r="E25" s="7" t="s">
        <v>127</v>
      </c>
      <c r="F25" s="25">
        <v>60</v>
      </c>
      <c r="G25" s="45">
        <f>F25*10</f>
        <v>600</v>
      </c>
      <c r="I25" s="31" t="s">
        <v>132</v>
      </c>
    </row>
    <row r="26" spans="1:7" ht="15.75" thickBot="1">
      <c r="A26" s="31" t="s">
        <v>91</v>
      </c>
      <c r="B26" s="66"/>
      <c r="C26" s="69"/>
      <c r="E26" s="7" t="s">
        <v>5</v>
      </c>
      <c r="F26" s="25"/>
      <c r="G26" s="28" t="s">
        <v>80</v>
      </c>
    </row>
    <row r="27" spans="1:7" ht="15.75" thickBot="1">
      <c r="A27" s="31" t="s">
        <v>109</v>
      </c>
      <c r="B27" s="67"/>
      <c r="C27" s="70"/>
      <c r="E27" s="7" t="s">
        <v>55</v>
      </c>
      <c r="F27" s="25">
        <v>20</v>
      </c>
      <c r="G27" s="25">
        <f>F27*10</f>
        <v>200</v>
      </c>
    </row>
    <row r="28" spans="1:7" ht="15.75" thickBot="1">
      <c r="A28" s="31" t="s">
        <v>24</v>
      </c>
      <c r="B28" s="32"/>
      <c r="C28" s="32" t="s">
        <v>49</v>
      </c>
      <c r="E28" s="7" t="s">
        <v>17</v>
      </c>
      <c r="F28" s="25"/>
      <c r="G28" s="25" t="s">
        <v>58</v>
      </c>
    </row>
    <row r="29" spans="1:7" ht="15.75" thickBot="1">
      <c r="A29" s="31" t="s">
        <v>48</v>
      </c>
      <c r="B29" s="32"/>
      <c r="C29" s="32" t="s">
        <v>60</v>
      </c>
      <c r="E29" s="7" t="s">
        <v>8</v>
      </c>
      <c r="F29" s="25"/>
      <c r="G29" s="25">
        <v>50</v>
      </c>
    </row>
    <row r="30" spans="1:7" ht="15.75" thickBot="1">
      <c r="A30" s="31" t="s">
        <v>8</v>
      </c>
      <c r="B30" s="32"/>
      <c r="C30" s="32">
        <v>50</v>
      </c>
      <c r="E30" s="7" t="s">
        <v>9</v>
      </c>
      <c r="F30" s="25"/>
      <c r="G30" s="25">
        <v>150</v>
      </c>
    </row>
    <row r="31" spans="1:10" ht="15.75" thickBot="1">
      <c r="A31" s="31" t="s">
        <v>9</v>
      </c>
      <c r="B31" s="32"/>
      <c r="C31" s="32">
        <v>150</v>
      </c>
      <c r="E31" s="7" t="s">
        <v>7</v>
      </c>
      <c r="F31" s="43">
        <v>30</v>
      </c>
      <c r="G31" s="43">
        <f>F31*10</f>
        <v>300</v>
      </c>
      <c r="I31" s="4"/>
      <c r="J31" s="37"/>
    </row>
    <row r="32" spans="5:10" ht="15">
      <c r="E32" s="34" t="s">
        <v>107</v>
      </c>
      <c r="F32" s="25"/>
      <c r="G32" s="25" t="s">
        <v>59</v>
      </c>
      <c r="I32" s="4"/>
      <c r="J32" s="37"/>
    </row>
    <row r="33" ht="15">
      <c r="G33" s="33"/>
    </row>
    <row r="34" spans="1:7" ht="15">
      <c r="A34" s="39" t="s">
        <v>89</v>
      </c>
      <c r="G34" s="33"/>
    </row>
    <row r="35" spans="1:7" ht="15">
      <c r="A35" s="39" t="s">
        <v>84</v>
      </c>
      <c r="G35" s="33"/>
    </row>
    <row r="36" spans="1:7" ht="15">
      <c r="A36" s="39" t="s">
        <v>85</v>
      </c>
      <c r="G36" s="33"/>
    </row>
    <row r="37" ht="15">
      <c r="A37" s="39" t="s">
        <v>86</v>
      </c>
    </row>
    <row r="38" ht="15">
      <c r="A38" s="39" t="s">
        <v>87</v>
      </c>
    </row>
    <row r="39" ht="15">
      <c r="A39" s="39" t="s">
        <v>88</v>
      </c>
    </row>
    <row r="40" ht="15">
      <c r="A40" s="39" t="s">
        <v>123</v>
      </c>
    </row>
  </sheetData>
  <sheetProtection/>
  <mergeCells count="10">
    <mergeCell ref="B24:B27"/>
    <mergeCell ref="C24:C27"/>
    <mergeCell ref="B2:B6"/>
    <mergeCell ref="C2:C6"/>
    <mergeCell ref="B15:B17"/>
    <mergeCell ref="C15:C17"/>
    <mergeCell ref="F20:F23"/>
    <mergeCell ref="G20:G23"/>
    <mergeCell ref="B8:B12"/>
    <mergeCell ref="C8:C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47"/>
  <sheetViews>
    <sheetView zoomScalePageLayoutView="0" workbookViewId="0" topLeftCell="A1">
      <selection activeCell="AE30" sqref="AE30"/>
    </sheetView>
  </sheetViews>
  <sheetFormatPr defaultColWidth="9.140625" defaultRowHeight="15"/>
  <cols>
    <col min="1" max="1" width="32.421875" style="0" customWidth="1"/>
    <col min="2" max="2" width="6.8515625" style="0" customWidth="1"/>
    <col min="3" max="3" width="13.57421875" style="0" customWidth="1"/>
    <col min="4" max="4" width="5.8515625" style="0" customWidth="1"/>
    <col min="5" max="5" width="32.8515625" style="0" bestFit="1" customWidth="1"/>
    <col min="6" max="6" width="7.7109375" style="0" customWidth="1"/>
    <col min="7" max="7" width="11.8515625" style="0" customWidth="1"/>
    <col min="8" max="8" width="5.28125" style="0" customWidth="1"/>
    <col min="9" max="9" width="32.8515625" style="0" bestFit="1" customWidth="1"/>
    <col min="10" max="10" width="7.00390625" style="0" bestFit="1" customWidth="1"/>
    <col min="11" max="11" width="11.8515625" style="0" customWidth="1"/>
    <col min="12" max="12" width="6.28125" style="0" customWidth="1"/>
    <col min="13" max="13" width="36.140625" style="0" customWidth="1"/>
    <col min="14" max="14" width="7.28125" style="0" customWidth="1"/>
    <col min="15" max="15" width="11.8515625" style="0" customWidth="1"/>
    <col min="16" max="16" width="5.57421875" style="0" customWidth="1"/>
    <col min="17" max="17" width="25.140625" style="0" customWidth="1"/>
    <col min="18" max="18" width="8.57421875" style="0" customWidth="1"/>
    <col min="19" max="19" width="12.57421875" style="0" customWidth="1"/>
    <col min="20" max="20" width="4.57421875" style="0" customWidth="1"/>
    <col min="21" max="21" width="32.140625" style="0" customWidth="1"/>
    <col min="22" max="22" width="6.7109375" style="0" customWidth="1"/>
    <col min="23" max="23" width="14.421875" style="0" customWidth="1"/>
    <col min="24" max="24" width="7.00390625" style="0" customWidth="1"/>
    <col min="25" max="25" width="34.7109375" style="0" customWidth="1"/>
    <col min="26" max="26" width="8.28125" style="0" customWidth="1"/>
    <col min="27" max="27" width="14.28125" style="0" customWidth="1"/>
    <col min="28" max="28" width="6.8515625" style="0" customWidth="1"/>
    <col min="29" max="29" width="32.00390625" style="0" customWidth="1"/>
    <col min="30" max="30" width="7.7109375" style="0" customWidth="1"/>
    <col min="31" max="31" width="12.8515625" style="0" customWidth="1"/>
    <col min="32" max="32" width="9.57421875" style="0" customWidth="1"/>
    <col min="33" max="33" width="26.421875" style="0" customWidth="1"/>
    <col min="34" max="34" width="13.28125" style="0" customWidth="1"/>
    <col min="35" max="35" width="7.8515625" style="0" customWidth="1"/>
    <col min="36" max="36" width="5.8515625" style="0" customWidth="1"/>
    <col min="37" max="37" width="16.421875" style="0" customWidth="1"/>
    <col min="38" max="38" width="25.8515625" style="0" customWidth="1"/>
    <col min="39" max="39" width="18.8515625" style="0" customWidth="1"/>
    <col min="40" max="40" width="5.57421875" style="0" customWidth="1"/>
    <col min="41" max="41" width="32.421875" style="0" bestFit="1" customWidth="1"/>
    <col min="44" max="44" width="18.8515625" style="0" customWidth="1"/>
    <col min="45" max="45" width="5.140625" style="0" customWidth="1"/>
    <col min="46" max="46" width="29.421875" style="0" customWidth="1"/>
    <col min="49" max="49" width="17.8515625" style="0" customWidth="1"/>
    <col min="50" max="50" width="5.00390625" style="0" customWidth="1"/>
    <col min="51" max="51" width="30.28125" style="0" customWidth="1"/>
    <col min="54" max="54" width="18.8515625" style="0" customWidth="1"/>
  </cols>
  <sheetData>
    <row r="1" spans="1:22" ht="15">
      <c r="A1" s="1" t="s">
        <v>134</v>
      </c>
      <c r="B1">
        <v>8</v>
      </c>
      <c r="U1" s="1" t="s">
        <v>135</v>
      </c>
      <c r="V1">
        <v>4</v>
      </c>
    </row>
    <row r="2" ht="15.75" thickBot="1"/>
    <row r="3" spans="1:39" ht="48.75" customHeight="1">
      <c r="A3" s="56" t="s">
        <v>46</v>
      </c>
      <c r="B3" s="57" t="s">
        <v>18</v>
      </c>
      <c r="C3" s="57" t="s">
        <v>19</v>
      </c>
      <c r="D3" s="5"/>
      <c r="E3" s="47" t="s">
        <v>52</v>
      </c>
      <c r="F3" s="23" t="s">
        <v>18</v>
      </c>
      <c r="G3" s="23" t="s">
        <v>19</v>
      </c>
      <c r="H3" s="5"/>
      <c r="I3" s="52" t="s">
        <v>71</v>
      </c>
      <c r="J3" s="53" t="s">
        <v>18</v>
      </c>
      <c r="K3" s="54" t="s">
        <v>19</v>
      </c>
      <c r="M3" s="47" t="s">
        <v>69</v>
      </c>
      <c r="N3" s="23" t="s">
        <v>18</v>
      </c>
      <c r="O3" s="23" t="s">
        <v>19</v>
      </c>
      <c r="P3" s="5"/>
      <c r="Q3" s="58" t="s">
        <v>74</v>
      </c>
      <c r="R3" s="22" t="s">
        <v>18</v>
      </c>
      <c r="S3" s="13" t="s">
        <v>19</v>
      </c>
      <c r="T3" s="5"/>
      <c r="U3" s="12" t="s">
        <v>114</v>
      </c>
      <c r="V3" s="22" t="s">
        <v>18</v>
      </c>
      <c r="W3" s="13" t="s">
        <v>19</v>
      </c>
      <c r="X3" s="5"/>
      <c r="Y3" s="52" t="s">
        <v>118</v>
      </c>
      <c r="Z3" s="53" t="s">
        <v>18</v>
      </c>
      <c r="AA3" s="54" t="s">
        <v>19</v>
      </c>
      <c r="AC3" s="12" t="s">
        <v>115</v>
      </c>
      <c r="AD3" s="22" t="s">
        <v>18</v>
      </c>
      <c r="AE3" s="13" t="s">
        <v>19</v>
      </c>
      <c r="AF3" s="5"/>
      <c r="AG3" s="6"/>
      <c r="AM3" s="5"/>
    </row>
    <row r="4" spans="1:39" ht="15">
      <c r="A4" s="8" t="s">
        <v>12</v>
      </c>
      <c r="B4" s="24"/>
      <c r="C4" s="24"/>
      <c r="D4" s="30"/>
      <c r="E4" s="8" t="s">
        <v>0</v>
      </c>
      <c r="F4" s="24"/>
      <c r="G4" s="8"/>
      <c r="H4" s="3"/>
      <c r="I4" s="14" t="s">
        <v>0</v>
      </c>
      <c r="J4" s="24"/>
      <c r="K4" s="15"/>
      <c r="M4" s="8" t="s">
        <v>0</v>
      </c>
      <c r="N4" s="24"/>
      <c r="O4" s="8"/>
      <c r="P4" s="3"/>
      <c r="Q4" s="14" t="s">
        <v>0</v>
      </c>
      <c r="R4" s="24"/>
      <c r="S4" s="15"/>
      <c r="T4" s="3"/>
      <c r="U4" s="14" t="s">
        <v>0</v>
      </c>
      <c r="V4" s="24"/>
      <c r="W4" s="15"/>
      <c r="X4" s="3"/>
      <c r="Y4" s="14" t="s">
        <v>0</v>
      </c>
      <c r="Z4" s="24"/>
      <c r="AA4" s="15"/>
      <c r="AC4" s="14" t="s">
        <v>0</v>
      </c>
      <c r="AD4" s="24"/>
      <c r="AE4" s="15"/>
      <c r="AF4" s="3"/>
      <c r="AG4" s="49" t="s">
        <v>25</v>
      </c>
      <c r="AH4" s="49" t="s">
        <v>26</v>
      </c>
      <c r="AM4" s="3"/>
    </row>
    <row r="5" spans="1:39" ht="15">
      <c r="A5" s="7" t="s">
        <v>5</v>
      </c>
      <c r="B5" s="25"/>
      <c r="C5" s="25" t="s">
        <v>136</v>
      </c>
      <c r="D5" s="29"/>
      <c r="E5" s="7" t="s">
        <v>3</v>
      </c>
      <c r="F5" s="25">
        <v>60</v>
      </c>
      <c r="G5" s="25">
        <f>$B$1*F5</f>
        <v>480</v>
      </c>
      <c r="H5" s="29"/>
      <c r="I5" s="16" t="s">
        <v>6</v>
      </c>
      <c r="J5" s="25">
        <v>60</v>
      </c>
      <c r="K5" s="25">
        <f>$B$1*J5</f>
        <v>480</v>
      </c>
      <c r="M5" s="7" t="s">
        <v>3</v>
      </c>
      <c r="N5" s="25">
        <v>60</v>
      </c>
      <c r="O5" s="25">
        <f>$B$1*N5</f>
        <v>480</v>
      </c>
      <c r="P5" s="29"/>
      <c r="Q5" s="16" t="s">
        <v>3</v>
      </c>
      <c r="R5" s="25">
        <v>60</v>
      </c>
      <c r="S5" s="25">
        <f>$B$1*R5</f>
        <v>480</v>
      </c>
      <c r="T5" s="4"/>
      <c r="U5" s="16" t="s">
        <v>42</v>
      </c>
      <c r="V5" s="25">
        <v>60</v>
      </c>
      <c r="W5" s="25">
        <f>$V$1*V5</f>
        <v>240</v>
      </c>
      <c r="X5" s="4"/>
      <c r="Y5" s="16" t="s">
        <v>42</v>
      </c>
      <c r="Z5" s="25">
        <v>60</v>
      </c>
      <c r="AA5" s="25">
        <f>$V$1*Z5</f>
        <v>240</v>
      </c>
      <c r="AC5" s="16" t="s">
        <v>6</v>
      </c>
      <c r="AD5" s="25">
        <v>60</v>
      </c>
      <c r="AE5" s="25">
        <f>$V$1*AD5</f>
        <v>240</v>
      </c>
      <c r="AF5" s="4"/>
      <c r="AG5" s="7" t="s">
        <v>3</v>
      </c>
      <c r="AH5" s="25">
        <f>G5+O5+S5</f>
        <v>1440</v>
      </c>
      <c r="AM5" s="4"/>
    </row>
    <row r="6" spans="1:39" ht="15">
      <c r="A6" s="7" t="s">
        <v>11</v>
      </c>
      <c r="B6" s="25">
        <v>20</v>
      </c>
      <c r="C6" s="25">
        <f>$B$1*B6</f>
        <v>160</v>
      </c>
      <c r="D6" s="29"/>
      <c r="E6" s="7" t="s">
        <v>78</v>
      </c>
      <c r="F6" s="25">
        <v>20</v>
      </c>
      <c r="G6" s="25">
        <f>$B$1*F6</f>
        <v>160</v>
      </c>
      <c r="H6" s="29"/>
      <c r="I6" s="7" t="s">
        <v>78</v>
      </c>
      <c r="J6" s="25">
        <v>20</v>
      </c>
      <c r="K6" s="25">
        <f>$B$1*J6</f>
        <v>160</v>
      </c>
      <c r="M6" s="7" t="s">
        <v>78</v>
      </c>
      <c r="N6" s="25">
        <v>20</v>
      </c>
      <c r="O6" s="25">
        <f>$B$1*N6</f>
        <v>160</v>
      </c>
      <c r="P6" s="29"/>
      <c r="Q6" s="7" t="s">
        <v>78</v>
      </c>
      <c r="R6" s="25">
        <v>20</v>
      </c>
      <c r="S6" s="25">
        <f>$B$1*R6</f>
        <v>160</v>
      </c>
      <c r="T6" s="4"/>
      <c r="U6" s="7" t="s">
        <v>78</v>
      </c>
      <c r="V6" s="25">
        <v>20</v>
      </c>
      <c r="W6" s="25">
        <f>$V$1*V6</f>
        <v>80</v>
      </c>
      <c r="X6" s="4"/>
      <c r="Y6" s="7" t="s">
        <v>78</v>
      </c>
      <c r="Z6" s="25">
        <v>20</v>
      </c>
      <c r="AA6" s="25">
        <f>$V$1*Z6</f>
        <v>80</v>
      </c>
      <c r="AC6" s="7" t="s">
        <v>78</v>
      </c>
      <c r="AD6" s="25">
        <v>20</v>
      </c>
      <c r="AE6" s="25">
        <f>$V$1*AD6</f>
        <v>80</v>
      </c>
      <c r="AF6" s="4"/>
      <c r="AG6" s="7" t="s">
        <v>42</v>
      </c>
      <c r="AH6" s="25">
        <f>W5+AA5</f>
        <v>480</v>
      </c>
      <c r="AM6" s="4"/>
    </row>
    <row r="7" spans="1:39" ht="15">
      <c r="A7" s="7" t="s">
        <v>55</v>
      </c>
      <c r="B7" s="25">
        <v>20</v>
      </c>
      <c r="C7" s="25">
        <f>$B$1*B7</f>
        <v>160</v>
      </c>
      <c r="D7" s="29"/>
      <c r="E7" s="7" t="s">
        <v>37</v>
      </c>
      <c r="F7" s="25">
        <v>30</v>
      </c>
      <c r="G7" s="25">
        <f>$B$1*F7</f>
        <v>240</v>
      </c>
      <c r="H7" s="29"/>
      <c r="I7" s="16" t="s">
        <v>79</v>
      </c>
      <c r="J7" s="25">
        <v>30</v>
      </c>
      <c r="K7" s="25">
        <f>$B$1*J7</f>
        <v>240</v>
      </c>
      <c r="M7" s="7" t="s">
        <v>37</v>
      </c>
      <c r="N7" s="25">
        <v>30</v>
      </c>
      <c r="O7" s="25">
        <f>$B$1*N7</f>
        <v>240</v>
      </c>
      <c r="P7" s="29"/>
      <c r="Q7" s="16" t="s">
        <v>37</v>
      </c>
      <c r="R7" s="25">
        <v>30</v>
      </c>
      <c r="S7" s="25">
        <f>$B$1*R7</f>
        <v>240</v>
      </c>
      <c r="T7" s="4"/>
      <c r="U7" s="16" t="s">
        <v>38</v>
      </c>
      <c r="V7" s="25">
        <v>30</v>
      </c>
      <c r="W7" s="25">
        <f>$V$1*V7</f>
        <v>120</v>
      </c>
      <c r="X7" s="4"/>
      <c r="Y7" s="16" t="s">
        <v>40</v>
      </c>
      <c r="Z7" s="25">
        <v>30</v>
      </c>
      <c r="AA7" s="25">
        <f>$V$1*Z7</f>
        <v>120</v>
      </c>
      <c r="AC7" s="16" t="s">
        <v>39</v>
      </c>
      <c r="AD7" s="25">
        <v>30</v>
      </c>
      <c r="AE7" s="25">
        <f>$V$1*AD7</f>
        <v>120</v>
      </c>
      <c r="AF7" s="4"/>
      <c r="AG7" s="7" t="s">
        <v>6</v>
      </c>
      <c r="AH7" s="25">
        <f>AE5+K5</f>
        <v>720</v>
      </c>
      <c r="AM7" s="4"/>
    </row>
    <row r="8" spans="1:39" ht="15">
      <c r="A8" s="7" t="s">
        <v>23</v>
      </c>
      <c r="B8" s="25">
        <v>1</v>
      </c>
      <c r="C8" s="25">
        <f>$B$1*B8</f>
        <v>8</v>
      </c>
      <c r="D8" s="29"/>
      <c r="E8" s="7" t="s">
        <v>4</v>
      </c>
      <c r="F8" s="25">
        <v>45</v>
      </c>
      <c r="G8" s="25">
        <f>$B$1*F8</f>
        <v>360</v>
      </c>
      <c r="H8" s="29"/>
      <c r="I8" s="16" t="s">
        <v>4</v>
      </c>
      <c r="J8" s="25">
        <v>45</v>
      </c>
      <c r="K8" s="25">
        <f>$B$1*J8</f>
        <v>360</v>
      </c>
      <c r="M8" s="7" t="s">
        <v>4</v>
      </c>
      <c r="N8" s="25">
        <v>45</v>
      </c>
      <c r="O8" s="25">
        <f>$B$1*N8</f>
        <v>360</v>
      </c>
      <c r="P8" s="29"/>
      <c r="Q8" s="16" t="s">
        <v>4</v>
      </c>
      <c r="R8" s="25">
        <v>45</v>
      </c>
      <c r="S8" s="25">
        <f>$B$1*R8</f>
        <v>360</v>
      </c>
      <c r="T8" s="4"/>
      <c r="U8" s="16" t="s">
        <v>4</v>
      </c>
      <c r="V8" s="25">
        <v>45</v>
      </c>
      <c r="W8" s="25">
        <f>$V$1*V8</f>
        <v>180</v>
      </c>
      <c r="X8" s="4"/>
      <c r="Y8" s="16" t="s">
        <v>4</v>
      </c>
      <c r="Z8" s="25">
        <v>45</v>
      </c>
      <c r="AA8" s="25">
        <f>$V$1*Z8</f>
        <v>180</v>
      </c>
      <c r="AC8" s="16" t="s">
        <v>4</v>
      </c>
      <c r="AD8" s="25">
        <v>45</v>
      </c>
      <c r="AE8" s="25">
        <f>$V$1*AD8</f>
        <v>180</v>
      </c>
      <c r="AF8" s="4"/>
      <c r="AG8" s="7" t="s">
        <v>78</v>
      </c>
      <c r="AH8" s="25">
        <f>G6+O6+S6+W6+AE6+AA6+K6</f>
        <v>880</v>
      </c>
      <c r="AM8" s="4"/>
    </row>
    <row r="9" spans="1:39" ht="15">
      <c r="A9" s="7" t="s">
        <v>27</v>
      </c>
      <c r="B9" s="25">
        <v>60</v>
      </c>
      <c r="C9" s="25">
        <f>$B$1*B9</f>
        <v>480</v>
      </c>
      <c r="D9" s="29"/>
      <c r="E9" s="7" t="s">
        <v>5</v>
      </c>
      <c r="F9" s="25"/>
      <c r="G9" s="25" t="s">
        <v>136</v>
      </c>
      <c r="H9" s="29"/>
      <c r="I9" s="7" t="s">
        <v>5</v>
      </c>
      <c r="J9" s="25"/>
      <c r="K9" s="25" t="s">
        <v>136</v>
      </c>
      <c r="M9" s="7" t="s">
        <v>5</v>
      </c>
      <c r="N9" s="25"/>
      <c r="O9" s="25" t="s">
        <v>136</v>
      </c>
      <c r="P9" s="29"/>
      <c r="Q9" s="7" t="s">
        <v>5</v>
      </c>
      <c r="R9" s="25"/>
      <c r="S9" s="25" t="s">
        <v>136</v>
      </c>
      <c r="T9" s="4"/>
      <c r="U9" s="7" t="s">
        <v>5</v>
      </c>
      <c r="V9" s="25"/>
      <c r="W9" s="28" t="s">
        <v>138</v>
      </c>
      <c r="X9" s="4"/>
      <c r="Y9" s="7" t="s">
        <v>5</v>
      </c>
      <c r="Z9" s="25"/>
      <c r="AA9" s="28" t="s">
        <v>138</v>
      </c>
      <c r="AC9" s="7" t="s">
        <v>5</v>
      </c>
      <c r="AD9" s="25"/>
      <c r="AE9" s="28" t="s">
        <v>138</v>
      </c>
      <c r="AF9" s="4"/>
      <c r="AG9" s="7" t="s">
        <v>37</v>
      </c>
      <c r="AH9" s="25">
        <f>G7+O7+S7</f>
        <v>720</v>
      </c>
      <c r="AM9" s="4"/>
    </row>
    <row r="10" spans="1:39" ht="15">
      <c r="A10" s="48" t="s">
        <v>13</v>
      </c>
      <c r="B10" s="25"/>
      <c r="C10" s="25">
        <v>50</v>
      </c>
      <c r="D10" s="29"/>
      <c r="E10" s="7" t="s">
        <v>41</v>
      </c>
      <c r="F10" s="25"/>
      <c r="G10" s="25" t="s">
        <v>56</v>
      </c>
      <c r="H10" s="29"/>
      <c r="I10" s="16" t="s">
        <v>41</v>
      </c>
      <c r="J10" s="25"/>
      <c r="K10" s="28" t="s">
        <v>56</v>
      </c>
      <c r="M10" s="7" t="s">
        <v>47</v>
      </c>
      <c r="N10" s="25"/>
      <c r="O10" s="25" t="s">
        <v>56</v>
      </c>
      <c r="P10" s="29"/>
      <c r="Q10" s="16" t="s">
        <v>20</v>
      </c>
      <c r="R10" s="25"/>
      <c r="S10" s="28" t="s">
        <v>56</v>
      </c>
      <c r="T10" s="4"/>
      <c r="U10" s="16" t="s">
        <v>47</v>
      </c>
      <c r="V10" s="25"/>
      <c r="W10" s="28" t="s">
        <v>120</v>
      </c>
      <c r="X10" s="4"/>
      <c r="Y10" s="16" t="s">
        <v>20</v>
      </c>
      <c r="Z10" s="25"/>
      <c r="AA10" s="28" t="s">
        <v>120</v>
      </c>
      <c r="AC10" s="16" t="s">
        <v>47</v>
      </c>
      <c r="AD10" s="25"/>
      <c r="AE10" s="28" t="s">
        <v>120</v>
      </c>
      <c r="AF10" s="4"/>
      <c r="AG10" s="7" t="s">
        <v>38</v>
      </c>
      <c r="AH10" s="25">
        <f>W7</f>
        <v>120</v>
      </c>
      <c r="AM10" s="4"/>
    </row>
    <row r="11" spans="1:39" ht="15">
      <c r="A11" s="48" t="s">
        <v>9</v>
      </c>
      <c r="B11" s="25"/>
      <c r="C11" s="25">
        <v>150</v>
      </c>
      <c r="D11" s="29"/>
      <c r="E11" s="7" t="s">
        <v>8</v>
      </c>
      <c r="F11" s="25"/>
      <c r="G11" s="25">
        <v>50</v>
      </c>
      <c r="H11" s="29"/>
      <c r="I11" s="16" t="s">
        <v>8</v>
      </c>
      <c r="J11" s="25"/>
      <c r="K11" s="28">
        <v>50</v>
      </c>
      <c r="M11" s="7" t="s">
        <v>8</v>
      </c>
      <c r="N11" s="25"/>
      <c r="O11" s="25">
        <v>50</v>
      </c>
      <c r="P11" s="29"/>
      <c r="Q11" s="16" t="s">
        <v>8</v>
      </c>
      <c r="R11" s="25"/>
      <c r="S11" s="28">
        <v>50</v>
      </c>
      <c r="T11" s="4"/>
      <c r="U11" s="16" t="s">
        <v>8</v>
      </c>
      <c r="V11" s="25"/>
      <c r="W11" s="28">
        <v>25</v>
      </c>
      <c r="X11" s="4"/>
      <c r="Y11" s="16" t="s">
        <v>8</v>
      </c>
      <c r="Z11" s="25"/>
      <c r="AA11" s="28">
        <v>25</v>
      </c>
      <c r="AC11" s="16" t="s">
        <v>8</v>
      </c>
      <c r="AD11" s="25"/>
      <c r="AE11" s="28">
        <v>25</v>
      </c>
      <c r="AF11" s="4"/>
      <c r="AG11" s="7" t="s">
        <v>39</v>
      </c>
      <c r="AH11" s="25">
        <f>AE7</f>
        <v>120</v>
      </c>
      <c r="AM11" s="4"/>
    </row>
    <row r="12" spans="1:39" ht="15">
      <c r="A12" s="7"/>
      <c r="B12" s="25"/>
      <c r="C12" s="25"/>
      <c r="D12" s="29"/>
      <c r="E12" s="7" t="s">
        <v>9</v>
      </c>
      <c r="F12" s="25"/>
      <c r="G12" s="25">
        <v>150</v>
      </c>
      <c r="H12" s="29"/>
      <c r="I12" s="16" t="s">
        <v>9</v>
      </c>
      <c r="J12" s="25"/>
      <c r="K12" s="28">
        <v>150</v>
      </c>
      <c r="M12" s="7" t="s">
        <v>9</v>
      </c>
      <c r="N12" s="25"/>
      <c r="O12" s="25">
        <v>150</v>
      </c>
      <c r="P12" s="29"/>
      <c r="Q12" s="16" t="s">
        <v>9</v>
      </c>
      <c r="R12" s="25"/>
      <c r="S12" s="28">
        <v>150</v>
      </c>
      <c r="T12" s="4"/>
      <c r="U12" s="16" t="s">
        <v>9</v>
      </c>
      <c r="V12" s="25"/>
      <c r="W12" s="28">
        <v>80</v>
      </c>
      <c r="X12" s="4"/>
      <c r="Y12" s="16" t="s">
        <v>9</v>
      </c>
      <c r="Z12" s="25"/>
      <c r="AA12" s="28">
        <v>80</v>
      </c>
      <c r="AC12" s="16" t="s">
        <v>9</v>
      </c>
      <c r="AD12" s="25"/>
      <c r="AE12" s="28">
        <v>80</v>
      </c>
      <c r="AF12" s="4"/>
      <c r="AG12" s="59" t="s">
        <v>79</v>
      </c>
      <c r="AH12">
        <f>K7</f>
        <v>240</v>
      </c>
      <c r="AM12" s="4"/>
    </row>
    <row r="13" spans="1:39" ht="15">
      <c r="A13" s="8" t="s">
        <v>14</v>
      </c>
      <c r="B13" s="24"/>
      <c r="C13" s="24"/>
      <c r="D13" s="30"/>
      <c r="E13" s="7" t="s">
        <v>21</v>
      </c>
      <c r="F13" s="25">
        <v>10</v>
      </c>
      <c r="G13" s="25">
        <f>$B$1*F13</f>
        <v>80</v>
      </c>
      <c r="H13" s="29"/>
      <c r="I13" s="16" t="s">
        <v>21</v>
      </c>
      <c r="J13" s="25">
        <v>10</v>
      </c>
      <c r="K13" s="25">
        <f>$B$1*J13</f>
        <v>80</v>
      </c>
      <c r="M13" s="7" t="s">
        <v>21</v>
      </c>
      <c r="N13" s="25">
        <v>10</v>
      </c>
      <c r="O13" s="25">
        <f>$B$1*N13</f>
        <v>80</v>
      </c>
      <c r="P13" s="29"/>
      <c r="Q13" s="16" t="s">
        <v>21</v>
      </c>
      <c r="R13" s="25">
        <v>10</v>
      </c>
      <c r="S13" s="25">
        <f>$B$1*R13</f>
        <v>80</v>
      </c>
      <c r="T13" s="4"/>
      <c r="U13" s="16" t="s">
        <v>21</v>
      </c>
      <c r="V13" s="25">
        <v>10</v>
      </c>
      <c r="W13" s="25">
        <f>$V$1*V13</f>
        <v>40</v>
      </c>
      <c r="X13" s="4"/>
      <c r="Y13" s="16" t="s">
        <v>21</v>
      </c>
      <c r="Z13" s="25">
        <v>10</v>
      </c>
      <c r="AA13" s="25">
        <f>$V$1*Z13</f>
        <v>40</v>
      </c>
      <c r="AC13" s="16" t="s">
        <v>21</v>
      </c>
      <c r="AD13" s="25">
        <v>10</v>
      </c>
      <c r="AE13" s="25">
        <f>$V$1*AD13</f>
        <v>40</v>
      </c>
      <c r="AF13" s="4"/>
      <c r="AG13" s="59" t="s">
        <v>40</v>
      </c>
      <c r="AH13">
        <f>AA7</f>
        <v>120</v>
      </c>
      <c r="AM13" s="4"/>
    </row>
    <row r="14" spans="1:39" ht="15">
      <c r="A14" s="7" t="s">
        <v>15</v>
      </c>
      <c r="B14" s="25">
        <v>90</v>
      </c>
      <c r="C14" s="25">
        <f>$B$1*B14</f>
        <v>720</v>
      </c>
      <c r="D14" s="29"/>
      <c r="E14" s="7"/>
      <c r="F14" s="25"/>
      <c r="G14" s="25"/>
      <c r="H14" s="29"/>
      <c r="I14" s="16"/>
      <c r="J14" s="25"/>
      <c r="K14" s="28"/>
      <c r="M14" s="7"/>
      <c r="N14" s="25"/>
      <c r="O14" s="25"/>
      <c r="P14" s="29"/>
      <c r="Q14" s="16"/>
      <c r="R14" s="25"/>
      <c r="S14" s="28"/>
      <c r="T14" s="4"/>
      <c r="U14" s="16"/>
      <c r="V14" s="25"/>
      <c r="W14" s="28"/>
      <c r="X14" s="4"/>
      <c r="Y14" s="16"/>
      <c r="Z14" s="25"/>
      <c r="AA14" s="28"/>
      <c r="AC14" s="16"/>
      <c r="AD14" s="25"/>
      <c r="AE14" s="28"/>
      <c r="AF14" s="4"/>
      <c r="AG14" s="7" t="s">
        <v>4</v>
      </c>
      <c r="AH14" s="25">
        <f>G8+O8+S8+W8+AE8+AA8+K8</f>
        <v>1980</v>
      </c>
      <c r="AM14" s="4"/>
    </row>
    <row r="15" spans="1:39" ht="15">
      <c r="A15" s="7" t="s">
        <v>124</v>
      </c>
      <c r="B15" s="55">
        <v>0.333</v>
      </c>
      <c r="C15" s="25">
        <f>$B$1*B15</f>
        <v>2.664</v>
      </c>
      <c r="D15" s="29"/>
      <c r="E15" s="8" t="s">
        <v>12</v>
      </c>
      <c r="F15" s="24"/>
      <c r="G15" s="24"/>
      <c r="H15" s="30"/>
      <c r="I15" s="14" t="s">
        <v>12</v>
      </c>
      <c r="J15" s="24"/>
      <c r="K15" s="27"/>
      <c r="M15" s="8" t="s">
        <v>12</v>
      </c>
      <c r="N15" s="24"/>
      <c r="O15" s="24"/>
      <c r="P15" s="30"/>
      <c r="Q15" s="14" t="s">
        <v>12</v>
      </c>
      <c r="R15" s="24"/>
      <c r="S15" s="27"/>
      <c r="T15" s="3"/>
      <c r="U15" s="14" t="s">
        <v>12</v>
      </c>
      <c r="V15" s="24"/>
      <c r="W15" s="27"/>
      <c r="X15" s="3"/>
      <c r="Y15" s="14" t="s">
        <v>12</v>
      </c>
      <c r="Z15" s="24"/>
      <c r="AA15" s="27"/>
      <c r="AC15" s="14" t="s">
        <v>12</v>
      </c>
      <c r="AD15" s="24"/>
      <c r="AE15" s="27"/>
      <c r="AF15" s="3"/>
      <c r="AG15" s="7" t="s">
        <v>5</v>
      </c>
      <c r="AH15" s="25" t="s">
        <v>143</v>
      </c>
      <c r="AM15" s="3"/>
    </row>
    <row r="16" spans="1:39" ht="15">
      <c r="A16" s="7" t="s">
        <v>5</v>
      </c>
      <c r="B16" s="25"/>
      <c r="C16" s="25" t="s">
        <v>136</v>
      </c>
      <c r="D16" s="29"/>
      <c r="E16" s="7" t="s">
        <v>5</v>
      </c>
      <c r="F16" s="25"/>
      <c r="G16" s="25" t="s">
        <v>136</v>
      </c>
      <c r="H16" s="29"/>
      <c r="I16" s="7" t="s">
        <v>5</v>
      </c>
      <c r="J16" s="25"/>
      <c r="K16" s="25" t="s">
        <v>136</v>
      </c>
      <c r="M16" s="7" t="s">
        <v>5</v>
      </c>
      <c r="N16" s="25"/>
      <c r="O16" s="25" t="s">
        <v>136</v>
      </c>
      <c r="P16" s="29"/>
      <c r="Q16" s="7" t="s">
        <v>5</v>
      </c>
      <c r="R16" s="25"/>
      <c r="S16" s="25" t="s">
        <v>136</v>
      </c>
      <c r="T16" s="4"/>
      <c r="U16" s="7" t="s">
        <v>5</v>
      </c>
      <c r="V16" s="25"/>
      <c r="W16" s="28" t="s">
        <v>138</v>
      </c>
      <c r="X16" s="4"/>
      <c r="Y16" s="7" t="s">
        <v>5</v>
      </c>
      <c r="Z16" s="25"/>
      <c r="AA16" s="28" t="s">
        <v>138</v>
      </c>
      <c r="AC16" s="7" t="s">
        <v>5</v>
      </c>
      <c r="AD16" s="25"/>
      <c r="AE16" s="28" t="s">
        <v>138</v>
      </c>
      <c r="AF16" s="4"/>
      <c r="AG16" s="7" t="s">
        <v>81</v>
      </c>
      <c r="AH16" s="50" t="s">
        <v>83</v>
      </c>
      <c r="AM16" s="4"/>
    </row>
    <row r="17" spans="1:39" ht="15">
      <c r="A17" s="7" t="s">
        <v>55</v>
      </c>
      <c r="B17" s="25">
        <v>20</v>
      </c>
      <c r="C17" s="25">
        <f>$B$1*B17</f>
        <v>160</v>
      </c>
      <c r="D17" s="29"/>
      <c r="E17" s="7" t="s">
        <v>11</v>
      </c>
      <c r="F17" s="25">
        <v>20</v>
      </c>
      <c r="G17" s="25">
        <f>$B$1*F17</f>
        <v>160</v>
      </c>
      <c r="H17" s="29"/>
      <c r="I17" s="16" t="s">
        <v>11</v>
      </c>
      <c r="J17" s="25">
        <v>20</v>
      </c>
      <c r="K17" s="25">
        <f>$B$1*J17</f>
        <v>160</v>
      </c>
      <c r="M17" s="7" t="s">
        <v>11</v>
      </c>
      <c r="N17" s="25">
        <v>20</v>
      </c>
      <c r="O17" s="25">
        <f>$B$1*N17</f>
        <v>160</v>
      </c>
      <c r="P17" s="29"/>
      <c r="Q17" s="16" t="s">
        <v>11</v>
      </c>
      <c r="R17" s="25">
        <v>20</v>
      </c>
      <c r="S17" s="25">
        <f>$B$1*R17</f>
        <v>160</v>
      </c>
      <c r="T17" s="4"/>
      <c r="U17" s="16" t="s">
        <v>11</v>
      </c>
      <c r="V17" s="25">
        <v>20</v>
      </c>
      <c r="W17" s="25">
        <f>$V$1*V17</f>
        <v>80</v>
      </c>
      <c r="X17" s="4"/>
      <c r="Y17" s="16" t="s">
        <v>11</v>
      </c>
      <c r="Z17" s="25">
        <v>20</v>
      </c>
      <c r="AA17" s="25">
        <f>$V$1*Z17</f>
        <v>80</v>
      </c>
      <c r="AC17" s="16" t="s">
        <v>11</v>
      </c>
      <c r="AD17" s="25">
        <v>20</v>
      </c>
      <c r="AE17" s="25">
        <f>$V$1*AD17</f>
        <v>80</v>
      </c>
      <c r="AF17" s="4"/>
      <c r="AG17" s="7" t="s">
        <v>82</v>
      </c>
      <c r="AH17" s="50" t="s">
        <v>83</v>
      </c>
      <c r="AM17" s="4"/>
    </row>
    <row r="18" spans="1:39" ht="15">
      <c r="A18" s="7" t="s">
        <v>17</v>
      </c>
      <c r="B18" s="25"/>
      <c r="C18" s="25" t="s">
        <v>137</v>
      </c>
      <c r="D18" s="29"/>
      <c r="E18" s="7" t="s">
        <v>55</v>
      </c>
      <c r="F18" s="25">
        <v>20</v>
      </c>
      <c r="G18" s="25">
        <f>$B$1*F18</f>
        <v>160</v>
      </c>
      <c r="H18" s="29"/>
      <c r="I18" s="16" t="s">
        <v>55</v>
      </c>
      <c r="J18" s="25">
        <v>20</v>
      </c>
      <c r="K18" s="25">
        <f>$B$1*J18</f>
        <v>160</v>
      </c>
      <c r="M18" s="7" t="s">
        <v>55</v>
      </c>
      <c r="N18" s="25">
        <v>20</v>
      </c>
      <c r="O18" s="25">
        <f>$B$1*N18</f>
        <v>160</v>
      </c>
      <c r="P18" s="29"/>
      <c r="Q18" s="16" t="s">
        <v>55</v>
      </c>
      <c r="R18" s="25">
        <v>20</v>
      </c>
      <c r="S18" s="25">
        <f>$B$1*R18</f>
        <v>160</v>
      </c>
      <c r="T18" s="4"/>
      <c r="U18" s="16" t="s">
        <v>55</v>
      </c>
      <c r="V18" s="25">
        <v>20</v>
      </c>
      <c r="W18" s="25">
        <f>$V$1*V18</f>
        <v>80</v>
      </c>
      <c r="X18" s="4"/>
      <c r="Y18" s="16" t="s">
        <v>55</v>
      </c>
      <c r="Z18" s="25">
        <v>20</v>
      </c>
      <c r="AA18" s="25">
        <f>$V$1*Z18</f>
        <v>80</v>
      </c>
      <c r="AC18" s="16" t="s">
        <v>55</v>
      </c>
      <c r="AD18" s="25">
        <v>20</v>
      </c>
      <c r="AE18" s="25">
        <f>$V$1*AD18</f>
        <v>80</v>
      </c>
      <c r="AF18" s="4"/>
      <c r="AG18" s="7" t="s">
        <v>113</v>
      </c>
      <c r="AH18" s="50" t="s">
        <v>144</v>
      </c>
      <c r="AM18" s="4"/>
    </row>
    <row r="19" spans="1:39" ht="15">
      <c r="A19" s="7" t="s">
        <v>8</v>
      </c>
      <c r="B19" s="25"/>
      <c r="C19" s="25">
        <v>50</v>
      </c>
      <c r="D19" s="29"/>
      <c r="E19" s="7" t="s">
        <v>23</v>
      </c>
      <c r="F19" s="25">
        <v>1</v>
      </c>
      <c r="G19" s="25">
        <f>$B$1*F19</f>
        <v>8</v>
      </c>
      <c r="H19" s="29"/>
      <c r="I19" s="16" t="s">
        <v>23</v>
      </c>
      <c r="J19" s="25">
        <v>1</v>
      </c>
      <c r="K19" s="25">
        <f>$B$1*J19</f>
        <v>8</v>
      </c>
      <c r="M19" s="7" t="s">
        <v>23</v>
      </c>
      <c r="N19" s="25">
        <v>1</v>
      </c>
      <c r="O19" s="25">
        <f>$B$1*N19</f>
        <v>8</v>
      </c>
      <c r="P19" s="29"/>
      <c r="Q19" s="16" t="s">
        <v>23</v>
      </c>
      <c r="R19" s="25">
        <v>1</v>
      </c>
      <c r="S19" s="25">
        <f>$B$1*R19</f>
        <v>8</v>
      </c>
      <c r="T19" s="4"/>
      <c r="U19" s="16" t="s">
        <v>23</v>
      </c>
      <c r="V19" s="25">
        <v>1</v>
      </c>
      <c r="W19" s="25">
        <f>$V$1*V19</f>
        <v>4</v>
      </c>
      <c r="X19" s="4"/>
      <c r="Y19" s="16" t="s">
        <v>23</v>
      </c>
      <c r="Z19" s="25">
        <v>1</v>
      </c>
      <c r="AA19" s="25">
        <f>$V$1*Z19</f>
        <v>4</v>
      </c>
      <c r="AC19" s="16" t="s">
        <v>23</v>
      </c>
      <c r="AD19" s="25">
        <v>1</v>
      </c>
      <c r="AE19" s="25">
        <f>$V$1*AD19</f>
        <v>4</v>
      </c>
      <c r="AF19" s="4"/>
      <c r="AG19" s="34" t="s">
        <v>28</v>
      </c>
      <c r="AH19" s="50">
        <f>C10+C19+G11+G21+G30+O11+O21+O30+S11+S21+S30+W11+W21+W27+W36+AE11+AE21+AE30+AA11+AA21+AA27+AA36+K11+K21+K30</f>
        <v>975</v>
      </c>
      <c r="AM19" s="4"/>
    </row>
    <row r="20" spans="1:39" ht="15">
      <c r="A20" s="7" t="s">
        <v>9</v>
      </c>
      <c r="B20" s="25"/>
      <c r="C20" s="25">
        <v>150</v>
      </c>
      <c r="D20" s="29"/>
      <c r="E20" s="7" t="s">
        <v>27</v>
      </c>
      <c r="F20" s="25">
        <v>60</v>
      </c>
      <c r="G20" s="25">
        <f>$B$1*F20</f>
        <v>480</v>
      </c>
      <c r="H20" s="29"/>
      <c r="I20" s="16" t="s">
        <v>27</v>
      </c>
      <c r="J20" s="25">
        <v>60</v>
      </c>
      <c r="K20" s="25">
        <f>$B$1*J20</f>
        <v>480</v>
      </c>
      <c r="M20" s="7" t="s">
        <v>27</v>
      </c>
      <c r="N20" s="25">
        <v>60</v>
      </c>
      <c r="O20" s="25">
        <f>$B$1*N20</f>
        <v>480</v>
      </c>
      <c r="P20" s="29"/>
      <c r="Q20" s="16" t="s">
        <v>27</v>
      </c>
      <c r="R20" s="25">
        <v>60</v>
      </c>
      <c r="S20" s="25">
        <f>$B$1*R20</f>
        <v>480</v>
      </c>
      <c r="T20" s="4"/>
      <c r="U20" s="16" t="s">
        <v>27</v>
      </c>
      <c r="V20" s="25">
        <v>60</v>
      </c>
      <c r="W20" s="25">
        <f>$V$1*V20</f>
        <v>240</v>
      </c>
      <c r="X20" s="4"/>
      <c r="Y20" s="16" t="s">
        <v>27</v>
      </c>
      <c r="Z20" s="25">
        <v>60</v>
      </c>
      <c r="AA20" s="25">
        <f>$V$1*Z20</f>
        <v>240</v>
      </c>
      <c r="AC20" s="16" t="s">
        <v>27</v>
      </c>
      <c r="AD20" s="25">
        <v>60</v>
      </c>
      <c r="AE20" s="25">
        <f>$V$1*AD20</f>
        <v>240</v>
      </c>
      <c r="AF20" s="4"/>
      <c r="AG20" s="34" t="s">
        <v>29</v>
      </c>
      <c r="AH20" s="50">
        <f>C11+C20+G12+G22+G31+O12+O22+O31+S12+S22+S31+W12+W22+W37+AE12+AE22+AE31+AA12+AA22+AA28+AA37+K12+K22+K31</f>
        <v>2900</v>
      </c>
      <c r="AM20" s="4"/>
    </row>
    <row r="21" spans="1:39" ht="15">
      <c r="A21" s="7" t="s">
        <v>7</v>
      </c>
      <c r="B21" s="25">
        <v>30</v>
      </c>
      <c r="C21" s="25">
        <f>$B$1*B21</f>
        <v>240</v>
      </c>
      <c r="D21" s="29"/>
      <c r="E21" s="7" t="s">
        <v>13</v>
      </c>
      <c r="F21" s="25"/>
      <c r="G21" s="25">
        <v>50</v>
      </c>
      <c r="H21" s="29"/>
      <c r="I21" s="16" t="s">
        <v>13</v>
      </c>
      <c r="J21" s="25"/>
      <c r="K21" s="28">
        <v>50</v>
      </c>
      <c r="M21" s="7" t="s">
        <v>13</v>
      </c>
      <c r="N21" s="25"/>
      <c r="O21" s="25">
        <v>50</v>
      </c>
      <c r="P21" s="29"/>
      <c r="Q21" s="16" t="s">
        <v>13</v>
      </c>
      <c r="R21" s="25"/>
      <c r="S21" s="28">
        <v>50</v>
      </c>
      <c r="T21" s="4"/>
      <c r="U21" s="16" t="s">
        <v>13</v>
      </c>
      <c r="V21" s="25"/>
      <c r="W21" s="28">
        <v>25</v>
      </c>
      <c r="X21" s="4"/>
      <c r="Y21" s="16" t="s">
        <v>13</v>
      </c>
      <c r="Z21" s="25"/>
      <c r="AA21" s="28">
        <v>25</v>
      </c>
      <c r="AC21" s="16" t="s">
        <v>13</v>
      </c>
      <c r="AD21" s="25"/>
      <c r="AE21" s="28">
        <v>25</v>
      </c>
      <c r="AF21" s="4"/>
      <c r="AG21" s="34" t="s">
        <v>30</v>
      </c>
      <c r="AH21" s="25">
        <f>AE13+AA13+W13+S13+O13+K13+G13</f>
        <v>440</v>
      </c>
      <c r="AM21" s="4"/>
    </row>
    <row r="22" spans="5:39" ht="15">
      <c r="E22" s="7" t="s">
        <v>9</v>
      </c>
      <c r="F22" s="25"/>
      <c r="G22" s="25">
        <v>150</v>
      </c>
      <c r="H22" s="29"/>
      <c r="I22" s="16" t="s">
        <v>9</v>
      </c>
      <c r="J22" s="25"/>
      <c r="K22" s="28">
        <v>150</v>
      </c>
      <c r="M22" s="7" t="s">
        <v>9</v>
      </c>
      <c r="N22" s="25"/>
      <c r="O22" s="25">
        <v>150</v>
      </c>
      <c r="P22" s="29"/>
      <c r="Q22" s="16" t="s">
        <v>9</v>
      </c>
      <c r="R22" s="25"/>
      <c r="S22" s="28">
        <v>150</v>
      </c>
      <c r="T22" s="4"/>
      <c r="U22" s="16" t="s">
        <v>9</v>
      </c>
      <c r="V22" s="25"/>
      <c r="W22" s="28">
        <v>80</v>
      </c>
      <c r="X22" s="4"/>
      <c r="Y22" s="16" t="s">
        <v>9</v>
      </c>
      <c r="Z22" s="25"/>
      <c r="AA22" s="28">
        <v>80</v>
      </c>
      <c r="AC22" s="16" t="s">
        <v>9</v>
      </c>
      <c r="AD22" s="25"/>
      <c r="AE22" s="28">
        <v>80</v>
      </c>
      <c r="AF22" s="4"/>
      <c r="AG22" s="34" t="s">
        <v>11</v>
      </c>
      <c r="AH22" s="25">
        <f>C6+G17+O17+S17+W17+AE17+AA17+K17</f>
        <v>1040</v>
      </c>
      <c r="AM22" s="4"/>
    </row>
    <row r="23" spans="1:39" ht="15">
      <c r="A23" s="4"/>
      <c r="B23" s="4"/>
      <c r="C23" s="4"/>
      <c r="D23" s="4"/>
      <c r="E23" s="7"/>
      <c r="F23" s="25"/>
      <c r="G23" s="25"/>
      <c r="H23" s="29"/>
      <c r="I23" s="16"/>
      <c r="J23" s="25"/>
      <c r="K23" s="28"/>
      <c r="M23" s="7"/>
      <c r="N23" s="25"/>
      <c r="O23" s="25"/>
      <c r="P23" s="29"/>
      <c r="Q23" s="16"/>
      <c r="R23" s="25"/>
      <c r="S23" s="28"/>
      <c r="T23" s="4"/>
      <c r="U23" s="16"/>
      <c r="V23" s="25"/>
      <c r="W23" s="28"/>
      <c r="X23" s="4"/>
      <c r="Y23" s="16"/>
      <c r="Z23" s="25"/>
      <c r="AA23" s="28"/>
      <c r="AC23" s="16"/>
      <c r="AD23" s="25"/>
      <c r="AE23" s="28"/>
      <c r="AF23" s="4"/>
      <c r="AG23" s="34" t="s">
        <v>55</v>
      </c>
      <c r="AH23" s="25">
        <f>C7+C17+G18+G28+O18+O28+S18+S28+W18+W34+AE18+AE28+AA18+AA34+K18+K28</f>
        <v>2080</v>
      </c>
      <c r="AM23" s="4"/>
    </row>
    <row r="24" spans="1:39" s="2" customFormat="1" ht="15">
      <c r="A24" s="3"/>
      <c r="B24" s="3"/>
      <c r="C24" s="3"/>
      <c r="D24" s="3"/>
      <c r="E24" s="8" t="s">
        <v>14</v>
      </c>
      <c r="F24" s="24"/>
      <c r="G24" s="24"/>
      <c r="H24" s="30"/>
      <c r="I24" s="14" t="s">
        <v>14</v>
      </c>
      <c r="J24" s="24"/>
      <c r="K24" s="27"/>
      <c r="M24" s="8" t="s">
        <v>14</v>
      </c>
      <c r="N24" s="24"/>
      <c r="O24" s="24"/>
      <c r="P24" s="30"/>
      <c r="Q24" s="14" t="s">
        <v>14</v>
      </c>
      <c r="R24" s="24"/>
      <c r="S24" s="27"/>
      <c r="T24" s="3"/>
      <c r="U24" s="14" t="s">
        <v>10</v>
      </c>
      <c r="V24" s="24"/>
      <c r="W24" s="27"/>
      <c r="X24" s="3"/>
      <c r="Y24" s="14" t="s">
        <v>10</v>
      </c>
      <c r="Z24" s="24"/>
      <c r="AA24" s="27"/>
      <c r="AC24" s="14" t="s">
        <v>14</v>
      </c>
      <c r="AD24" s="24"/>
      <c r="AE24" s="27"/>
      <c r="AF24" s="3"/>
      <c r="AG24" s="7" t="s">
        <v>23</v>
      </c>
      <c r="AH24" s="25">
        <f>AE19+AA19+W19+S19+O19+K19+G19+C8</f>
        <v>52</v>
      </c>
      <c r="AM24" s="3"/>
    </row>
    <row r="25" spans="1:39" ht="15">
      <c r="A25" s="4"/>
      <c r="B25" s="4"/>
      <c r="D25" s="4"/>
      <c r="E25" s="16" t="s">
        <v>15</v>
      </c>
      <c r="F25" s="25">
        <v>90</v>
      </c>
      <c r="G25" s="25">
        <f>$B$1*F25</f>
        <v>720</v>
      </c>
      <c r="H25" s="29"/>
      <c r="I25" s="7" t="s">
        <v>77</v>
      </c>
      <c r="J25" s="25">
        <v>90</v>
      </c>
      <c r="K25" s="25">
        <f>$B$1*J25</f>
        <v>720</v>
      </c>
      <c r="M25" s="7" t="s">
        <v>1</v>
      </c>
      <c r="N25" s="25">
        <v>90</v>
      </c>
      <c r="O25" s="25">
        <f>$B$1*N25</f>
        <v>720</v>
      </c>
      <c r="P25" s="29"/>
      <c r="Q25" s="16" t="s">
        <v>1</v>
      </c>
      <c r="R25" s="25">
        <v>90</v>
      </c>
      <c r="S25" s="25">
        <f>$B$1*R25</f>
        <v>720</v>
      </c>
      <c r="T25" s="4"/>
      <c r="U25" s="16" t="s">
        <v>34</v>
      </c>
      <c r="V25" s="25"/>
      <c r="W25" s="28" t="s">
        <v>139</v>
      </c>
      <c r="X25" s="4"/>
      <c r="Y25" s="16" t="s">
        <v>35</v>
      </c>
      <c r="Z25" s="25"/>
      <c r="AA25" s="28" t="s">
        <v>139</v>
      </c>
      <c r="AC25" s="16" t="s">
        <v>16</v>
      </c>
      <c r="AD25" s="25">
        <v>90</v>
      </c>
      <c r="AE25" s="25">
        <f>$V$1*AD25</f>
        <v>360</v>
      </c>
      <c r="AF25" s="4"/>
      <c r="AG25" s="7" t="s">
        <v>27</v>
      </c>
      <c r="AH25" s="25">
        <f>C9+G20+O20+S20+W20+AE20+AA20+K20</f>
        <v>3120</v>
      </c>
      <c r="AM25" s="4"/>
    </row>
    <row r="26" spans="1:39" ht="15">
      <c r="A26" s="4"/>
      <c r="B26" s="4"/>
      <c r="C26" s="4"/>
      <c r="D26" s="4"/>
      <c r="E26" s="7" t="s">
        <v>124</v>
      </c>
      <c r="F26" s="25">
        <v>0.33</v>
      </c>
      <c r="G26" s="25">
        <f>$B$1*F26</f>
        <v>2.64</v>
      </c>
      <c r="H26" s="29"/>
      <c r="I26" s="16" t="s">
        <v>124</v>
      </c>
      <c r="J26" s="25">
        <v>0.33</v>
      </c>
      <c r="K26" s="25">
        <f>$B$1*J26</f>
        <v>2.64</v>
      </c>
      <c r="M26" s="7" t="s">
        <v>125</v>
      </c>
      <c r="N26" s="25">
        <v>60</v>
      </c>
      <c r="O26" s="25">
        <f>$B$1*N26</f>
        <v>480</v>
      </c>
      <c r="P26" s="29"/>
      <c r="Q26" s="16" t="s">
        <v>125</v>
      </c>
      <c r="R26" s="25">
        <v>60</v>
      </c>
      <c r="S26" s="25">
        <f>$B$1*R26</f>
        <v>480</v>
      </c>
      <c r="T26" s="4"/>
      <c r="U26" s="16" t="s">
        <v>125</v>
      </c>
      <c r="V26" s="25">
        <v>40</v>
      </c>
      <c r="W26" s="25">
        <f>$V$1*V26</f>
        <v>160</v>
      </c>
      <c r="X26" s="4"/>
      <c r="Y26" s="16" t="s">
        <v>125</v>
      </c>
      <c r="Z26" s="25">
        <v>40</v>
      </c>
      <c r="AA26" s="25">
        <f>$V$1*Z26</f>
        <v>160</v>
      </c>
      <c r="AC26" s="16" t="s">
        <v>125</v>
      </c>
      <c r="AD26" s="25">
        <v>60</v>
      </c>
      <c r="AE26" s="25">
        <f>$V$1*AD26</f>
        <v>240</v>
      </c>
      <c r="AF26" s="4"/>
      <c r="AG26" s="7" t="s">
        <v>35</v>
      </c>
      <c r="AH26" s="25" t="s">
        <v>145</v>
      </c>
      <c r="AM26" s="4"/>
    </row>
    <row r="27" spans="1:39" ht="15">
      <c r="A27" s="4"/>
      <c r="B27" s="4"/>
      <c r="C27" s="4"/>
      <c r="D27" s="4"/>
      <c r="E27" s="7" t="s">
        <v>5</v>
      </c>
      <c r="F27" s="25"/>
      <c r="G27" s="25" t="s">
        <v>136</v>
      </c>
      <c r="H27" s="29"/>
      <c r="I27" s="16" t="s">
        <v>5</v>
      </c>
      <c r="J27" s="25"/>
      <c r="K27" s="25" t="s">
        <v>136</v>
      </c>
      <c r="M27" s="7" t="s">
        <v>5</v>
      </c>
      <c r="N27" s="25"/>
      <c r="O27" s="25" t="s">
        <v>136</v>
      </c>
      <c r="P27" s="29"/>
      <c r="Q27" s="16" t="s">
        <v>5</v>
      </c>
      <c r="R27" s="25"/>
      <c r="S27" s="25" t="s">
        <v>136</v>
      </c>
      <c r="T27" s="4"/>
      <c r="U27" s="16" t="s">
        <v>8</v>
      </c>
      <c r="V27" s="25"/>
      <c r="W27" s="28">
        <v>25</v>
      </c>
      <c r="X27" s="4"/>
      <c r="Y27" s="16" t="s">
        <v>8</v>
      </c>
      <c r="Z27" s="25"/>
      <c r="AA27" s="28">
        <v>25</v>
      </c>
      <c r="AC27" s="16" t="s">
        <v>5</v>
      </c>
      <c r="AD27" s="25"/>
      <c r="AE27" s="28" t="s">
        <v>138</v>
      </c>
      <c r="AF27" s="4"/>
      <c r="AG27" s="7" t="s">
        <v>31</v>
      </c>
      <c r="AH27" s="25" t="s">
        <v>59</v>
      </c>
      <c r="AM27" s="4"/>
    </row>
    <row r="28" spans="1:39" ht="15">
      <c r="A28" s="4"/>
      <c r="B28" s="4"/>
      <c r="C28" s="4"/>
      <c r="D28" s="4"/>
      <c r="E28" s="7" t="s">
        <v>55</v>
      </c>
      <c r="F28" s="25">
        <v>20</v>
      </c>
      <c r="G28" s="25">
        <f>$B$1*F28</f>
        <v>160</v>
      </c>
      <c r="H28" s="29"/>
      <c r="I28" s="16" t="s">
        <v>55</v>
      </c>
      <c r="J28" s="25">
        <v>20</v>
      </c>
      <c r="K28" s="25">
        <f>$B$1*J28</f>
        <v>160</v>
      </c>
      <c r="M28" s="7" t="s">
        <v>55</v>
      </c>
      <c r="N28" s="25">
        <v>20</v>
      </c>
      <c r="O28" s="25">
        <f>$B$1*N28</f>
        <v>160</v>
      </c>
      <c r="P28" s="29"/>
      <c r="Q28" s="16" t="s">
        <v>55</v>
      </c>
      <c r="R28" s="25">
        <v>20</v>
      </c>
      <c r="S28" s="25">
        <f>$B$1*R28</f>
        <v>160</v>
      </c>
      <c r="T28" s="4"/>
      <c r="U28" s="16" t="s">
        <v>9</v>
      </c>
      <c r="V28" s="25"/>
      <c r="W28" s="28">
        <v>80</v>
      </c>
      <c r="X28" s="4"/>
      <c r="Y28" s="16" t="s">
        <v>9</v>
      </c>
      <c r="Z28" s="25"/>
      <c r="AA28" s="28">
        <v>80</v>
      </c>
      <c r="AC28" s="16" t="s">
        <v>55</v>
      </c>
      <c r="AD28" s="25">
        <v>20</v>
      </c>
      <c r="AE28" s="25">
        <f>$V$1*AD28</f>
        <v>80</v>
      </c>
      <c r="AF28" s="4"/>
      <c r="AG28" s="7" t="s">
        <v>34</v>
      </c>
      <c r="AH28" s="25" t="s">
        <v>139</v>
      </c>
      <c r="AM28" s="4"/>
    </row>
    <row r="29" spans="1:41" ht="14.25" customHeight="1">
      <c r="A29" s="4"/>
      <c r="B29" s="4"/>
      <c r="C29" s="4"/>
      <c r="D29" s="4"/>
      <c r="E29" s="7" t="s">
        <v>17</v>
      </c>
      <c r="F29" s="25"/>
      <c r="G29" s="25" t="s">
        <v>137</v>
      </c>
      <c r="H29" s="29"/>
      <c r="I29" s="16" t="s">
        <v>17</v>
      </c>
      <c r="J29" s="25"/>
      <c r="K29" s="28" t="s">
        <v>137</v>
      </c>
      <c r="M29" s="7" t="s">
        <v>17</v>
      </c>
      <c r="N29" s="25"/>
      <c r="O29" s="25" t="s">
        <v>137</v>
      </c>
      <c r="P29" s="29"/>
      <c r="Q29" s="16" t="s">
        <v>17</v>
      </c>
      <c r="R29" s="25"/>
      <c r="S29" s="28" t="s">
        <v>137</v>
      </c>
      <c r="T29" s="4"/>
      <c r="U29" s="16"/>
      <c r="V29" s="25"/>
      <c r="W29" s="28"/>
      <c r="X29" s="4"/>
      <c r="Y29" s="16"/>
      <c r="Z29" s="25"/>
      <c r="AA29" s="28"/>
      <c r="AC29" s="16" t="s">
        <v>17</v>
      </c>
      <c r="AD29" s="25"/>
      <c r="AE29" s="28" t="s">
        <v>137</v>
      </c>
      <c r="AG29" s="34" t="s">
        <v>124</v>
      </c>
      <c r="AH29" s="25" t="s">
        <v>148</v>
      </c>
      <c r="AI29">
        <f>80*8*3</f>
        <v>1920</v>
      </c>
      <c r="AJ29">
        <f>27*8*3</f>
        <v>648</v>
      </c>
      <c r="AO29" s="4"/>
    </row>
    <row r="30" spans="1:41" ht="15">
      <c r="A30" s="4"/>
      <c r="B30" s="4"/>
      <c r="C30" s="4"/>
      <c r="D30" s="4"/>
      <c r="E30" s="7" t="s">
        <v>8</v>
      </c>
      <c r="F30" s="25"/>
      <c r="G30" s="25">
        <v>50</v>
      </c>
      <c r="H30" s="29"/>
      <c r="I30" s="16" t="s">
        <v>8</v>
      </c>
      <c r="J30" s="25"/>
      <c r="K30" s="28">
        <v>50</v>
      </c>
      <c r="M30" s="7" t="s">
        <v>8</v>
      </c>
      <c r="N30" s="25"/>
      <c r="O30" s="25">
        <v>50</v>
      </c>
      <c r="P30" s="29"/>
      <c r="Q30" s="16" t="s">
        <v>8</v>
      </c>
      <c r="R30" s="25"/>
      <c r="S30" s="28">
        <v>50</v>
      </c>
      <c r="T30" s="4"/>
      <c r="U30" s="14" t="s">
        <v>14</v>
      </c>
      <c r="V30" s="24"/>
      <c r="W30" s="27"/>
      <c r="X30" s="4"/>
      <c r="Y30" s="14" t="s">
        <v>14</v>
      </c>
      <c r="Z30" s="24"/>
      <c r="AA30" s="27"/>
      <c r="AC30" s="16" t="s">
        <v>8</v>
      </c>
      <c r="AD30" s="25"/>
      <c r="AE30" s="28">
        <v>25</v>
      </c>
      <c r="AG30" s="34" t="s">
        <v>125</v>
      </c>
      <c r="AH30" s="25">
        <f>O26+S26+W26+W32+AE26+AA26</f>
        <v>1760</v>
      </c>
      <c r="AI30">
        <f>AH30*4/3</f>
        <v>2346.6666666666665</v>
      </c>
      <c r="AJ30" s="4">
        <f>AH30*27/60</f>
        <v>792</v>
      </c>
      <c r="AO30" s="4"/>
    </row>
    <row r="31" spans="5:41" s="2" customFormat="1" ht="15">
      <c r="E31" s="7" t="s">
        <v>9</v>
      </c>
      <c r="F31" s="25"/>
      <c r="G31" s="25">
        <v>150</v>
      </c>
      <c r="H31" s="29"/>
      <c r="I31" s="16" t="s">
        <v>9</v>
      </c>
      <c r="J31" s="25"/>
      <c r="K31" s="28">
        <v>150</v>
      </c>
      <c r="M31" s="7" t="s">
        <v>9</v>
      </c>
      <c r="N31" s="25"/>
      <c r="O31" s="25">
        <v>150</v>
      </c>
      <c r="P31" s="29"/>
      <c r="Q31" s="16" t="s">
        <v>9</v>
      </c>
      <c r="R31" s="25"/>
      <c r="S31" s="28">
        <v>150</v>
      </c>
      <c r="T31" s="3"/>
      <c r="U31" s="16" t="s">
        <v>1</v>
      </c>
      <c r="V31" s="25">
        <v>90</v>
      </c>
      <c r="W31" s="25">
        <f>$V$1*V31</f>
        <v>360</v>
      </c>
      <c r="X31" s="3"/>
      <c r="Y31" s="16" t="s">
        <v>119</v>
      </c>
      <c r="Z31" s="25">
        <v>90</v>
      </c>
      <c r="AA31" s="25">
        <f>$V$1*Z31</f>
        <v>360</v>
      </c>
      <c r="AC31" s="16" t="s">
        <v>9</v>
      </c>
      <c r="AD31" s="25"/>
      <c r="AE31" s="28">
        <v>80</v>
      </c>
      <c r="AG31" s="34" t="s">
        <v>15</v>
      </c>
      <c r="AH31" s="7">
        <f>C14+G25</f>
        <v>1440</v>
      </c>
      <c r="AI31" s="60" t="s">
        <v>125</v>
      </c>
      <c r="AJ31" s="60" t="s">
        <v>147</v>
      </c>
      <c r="AO31" s="3"/>
    </row>
    <row r="32" spans="5:41" ht="15.75" thickBot="1">
      <c r="E32" s="7" t="s">
        <v>7</v>
      </c>
      <c r="F32" s="25">
        <v>30</v>
      </c>
      <c r="G32" s="25">
        <f>$B$1*F32</f>
        <v>240</v>
      </c>
      <c r="H32" s="29"/>
      <c r="I32" s="7" t="s">
        <v>7</v>
      </c>
      <c r="J32" s="26">
        <v>30</v>
      </c>
      <c r="K32" s="25">
        <f>$B$1*J32</f>
        <v>240</v>
      </c>
      <c r="M32" s="7" t="s">
        <v>7</v>
      </c>
      <c r="N32" s="25">
        <v>30</v>
      </c>
      <c r="O32" s="25">
        <f>$B$1*N32</f>
        <v>240</v>
      </c>
      <c r="P32" s="29"/>
      <c r="Q32" s="7" t="s">
        <v>7</v>
      </c>
      <c r="R32" s="25">
        <v>30</v>
      </c>
      <c r="S32" s="25">
        <f>$B$1*R32</f>
        <v>240</v>
      </c>
      <c r="T32" s="4"/>
      <c r="U32" s="16" t="s">
        <v>125</v>
      </c>
      <c r="V32" s="25">
        <v>60</v>
      </c>
      <c r="W32" s="25">
        <f>$V$1*V32</f>
        <v>240</v>
      </c>
      <c r="X32" s="4"/>
      <c r="Y32" s="16" t="s">
        <v>125</v>
      </c>
      <c r="Z32" s="25">
        <v>60</v>
      </c>
      <c r="AA32" s="25">
        <f>$V$1*Z32</f>
        <v>240</v>
      </c>
      <c r="AC32" s="7" t="s">
        <v>7</v>
      </c>
      <c r="AD32" s="25">
        <v>30</v>
      </c>
      <c r="AE32" s="25">
        <f>$V$1*AD32</f>
        <v>120</v>
      </c>
      <c r="AG32" s="7" t="s">
        <v>1</v>
      </c>
      <c r="AH32" s="25">
        <f>O25+S25+W31</f>
        <v>1800</v>
      </c>
      <c r="AJ32" s="4"/>
      <c r="AO32" s="4"/>
    </row>
    <row r="33" spans="5:41" ht="15">
      <c r="E33" s="7" t="s">
        <v>35</v>
      </c>
      <c r="F33" s="7"/>
      <c r="G33" s="25" t="s">
        <v>59</v>
      </c>
      <c r="H33" s="29"/>
      <c r="M33" s="29"/>
      <c r="N33" s="29"/>
      <c r="O33" s="29"/>
      <c r="P33" s="29"/>
      <c r="Q33" s="7" t="s">
        <v>31</v>
      </c>
      <c r="R33" s="7"/>
      <c r="S33" s="25" t="s">
        <v>59</v>
      </c>
      <c r="T33" s="4"/>
      <c r="U33" s="16" t="s">
        <v>5</v>
      </c>
      <c r="V33" s="25"/>
      <c r="W33" s="28" t="s">
        <v>138</v>
      </c>
      <c r="X33" s="4"/>
      <c r="Y33" s="16" t="s">
        <v>5</v>
      </c>
      <c r="Z33" s="25"/>
      <c r="AA33" s="28" t="s">
        <v>138</v>
      </c>
      <c r="AC33" s="4"/>
      <c r="AD33" s="4"/>
      <c r="AE33" s="4"/>
      <c r="AG33" s="7" t="s">
        <v>16</v>
      </c>
      <c r="AH33" s="25">
        <f>AE25</f>
        <v>360</v>
      </c>
      <c r="AJ33" s="4"/>
      <c r="AO33" s="4"/>
    </row>
    <row r="34" spans="20:41" ht="15">
      <c r="T34" s="4"/>
      <c r="U34" s="16" t="s">
        <v>55</v>
      </c>
      <c r="V34" s="25">
        <v>20</v>
      </c>
      <c r="W34" s="25">
        <f>$V$1*V34</f>
        <v>80</v>
      </c>
      <c r="X34" s="4"/>
      <c r="Y34" s="16" t="s">
        <v>55</v>
      </c>
      <c r="Z34" s="25">
        <v>20</v>
      </c>
      <c r="AA34" s="25">
        <f>$V$1*Z34</f>
        <v>80</v>
      </c>
      <c r="AC34" s="4"/>
      <c r="AD34" s="4"/>
      <c r="AE34" s="4"/>
      <c r="AG34" s="7" t="s">
        <v>77</v>
      </c>
      <c r="AH34" s="25">
        <f>AA31+K25</f>
        <v>1080</v>
      </c>
      <c r="AJ34" s="4"/>
      <c r="AO34" s="4"/>
    </row>
    <row r="35" spans="1:41" ht="15">
      <c r="A35" s="71" t="s">
        <v>126</v>
      </c>
      <c r="B35" s="71"/>
      <c r="C35" s="71"/>
      <c r="D35" s="44"/>
      <c r="T35" s="4"/>
      <c r="U35" s="16" t="s">
        <v>17</v>
      </c>
      <c r="V35" s="25"/>
      <c r="W35" s="28" t="s">
        <v>137</v>
      </c>
      <c r="X35" s="4"/>
      <c r="Y35" s="16" t="s">
        <v>17</v>
      </c>
      <c r="Z35" s="25"/>
      <c r="AA35" s="28" t="s">
        <v>137</v>
      </c>
      <c r="AC35" s="4"/>
      <c r="AD35" s="4"/>
      <c r="AE35" s="4"/>
      <c r="AG35" s="34" t="s">
        <v>17</v>
      </c>
      <c r="AH35" s="25" t="s">
        <v>146</v>
      </c>
      <c r="AJ35" s="4"/>
      <c r="AO35" s="4"/>
    </row>
    <row r="36" spans="20:41" ht="15">
      <c r="T36" s="4"/>
      <c r="U36" s="7" t="s">
        <v>8</v>
      </c>
      <c r="V36" s="25"/>
      <c r="W36" s="28">
        <v>25</v>
      </c>
      <c r="X36" s="4"/>
      <c r="Y36" s="16" t="s">
        <v>8</v>
      </c>
      <c r="Z36" s="25"/>
      <c r="AA36" s="28">
        <v>25</v>
      </c>
      <c r="AC36" s="4"/>
      <c r="AD36" s="4"/>
      <c r="AE36" s="4"/>
      <c r="AG36" s="7" t="s">
        <v>7</v>
      </c>
      <c r="AH36" s="51">
        <f>C21+G32+O32+S32+W38+AE32+AA38+K32</f>
        <v>1560</v>
      </c>
      <c r="AJ36" s="4"/>
      <c r="AO36" s="4"/>
    </row>
    <row r="37" spans="20:41" ht="15">
      <c r="T37" s="4"/>
      <c r="U37" s="7" t="s">
        <v>9</v>
      </c>
      <c r="V37" s="25"/>
      <c r="W37" s="25">
        <v>80</v>
      </c>
      <c r="X37" s="4"/>
      <c r="Y37" s="16" t="s">
        <v>9</v>
      </c>
      <c r="Z37" s="25"/>
      <c r="AA37" s="28">
        <v>80</v>
      </c>
      <c r="AC37" s="4"/>
      <c r="AD37" s="4"/>
      <c r="AE37" s="4"/>
      <c r="AG37" s="2"/>
      <c r="AH37" s="3"/>
      <c r="AJ37" s="4"/>
      <c r="AO37" s="4"/>
    </row>
    <row r="38" spans="16:50" ht="15.75" thickBot="1">
      <c r="P38" s="4"/>
      <c r="T38" s="4"/>
      <c r="U38" s="7" t="s">
        <v>7</v>
      </c>
      <c r="V38" s="25">
        <v>30</v>
      </c>
      <c r="W38" s="25">
        <f>$V$1*V38</f>
        <v>120</v>
      </c>
      <c r="Y38" s="7" t="s">
        <v>7</v>
      </c>
      <c r="Z38" s="26">
        <v>30</v>
      </c>
      <c r="AA38" s="25">
        <f>$V$1*Z38</f>
        <v>120</v>
      </c>
      <c r="AD38" s="4"/>
      <c r="AE38" s="4"/>
      <c r="AI38" s="4"/>
      <c r="AJ38" s="4"/>
      <c r="AK38" s="4"/>
      <c r="AL38" s="4"/>
      <c r="AN38" s="4"/>
      <c r="AS38" s="4"/>
      <c r="AX38" s="4"/>
    </row>
    <row r="39" spans="16:50" ht="15">
      <c r="P39" s="4"/>
      <c r="T39" s="4"/>
      <c r="AD39" s="4"/>
      <c r="AE39" s="4"/>
      <c r="AI39" s="4"/>
      <c r="AJ39" s="4"/>
      <c r="AK39" s="4"/>
      <c r="AL39" s="4"/>
      <c r="AN39" s="4"/>
      <c r="AS39" s="4"/>
      <c r="AX39" s="4"/>
    </row>
    <row r="40" spans="30:40" ht="15">
      <c r="AD40" s="4"/>
      <c r="AJ40" s="4"/>
      <c r="AK40" s="4"/>
      <c r="AL40" s="4"/>
      <c r="AM40" s="4"/>
      <c r="AN40" s="4"/>
    </row>
    <row r="41" spans="30:38" ht="15">
      <c r="AD41" s="4"/>
      <c r="AL41" s="4"/>
    </row>
    <row r="42" ht="15">
      <c r="AD42" s="4"/>
    </row>
    <row r="43" ht="18.75" customHeight="1">
      <c r="AD43" s="4"/>
    </row>
    <row r="45" ht="18" customHeight="1">
      <c r="A45" s="10"/>
    </row>
    <row r="46" ht="15">
      <c r="A46" s="19"/>
    </row>
    <row r="47" ht="15">
      <c r="A47" s="18"/>
    </row>
  </sheetData>
  <sheetProtection/>
  <mergeCells count="1">
    <mergeCell ref="A35:C35"/>
  </mergeCells>
  <printOptions/>
  <pageMargins left="0.7" right="0.7" top="0.75" bottom="0.75" header="0.3" footer="0.3"/>
  <pageSetup fitToWidth="2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6"/>
  <sheetViews>
    <sheetView zoomScalePageLayoutView="0" workbookViewId="0" topLeftCell="A1">
      <selection activeCell="A37" sqref="A37:C37"/>
    </sheetView>
  </sheetViews>
  <sheetFormatPr defaultColWidth="9.140625" defaultRowHeight="15"/>
  <cols>
    <col min="1" max="1" width="32.8515625" style="0" bestFit="1" customWidth="1"/>
    <col min="2" max="2" width="6.8515625" style="0" customWidth="1"/>
    <col min="3" max="3" width="11.421875" style="0" customWidth="1"/>
    <col min="4" max="4" width="4.421875" style="0" customWidth="1"/>
    <col min="5" max="5" width="31.7109375" style="0" customWidth="1"/>
    <col min="6" max="6" width="8.421875" style="0" customWidth="1"/>
    <col min="7" max="7" width="12.28125" style="0" customWidth="1"/>
    <col min="8" max="8" width="3.8515625" style="0" customWidth="1"/>
    <col min="9" max="9" width="33.00390625" style="0" customWidth="1"/>
    <col min="10" max="10" width="8.28125" style="0" customWidth="1"/>
    <col min="11" max="11" width="11.28125" style="0" customWidth="1"/>
    <col min="12" max="12" width="4.57421875" style="0" customWidth="1"/>
    <col min="13" max="13" width="32.00390625" style="0" customWidth="1"/>
    <col min="14" max="14" width="7.421875" style="0" customWidth="1"/>
    <col min="15" max="15" width="12.28125" style="0" customWidth="1"/>
    <col min="16" max="16" width="5.57421875" style="0" customWidth="1"/>
    <col min="17" max="17" width="32.8515625" style="0" customWidth="1"/>
    <col min="18" max="18" width="7.421875" style="0" customWidth="1"/>
    <col min="19" max="19" width="11.421875" style="0" customWidth="1"/>
    <col min="20" max="20" width="5.57421875" style="0" customWidth="1"/>
    <col min="21" max="21" width="31.57421875" style="0" customWidth="1"/>
    <col min="22" max="22" width="7.28125" style="0" customWidth="1"/>
    <col min="23" max="23" width="12.00390625" style="0" customWidth="1"/>
    <col min="24" max="24" width="4.8515625" style="0" customWidth="1"/>
    <col min="25" max="25" width="30.8515625" style="0" customWidth="1"/>
    <col min="26" max="26" width="7.00390625" style="0" customWidth="1"/>
    <col min="27" max="27" width="12.00390625" style="0" customWidth="1"/>
    <col min="29" max="29" width="32.00390625" style="0" customWidth="1"/>
    <col min="30" max="30" width="20.57421875" style="0" customWidth="1"/>
    <col min="31" max="31" width="19.57421875" style="0" customWidth="1"/>
  </cols>
  <sheetData>
    <row r="1" spans="1:2" ht="15">
      <c r="A1" s="1" t="s">
        <v>134</v>
      </c>
      <c r="B1">
        <v>8</v>
      </c>
    </row>
    <row r="2" ht="15.75" thickBot="1">
      <c r="A2" s="9"/>
    </row>
    <row r="3" spans="1:19" ht="48.75" customHeight="1">
      <c r="A3" s="47" t="s">
        <v>68</v>
      </c>
      <c r="B3" s="23" t="s">
        <v>18</v>
      </c>
      <c r="C3" s="23" t="s">
        <v>19</v>
      </c>
      <c r="D3" s="5"/>
      <c r="E3" s="21" t="s">
        <v>51</v>
      </c>
      <c r="F3" s="22" t="s">
        <v>18</v>
      </c>
      <c r="G3" s="23" t="s">
        <v>19</v>
      </c>
      <c r="I3" s="12" t="s">
        <v>73</v>
      </c>
      <c r="J3" s="22" t="s">
        <v>18</v>
      </c>
      <c r="K3" s="13" t="s">
        <v>19</v>
      </c>
      <c r="L3" s="5"/>
      <c r="M3" s="12" t="s">
        <v>72</v>
      </c>
      <c r="N3" s="22" t="s">
        <v>18</v>
      </c>
      <c r="O3" s="13" t="s">
        <v>19</v>
      </c>
      <c r="P3" s="5"/>
      <c r="Q3" s="12" t="s">
        <v>67</v>
      </c>
      <c r="R3" s="22" t="s">
        <v>18</v>
      </c>
      <c r="S3" s="13" t="s">
        <v>19</v>
      </c>
    </row>
    <row r="4" spans="1:19" ht="15">
      <c r="A4" s="8" t="s">
        <v>0</v>
      </c>
      <c r="B4" s="24"/>
      <c r="C4" s="8"/>
      <c r="D4" s="3"/>
      <c r="E4" s="14" t="s">
        <v>0</v>
      </c>
      <c r="F4" s="24"/>
      <c r="G4" s="15"/>
      <c r="I4" s="14" t="s">
        <v>0</v>
      </c>
      <c r="J4" s="24"/>
      <c r="K4" s="15"/>
      <c r="L4" s="3"/>
      <c r="M4" s="14" t="s">
        <v>0</v>
      </c>
      <c r="N4" s="24"/>
      <c r="O4" s="15"/>
      <c r="P4" s="3"/>
      <c r="Q4" s="14" t="s">
        <v>0</v>
      </c>
      <c r="R4" s="24"/>
      <c r="S4" s="15"/>
    </row>
    <row r="5" spans="1:19" ht="15">
      <c r="A5" s="7" t="s">
        <v>32</v>
      </c>
      <c r="B5" s="25">
        <v>60</v>
      </c>
      <c r="C5" s="25">
        <f>$B$1*B5</f>
        <v>480</v>
      </c>
      <c r="D5" s="29"/>
      <c r="E5" s="16" t="s">
        <v>42</v>
      </c>
      <c r="F5" s="25">
        <v>60</v>
      </c>
      <c r="G5" s="25">
        <f>$B$1*F5</f>
        <v>480</v>
      </c>
      <c r="I5" s="16" t="s">
        <v>32</v>
      </c>
      <c r="J5" s="25">
        <v>60</v>
      </c>
      <c r="K5" s="25">
        <f>$B$1*J5</f>
        <v>480</v>
      </c>
      <c r="L5" s="29"/>
      <c r="M5" s="16" t="s">
        <v>32</v>
      </c>
      <c r="N5" s="25">
        <v>60</v>
      </c>
      <c r="O5" s="25">
        <f>$B$1*N5</f>
        <v>480</v>
      </c>
      <c r="P5" s="4"/>
      <c r="Q5" s="16" t="s">
        <v>32</v>
      </c>
      <c r="R5" s="25">
        <v>60</v>
      </c>
      <c r="S5" s="25">
        <f>$B$1*R5</f>
        <v>480</v>
      </c>
    </row>
    <row r="6" spans="1:19" ht="15">
      <c r="A6" s="7" t="s">
        <v>78</v>
      </c>
      <c r="B6" s="25">
        <v>20</v>
      </c>
      <c r="C6" s="25">
        <f>$B$1*B6</f>
        <v>160</v>
      </c>
      <c r="D6" s="29"/>
      <c r="E6" s="7" t="s">
        <v>78</v>
      </c>
      <c r="F6" s="25">
        <v>20</v>
      </c>
      <c r="G6" s="25">
        <f>$B$1*F6</f>
        <v>160</v>
      </c>
      <c r="I6" s="7" t="s">
        <v>78</v>
      </c>
      <c r="J6" s="25">
        <v>20</v>
      </c>
      <c r="K6" s="25">
        <f>$B$1*J6</f>
        <v>160</v>
      </c>
      <c r="L6" s="29"/>
      <c r="M6" s="7" t="s">
        <v>78</v>
      </c>
      <c r="N6" s="25">
        <v>20</v>
      </c>
      <c r="O6" s="25">
        <f>$B$1*N6</f>
        <v>160</v>
      </c>
      <c r="P6" s="4"/>
      <c r="Q6" s="7" t="s">
        <v>78</v>
      </c>
      <c r="R6" s="25">
        <v>20</v>
      </c>
      <c r="S6" s="25">
        <f>$B$1*R6</f>
        <v>160</v>
      </c>
    </row>
    <row r="7" spans="1:19" ht="15">
      <c r="A7" s="7" t="s">
        <v>40</v>
      </c>
      <c r="B7" s="25">
        <v>30</v>
      </c>
      <c r="C7" s="25">
        <f>$B$1*B7</f>
        <v>240</v>
      </c>
      <c r="D7" s="29"/>
      <c r="E7" s="16" t="s">
        <v>140</v>
      </c>
      <c r="F7" s="25">
        <v>30</v>
      </c>
      <c r="G7" s="25">
        <f>$B$1*F7</f>
        <v>240</v>
      </c>
      <c r="I7" s="16" t="s">
        <v>40</v>
      </c>
      <c r="J7" s="25">
        <v>30</v>
      </c>
      <c r="K7" s="25">
        <f>$B$1*J7</f>
        <v>240</v>
      </c>
      <c r="L7" s="29"/>
      <c r="M7" s="16" t="s">
        <v>40</v>
      </c>
      <c r="N7" s="25">
        <v>30</v>
      </c>
      <c r="O7" s="25">
        <f>$B$1*N7</f>
        <v>240</v>
      </c>
      <c r="P7" s="4"/>
      <c r="Q7" s="16" t="s">
        <v>40</v>
      </c>
      <c r="R7" s="25">
        <v>30</v>
      </c>
      <c r="S7" s="25">
        <f>$B$1*R7</f>
        <v>240</v>
      </c>
    </row>
    <row r="8" spans="1:19" ht="15">
      <c r="A8" s="7" t="s">
        <v>4</v>
      </c>
      <c r="B8" s="25">
        <v>45</v>
      </c>
      <c r="C8" s="25">
        <f>$B$1*B8</f>
        <v>360</v>
      </c>
      <c r="D8" s="29"/>
      <c r="E8" s="16" t="s">
        <v>4</v>
      </c>
      <c r="F8" s="25">
        <v>45</v>
      </c>
      <c r="G8" s="25">
        <f>$B$1*F8</f>
        <v>360</v>
      </c>
      <c r="I8" s="16" t="s">
        <v>4</v>
      </c>
      <c r="J8" s="25">
        <v>45</v>
      </c>
      <c r="K8" s="25">
        <f>$B$1*J8</f>
        <v>360</v>
      </c>
      <c r="L8" s="29"/>
      <c r="M8" s="16" t="s">
        <v>4</v>
      </c>
      <c r="N8" s="25">
        <v>45</v>
      </c>
      <c r="O8" s="25">
        <f>$B$1*N8</f>
        <v>360</v>
      </c>
      <c r="P8" s="4"/>
      <c r="Q8" s="16" t="s">
        <v>4</v>
      </c>
      <c r="R8" s="25">
        <v>45</v>
      </c>
      <c r="S8" s="25">
        <f>$B$1*R8</f>
        <v>360</v>
      </c>
    </row>
    <row r="9" spans="1:19" ht="15">
      <c r="A9" s="7" t="s">
        <v>5</v>
      </c>
      <c r="B9" s="25"/>
      <c r="C9" s="25" t="s">
        <v>136</v>
      </c>
      <c r="D9" s="29"/>
      <c r="E9" s="7" t="s">
        <v>5</v>
      </c>
      <c r="F9" s="25"/>
      <c r="G9" s="25" t="s">
        <v>136</v>
      </c>
      <c r="I9" s="7" t="s">
        <v>5</v>
      </c>
      <c r="J9" s="25"/>
      <c r="K9" s="25" t="s">
        <v>136</v>
      </c>
      <c r="L9" s="29"/>
      <c r="M9" s="7" t="s">
        <v>5</v>
      </c>
      <c r="N9" s="25"/>
      <c r="O9" s="25" t="s">
        <v>136</v>
      </c>
      <c r="P9" s="4"/>
      <c r="Q9" s="16" t="s">
        <v>43</v>
      </c>
      <c r="R9" s="25"/>
      <c r="S9" s="25" t="s">
        <v>136</v>
      </c>
    </row>
    <row r="10" spans="1:19" ht="15">
      <c r="A10" s="7" t="s">
        <v>47</v>
      </c>
      <c r="B10" s="25"/>
      <c r="C10" s="25" t="s">
        <v>56</v>
      </c>
      <c r="D10" s="29"/>
      <c r="E10" s="16" t="s">
        <v>47</v>
      </c>
      <c r="F10" s="25"/>
      <c r="G10" s="28" t="s">
        <v>56</v>
      </c>
      <c r="I10" s="16" t="s">
        <v>20</v>
      </c>
      <c r="J10" s="25"/>
      <c r="K10" s="28" t="s">
        <v>56</v>
      </c>
      <c r="L10" s="29"/>
      <c r="M10" s="16" t="s">
        <v>41</v>
      </c>
      <c r="N10" s="25"/>
      <c r="O10" s="28" t="s">
        <v>56</v>
      </c>
      <c r="P10" s="4"/>
      <c r="Q10" s="16" t="s">
        <v>47</v>
      </c>
      <c r="R10" s="25"/>
      <c r="S10" s="28" t="s">
        <v>56</v>
      </c>
    </row>
    <row r="11" spans="1:19" ht="15">
      <c r="A11" s="7" t="s">
        <v>8</v>
      </c>
      <c r="B11" s="25"/>
      <c r="C11" s="25">
        <v>50</v>
      </c>
      <c r="D11" s="29"/>
      <c r="E11" s="16" t="s">
        <v>8</v>
      </c>
      <c r="F11" s="25"/>
      <c r="G11" s="28">
        <v>50</v>
      </c>
      <c r="I11" s="16" t="s">
        <v>8</v>
      </c>
      <c r="J11" s="25"/>
      <c r="K11" s="28">
        <v>50</v>
      </c>
      <c r="L11" s="29"/>
      <c r="M11" s="16" t="s">
        <v>8</v>
      </c>
      <c r="N11" s="25"/>
      <c r="O11" s="28">
        <v>50</v>
      </c>
      <c r="P11" s="4"/>
      <c r="Q11" s="16" t="s">
        <v>8</v>
      </c>
      <c r="R11" s="25"/>
      <c r="S11" s="28">
        <v>50</v>
      </c>
    </row>
    <row r="12" spans="1:19" ht="15">
      <c r="A12" s="7" t="s">
        <v>9</v>
      </c>
      <c r="B12" s="25"/>
      <c r="C12" s="25">
        <v>150</v>
      </c>
      <c r="D12" s="29"/>
      <c r="E12" s="16" t="s">
        <v>9</v>
      </c>
      <c r="F12" s="25"/>
      <c r="G12" s="28">
        <v>150</v>
      </c>
      <c r="I12" s="16" t="s">
        <v>9</v>
      </c>
      <c r="J12" s="25"/>
      <c r="K12" s="28">
        <v>150</v>
      </c>
      <c r="L12" s="29"/>
      <c r="M12" s="16" t="s">
        <v>9</v>
      </c>
      <c r="N12" s="25"/>
      <c r="O12" s="28">
        <v>150</v>
      </c>
      <c r="P12" s="4"/>
      <c r="Q12" s="16" t="s">
        <v>9</v>
      </c>
      <c r="R12" s="25"/>
      <c r="S12" s="28">
        <v>150</v>
      </c>
    </row>
    <row r="13" spans="1:19" ht="15">
      <c r="A13" s="7" t="s">
        <v>21</v>
      </c>
      <c r="B13" s="25">
        <v>10</v>
      </c>
      <c r="C13" s="25">
        <f>$B$1*B13</f>
        <v>80</v>
      </c>
      <c r="D13" s="29"/>
      <c r="E13" s="16" t="s">
        <v>21</v>
      </c>
      <c r="F13" s="25">
        <v>10</v>
      </c>
      <c r="G13" s="25">
        <f>$B$1*F13</f>
        <v>80</v>
      </c>
      <c r="I13" s="16" t="s">
        <v>21</v>
      </c>
      <c r="J13" s="25">
        <v>10</v>
      </c>
      <c r="K13" s="25">
        <f>$B$1*J13</f>
        <v>80</v>
      </c>
      <c r="L13" s="29"/>
      <c r="M13" s="16" t="s">
        <v>21</v>
      </c>
      <c r="N13" s="25">
        <v>10</v>
      </c>
      <c r="O13" s="25">
        <f>$B$1*N13</f>
        <v>80</v>
      </c>
      <c r="P13" s="4"/>
      <c r="Q13" s="16" t="s">
        <v>21</v>
      </c>
      <c r="R13" s="25">
        <v>10</v>
      </c>
      <c r="S13" s="25">
        <f>$B$1*R13</f>
        <v>80</v>
      </c>
    </row>
    <row r="14" spans="1:19" ht="15">
      <c r="A14" s="7"/>
      <c r="B14" s="25"/>
      <c r="C14" s="25"/>
      <c r="D14" s="29"/>
      <c r="E14" s="16"/>
      <c r="F14" s="25"/>
      <c r="G14" s="28"/>
      <c r="I14" s="16"/>
      <c r="J14" s="25"/>
      <c r="K14" s="28"/>
      <c r="L14" s="29"/>
      <c r="M14" s="16"/>
      <c r="N14" s="25"/>
      <c r="O14" s="28"/>
      <c r="P14" s="4"/>
      <c r="Q14" s="16"/>
      <c r="R14" s="25"/>
      <c r="S14" s="28"/>
    </row>
    <row r="15" spans="1:19" ht="15">
      <c r="A15" s="8" t="s">
        <v>12</v>
      </c>
      <c r="B15" s="24"/>
      <c r="C15" s="24"/>
      <c r="D15" s="30"/>
      <c r="E15" s="14" t="s">
        <v>12</v>
      </c>
      <c r="F15" s="24"/>
      <c r="G15" s="27"/>
      <c r="I15" s="14" t="s">
        <v>12</v>
      </c>
      <c r="J15" s="24"/>
      <c r="K15" s="27"/>
      <c r="L15" s="30"/>
      <c r="M15" s="14" t="s">
        <v>12</v>
      </c>
      <c r="N15" s="24"/>
      <c r="O15" s="27"/>
      <c r="P15" s="3"/>
      <c r="Q15" s="14" t="s">
        <v>12</v>
      </c>
      <c r="R15" s="24"/>
      <c r="S15" s="27"/>
    </row>
    <row r="16" spans="1:19" ht="15">
      <c r="A16" s="7" t="s">
        <v>5</v>
      </c>
      <c r="B16" s="25"/>
      <c r="C16" s="25" t="s">
        <v>136</v>
      </c>
      <c r="D16" s="29"/>
      <c r="E16" s="7" t="s">
        <v>5</v>
      </c>
      <c r="F16" s="25"/>
      <c r="G16" s="25" t="s">
        <v>136</v>
      </c>
      <c r="I16" s="7" t="s">
        <v>5</v>
      </c>
      <c r="J16" s="25"/>
      <c r="K16" s="25" t="s">
        <v>136</v>
      </c>
      <c r="L16" s="29"/>
      <c r="M16" s="7" t="s">
        <v>5</v>
      </c>
      <c r="N16" s="25"/>
      <c r="O16" s="25" t="s">
        <v>136</v>
      </c>
      <c r="P16" s="4"/>
      <c r="Q16" s="16" t="s">
        <v>43</v>
      </c>
      <c r="R16" s="25"/>
      <c r="S16" s="25" t="s">
        <v>136</v>
      </c>
    </row>
    <row r="17" spans="1:19" ht="15">
      <c r="A17" s="7" t="s">
        <v>11</v>
      </c>
      <c r="B17" s="25">
        <v>20</v>
      </c>
      <c r="C17" s="25">
        <f>$B$1*B17</f>
        <v>160</v>
      </c>
      <c r="D17" s="29"/>
      <c r="E17" s="16" t="s">
        <v>11</v>
      </c>
      <c r="F17" s="25">
        <v>20</v>
      </c>
      <c r="G17" s="25">
        <f>$B$1*F17</f>
        <v>160</v>
      </c>
      <c r="I17" s="16" t="s">
        <v>11</v>
      </c>
      <c r="J17" s="25">
        <v>20</v>
      </c>
      <c r="K17" s="25">
        <f>$B$1*J17</f>
        <v>160</v>
      </c>
      <c r="L17" s="29"/>
      <c r="M17" s="16" t="s">
        <v>11</v>
      </c>
      <c r="N17" s="25">
        <v>20</v>
      </c>
      <c r="O17" s="25">
        <f>$B$1*N17</f>
        <v>160</v>
      </c>
      <c r="P17" s="4"/>
      <c r="Q17" s="16" t="s">
        <v>11</v>
      </c>
      <c r="R17" s="25">
        <v>20</v>
      </c>
      <c r="S17" s="25">
        <f>$B$1*R17</f>
        <v>160</v>
      </c>
    </row>
    <row r="18" spans="1:19" ht="15">
      <c r="A18" s="7" t="s">
        <v>55</v>
      </c>
      <c r="B18" s="25">
        <v>20</v>
      </c>
      <c r="C18" s="25">
        <f>$B$1*B18</f>
        <v>160</v>
      </c>
      <c r="D18" s="29"/>
      <c r="E18" s="16" t="s">
        <v>55</v>
      </c>
      <c r="F18" s="25">
        <v>20</v>
      </c>
      <c r="G18" s="25">
        <f>$B$1*F18</f>
        <v>160</v>
      </c>
      <c r="I18" s="16" t="s">
        <v>55</v>
      </c>
      <c r="J18" s="25">
        <v>20</v>
      </c>
      <c r="K18" s="25">
        <f>$B$1*J18</f>
        <v>160</v>
      </c>
      <c r="L18" s="29"/>
      <c r="M18" s="16" t="s">
        <v>55</v>
      </c>
      <c r="N18" s="25">
        <v>20</v>
      </c>
      <c r="O18" s="25">
        <f>$B$1*N18</f>
        <v>160</v>
      </c>
      <c r="P18" s="4"/>
      <c r="Q18" s="16" t="s">
        <v>55</v>
      </c>
      <c r="R18" s="25">
        <v>20</v>
      </c>
      <c r="S18" s="25">
        <f>$B$1*R18</f>
        <v>160</v>
      </c>
    </row>
    <row r="19" spans="1:19" ht="15">
      <c r="A19" s="7" t="s">
        <v>23</v>
      </c>
      <c r="B19" s="25">
        <v>1</v>
      </c>
      <c r="C19" s="25">
        <f>$B$1*B19</f>
        <v>8</v>
      </c>
      <c r="D19" s="29"/>
      <c r="E19" s="16" t="s">
        <v>23</v>
      </c>
      <c r="F19" s="25">
        <v>1</v>
      </c>
      <c r="G19" s="25">
        <f>$B$1*F19</f>
        <v>8</v>
      </c>
      <c r="I19" s="16" t="s">
        <v>23</v>
      </c>
      <c r="J19" s="25">
        <v>1</v>
      </c>
      <c r="K19" s="25">
        <f>$B$1*J19</f>
        <v>8</v>
      </c>
      <c r="L19" s="29"/>
      <c r="M19" s="16" t="s">
        <v>23</v>
      </c>
      <c r="N19" s="25">
        <v>1</v>
      </c>
      <c r="O19" s="25">
        <f>$B$1*N19</f>
        <v>8</v>
      </c>
      <c r="P19" s="4"/>
      <c r="Q19" s="16" t="s">
        <v>23</v>
      </c>
      <c r="R19" s="25">
        <v>1</v>
      </c>
      <c r="S19" s="25">
        <f>$B$1*R19</f>
        <v>8</v>
      </c>
    </row>
    <row r="20" spans="1:19" ht="15">
      <c r="A20" s="7" t="s">
        <v>27</v>
      </c>
      <c r="B20" s="25">
        <v>60</v>
      </c>
      <c r="C20" s="25">
        <f>$B$1*B20</f>
        <v>480</v>
      </c>
      <c r="D20" s="29"/>
      <c r="E20" s="16" t="s">
        <v>27</v>
      </c>
      <c r="F20" s="25">
        <v>60</v>
      </c>
      <c r="G20" s="25">
        <f>$B$1*F20</f>
        <v>480</v>
      </c>
      <c r="I20" s="16" t="s">
        <v>27</v>
      </c>
      <c r="J20" s="25">
        <v>60</v>
      </c>
      <c r="K20" s="25">
        <f>$B$1*J20</f>
        <v>480</v>
      </c>
      <c r="L20" s="29"/>
      <c r="M20" s="16" t="s">
        <v>27</v>
      </c>
      <c r="N20" s="25">
        <v>60</v>
      </c>
      <c r="O20" s="25">
        <f>$B$1*N20</f>
        <v>480</v>
      </c>
      <c r="P20" s="4"/>
      <c r="Q20" s="16" t="s">
        <v>27</v>
      </c>
      <c r="R20" s="25">
        <v>60</v>
      </c>
      <c r="S20" s="25">
        <f>$B$1*R20</f>
        <v>480</v>
      </c>
    </row>
    <row r="21" spans="1:19" ht="15">
      <c r="A21" s="7" t="s">
        <v>13</v>
      </c>
      <c r="B21" s="25"/>
      <c r="C21" s="25">
        <v>50</v>
      </c>
      <c r="D21" s="29"/>
      <c r="E21" s="16" t="s">
        <v>13</v>
      </c>
      <c r="F21" s="25"/>
      <c r="G21" s="28">
        <v>50</v>
      </c>
      <c r="I21" s="16" t="s">
        <v>13</v>
      </c>
      <c r="J21" s="25"/>
      <c r="K21" s="28">
        <v>50</v>
      </c>
      <c r="L21" s="29"/>
      <c r="M21" s="16" t="s">
        <v>13</v>
      </c>
      <c r="N21" s="25"/>
      <c r="O21" s="28">
        <v>50</v>
      </c>
      <c r="P21" s="4"/>
      <c r="Q21" s="16" t="s">
        <v>13</v>
      </c>
      <c r="R21" s="25"/>
      <c r="S21" s="28">
        <v>50</v>
      </c>
    </row>
    <row r="22" spans="1:19" ht="15">
      <c r="A22" s="7" t="s">
        <v>9</v>
      </c>
      <c r="B22" s="25"/>
      <c r="C22" s="25">
        <v>150</v>
      </c>
      <c r="D22" s="29"/>
      <c r="E22" s="16" t="s">
        <v>9</v>
      </c>
      <c r="F22" s="25"/>
      <c r="G22" s="28">
        <v>150</v>
      </c>
      <c r="I22" s="16" t="s">
        <v>9</v>
      </c>
      <c r="J22" s="25"/>
      <c r="K22" s="28">
        <v>150</v>
      </c>
      <c r="L22" s="29"/>
      <c r="M22" s="16" t="s">
        <v>9</v>
      </c>
      <c r="N22" s="25"/>
      <c r="O22" s="28">
        <v>150</v>
      </c>
      <c r="P22" s="4"/>
      <c r="Q22" s="16" t="s">
        <v>9</v>
      </c>
      <c r="R22" s="25"/>
      <c r="S22" s="28">
        <v>150</v>
      </c>
    </row>
    <row r="23" spans="1:19" ht="15">
      <c r="A23" s="7"/>
      <c r="B23" s="25"/>
      <c r="C23" s="25"/>
      <c r="D23" s="29"/>
      <c r="E23" s="16"/>
      <c r="F23" s="25"/>
      <c r="G23" s="28"/>
      <c r="I23" s="16"/>
      <c r="J23" s="25"/>
      <c r="K23" s="28"/>
      <c r="L23" s="29"/>
      <c r="M23" s="16"/>
      <c r="N23" s="25"/>
      <c r="O23" s="28"/>
      <c r="P23" s="4"/>
      <c r="Q23" s="7"/>
      <c r="R23" s="25"/>
      <c r="S23" s="25"/>
    </row>
    <row r="24" spans="1:19" ht="15">
      <c r="A24" s="8" t="s">
        <v>14</v>
      </c>
      <c r="B24" s="24"/>
      <c r="C24" s="24"/>
      <c r="D24" s="30"/>
      <c r="E24" s="14" t="s">
        <v>14</v>
      </c>
      <c r="F24" s="24"/>
      <c r="G24" s="27"/>
      <c r="I24" s="14" t="s">
        <v>10</v>
      </c>
      <c r="J24" s="24"/>
      <c r="K24" s="27"/>
      <c r="L24" s="30"/>
      <c r="M24" s="14" t="s">
        <v>14</v>
      </c>
      <c r="N24" s="24"/>
      <c r="O24" s="27"/>
      <c r="P24" s="3"/>
      <c r="Q24" s="8" t="s">
        <v>14</v>
      </c>
      <c r="R24" s="24"/>
      <c r="S24" s="24"/>
    </row>
    <row r="25" spans="1:19" ht="15">
      <c r="A25" s="16" t="s">
        <v>15</v>
      </c>
      <c r="B25" s="25">
        <v>90</v>
      </c>
      <c r="C25" s="25">
        <f>$B$1*B25</f>
        <v>720</v>
      </c>
      <c r="D25" s="29"/>
      <c r="E25" s="7" t="s">
        <v>77</v>
      </c>
      <c r="F25" s="25">
        <v>90</v>
      </c>
      <c r="G25" s="25">
        <f>$B$1*F25</f>
        <v>720</v>
      </c>
      <c r="I25" s="16" t="s">
        <v>36</v>
      </c>
      <c r="J25" s="25"/>
      <c r="K25" s="28" t="s">
        <v>59</v>
      </c>
      <c r="L25" s="29"/>
      <c r="M25" s="16" t="s">
        <v>16</v>
      </c>
      <c r="N25" s="25">
        <v>90</v>
      </c>
      <c r="O25" s="25">
        <f>$B$1*N25</f>
        <v>720</v>
      </c>
      <c r="P25" s="4"/>
      <c r="Q25" s="7" t="s">
        <v>15</v>
      </c>
      <c r="R25" s="25">
        <v>90</v>
      </c>
      <c r="S25" s="25">
        <f>$B$1*R25</f>
        <v>720</v>
      </c>
    </row>
    <row r="26" spans="1:19" ht="15">
      <c r="A26" s="7" t="s">
        <v>124</v>
      </c>
      <c r="B26" s="25">
        <v>0.33</v>
      </c>
      <c r="C26" s="25">
        <f>$B$1*B26</f>
        <v>2.64</v>
      </c>
      <c r="D26" s="29"/>
      <c r="E26" s="16" t="s">
        <v>124</v>
      </c>
      <c r="F26" s="25">
        <v>0.33</v>
      </c>
      <c r="G26" s="25">
        <f>$B$1*F26</f>
        <v>2.64</v>
      </c>
      <c r="I26" s="16" t="s">
        <v>124</v>
      </c>
      <c r="J26" s="25">
        <v>0.25</v>
      </c>
      <c r="K26" s="28" t="s">
        <v>60</v>
      </c>
      <c r="L26" s="29"/>
      <c r="M26" s="16" t="s">
        <v>125</v>
      </c>
      <c r="N26" s="25">
        <v>60</v>
      </c>
      <c r="O26" s="25">
        <f>$B$1*N26</f>
        <v>480</v>
      </c>
      <c r="P26" s="4"/>
      <c r="Q26" s="16" t="s">
        <v>125</v>
      </c>
      <c r="R26" s="25">
        <v>60</v>
      </c>
      <c r="S26" s="25">
        <f>$B$1*R26</f>
        <v>480</v>
      </c>
    </row>
    <row r="27" spans="1:19" ht="15">
      <c r="A27" s="7" t="s">
        <v>5</v>
      </c>
      <c r="B27" s="25"/>
      <c r="C27" s="25" t="s">
        <v>136</v>
      </c>
      <c r="D27" s="29"/>
      <c r="E27" s="16" t="s">
        <v>5</v>
      </c>
      <c r="F27" s="25"/>
      <c r="G27" s="25" t="s">
        <v>136</v>
      </c>
      <c r="I27" s="16" t="s">
        <v>8</v>
      </c>
      <c r="J27" s="25"/>
      <c r="K27" s="28">
        <v>50</v>
      </c>
      <c r="L27" s="29"/>
      <c r="M27" s="16" t="s">
        <v>5</v>
      </c>
      <c r="N27" s="25"/>
      <c r="O27" s="25" t="s">
        <v>136</v>
      </c>
      <c r="P27" s="4"/>
      <c r="Q27" s="7" t="s">
        <v>5</v>
      </c>
      <c r="R27" s="25"/>
      <c r="S27" s="25" t="s">
        <v>136</v>
      </c>
    </row>
    <row r="28" spans="1:19" ht="15">
      <c r="A28" s="7" t="s">
        <v>55</v>
      </c>
      <c r="B28" s="25">
        <v>20</v>
      </c>
      <c r="C28" s="25">
        <f>$B$1*B28</f>
        <v>160</v>
      </c>
      <c r="D28" s="29"/>
      <c r="E28" s="16" t="s">
        <v>55</v>
      </c>
      <c r="F28" s="25">
        <v>20</v>
      </c>
      <c r="G28" s="25">
        <f>$B$1*F28</f>
        <v>160</v>
      </c>
      <c r="I28" s="16" t="s">
        <v>9</v>
      </c>
      <c r="J28" s="25"/>
      <c r="K28" s="28">
        <v>150</v>
      </c>
      <c r="L28" s="29"/>
      <c r="M28" s="16" t="s">
        <v>55</v>
      </c>
      <c r="N28" s="25">
        <v>20</v>
      </c>
      <c r="O28" s="25">
        <f>$B$1*N28</f>
        <v>160</v>
      </c>
      <c r="P28" s="4"/>
      <c r="Q28" s="16" t="s">
        <v>55</v>
      </c>
      <c r="R28" s="25">
        <v>20</v>
      </c>
      <c r="S28" s="25">
        <f>$B$1*R28</f>
        <v>160</v>
      </c>
    </row>
    <row r="29" spans="1:19" ht="15">
      <c r="A29" s="7" t="s">
        <v>17</v>
      </c>
      <c r="B29" s="25"/>
      <c r="C29" s="28" t="s">
        <v>137</v>
      </c>
      <c r="D29" s="29"/>
      <c r="E29" s="16" t="s">
        <v>17</v>
      </c>
      <c r="F29" s="25"/>
      <c r="G29" s="28" t="s">
        <v>137</v>
      </c>
      <c r="I29" s="16"/>
      <c r="J29" s="25"/>
      <c r="K29" s="28"/>
      <c r="L29" s="29"/>
      <c r="M29" s="16" t="s">
        <v>17</v>
      </c>
      <c r="N29" s="25"/>
      <c r="O29" s="28" t="s">
        <v>137</v>
      </c>
      <c r="P29" s="4"/>
      <c r="Q29" s="7" t="s">
        <v>17</v>
      </c>
      <c r="R29" s="25"/>
      <c r="S29" s="28" t="s">
        <v>137</v>
      </c>
    </row>
    <row r="30" spans="1:19" ht="15" customHeight="1">
      <c r="A30" s="7" t="s">
        <v>8</v>
      </c>
      <c r="B30" s="25"/>
      <c r="C30" s="25">
        <v>50</v>
      </c>
      <c r="D30" s="29"/>
      <c r="E30" s="16" t="s">
        <v>8</v>
      </c>
      <c r="F30" s="25"/>
      <c r="G30" s="28">
        <v>50</v>
      </c>
      <c r="I30" s="14" t="s">
        <v>14</v>
      </c>
      <c r="J30" s="24"/>
      <c r="K30" s="27"/>
      <c r="L30" s="29"/>
      <c r="M30" s="16" t="s">
        <v>8</v>
      </c>
      <c r="N30" s="25"/>
      <c r="O30" s="28">
        <v>50</v>
      </c>
      <c r="P30" s="4"/>
      <c r="Q30" s="7" t="s">
        <v>8</v>
      </c>
      <c r="R30" s="25"/>
      <c r="S30" s="25">
        <v>50</v>
      </c>
    </row>
    <row r="31" spans="1:19" ht="15">
      <c r="A31" s="7" t="s">
        <v>9</v>
      </c>
      <c r="B31" s="25"/>
      <c r="C31" s="25">
        <v>150</v>
      </c>
      <c r="D31" s="29"/>
      <c r="E31" s="16" t="s">
        <v>9</v>
      </c>
      <c r="F31" s="25"/>
      <c r="G31" s="28">
        <v>150</v>
      </c>
      <c r="I31" s="16" t="s">
        <v>16</v>
      </c>
      <c r="J31" s="25">
        <v>90</v>
      </c>
      <c r="K31" s="25">
        <f>$B$1*J31</f>
        <v>720</v>
      </c>
      <c r="L31" s="29"/>
      <c r="M31" s="16" t="s">
        <v>9</v>
      </c>
      <c r="N31" s="25"/>
      <c r="O31" s="28">
        <v>150</v>
      </c>
      <c r="P31" s="3"/>
      <c r="Q31" s="7" t="s">
        <v>9</v>
      </c>
      <c r="R31" s="25"/>
      <c r="S31" s="25">
        <v>150</v>
      </c>
    </row>
    <row r="32" spans="1:20" ht="15.75" thickBot="1">
      <c r="A32" s="7" t="s">
        <v>7</v>
      </c>
      <c r="B32" s="25">
        <v>30</v>
      </c>
      <c r="C32" s="25">
        <f>$B$1*B32</f>
        <v>240</v>
      </c>
      <c r="D32" s="29"/>
      <c r="E32" s="7" t="s">
        <v>7</v>
      </c>
      <c r="F32" s="26">
        <v>30</v>
      </c>
      <c r="G32" s="25">
        <f>$B$1*F32</f>
        <v>240</v>
      </c>
      <c r="I32" s="16" t="s">
        <v>124</v>
      </c>
      <c r="J32" s="25">
        <v>0.33</v>
      </c>
      <c r="K32" s="28" t="s">
        <v>53</v>
      </c>
      <c r="L32" s="29"/>
      <c r="M32" s="7" t="s">
        <v>7</v>
      </c>
      <c r="N32" s="25">
        <v>30</v>
      </c>
      <c r="O32" s="25">
        <f>$B$1*N32</f>
        <v>240</v>
      </c>
      <c r="P32" s="4"/>
      <c r="Q32" s="7" t="s">
        <v>7</v>
      </c>
      <c r="R32" s="25">
        <v>30</v>
      </c>
      <c r="S32" s="25">
        <f>$B$1*R32</f>
        <v>240</v>
      </c>
      <c r="T32" s="4"/>
    </row>
    <row r="33" spans="1:24" ht="15">
      <c r="A33" s="7" t="s">
        <v>31</v>
      </c>
      <c r="B33" s="7"/>
      <c r="C33" s="25" t="s">
        <v>59</v>
      </c>
      <c r="I33" s="16" t="s">
        <v>5</v>
      </c>
      <c r="J33" s="25"/>
      <c r="K33" s="25" t="s">
        <v>136</v>
      </c>
      <c r="M33" s="7" t="s">
        <v>34</v>
      </c>
      <c r="N33" s="7"/>
      <c r="O33" s="25" t="s">
        <v>59</v>
      </c>
      <c r="Q33" s="4"/>
      <c r="T33" s="29"/>
      <c r="V33" s="4"/>
      <c r="W33" s="4"/>
      <c r="X33" s="4"/>
    </row>
    <row r="34" spans="9:31" ht="12.75" customHeight="1">
      <c r="I34" s="16" t="s">
        <v>55</v>
      </c>
      <c r="J34" s="25">
        <v>20</v>
      </c>
      <c r="K34" s="25">
        <f>$B$1*J34</f>
        <v>160</v>
      </c>
      <c r="T34" s="4"/>
      <c r="X34" s="29"/>
      <c r="Y34" s="4"/>
      <c r="Z34" s="29"/>
      <c r="AA34" s="29"/>
      <c r="AC34" s="4"/>
      <c r="AD34" s="20"/>
      <c r="AE34" s="5"/>
    </row>
    <row r="35" spans="9:31" ht="15">
      <c r="I35" s="16" t="s">
        <v>17</v>
      </c>
      <c r="J35" s="25"/>
      <c r="K35" s="28" t="s">
        <v>137</v>
      </c>
      <c r="T35" s="4"/>
      <c r="X35" s="29"/>
      <c r="Y35" s="4"/>
      <c r="Z35" s="29"/>
      <c r="AA35" s="29"/>
      <c r="AC35" s="4"/>
      <c r="AD35" s="4"/>
      <c r="AE35" s="4"/>
    </row>
    <row r="36" spans="2:31" ht="15">
      <c r="B36" s="11"/>
      <c r="C36" s="11"/>
      <c r="D36" s="11"/>
      <c r="I36" s="40" t="s">
        <v>8</v>
      </c>
      <c r="J36" s="41"/>
      <c r="K36" s="42">
        <v>50</v>
      </c>
      <c r="L36" s="11"/>
      <c r="M36" s="11"/>
      <c r="N36" s="11"/>
      <c r="O36" s="11"/>
      <c r="P36" s="11"/>
      <c r="Q36" s="11"/>
      <c r="R36" s="11"/>
      <c r="S36" s="11"/>
      <c r="T36" s="4"/>
      <c r="U36" s="11"/>
      <c r="V36" s="11"/>
      <c r="W36" s="11"/>
      <c r="X36" s="29"/>
      <c r="Y36" s="4"/>
      <c r="Z36" s="29"/>
      <c r="AA36" s="29"/>
      <c r="AC36" s="4"/>
      <c r="AD36" s="4"/>
      <c r="AE36" s="4"/>
    </row>
    <row r="37" spans="1:31" ht="15">
      <c r="A37" s="72"/>
      <c r="B37" s="72"/>
      <c r="C37" s="72"/>
      <c r="D37" s="46"/>
      <c r="I37" s="7" t="s">
        <v>9</v>
      </c>
      <c r="J37" s="25"/>
      <c r="K37" s="25">
        <v>150</v>
      </c>
      <c r="T37" s="4"/>
      <c r="X37" s="29"/>
      <c r="Y37" s="4"/>
      <c r="Z37" s="29"/>
      <c r="AA37" s="29"/>
      <c r="AC37" s="4"/>
      <c r="AD37" s="4"/>
      <c r="AE37" s="4"/>
    </row>
    <row r="38" spans="1:31" ht="15">
      <c r="A38" s="10"/>
      <c r="B38" s="10"/>
      <c r="C38" s="10"/>
      <c r="D38" s="10"/>
      <c r="I38" s="7" t="s">
        <v>7</v>
      </c>
      <c r="J38" s="25">
        <v>30</v>
      </c>
      <c r="K38" s="25">
        <f>$B$1*J38</f>
        <v>240</v>
      </c>
      <c r="L38" s="10"/>
      <c r="M38" s="10"/>
      <c r="N38" s="10"/>
      <c r="O38" s="10"/>
      <c r="P38" s="10"/>
      <c r="Q38" s="10"/>
      <c r="R38" s="10"/>
      <c r="S38" s="10"/>
      <c r="T38" s="4"/>
      <c r="U38" s="10"/>
      <c r="V38" s="10"/>
      <c r="W38" s="10"/>
      <c r="X38" s="29"/>
      <c r="Y38" s="4"/>
      <c r="Z38" s="29"/>
      <c r="AA38" s="29"/>
      <c r="AC38" s="4"/>
      <c r="AD38" s="4"/>
      <c r="AE38" s="4"/>
    </row>
    <row r="39" spans="1:31" ht="15">
      <c r="A39" s="19"/>
      <c r="B39" s="17"/>
      <c r="C39" s="17"/>
      <c r="D39" s="17"/>
      <c r="I39" s="4"/>
      <c r="J39" s="4"/>
      <c r="K39" s="29"/>
      <c r="L39" s="17"/>
      <c r="M39" s="17"/>
      <c r="N39" s="17"/>
      <c r="O39" s="17"/>
      <c r="P39" s="17"/>
      <c r="Q39" s="17"/>
      <c r="R39" s="17"/>
      <c r="S39" s="17"/>
      <c r="T39" s="4"/>
      <c r="U39" s="17"/>
      <c r="V39" s="17"/>
      <c r="W39" s="17"/>
      <c r="X39" s="29"/>
      <c r="Y39" s="4"/>
      <c r="Z39" s="29"/>
      <c r="AA39" s="29"/>
      <c r="AC39" s="4"/>
      <c r="AD39" s="4"/>
      <c r="AE39" s="4"/>
    </row>
    <row r="40" spans="1:31" ht="15">
      <c r="A40" s="18"/>
      <c r="AC40" s="4"/>
      <c r="AD40" s="4"/>
      <c r="AE40" s="4"/>
    </row>
    <row r="41" spans="29:31" ht="15">
      <c r="AC41" s="4"/>
      <c r="AD41" s="4"/>
      <c r="AE41" s="4"/>
    </row>
    <row r="42" spans="5:31" ht="15">
      <c r="E42" s="11"/>
      <c r="F42" s="11"/>
      <c r="G42" s="11"/>
      <c r="AC42" s="4"/>
      <c r="AD42" s="4"/>
      <c r="AE42" s="4"/>
    </row>
    <row r="43" spans="16:33" ht="18" customHeight="1">
      <c r="P43" s="11"/>
      <c r="T43" s="11"/>
      <c r="X43" s="11"/>
      <c r="Y43" s="11"/>
      <c r="Z43" s="11"/>
      <c r="AA43" s="11"/>
      <c r="AB43" s="11"/>
      <c r="AF43" s="11"/>
      <c r="AG43" s="11"/>
    </row>
    <row r="44" spans="5:7" ht="15">
      <c r="E44" s="10"/>
      <c r="F44" s="10"/>
      <c r="G44" s="10"/>
    </row>
    <row r="45" spans="5:29" ht="15.75" customHeight="1">
      <c r="E45" s="17"/>
      <c r="F45" s="17"/>
      <c r="G45" s="17"/>
      <c r="P45" s="10"/>
      <c r="T45" s="10"/>
      <c r="X45" s="10"/>
      <c r="Y45" s="10"/>
      <c r="Z45" s="10"/>
      <c r="AA45" s="10"/>
      <c r="AB45" s="10"/>
      <c r="AC45" s="10"/>
    </row>
    <row r="46" spans="16:29" ht="15">
      <c r="P46" s="17"/>
      <c r="T46" s="17"/>
      <c r="X46" s="17"/>
      <c r="Y46" s="17"/>
      <c r="Z46" s="17"/>
      <c r="AA46" s="17"/>
      <c r="AB46" s="17"/>
      <c r="AC46" s="17"/>
    </row>
    <row r="47" ht="18.75" customHeight="1"/>
  </sheetData>
  <sheetProtection/>
  <mergeCells count="1">
    <mergeCell ref="A37:C37"/>
  </mergeCells>
  <printOptions/>
  <pageMargins left="0.7" right="0.7" top="0.75" bottom="0.75" header="0.3" footer="0.3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E36" sqref="E36:G36"/>
    </sheetView>
  </sheetViews>
  <sheetFormatPr defaultColWidth="9.140625" defaultRowHeight="15"/>
  <cols>
    <col min="1" max="1" width="32.7109375" style="0" customWidth="1"/>
    <col min="2" max="2" width="8.28125" style="0" customWidth="1"/>
    <col min="3" max="3" width="14.00390625" style="0" customWidth="1"/>
    <col min="4" max="4" width="5.28125" style="0" customWidth="1"/>
    <col min="5" max="5" width="31.28125" style="0" customWidth="1"/>
    <col min="6" max="6" width="6.7109375" style="0" customWidth="1"/>
    <col min="7" max="7" width="14.00390625" style="0" customWidth="1"/>
    <col min="8" max="8" width="5.57421875" style="0" customWidth="1"/>
    <col min="9" max="9" width="32.421875" style="0" customWidth="1"/>
    <col min="10" max="10" width="6.8515625" style="0" customWidth="1"/>
    <col min="11" max="11" width="15.28125" style="0" customWidth="1"/>
    <col min="12" max="12" width="4.28125" style="0" customWidth="1"/>
    <col min="13" max="13" width="33.140625" style="0" customWidth="1"/>
    <col min="14" max="14" width="7.57421875" style="0" customWidth="1"/>
    <col min="15" max="15" width="13.7109375" style="0" customWidth="1"/>
  </cols>
  <sheetData>
    <row r="1" spans="1:2" ht="15">
      <c r="A1" s="1" t="s">
        <v>134</v>
      </c>
      <c r="B1">
        <v>8</v>
      </c>
    </row>
    <row r="2" ht="15.75" thickBot="1"/>
    <row r="3" spans="1:15" ht="45">
      <c r="A3" s="12" t="s">
        <v>64</v>
      </c>
      <c r="B3" s="22" t="s">
        <v>18</v>
      </c>
      <c r="C3" s="13" t="s">
        <v>19</v>
      </c>
      <c r="D3" s="5"/>
      <c r="E3" s="21" t="s">
        <v>62</v>
      </c>
      <c r="F3" s="22" t="s">
        <v>18</v>
      </c>
      <c r="G3" s="23" t="s">
        <v>19</v>
      </c>
      <c r="H3" s="5"/>
      <c r="I3" s="12" t="s">
        <v>70</v>
      </c>
      <c r="J3" s="22" t="s">
        <v>18</v>
      </c>
      <c r="K3" s="13" t="s">
        <v>19</v>
      </c>
      <c r="M3" s="12" t="s">
        <v>116</v>
      </c>
      <c r="N3" s="22" t="s">
        <v>18</v>
      </c>
      <c r="O3" s="13" t="s">
        <v>19</v>
      </c>
    </row>
    <row r="4" spans="1:15" ht="15">
      <c r="A4" s="14" t="s">
        <v>0</v>
      </c>
      <c r="B4" s="24"/>
      <c r="C4" s="15"/>
      <c r="D4" s="3"/>
      <c r="E4" s="14" t="s">
        <v>0</v>
      </c>
      <c r="F4" s="8"/>
      <c r="G4" s="15"/>
      <c r="H4" s="3"/>
      <c r="I4" s="14" t="s">
        <v>0</v>
      </c>
      <c r="J4" s="24"/>
      <c r="K4" s="15"/>
      <c r="M4" s="14" t="s">
        <v>0</v>
      </c>
      <c r="N4" s="24"/>
      <c r="O4" s="15"/>
    </row>
    <row r="5" spans="1:15" ht="15">
      <c r="A5" s="16" t="s">
        <v>6</v>
      </c>
      <c r="B5" s="25">
        <v>60</v>
      </c>
      <c r="C5" s="25">
        <f>$B$1*B5</f>
        <v>480</v>
      </c>
      <c r="D5" s="29"/>
      <c r="E5" s="16" t="s">
        <v>6</v>
      </c>
      <c r="F5" s="25">
        <v>60</v>
      </c>
      <c r="G5" s="25">
        <f>$B$1*F5</f>
        <v>480</v>
      </c>
      <c r="H5" s="29"/>
      <c r="I5" s="16" t="s">
        <v>2</v>
      </c>
      <c r="J5" s="25">
        <v>60</v>
      </c>
      <c r="K5" s="25">
        <f>$B$1*J5</f>
        <v>480</v>
      </c>
      <c r="M5" s="16" t="s">
        <v>6</v>
      </c>
      <c r="N5" s="25">
        <v>60</v>
      </c>
      <c r="O5" s="25">
        <f>$B$1*N5</f>
        <v>480</v>
      </c>
    </row>
    <row r="6" spans="1:15" ht="15">
      <c r="A6" s="7" t="s">
        <v>78</v>
      </c>
      <c r="B6" s="25">
        <v>20</v>
      </c>
      <c r="C6" s="25">
        <f>$B$1*B6</f>
        <v>160</v>
      </c>
      <c r="D6" s="29"/>
      <c r="E6" s="7" t="s">
        <v>78</v>
      </c>
      <c r="F6" s="25">
        <v>20</v>
      </c>
      <c r="G6" s="25">
        <f>$B$1*F6</f>
        <v>160</v>
      </c>
      <c r="H6" s="29"/>
      <c r="I6" s="7" t="s">
        <v>78</v>
      </c>
      <c r="J6" s="25">
        <v>20</v>
      </c>
      <c r="K6" s="25">
        <f>$B$1*J6</f>
        <v>160</v>
      </c>
      <c r="M6" s="7" t="s">
        <v>78</v>
      </c>
      <c r="N6" s="25">
        <v>20</v>
      </c>
      <c r="O6" s="25">
        <f>$B$1*N6</f>
        <v>160</v>
      </c>
    </row>
    <row r="7" spans="1:15" ht="15">
      <c r="A7" s="16" t="s">
        <v>39</v>
      </c>
      <c r="B7" s="25">
        <v>30</v>
      </c>
      <c r="C7" s="25">
        <f>$B$1*B7</f>
        <v>240</v>
      </c>
      <c r="D7" s="29"/>
      <c r="E7" s="16" t="s">
        <v>39</v>
      </c>
      <c r="F7" s="25">
        <v>30</v>
      </c>
      <c r="G7" s="25">
        <f>$B$1*F7</f>
        <v>240</v>
      </c>
      <c r="H7" s="29"/>
      <c r="I7" s="16" t="s">
        <v>79</v>
      </c>
      <c r="J7" s="25">
        <v>30</v>
      </c>
      <c r="K7" s="25">
        <f>$B$1*J7</f>
        <v>240</v>
      </c>
      <c r="M7" s="16" t="s">
        <v>39</v>
      </c>
      <c r="N7" s="25">
        <v>30</v>
      </c>
      <c r="O7" s="25">
        <f>$B$1*N7</f>
        <v>240</v>
      </c>
    </row>
    <row r="8" spans="1:15" ht="15">
      <c r="A8" s="16" t="s">
        <v>4</v>
      </c>
      <c r="B8" s="25">
        <v>45</v>
      </c>
      <c r="C8" s="25">
        <f>$B$1*B8</f>
        <v>360</v>
      </c>
      <c r="D8" s="29"/>
      <c r="E8" s="16" t="s">
        <v>4</v>
      </c>
      <c r="F8" s="25">
        <v>45</v>
      </c>
      <c r="G8" s="25">
        <f>$B$1*F8</f>
        <v>360</v>
      </c>
      <c r="H8" s="29"/>
      <c r="I8" s="16" t="s">
        <v>4</v>
      </c>
      <c r="J8" s="25">
        <v>45</v>
      </c>
      <c r="K8" s="25">
        <f>$B$1*J8</f>
        <v>360</v>
      </c>
      <c r="M8" s="16" t="s">
        <v>4</v>
      </c>
      <c r="N8" s="25">
        <v>45</v>
      </c>
      <c r="O8" s="25">
        <f>$B$1*N8</f>
        <v>360</v>
      </c>
    </row>
    <row r="9" spans="1:15" ht="15">
      <c r="A9" s="7" t="s">
        <v>5</v>
      </c>
      <c r="B9" s="25"/>
      <c r="C9" s="25" t="s">
        <v>136</v>
      </c>
      <c r="D9" s="29"/>
      <c r="E9" s="7" t="s">
        <v>5</v>
      </c>
      <c r="F9" s="25"/>
      <c r="G9" s="25" t="s">
        <v>136</v>
      </c>
      <c r="H9" s="29"/>
      <c r="I9" s="7" t="s">
        <v>5</v>
      </c>
      <c r="J9" s="25"/>
      <c r="K9" s="25" t="s">
        <v>136</v>
      </c>
      <c r="M9" s="7" t="s">
        <v>5</v>
      </c>
      <c r="N9" s="25"/>
      <c r="O9" s="25" t="s">
        <v>136</v>
      </c>
    </row>
    <row r="10" spans="1:15" ht="15">
      <c r="A10" s="16" t="s">
        <v>41</v>
      </c>
      <c r="B10" s="25"/>
      <c r="C10" s="28" t="s">
        <v>56</v>
      </c>
      <c r="D10" s="29"/>
      <c r="E10" s="16" t="s">
        <v>47</v>
      </c>
      <c r="F10" s="25"/>
      <c r="G10" s="28" t="s">
        <v>56</v>
      </c>
      <c r="H10" s="29"/>
      <c r="I10" s="16" t="s">
        <v>47</v>
      </c>
      <c r="J10" s="25"/>
      <c r="K10" s="28" t="s">
        <v>56</v>
      </c>
      <c r="M10" s="16" t="s">
        <v>41</v>
      </c>
      <c r="N10" s="25"/>
      <c r="O10" s="28" t="s">
        <v>56</v>
      </c>
    </row>
    <row r="11" spans="1:15" ht="15">
      <c r="A11" s="16" t="s">
        <v>8</v>
      </c>
      <c r="B11" s="25"/>
      <c r="C11" s="28">
        <v>50</v>
      </c>
      <c r="D11" s="29"/>
      <c r="E11" s="16" t="s">
        <v>8</v>
      </c>
      <c r="F11" s="25"/>
      <c r="G11" s="28">
        <v>50</v>
      </c>
      <c r="H11" s="29"/>
      <c r="I11" s="16" t="s">
        <v>8</v>
      </c>
      <c r="J11" s="25"/>
      <c r="K11" s="28">
        <v>50</v>
      </c>
      <c r="M11" s="16" t="s">
        <v>8</v>
      </c>
      <c r="N11" s="25"/>
      <c r="O11" s="28">
        <v>50</v>
      </c>
    </row>
    <row r="12" spans="1:15" ht="15">
      <c r="A12" s="16" t="s">
        <v>9</v>
      </c>
      <c r="B12" s="25"/>
      <c r="C12" s="28">
        <v>150</v>
      </c>
      <c r="D12" s="29"/>
      <c r="E12" s="16" t="s">
        <v>9</v>
      </c>
      <c r="F12" s="25"/>
      <c r="G12" s="28">
        <v>150</v>
      </c>
      <c r="H12" s="29"/>
      <c r="I12" s="16" t="s">
        <v>9</v>
      </c>
      <c r="J12" s="25"/>
      <c r="K12" s="28">
        <v>150</v>
      </c>
      <c r="M12" s="16" t="s">
        <v>9</v>
      </c>
      <c r="N12" s="25"/>
      <c r="O12" s="28">
        <v>150</v>
      </c>
    </row>
    <row r="13" spans="1:15" ht="15">
      <c r="A13" s="16" t="s">
        <v>21</v>
      </c>
      <c r="B13" s="25">
        <v>10</v>
      </c>
      <c r="C13" s="25">
        <f>$B$1*B13</f>
        <v>80</v>
      </c>
      <c r="D13" s="29"/>
      <c r="E13" s="16" t="s">
        <v>21</v>
      </c>
      <c r="F13" s="25">
        <v>10</v>
      </c>
      <c r="G13" s="25">
        <f>$B$1*F13</f>
        <v>80</v>
      </c>
      <c r="H13" s="29"/>
      <c r="I13" s="16" t="s">
        <v>21</v>
      </c>
      <c r="J13" s="25">
        <v>10</v>
      </c>
      <c r="K13" s="25">
        <f>$B$1*J13</f>
        <v>80</v>
      </c>
      <c r="M13" s="16" t="s">
        <v>21</v>
      </c>
      <c r="N13" s="25">
        <v>10</v>
      </c>
      <c r="O13" s="25">
        <f>$B$1*N13</f>
        <v>80</v>
      </c>
    </row>
    <row r="14" spans="1:15" ht="15">
      <c r="A14" s="16"/>
      <c r="B14" s="25"/>
      <c r="C14" s="28"/>
      <c r="D14" s="29"/>
      <c r="E14" s="16"/>
      <c r="F14" s="25"/>
      <c r="G14" s="28"/>
      <c r="H14" s="29"/>
      <c r="I14" s="16"/>
      <c r="J14" s="25"/>
      <c r="K14" s="28"/>
      <c r="M14" s="16"/>
      <c r="N14" s="25"/>
      <c r="O14" s="28"/>
    </row>
    <row r="15" spans="1:15" ht="15">
      <c r="A15" s="14" t="s">
        <v>12</v>
      </c>
      <c r="B15" s="24"/>
      <c r="C15" s="27"/>
      <c r="D15" s="30"/>
      <c r="E15" s="14" t="s">
        <v>12</v>
      </c>
      <c r="F15" s="24"/>
      <c r="G15" s="27"/>
      <c r="H15" s="30"/>
      <c r="I15" s="14" t="s">
        <v>12</v>
      </c>
      <c r="J15" s="24"/>
      <c r="K15" s="27"/>
      <c r="M15" s="14" t="s">
        <v>12</v>
      </c>
      <c r="N15" s="24"/>
      <c r="O15" s="27"/>
    </row>
    <row r="16" spans="1:15" ht="15">
      <c r="A16" s="7" t="s">
        <v>5</v>
      </c>
      <c r="B16" s="25"/>
      <c r="C16" s="25" t="s">
        <v>136</v>
      </c>
      <c r="D16" s="29"/>
      <c r="E16" s="7" t="s">
        <v>5</v>
      </c>
      <c r="F16" s="25"/>
      <c r="G16" s="25" t="s">
        <v>136</v>
      </c>
      <c r="H16" s="29"/>
      <c r="I16" s="7" t="s">
        <v>5</v>
      </c>
      <c r="J16" s="25"/>
      <c r="K16" s="25" t="s">
        <v>136</v>
      </c>
      <c r="M16" s="7" t="s">
        <v>5</v>
      </c>
      <c r="N16" s="25"/>
      <c r="O16" s="25" t="s">
        <v>136</v>
      </c>
    </row>
    <row r="17" spans="1:15" ht="15">
      <c r="A17" s="16" t="s">
        <v>11</v>
      </c>
      <c r="B17" s="25">
        <v>20</v>
      </c>
      <c r="C17" s="25">
        <f>$B$1*B17</f>
        <v>160</v>
      </c>
      <c r="D17" s="29"/>
      <c r="E17" s="16" t="s">
        <v>11</v>
      </c>
      <c r="F17" s="25">
        <v>20</v>
      </c>
      <c r="G17" s="25">
        <f>$B$1*F17</f>
        <v>160</v>
      </c>
      <c r="H17" s="29"/>
      <c r="I17" s="16" t="s">
        <v>11</v>
      </c>
      <c r="J17" s="25">
        <v>20</v>
      </c>
      <c r="K17" s="25">
        <f>$B$1*J17</f>
        <v>160</v>
      </c>
      <c r="M17" s="16" t="s">
        <v>11</v>
      </c>
      <c r="N17" s="25">
        <v>20</v>
      </c>
      <c r="O17" s="25">
        <f>$B$1*N17</f>
        <v>160</v>
      </c>
    </row>
    <row r="18" spans="1:15" ht="15">
      <c r="A18" s="16" t="s">
        <v>55</v>
      </c>
      <c r="B18" s="25">
        <v>20</v>
      </c>
      <c r="C18" s="25">
        <f>$B$1*B18</f>
        <v>160</v>
      </c>
      <c r="D18" s="29"/>
      <c r="E18" s="16" t="s">
        <v>55</v>
      </c>
      <c r="F18" s="25">
        <v>20</v>
      </c>
      <c r="G18" s="25">
        <f>$B$1*F18</f>
        <v>160</v>
      </c>
      <c r="H18" s="29"/>
      <c r="I18" s="16" t="s">
        <v>55</v>
      </c>
      <c r="J18" s="25">
        <v>20</v>
      </c>
      <c r="K18" s="25">
        <f>$B$1*J18</f>
        <v>160</v>
      </c>
      <c r="M18" s="16" t="s">
        <v>55</v>
      </c>
      <c r="N18" s="25">
        <v>20</v>
      </c>
      <c r="O18" s="25">
        <f>$B$1*N18</f>
        <v>160</v>
      </c>
    </row>
    <row r="19" spans="1:15" ht="15">
      <c r="A19" s="16" t="s">
        <v>23</v>
      </c>
      <c r="B19" s="25">
        <v>1</v>
      </c>
      <c r="C19" s="25">
        <f>$B$1*B19</f>
        <v>8</v>
      </c>
      <c r="D19" s="29"/>
      <c r="E19" s="16" t="s">
        <v>23</v>
      </c>
      <c r="F19" s="25">
        <v>1</v>
      </c>
      <c r="G19" s="25">
        <f>$B$1*F19</f>
        <v>8</v>
      </c>
      <c r="H19" s="29"/>
      <c r="I19" s="16" t="s">
        <v>23</v>
      </c>
      <c r="J19" s="25">
        <v>1</v>
      </c>
      <c r="K19" s="25">
        <f>$B$1*J19</f>
        <v>8</v>
      </c>
      <c r="M19" s="16" t="s">
        <v>23</v>
      </c>
      <c r="N19" s="25">
        <v>1</v>
      </c>
      <c r="O19" s="25">
        <f>$B$1*N19</f>
        <v>8</v>
      </c>
    </row>
    <row r="20" spans="1:15" ht="15">
      <c r="A20" s="16" t="s">
        <v>27</v>
      </c>
      <c r="B20" s="25">
        <v>60</v>
      </c>
      <c r="C20" s="25">
        <f>$B$1*B20</f>
        <v>480</v>
      </c>
      <c r="D20" s="29"/>
      <c r="E20" s="16" t="s">
        <v>27</v>
      </c>
      <c r="F20" s="25">
        <v>60</v>
      </c>
      <c r="G20" s="25">
        <f>$B$1*F20</f>
        <v>480</v>
      </c>
      <c r="H20" s="29"/>
      <c r="I20" s="16" t="s">
        <v>27</v>
      </c>
      <c r="J20" s="25">
        <v>60</v>
      </c>
      <c r="K20" s="25">
        <f>$B$1*J20</f>
        <v>480</v>
      </c>
      <c r="M20" s="16" t="s">
        <v>27</v>
      </c>
      <c r="N20" s="25">
        <v>60</v>
      </c>
      <c r="O20" s="25">
        <f>$B$1*N20</f>
        <v>480</v>
      </c>
    </row>
    <row r="21" spans="1:15" ht="15">
      <c r="A21" s="16" t="s">
        <v>13</v>
      </c>
      <c r="B21" s="25"/>
      <c r="C21" s="28">
        <v>50</v>
      </c>
      <c r="D21" s="29"/>
      <c r="E21" s="16" t="s">
        <v>13</v>
      </c>
      <c r="F21" s="25"/>
      <c r="G21" s="28">
        <v>50</v>
      </c>
      <c r="H21" s="29"/>
      <c r="I21" s="16" t="s">
        <v>13</v>
      </c>
      <c r="J21" s="25"/>
      <c r="K21" s="28">
        <v>50</v>
      </c>
      <c r="M21" s="16" t="s">
        <v>13</v>
      </c>
      <c r="N21" s="25"/>
      <c r="O21" s="28">
        <v>50</v>
      </c>
    </row>
    <row r="22" spans="1:15" ht="15">
      <c r="A22" s="16" t="s">
        <v>9</v>
      </c>
      <c r="B22" s="25"/>
      <c r="C22" s="28">
        <v>150</v>
      </c>
      <c r="D22" s="29"/>
      <c r="E22" s="16" t="s">
        <v>9</v>
      </c>
      <c r="F22" s="25"/>
      <c r="G22" s="28">
        <v>150</v>
      </c>
      <c r="H22" s="29"/>
      <c r="I22" s="16" t="s">
        <v>9</v>
      </c>
      <c r="J22" s="25"/>
      <c r="K22" s="28">
        <v>150</v>
      </c>
      <c r="M22" s="16" t="s">
        <v>9</v>
      </c>
      <c r="N22" s="25"/>
      <c r="O22" s="28">
        <v>150</v>
      </c>
    </row>
    <row r="23" spans="1:15" ht="15">
      <c r="A23" s="16"/>
      <c r="B23" s="25"/>
      <c r="C23" s="28"/>
      <c r="D23" s="29"/>
      <c r="E23" s="16"/>
      <c r="F23" s="25"/>
      <c r="G23" s="28"/>
      <c r="H23" s="29"/>
      <c r="I23" s="16"/>
      <c r="J23" s="25"/>
      <c r="K23" s="28"/>
      <c r="M23" s="16"/>
      <c r="N23" s="25"/>
      <c r="O23" s="28"/>
    </row>
    <row r="24" spans="1:15" ht="15.75" thickBot="1">
      <c r="A24" s="14" t="s">
        <v>10</v>
      </c>
      <c r="B24" s="24"/>
      <c r="C24" s="27"/>
      <c r="D24" s="30"/>
      <c r="E24" s="14" t="s">
        <v>14</v>
      </c>
      <c r="F24" s="24"/>
      <c r="G24" s="27"/>
      <c r="H24" s="30"/>
      <c r="I24" s="14" t="s">
        <v>14</v>
      </c>
      <c r="J24" s="24"/>
      <c r="K24" s="27"/>
      <c r="M24" s="14" t="s">
        <v>14</v>
      </c>
      <c r="N24" s="24"/>
      <c r="O24" s="27"/>
    </row>
    <row r="25" spans="1:15" ht="15.75" thickBot="1">
      <c r="A25" s="16" t="s">
        <v>33</v>
      </c>
      <c r="B25" s="25"/>
      <c r="C25" s="28" t="s">
        <v>59</v>
      </c>
      <c r="D25" s="29"/>
      <c r="E25" s="16" t="s">
        <v>1</v>
      </c>
      <c r="F25" s="25">
        <v>90</v>
      </c>
      <c r="G25" s="25">
        <f>$B$1*F25</f>
        <v>720</v>
      </c>
      <c r="H25" s="29"/>
      <c r="I25" s="31" t="s">
        <v>15</v>
      </c>
      <c r="J25" s="25">
        <v>90</v>
      </c>
      <c r="K25" s="25">
        <f>$B$1*J25</f>
        <v>720</v>
      </c>
      <c r="M25" s="31" t="s">
        <v>1</v>
      </c>
      <c r="N25" s="25">
        <v>90</v>
      </c>
      <c r="O25" s="25">
        <f>$B$1*N25</f>
        <v>720</v>
      </c>
    </row>
    <row r="26" spans="1:15" ht="15">
      <c r="A26" s="16" t="s">
        <v>124</v>
      </c>
      <c r="B26" s="25">
        <v>0.25</v>
      </c>
      <c r="C26" s="25">
        <f>$B$1*B26</f>
        <v>2</v>
      </c>
      <c r="D26" s="29"/>
      <c r="E26" s="16" t="s">
        <v>124</v>
      </c>
      <c r="F26" s="25">
        <v>0.33</v>
      </c>
      <c r="G26" s="28" t="s">
        <v>53</v>
      </c>
      <c r="H26" s="29"/>
      <c r="I26" s="16" t="s">
        <v>125</v>
      </c>
      <c r="J26" s="25">
        <v>60</v>
      </c>
      <c r="K26" s="25">
        <f>$B$1*J26</f>
        <v>480</v>
      </c>
      <c r="M26" s="16" t="s">
        <v>125</v>
      </c>
      <c r="N26" s="25">
        <v>60</v>
      </c>
      <c r="O26" s="25">
        <f>$B$1*N26</f>
        <v>480</v>
      </c>
    </row>
    <row r="27" spans="1:15" ht="15">
      <c r="A27" s="16" t="s">
        <v>8</v>
      </c>
      <c r="B27" s="25"/>
      <c r="C27" s="28">
        <v>50</v>
      </c>
      <c r="D27" s="29"/>
      <c r="E27" s="16" t="s">
        <v>5</v>
      </c>
      <c r="F27" s="25"/>
      <c r="G27" s="25" t="s">
        <v>136</v>
      </c>
      <c r="H27" s="29"/>
      <c r="I27" s="16" t="s">
        <v>5</v>
      </c>
      <c r="J27" s="25"/>
      <c r="K27" s="25" t="s">
        <v>136</v>
      </c>
      <c r="M27" s="16" t="s">
        <v>5</v>
      </c>
      <c r="N27" s="25"/>
      <c r="O27" s="25" t="s">
        <v>136</v>
      </c>
    </row>
    <row r="28" spans="1:15" ht="15">
      <c r="A28" s="16" t="s">
        <v>9</v>
      </c>
      <c r="B28" s="25"/>
      <c r="C28" s="28">
        <v>150</v>
      </c>
      <c r="D28" s="29"/>
      <c r="E28" s="16" t="s">
        <v>55</v>
      </c>
      <c r="F28" s="25">
        <v>20</v>
      </c>
      <c r="G28" s="25">
        <f>$B$1*F28</f>
        <v>160</v>
      </c>
      <c r="H28" s="29"/>
      <c r="I28" s="16" t="s">
        <v>55</v>
      </c>
      <c r="J28" s="25">
        <v>20</v>
      </c>
      <c r="K28" s="25">
        <f>$B$1*J28</f>
        <v>160</v>
      </c>
      <c r="M28" s="16" t="s">
        <v>55</v>
      </c>
      <c r="N28" s="25">
        <v>20</v>
      </c>
      <c r="O28" s="25">
        <f>$B$1*N28</f>
        <v>160</v>
      </c>
    </row>
    <row r="29" spans="1:15" ht="15">
      <c r="A29" s="16"/>
      <c r="B29" s="25"/>
      <c r="C29" s="28"/>
      <c r="D29" s="29"/>
      <c r="E29" s="16" t="s">
        <v>17</v>
      </c>
      <c r="F29" s="25"/>
      <c r="G29" s="28" t="s">
        <v>137</v>
      </c>
      <c r="H29" s="29"/>
      <c r="I29" s="16" t="s">
        <v>17</v>
      </c>
      <c r="J29" s="25"/>
      <c r="K29" s="28" t="s">
        <v>137</v>
      </c>
      <c r="M29" s="16" t="s">
        <v>17</v>
      </c>
      <c r="N29" s="25"/>
      <c r="O29" s="28" t="s">
        <v>137</v>
      </c>
    </row>
    <row r="30" spans="1:15" ht="15" customHeight="1">
      <c r="A30" s="14" t="s">
        <v>14</v>
      </c>
      <c r="B30" s="24"/>
      <c r="C30" s="27"/>
      <c r="D30" s="29"/>
      <c r="E30" s="16" t="s">
        <v>8</v>
      </c>
      <c r="F30" s="25"/>
      <c r="G30" s="28">
        <v>50</v>
      </c>
      <c r="H30" s="29"/>
      <c r="I30" s="16" t="s">
        <v>8</v>
      </c>
      <c r="J30" s="25"/>
      <c r="K30" s="28">
        <v>50</v>
      </c>
      <c r="M30" s="16" t="s">
        <v>8</v>
      </c>
      <c r="N30" s="25"/>
      <c r="O30" s="28">
        <v>50</v>
      </c>
    </row>
    <row r="31" spans="1:15" ht="16.5" customHeight="1">
      <c r="A31" s="16" t="s">
        <v>16</v>
      </c>
      <c r="B31" s="25">
        <v>90</v>
      </c>
      <c r="C31" s="25">
        <f>$B$1*B31</f>
        <v>720</v>
      </c>
      <c r="D31" s="30"/>
      <c r="E31" s="16" t="s">
        <v>9</v>
      </c>
      <c r="F31" s="25"/>
      <c r="G31" s="28">
        <v>150</v>
      </c>
      <c r="H31" s="30"/>
      <c r="I31" s="16" t="s">
        <v>9</v>
      </c>
      <c r="J31" s="25"/>
      <c r="K31" s="28">
        <v>150</v>
      </c>
      <c r="M31" s="16" t="s">
        <v>9</v>
      </c>
      <c r="N31" s="25"/>
      <c r="O31" s="28">
        <v>150</v>
      </c>
    </row>
    <row r="32" spans="1:15" ht="15">
      <c r="A32" s="16" t="s">
        <v>124</v>
      </c>
      <c r="B32" s="25">
        <v>0.33</v>
      </c>
      <c r="C32" s="25">
        <f>$B$1*B32</f>
        <v>2.64</v>
      </c>
      <c r="D32" s="29"/>
      <c r="E32" s="7" t="s">
        <v>7</v>
      </c>
      <c r="F32" s="25">
        <v>30</v>
      </c>
      <c r="G32" s="25">
        <f>$B$1*F32</f>
        <v>240</v>
      </c>
      <c r="H32" s="29"/>
      <c r="I32" s="7" t="s">
        <v>7</v>
      </c>
      <c r="J32" s="25">
        <v>30</v>
      </c>
      <c r="K32" s="25">
        <f>$B$1*J32</f>
        <v>240</v>
      </c>
      <c r="M32" s="7" t="s">
        <v>7</v>
      </c>
      <c r="N32" s="25">
        <v>30</v>
      </c>
      <c r="O32" s="25">
        <f>$B$1*N32</f>
        <v>240</v>
      </c>
    </row>
    <row r="33" spans="1:15" ht="15">
      <c r="A33" s="16" t="s">
        <v>5</v>
      </c>
      <c r="B33" s="25"/>
      <c r="C33" s="25" t="s">
        <v>136</v>
      </c>
      <c r="D33" s="29"/>
      <c r="E33" s="7" t="s">
        <v>31</v>
      </c>
      <c r="F33" s="7"/>
      <c r="G33" s="25" t="s">
        <v>59</v>
      </c>
      <c r="H33" s="29"/>
      <c r="I33" s="7" t="s">
        <v>36</v>
      </c>
      <c r="J33" s="7"/>
      <c r="K33" s="25" t="s">
        <v>59</v>
      </c>
      <c r="M33" s="7" t="s">
        <v>33</v>
      </c>
      <c r="N33" s="7"/>
      <c r="O33" s="25" t="s">
        <v>59</v>
      </c>
    </row>
    <row r="34" spans="1:15" ht="15">
      <c r="A34" s="16" t="s">
        <v>55</v>
      </c>
      <c r="B34" s="25">
        <v>20</v>
      </c>
      <c r="C34" s="25">
        <f>$B$1*B34</f>
        <v>160</v>
      </c>
      <c r="D34" s="29"/>
      <c r="H34" s="29"/>
      <c r="M34" s="4"/>
      <c r="N34" s="4"/>
      <c r="O34" s="4"/>
    </row>
    <row r="35" spans="1:15" ht="15">
      <c r="A35" s="16" t="s">
        <v>17</v>
      </c>
      <c r="B35" s="25"/>
      <c r="C35" s="28" t="s">
        <v>137</v>
      </c>
      <c r="D35" s="29"/>
      <c r="H35" s="29"/>
      <c r="M35" s="4"/>
      <c r="N35" s="4"/>
      <c r="O35" s="4"/>
    </row>
    <row r="36" spans="1:15" ht="15">
      <c r="A36" s="16" t="s">
        <v>8</v>
      </c>
      <c r="B36" s="25"/>
      <c r="C36" s="28">
        <v>50</v>
      </c>
      <c r="D36" s="29"/>
      <c r="E36" s="72"/>
      <c r="F36" s="72"/>
      <c r="G36" s="72"/>
      <c r="H36" s="29"/>
      <c r="M36" s="4"/>
      <c r="N36" s="4"/>
      <c r="O36" s="4"/>
    </row>
    <row r="37" spans="1:15" ht="15">
      <c r="A37" s="16" t="s">
        <v>9</v>
      </c>
      <c r="B37" s="25"/>
      <c r="C37" s="28">
        <v>150</v>
      </c>
      <c r="D37" s="29"/>
      <c r="H37" s="29"/>
      <c r="M37" s="4"/>
      <c r="N37" s="4"/>
      <c r="O37" s="4"/>
    </row>
    <row r="38" spans="1:15" ht="15.75" thickBot="1">
      <c r="A38" s="7" t="s">
        <v>7</v>
      </c>
      <c r="B38" s="26">
        <v>30</v>
      </c>
      <c r="C38" s="25">
        <f>$B$1*B38</f>
        <v>240</v>
      </c>
      <c r="D38" s="29"/>
      <c r="H38" s="29"/>
      <c r="M38" s="4"/>
      <c r="N38" s="4"/>
      <c r="O38" s="4"/>
    </row>
    <row r="39" spans="4:15" ht="15">
      <c r="D39" s="29"/>
      <c r="H39" s="29"/>
      <c r="M39" s="4"/>
      <c r="N39" s="4"/>
      <c r="O39" s="4"/>
    </row>
    <row r="41" ht="15">
      <c r="A41" s="10"/>
    </row>
    <row r="42" ht="15">
      <c r="A42" s="19"/>
    </row>
    <row r="43" ht="16.5" customHeight="1">
      <c r="A43" s="18"/>
    </row>
    <row r="45" ht="14.25" customHeight="1"/>
  </sheetData>
  <sheetProtection/>
  <mergeCells count="1">
    <mergeCell ref="E36:G36"/>
  </mergeCells>
  <printOptions/>
  <pageMargins left="0.7" right="0.7" top="0.75" bottom="0.75" header="0.3" footer="0.3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selection activeCell="A36" sqref="A36:C36"/>
    </sheetView>
  </sheetViews>
  <sheetFormatPr defaultColWidth="9.140625" defaultRowHeight="15"/>
  <cols>
    <col min="1" max="1" width="32.57421875" style="0" customWidth="1"/>
    <col min="2" max="2" width="7.57421875" style="0" customWidth="1"/>
    <col min="3" max="3" width="13.00390625" style="0" customWidth="1"/>
    <col min="4" max="4" width="6.8515625" style="0" customWidth="1"/>
    <col min="5" max="5" width="31.7109375" style="0" customWidth="1"/>
    <col min="6" max="7" width="13.00390625" style="0" customWidth="1"/>
    <col min="8" max="8" width="6.7109375" style="0" customWidth="1"/>
    <col min="9" max="9" width="32.7109375" style="0" customWidth="1"/>
    <col min="10" max="11" width="13.00390625" style="0" customWidth="1"/>
    <col min="12" max="12" width="5.57421875" style="0" customWidth="1"/>
    <col min="13" max="13" width="32.140625" style="0" customWidth="1"/>
    <col min="14" max="14" width="7.28125" style="0" customWidth="1"/>
    <col min="15" max="15" width="14.00390625" style="0" customWidth="1"/>
    <col min="16" max="16" width="6.140625" style="0" customWidth="1"/>
    <col min="17" max="17" width="25.00390625" style="0" customWidth="1"/>
    <col min="18" max="18" width="6.7109375" style="0" customWidth="1"/>
    <col min="19" max="19" width="13.28125" style="0" customWidth="1"/>
    <col min="21" max="21" width="31.140625" style="0" customWidth="1"/>
    <col min="22" max="22" width="20.140625" style="0" customWidth="1"/>
    <col min="23" max="23" width="20.57421875" style="0" customWidth="1"/>
  </cols>
  <sheetData>
    <row r="1" spans="1:2" ht="15">
      <c r="A1" s="1" t="s">
        <v>134</v>
      </c>
      <c r="B1">
        <v>8</v>
      </c>
    </row>
    <row r="2" ht="15.75" thickBot="1"/>
    <row r="3" spans="1:22" ht="30">
      <c r="A3" s="12" t="s">
        <v>50</v>
      </c>
      <c r="B3" s="22" t="s">
        <v>18</v>
      </c>
      <c r="C3" s="13" t="s">
        <v>19</v>
      </c>
      <c r="D3" s="5"/>
      <c r="E3" s="12" t="s">
        <v>65</v>
      </c>
      <c r="F3" s="22" t="s">
        <v>18</v>
      </c>
      <c r="G3" s="13" t="s">
        <v>19</v>
      </c>
      <c r="H3" s="5"/>
      <c r="I3" s="12" t="s">
        <v>66</v>
      </c>
      <c r="J3" s="22" t="s">
        <v>18</v>
      </c>
      <c r="K3" s="13" t="s">
        <v>19</v>
      </c>
      <c r="L3" s="5"/>
      <c r="M3" s="21" t="s">
        <v>63</v>
      </c>
      <c r="N3" s="22" t="s">
        <v>18</v>
      </c>
      <c r="O3" s="23" t="s">
        <v>19</v>
      </c>
      <c r="P3" s="5"/>
      <c r="U3" s="35"/>
      <c r="V3" s="4"/>
    </row>
    <row r="4" spans="1:22" ht="15">
      <c r="A4" s="14" t="s">
        <v>0</v>
      </c>
      <c r="B4" s="24"/>
      <c r="C4" s="15"/>
      <c r="D4" s="3"/>
      <c r="E4" s="14" t="s">
        <v>0</v>
      </c>
      <c r="F4" s="24"/>
      <c r="G4" s="15"/>
      <c r="H4" s="3"/>
      <c r="I4" s="14" t="s">
        <v>0</v>
      </c>
      <c r="J4" s="24"/>
      <c r="K4" s="15"/>
      <c r="L4" s="3"/>
      <c r="M4" s="14" t="s">
        <v>0</v>
      </c>
      <c r="N4" s="8"/>
      <c r="O4" s="15"/>
      <c r="P4" s="3"/>
      <c r="U4" s="4"/>
      <c r="V4" s="4"/>
    </row>
    <row r="5" spans="1:22" ht="15">
      <c r="A5" s="16" t="s">
        <v>2</v>
      </c>
      <c r="B5" s="25">
        <v>60</v>
      </c>
      <c r="C5" s="25">
        <f>$B$1*B5</f>
        <v>480</v>
      </c>
      <c r="D5" s="29"/>
      <c r="E5" s="16" t="s">
        <v>42</v>
      </c>
      <c r="F5" s="25">
        <v>60</v>
      </c>
      <c r="G5" s="25">
        <f>$B$1*F5</f>
        <v>480</v>
      </c>
      <c r="H5" s="29"/>
      <c r="I5" s="16" t="s">
        <v>6</v>
      </c>
      <c r="J5" s="25">
        <v>60</v>
      </c>
      <c r="K5" s="25">
        <f>$B$1*J5</f>
        <v>480</v>
      </c>
      <c r="L5" s="4"/>
      <c r="M5" s="16" t="s">
        <v>42</v>
      </c>
      <c r="N5" s="25">
        <v>60</v>
      </c>
      <c r="O5" s="25">
        <f>$B$1*N5</f>
        <v>480</v>
      </c>
      <c r="P5" s="4"/>
      <c r="U5" s="36"/>
      <c r="V5" s="36"/>
    </row>
    <row r="6" spans="1:22" ht="15">
      <c r="A6" s="7" t="s">
        <v>78</v>
      </c>
      <c r="B6" s="25">
        <v>20</v>
      </c>
      <c r="C6" s="25">
        <f>$B$1*B6</f>
        <v>160</v>
      </c>
      <c r="D6" s="29"/>
      <c r="E6" s="7" t="s">
        <v>78</v>
      </c>
      <c r="F6" s="25">
        <v>20</v>
      </c>
      <c r="G6" s="25">
        <f>$B$1*F6</f>
        <v>160</v>
      </c>
      <c r="H6" s="29"/>
      <c r="I6" s="7" t="s">
        <v>78</v>
      </c>
      <c r="J6" s="25">
        <v>20</v>
      </c>
      <c r="K6" s="25">
        <f>$B$1*J6</f>
        <v>160</v>
      </c>
      <c r="L6" s="4"/>
      <c r="M6" s="7" t="s">
        <v>78</v>
      </c>
      <c r="N6" s="25">
        <v>20</v>
      </c>
      <c r="O6" s="25">
        <f>$B$1*N6</f>
        <v>160</v>
      </c>
      <c r="P6" s="4"/>
      <c r="U6" s="4"/>
      <c r="V6" s="4"/>
    </row>
    <row r="7" spans="1:22" ht="15">
      <c r="A7" s="16" t="s">
        <v>79</v>
      </c>
      <c r="B7" s="25">
        <v>30</v>
      </c>
      <c r="C7" s="25">
        <f>$B$1*B7</f>
        <v>240</v>
      </c>
      <c r="D7" s="29"/>
      <c r="E7" s="16" t="s">
        <v>140</v>
      </c>
      <c r="F7" s="25">
        <v>30</v>
      </c>
      <c r="G7" s="25">
        <f>$B$1*F7</f>
        <v>240</v>
      </c>
      <c r="H7" s="29"/>
      <c r="I7" s="16" t="s">
        <v>39</v>
      </c>
      <c r="J7" s="25">
        <v>30</v>
      </c>
      <c r="K7" s="25">
        <f>$B$1*J7</f>
        <v>240</v>
      </c>
      <c r="L7" s="4"/>
      <c r="M7" s="16" t="s">
        <v>140</v>
      </c>
      <c r="N7" s="25">
        <v>30</v>
      </c>
      <c r="O7" s="25">
        <f>$B$1*N7</f>
        <v>240</v>
      </c>
      <c r="P7" s="4"/>
      <c r="U7" s="4"/>
      <c r="V7" s="4"/>
    </row>
    <row r="8" spans="1:22" ht="15">
      <c r="A8" s="16" t="s">
        <v>4</v>
      </c>
      <c r="B8" s="25">
        <v>45</v>
      </c>
      <c r="C8" s="25">
        <f>$B$1*B8</f>
        <v>360</v>
      </c>
      <c r="D8" s="29"/>
      <c r="E8" s="16" t="s">
        <v>4</v>
      </c>
      <c r="F8" s="25">
        <v>45</v>
      </c>
      <c r="G8" s="25">
        <f>$B$1*F8</f>
        <v>360</v>
      </c>
      <c r="H8" s="29"/>
      <c r="I8" s="16" t="s">
        <v>4</v>
      </c>
      <c r="J8" s="25">
        <v>45</v>
      </c>
      <c r="K8" s="25">
        <f>$B$1*J8</f>
        <v>360</v>
      </c>
      <c r="L8" s="4"/>
      <c r="M8" s="16" t="s">
        <v>4</v>
      </c>
      <c r="N8" s="25">
        <v>45</v>
      </c>
      <c r="O8" s="25">
        <f>$B$1*N8</f>
        <v>360</v>
      </c>
      <c r="P8" s="4"/>
      <c r="U8" s="4"/>
      <c r="V8" s="4"/>
    </row>
    <row r="9" spans="1:22" ht="15">
      <c r="A9" s="7" t="s">
        <v>5</v>
      </c>
      <c r="B9" s="25"/>
      <c r="C9" s="25" t="s">
        <v>136</v>
      </c>
      <c r="D9" s="29"/>
      <c r="E9" s="7" t="s">
        <v>5</v>
      </c>
      <c r="F9" s="25"/>
      <c r="G9" s="25" t="s">
        <v>136</v>
      </c>
      <c r="H9" s="29"/>
      <c r="I9" s="7" t="s">
        <v>5</v>
      </c>
      <c r="J9" s="25"/>
      <c r="K9" s="25" t="s">
        <v>136</v>
      </c>
      <c r="L9" s="4"/>
      <c r="M9" s="7" t="s">
        <v>5</v>
      </c>
      <c r="N9" s="25"/>
      <c r="O9" s="25" t="s">
        <v>136</v>
      </c>
      <c r="P9" s="4"/>
      <c r="U9" s="4"/>
      <c r="V9" s="4"/>
    </row>
    <row r="10" spans="1:22" ht="15">
      <c r="A10" s="16" t="s">
        <v>20</v>
      </c>
      <c r="B10" s="25"/>
      <c r="C10" s="28" t="s">
        <v>56</v>
      </c>
      <c r="D10" s="29"/>
      <c r="E10" s="16" t="s">
        <v>20</v>
      </c>
      <c r="F10" s="25"/>
      <c r="G10" s="28" t="s">
        <v>56</v>
      </c>
      <c r="H10" s="29"/>
      <c r="I10" s="16" t="s">
        <v>20</v>
      </c>
      <c r="J10" s="25"/>
      <c r="K10" s="28" t="s">
        <v>56</v>
      </c>
      <c r="L10" s="4"/>
      <c r="M10" s="16" t="s">
        <v>41</v>
      </c>
      <c r="N10" s="25"/>
      <c r="O10" s="28" t="s">
        <v>56</v>
      </c>
      <c r="P10" s="4"/>
      <c r="U10" s="37"/>
      <c r="V10" s="4"/>
    </row>
    <row r="11" spans="1:22" ht="15">
      <c r="A11" s="16" t="s">
        <v>8</v>
      </c>
      <c r="B11" s="25"/>
      <c r="C11" s="28">
        <v>50</v>
      </c>
      <c r="D11" s="29"/>
      <c r="E11" s="16" t="s">
        <v>8</v>
      </c>
      <c r="F11" s="25"/>
      <c r="G11" s="28">
        <v>50</v>
      </c>
      <c r="H11" s="29"/>
      <c r="I11" s="16" t="s">
        <v>8</v>
      </c>
      <c r="J11" s="25"/>
      <c r="K11" s="28">
        <v>50</v>
      </c>
      <c r="L11" s="4"/>
      <c r="M11" s="16" t="s">
        <v>8</v>
      </c>
      <c r="N11" s="25"/>
      <c r="O11" s="28">
        <v>50</v>
      </c>
      <c r="P11" s="4"/>
      <c r="U11" s="4"/>
      <c r="V11" s="37"/>
    </row>
    <row r="12" spans="1:22" ht="15">
      <c r="A12" s="16" t="s">
        <v>9</v>
      </c>
      <c r="B12" s="25"/>
      <c r="C12" s="28">
        <v>150</v>
      </c>
      <c r="D12" s="29"/>
      <c r="E12" s="16" t="s">
        <v>9</v>
      </c>
      <c r="F12" s="25"/>
      <c r="G12" s="28">
        <v>150</v>
      </c>
      <c r="H12" s="29"/>
      <c r="I12" s="16" t="s">
        <v>9</v>
      </c>
      <c r="J12" s="25"/>
      <c r="K12" s="28">
        <v>150</v>
      </c>
      <c r="L12" s="4"/>
      <c r="M12" s="16" t="s">
        <v>9</v>
      </c>
      <c r="N12" s="25"/>
      <c r="O12" s="28">
        <v>150</v>
      </c>
      <c r="P12" s="4"/>
      <c r="U12" s="37"/>
      <c r="V12" s="4"/>
    </row>
    <row r="13" spans="1:22" ht="15">
      <c r="A13" s="16" t="s">
        <v>21</v>
      </c>
      <c r="B13" s="25">
        <v>10</v>
      </c>
      <c r="C13" s="25">
        <f>$B$1*B13</f>
        <v>80</v>
      </c>
      <c r="D13" s="29"/>
      <c r="E13" s="16" t="s">
        <v>21</v>
      </c>
      <c r="F13" s="25">
        <v>10</v>
      </c>
      <c r="G13" s="25">
        <f>$B$1*F13</f>
        <v>80</v>
      </c>
      <c r="H13" s="29"/>
      <c r="I13" s="16" t="s">
        <v>21</v>
      </c>
      <c r="J13" s="25">
        <v>10</v>
      </c>
      <c r="K13" s="25">
        <f>$B$1*J13</f>
        <v>80</v>
      </c>
      <c r="L13" s="4"/>
      <c r="M13" s="16" t="s">
        <v>21</v>
      </c>
      <c r="N13" s="25">
        <v>10</v>
      </c>
      <c r="O13" s="25">
        <f>$B$1*N13</f>
        <v>80</v>
      </c>
      <c r="P13" s="4"/>
      <c r="U13" s="37"/>
      <c r="V13" s="4"/>
    </row>
    <row r="14" spans="1:22" ht="15">
      <c r="A14" s="16"/>
      <c r="B14" s="25"/>
      <c r="C14" s="28"/>
      <c r="D14" s="29"/>
      <c r="E14" s="16"/>
      <c r="F14" s="25"/>
      <c r="G14" s="28"/>
      <c r="H14" s="29"/>
      <c r="I14" s="16"/>
      <c r="J14" s="25"/>
      <c r="K14" s="28"/>
      <c r="L14" s="4"/>
      <c r="M14" s="16"/>
      <c r="N14" s="25"/>
      <c r="O14" s="28"/>
      <c r="P14" s="4"/>
      <c r="U14" s="37"/>
      <c r="V14" s="4"/>
    </row>
    <row r="15" spans="1:22" ht="15">
      <c r="A15" s="14" t="s">
        <v>12</v>
      </c>
      <c r="B15" s="24"/>
      <c r="C15" s="27"/>
      <c r="D15" s="30"/>
      <c r="E15" s="14" t="s">
        <v>12</v>
      </c>
      <c r="F15" s="24"/>
      <c r="G15" s="27"/>
      <c r="H15" s="30"/>
      <c r="I15" s="14" t="s">
        <v>12</v>
      </c>
      <c r="J15" s="24"/>
      <c r="K15" s="27"/>
      <c r="L15" s="3"/>
      <c r="M15" s="14" t="s">
        <v>12</v>
      </c>
      <c r="N15" s="24"/>
      <c r="O15" s="27"/>
      <c r="P15" s="3"/>
      <c r="U15" s="37"/>
      <c r="V15" s="4"/>
    </row>
    <row r="16" spans="1:22" ht="15">
      <c r="A16" s="7" t="s">
        <v>5</v>
      </c>
      <c r="B16" s="25"/>
      <c r="C16" s="25" t="s">
        <v>136</v>
      </c>
      <c r="D16" s="29"/>
      <c r="E16" s="7" t="s">
        <v>5</v>
      </c>
      <c r="F16" s="25"/>
      <c r="G16" s="25" t="s">
        <v>136</v>
      </c>
      <c r="H16" s="29"/>
      <c r="I16" s="7" t="s">
        <v>5</v>
      </c>
      <c r="J16" s="25"/>
      <c r="K16" s="25" t="s">
        <v>136</v>
      </c>
      <c r="L16" s="4"/>
      <c r="M16" s="7" t="s">
        <v>5</v>
      </c>
      <c r="N16" s="25"/>
      <c r="O16" s="25" t="s">
        <v>136</v>
      </c>
      <c r="P16" s="4"/>
      <c r="U16" s="37"/>
      <c r="V16" s="4"/>
    </row>
    <row r="17" spans="1:22" ht="15">
      <c r="A17" s="16" t="s">
        <v>11</v>
      </c>
      <c r="B17" s="25">
        <v>20</v>
      </c>
      <c r="C17" s="25">
        <f>$B$1*B17</f>
        <v>160</v>
      </c>
      <c r="D17" s="29"/>
      <c r="E17" s="16" t="s">
        <v>11</v>
      </c>
      <c r="F17" s="25">
        <v>20</v>
      </c>
      <c r="G17" s="25">
        <f>$B$1*F17</f>
        <v>160</v>
      </c>
      <c r="H17" s="29"/>
      <c r="I17" s="16" t="s">
        <v>11</v>
      </c>
      <c r="J17" s="25">
        <v>20</v>
      </c>
      <c r="K17" s="25">
        <f>$B$1*J17</f>
        <v>160</v>
      </c>
      <c r="L17" s="4"/>
      <c r="M17" s="16" t="s">
        <v>11</v>
      </c>
      <c r="N17" s="25">
        <v>20</v>
      </c>
      <c r="O17" s="25">
        <f>$B$1*N17</f>
        <v>160</v>
      </c>
      <c r="P17" s="4"/>
      <c r="U17" s="4"/>
      <c r="V17" s="4"/>
    </row>
    <row r="18" spans="1:22" ht="15">
      <c r="A18" s="16" t="s">
        <v>55</v>
      </c>
      <c r="B18" s="25">
        <v>20</v>
      </c>
      <c r="C18" s="25">
        <f>$B$1*B18</f>
        <v>160</v>
      </c>
      <c r="D18" s="29"/>
      <c r="E18" s="16" t="s">
        <v>55</v>
      </c>
      <c r="F18" s="25">
        <v>20</v>
      </c>
      <c r="G18" s="25">
        <f>$B$1*F18</f>
        <v>160</v>
      </c>
      <c r="H18" s="29"/>
      <c r="I18" s="16" t="s">
        <v>55</v>
      </c>
      <c r="J18" s="25">
        <v>20</v>
      </c>
      <c r="K18" s="25">
        <f>$B$1*J18</f>
        <v>160</v>
      </c>
      <c r="L18" s="4"/>
      <c r="M18" s="16" t="s">
        <v>55</v>
      </c>
      <c r="N18" s="25">
        <v>20</v>
      </c>
      <c r="O18" s="25">
        <f>$B$1*N18</f>
        <v>160</v>
      </c>
      <c r="P18" s="4"/>
      <c r="U18" s="4"/>
      <c r="V18" s="4"/>
    </row>
    <row r="19" spans="1:22" ht="15">
      <c r="A19" s="16" t="s">
        <v>23</v>
      </c>
      <c r="B19" s="25">
        <v>1</v>
      </c>
      <c r="C19" s="25">
        <f>$B$1*B19</f>
        <v>8</v>
      </c>
      <c r="D19" s="29"/>
      <c r="E19" s="16" t="s">
        <v>23</v>
      </c>
      <c r="F19" s="25">
        <v>1</v>
      </c>
      <c r="G19" s="25">
        <f>$B$1*F19</f>
        <v>8</v>
      </c>
      <c r="H19" s="29"/>
      <c r="I19" s="16" t="s">
        <v>23</v>
      </c>
      <c r="J19" s="25">
        <v>1</v>
      </c>
      <c r="K19" s="25">
        <f>$B$1*J19</f>
        <v>8</v>
      </c>
      <c r="L19" s="4"/>
      <c r="M19" s="16" t="s">
        <v>23</v>
      </c>
      <c r="N19" s="25">
        <v>1</v>
      </c>
      <c r="O19" s="25">
        <f>$B$1*N19</f>
        <v>8</v>
      </c>
      <c r="P19" s="4"/>
      <c r="U19" s="37"/>
      <c r="V19" s="4"/>
    </row>
    <row r="20" spans="1:22" ht="15">
      <c r="A20" s="16" t="s">
        <v>27</v>
      </c>
      <c r="B20" s="25">
        <v>60</v>
      </c>
      <c r="C20" s="25">
        <f>$B$1*B20</f>
        <v>480</v>
      </c>
      <c r="D20" s="29"/>
      <c r="E20" s="16" t="s">
        <v>27</v>
      </c>
      <c r="F20" s="25">
        <v>60</v>
      </c>
      <c r="G20" s="25">
        <f>$B$1*F20</f>
        <v>480</v>
      </c>
      <c r="H20" s="29"/>
      <c r="I20" s="16" t="s">
        <v>27</v>
      </c>
      <c r="J20" s="25">
        <v>60</v>
      </c>
      <c r="K20" s="25">
        <f>$B$1*J20</f>
        <v>480</v>
      </c>
      <c r="L20" s="4"/>
      <c r="M20" s="16" t="s">
        <v>27</v>
      </c>
      <c r="N20" s="25">
        <v>60</v>
      </c>
      <c r="O20" s="25">
        <f>$B$1*N20</f>
        <v>480</v>
      </c>
      <c r="P20" s="4"/>
      <c r="U20" s="37"/>
      <c r="V20" s="4"/>
    </row>
    <row r="21" spans="1:22" ht="15">
      <c r="A21" s="16" t="s">
        <v>13</v>
      </c>
      <c r="B21" s="25"/>
      <c r="C21" s="28">
        <v>50</v>
      </c>
      <c r="D21" s="29"/>
      <c r="E21" s="16" t="s">
        <v>13</v>
      </c>
      <c r="F21" s="25"/>
      <c r="G21" s="28">
        <v>50</v>
      </c>
      <c r="H21" s="29"/>
      <c r="I21" s="16" t="s">
        <v>13</v>
      </c>
      <c r="J21" s="25"/>
      <c r="K21" s="28">
        <v>50</v>
      </c>
      <c r="L21" s="4"/>
      <c r="M21" s="16" t="s">
        <v>13</v>
      </c>
      <c r="N21" s="25"/>
      <c r="O21" s="28">
        <v>50</v>
      </c>
      <c r="P21" s="4"/>
      <c r="U21" s="37"/>
      <c r="V21" s="4"/>
    </row>
    <row r="22" spans="1:22" ht="15">
      <c r="A22" s="16" t="s">
        <v>9</v>
      </c>
      <c r="B22" s="25"/>
      <c r="C22" s="28">
        <v>150</v>
      </c>
      <c r="D22" s="29"/>
      <c r="E22" s="16" t="s">
        <v>9</v>
      </c>
      <c r="F22" s="25"/>
      <c r="G22" s="25">
        <v>150</v>
      </c>
      <c r="H22" s="29"/>
      <c r="I22" s="16" t="s">
        <v>9</v>
      </c>
      <c r="J22" s="25"/>
      <c r="K22" s="28">
        <v>150</v>
      </c>
      <c r="L22" s="4"/>
      <c r="M22" s="16" t="s">
        <v>9</v>
      </c>
      <c r="N22" s="25"/>
      <c r="O22" s="28">
        <v>150</v>
      </c>
      <c r="P22" s="4"/>
      <c r="U22" s="37"/>
      <c r="V22" s="4"/>
    </row>
    <row r="23" spans="1:22" ht="15">
      <c r="A23" s="16"/>
      <c r="B23" s="25"/>
      <c r="C23" s="28"/>
      <c r="D23" s="29"/>
      <c r="E23" s="16"/>
      <c r="F23" s="25"/>
      <c r="G23" s="28"/>
      <c r="H23" s="29"/>
      <c r="I23" s="16"/>
      <c r="J23" s="25"/>
      <c r="K23" s="28"/>
      <c r="L23" s="4"/>
      <c r="M23" s="16"/>
      <c r="N23" s="25"/>
      <c r="O23" s="28"/>
      <c r="P23" s="4"/>
      <c r="U23" s="37"/>
      <c r="V23" s="4"/>
    </row>
    <row r="24" spans="1:22" ht="15.75" thickBot="1">
      <c r="A24" s="14" t="s">
        <v>14</v>
      </c>
      <c r="B24" s="24"/>
      <c r="C24" s="27"/>
      <c r="D24" s="30"/>
      <c r="E24" s="14" t="s">
        <v>14</v>
      </c>
      <c r="F24" s="24"/>
      <c r="G24" s="27"/>
      <c r="H24" s="30"/>
      <c r="I24" s="14" t="s">
        <v>10</v>
      </c>
      <c r="J24" s="24"/>
      <c r="K24" s="27"/>
      <c r="L24" s="3"/>
      <c r="M24" s="14" t="s">
        <v>14</v>
      </c>
      <c r="N24" s="24"/>
      <c r="O24" s="27"/>
      <c r="P24" s="3"/>
      <c r="U24" s="37"/>
      <c r="V24" s="4"/>
    </row>
    <row r="25" spans="1:22" ht="15.75" thickBot="1">
      <c r="A25" s="16" t="s">
        <v>1</v>
      </c>
      <c r="B25" s="25">
        <v>90</v>
      </c>
      <c r="C25" s="25">
        <f>$B$1*B25</f>
        <v>720</v>
      </c>
      <c r="D25" s="29"/>
      <c r="E25" s="16" t="s">
        <v>16</v>
      </c>
      <c r="F25" s="25">
        <v>90</v>
      </c>
      <c r="G25" s="25">
        <f>$B$1*F25</f>
        <v>720</v>
      </c>
      <c r="H25" s="29"/>
      <c r="I25" s="16" t="s">
        <v>35</v>
      </c>
      <c r="J25" s="25"/>
      <c r="K25" s="28" t="s">
        <v>59</v>
      </c>
      <c r="L25" s="4"/>
      <c r="M25" s="31" t="s">
        <v>77</v>
      </c>
      <c r="N25" s="25">
        <v>90</v>
      </c>
      <c r="O25" s="25">
        <f>$B$1*N25</f>
        <v>720</v>
      </c>
      <c r="P25" s="4"/>
      <c r="U25" s="38"/>
      <c r="V25" s="3"/>
    </row>
    <row r="26" spans="1:22" ht="15">
      <c r="A26" s="16" t="s">
        <v>124</v>
      </c>
      <c r="B26" s="25">
        <v>0.33</v>
      </c>
      <c r="C26" s="28" t="s">
        <v>53</v>
      </c>
      <c r="D26" s="29"/>
      <c r="E26" s="16" t="s">
        <v>125</v>
      </c>
      <c r="F26" s="25">
        <v>60</v>
      </c>
      <c r="G26" s="25">
        <f>$B$1*F26</f>
        <v>480</v>
      </c>
      <c r="H26" s="29"/>
      <c r="I26" s="16" t="s">
        <v>125</v>
      </c>
      <c r="J26" s="25">
        <v>40</v>
      </c>
      <c r="K26" s="25">
        <f>$B$1*J26</f>
        <v>320</v>
      </c>
      <c r="L26" s="4"/>
      <c r="M26" s="16" t="s">
        <v>125</v>
      </c>
      <c r="N26" s="25">
        <v>60</v>
      </c>
      <c r="O26" s="25">
        <f>$B$1*N26</f>
        <v>480</v>
      </c>
      <c r="P26" s="4"/>
      <c r="U26" s="37"/>
      <c r="V26" s="4"/>
    </row>
    <row r="27" spans="1:22" ht="15">
      <c r="A27" s="16" t="s">
        <v>5</v>
      </c>
      <c r="B27" s="25"/>
      <c r="C27" s="25" t="s">
        <v>136</v>
      </c>
      <c r="D27" s="29"/>
      <c r="E27" s="16" t="s">
        <v>5</v>
      </c>
      <c r="F27" s="25"/>
      <c r="G27" s="25" t="s">
        <v>136</v>
      </c>
      <c r="H27" s="29"/>
      <c r="I27" s="16" t="s">
        <v>8</v>
      </c>
      <c r="J27" s="25"/>
      <c r="K27" s="28">
        <v>50</v>
      </c>
      <c r="L27" s="4"/>
      <c r="M27" s="16" t="s">
        <v>5</v>
      </c>
      <c r="N27" s="25"/>
      <c r="O27" s="25" t="s">
        <v>136</v>
      </c>
      <c r="P27" s="4"/>
      <c r="U27" s="4"/>
      <c r="V27" s="37"/>
    </row>
    <row r="28" spans="1:22" ht="15">
      <c r="A28" s="16" t="s">
        <v>55</v>
      </c>
      <c r="B28" s="25">
        <v>20</v>
      </c>
      <c r="C28" s="25">
        <f>$B$1*B28</f>
        <v>160</v>
      </c>
      <c r="D28" s="29"/>
      <c r="E28" s="16" t="s">
        <v>55</v>
      </c>
      <c r="F28" s="25">
        <v>20</v>
      </c>
      <c r="G28" s="25">
        <f>$B$1*F28</f>
        <v>160</v>
      </c>
      <c r="H28" s="29"/>
      <c r="I28" s="16" t="s">
        <v>9</v>
      </c>
      <c r="J28" s="25"/>
      <c r="K28" s="28">
        <v>150</v>
      </c>
      <c r="L28" s="4"/>
      <c r="M28" s="16" t="s">
        <v>55</v>
      </c>
      <c r="N28" s="25">
        <v>20</v>
      </c>
      <c r="O28" s="25">
        <f>$B$1*N28</f>
        <v>160</v>
      </c>
      <c r="P28" s="4"/>
      <c r="U28" s="4"/>
      <c r="V28" s="37"/>
    </row>
    <row r="29" spans="1:16" ht="15">
      <c r="A29" s="16" t="s">
        <v>17</v>
      </c>
      <c r="B29" s="25"/>
      <c r="C29" s="28" t="s">
        <v>137</v>
      </c>
      <c r="D29" s="29"/>
      <c r="E29" s="16" t="s">
        <v>17</v>
      </c>
      <c r="F29" s="25"/>
      <c r="G29" s="28" t="s">
        <v>137</v>
      </c>
      <c r="H29" s="29"/>
      <c r="I29" s="16"/>
      <c r="J29" s="25"/>
      <c r="K29" s="28"/>
      <c r="L29" s="4"/>
      <c r="M29" s="16" t="s">
        <v>17</v>
      </c>
      <c r="N29" s="25"/>
      <c r="O29" s="28" t="s">
        <v>137</v>
      </c>
      <c r="P29" s="4"/>
    </row>
    <row r="30" spans="1:21" ht="14.25" customHeight="1">
      <c r="A30" s="16" t="s">
        <v>8</v>
      </c>
      <c r="B30" s="25"/>
      <c r="C30" s="28">
        <v>50</v>
      </c>
      <c r="D30" s="29"/>
      <c r="E30" s="16" t="s">
        <v>8</v>
      </c>
      <c r="F30" s="25"/>
      <c r="G30" s="28">
        <v>50</v>
      </c>
      <c r="H30" s="29"/>
      <c r="I30" s="14" t="s">
        <v>14</v>
      </c>
      <c r="J30" s="24"/>
      <c r="K30" s="27"/>
      <c r="L30" s="4"/>
      <c r="M30" s="16" t="s">
        <v>8</v>
      </c>
      <c r="N30" s="25"/>
      <c r="O30" s="28">
        <v>50</v>
      </c>
      <c r="P30" s="4"/>
      <c r="U30" s="10"/>
    </row>
    <row r="31" spans="1:16" ht="15">
      <c r="A31" s="16" t="s">
        <v>9</v>
      </c>
      <c r="B31" s="25"/>
      <c r="C31" s="28">
        <v>150</v>
      </c>
      <c r="D31" s="30"/>
      <c r="E31" s="16" t="s">
        <v>9</v>
      </c>
      <c r="F31" s="25"/>
      <c r="G31" s="28">
        <v>150</v>
      </c>
      <c r="H31" s="29"/>
      <c r="I31" s="16" t="s">
        <v>15</v>
      </c>
      <c r="J31" s="25">
        <v>90</v>
      </c>
      <c r="K31" s="25">
        <f>$B$1*J31</f>
        <v>720</v>
      </c>
      <c r="L31" s="3"/>
      <c r="M31" s="16" t="s">
        <v>9</v>
      </c>
      <c r="N31" s="25"/>
      <c r="O31" s="28">
        <v>150</v>
      </c>
      <c r="P31" s="3"/>
    </row>
    <row r="32" spans="1:23" ht="15.75" thickBot="1">
      <c r="A32" s="7" t="s">
        <v>7</v>
      </c>
      <c r="B32" s="25">
        <v>30</v>
      </c>
      <c r="C32" s="25">
        <f>$B$1*B32</f>
        <v>240</v>
      </c>
      <c r="D32" s="29"/>
      <c r="E32" s="7" t="s">
        <v>7</v>
      </c>
      <c r="F32" s="25">
        <v>30</v>
      </c>
      <c r="G32" s="25">
        <f>$B$1*F32</f>
        <v>240</v>
      </c>
      <c r="H32" s="29"/>
      <c r="I32" s="16" t="s">
        <v>125</v>
      </c>
      <c r="J32" s="25">
        <v>60</v>
      </c>
      <c r="K32" s="25">
        <f>$B$1*J32</f>
        <v>480</v>
      </c>
      <c r="L32" s="4"/>
      <c r="M32" s="7" t="s">
        <v>7</v>
      </c>
      <c r="N32" s="26">
        <v>30</v>
      </c>
      <c r="O32" s="25">
        <f>$B$1*N32</f>
        <v>240</v>
      </c>
      <c r="P32" s="4"/>
      <c r="U32" s="4"/>
      <c r="V32" s="20"/>
      <c r="W32" s="5"/>
    </row>
    <row r="33" spans="1:23" ht="15">
      <c r="A33" s="7" t="s">
        <v>34</v>
      </c>
      <c r="B33" s="7"/>
      <c r="C33" s="25" t="s">
        <v>59</v>
      </c>
      <c r="D33" s="29"/>
      <c r="E33" s="7" t="s">
        <v>33</v>
      </c>
      <c r="F33" s="7"/>
      <c r="G33" s="25" t="s">
        <v>59</v>
      </c>
      <c r="H33" s="29"/>
      <c r="I33" s="16" t="s">
        <v>5</v>
      </c>
      <c r="J33" s="25"/>
      <c r="K33" s="25" t="s">
        <v>136</v>
      </c>
      <c r="L33" s="4"/>
      <c r="P33" s="4"/>
      <c r="U33" s="4"/>
      <c r="V33" s="4"/>
      <c r="W33" s="4"/>
    </row>
    <row r="34" spans="4:23" ht="15">
      <c r="D34" s="29"/>
      <c r="E34" s="29"/>
      <c r="F34" s="29"/>
      <c r="G34" s="29"/>
      <c r="H34" s="29"/>
      <c r="I34" s="16" t="s">
        <v>55</v>
      </c>
      <c r="J34" s="25">
        <v>20</v>
      </c>
      <c r="K34" s="25">
        <f>$B$1*J34</f>
        <v>160</v>
      </c>
      <c r="L34" s="4"/>
      <c r="P34" s="4"/>
      <c r="U34" s="4"/>
      <c r="V34" s="4"/>
      <c r="W34" s="4"/>
    </row>
    <row r="35" spans="4:23" ht="15">
      <c r="D35" s="29"/>
      <c r="E35" s="29"/>
      <c r="F35" s="29"/>
      <c r="G35" s="29"/>
      <c r="H35" s="29"/>
      <c r="I35" s="16" t="s">
        <v>17</v>
      </c>
      <c r="J35" s="25"/>
      <c r="K35" s="28" t="s">
        <v>137</v>
      </c>
      <c r="L35" s="4"/>
      <c r="P35" s="4"/>
      <c r="U35" s="4"/>
      <c r="V35" s="4"/>
      <c r="W35" s="4"/>
    </row>
    <row r="36" spans="1:23" ht="15">
      <c r="A36" s="72"/>
      <c r="B36" s="72"/>
      <c r="C36" s="72"/>
      <c r="D36" s="29"/>
      <c r="E36" s="29"/>
      <c r="F36" s="29"/>
      <c r="G36" s="29"/>
      <c r="H36" s="29"/>
      <c r="I36" s="16" t="s">
        <v>8</v>
      </c>
      <c r="J36" s="25"/>
      <c r="K36" s="28">
        <v>50</v>
      </c>
      <c r="L36" s="4"/>
      <c r="P36" s="4"/>
      <c r="U36" s="4"/>
      <c r="V36" s="4"/>
      <c r="W36" s="4"/>
    </row>
    <row r="37" spans="4:23" ht="15">
      <c r="D37" s="29"/>
      <c r="F37" s="29"/>
      <c r="G37" s="29"/>
      <c r="H37" s="29"/>
      <c r="I37" s="16" t="s">
        <v>9</v>
      </c>
      <c r="J37" s="25"/>
      <c r="K37" s="28">
        <v>150</v>
      </c>
      <c r="L37" s="4"/>
      <c r="P37" s="4"/>
      <c r="U37" s="4"/>
      <c r="V37" s="4"/>
      <c r="W37" s="4"/>
    </row>
    <row r="38" spans="4:23" ht="15.75" thickBot="1">
      <c r="D38" s="29"/>
      <c r="E38" s="29"/>
      <c r="F38" s="29"/>
      <c r="G38" s="29"/>
      <c r="H38" s="29"/>
      <c r="I38" s="7" t="s">
        <v>7</v>
      </c>
      <c r="J38" s="26">
        <v>30</v>
      </c>
      <c r="K38" s="25">
        <f>$B$1*J38</f>
        <v>240</v>
      </c>
      <c r="L38" s="4"/>
      <c r="P38" s="4"/>
      <c r="U38" s="4"/>
      <c r="V38" s="4"/>
      <c r="W38" s="4"/>
    </row>
    <row r="39" spans="4:16" ht="15">
      <c r="D39" s="29"/>
      <c r="E39" s="29"/>
      <c r="F39" s="29"/>
      <c r="G39" s="29"/>
      <c r="H39" s="29"/>
      <c r="I39" s="7" t="s">
        <v>31</v>
      </c>
      <c r="J39" s="7"/>
      <c r="K39" s="25" t="s">
        <v>59</v>
      </c>
      <c r="L39" s="4"/>
      <c r="P39" s="4"/>
    </row>
    <row r="40" spans="9:11" ht="15">
      <c r="I40" s="29"/>
      <c r="J40" s="29"/>
      <c r="K40" s="29"/>
    </row>
    <row r="41" spans="9:11" ht="15">
      <c r="I41" s="29"/>
      <c r="J41" s="29"/>
      <c r="K41" s="29"/>
    </row>
    <row r="42" spans="9:11" ht="15">
      <c r="I42" s="29"/>
      <c r="J42" s="29"/>
      <c r="K42" s="29"/>
    </row>
    <row r="43" spans="9:11" ht="18" customHeight="1">
      <c r="I43" s="29"/>
      <c r="J43" s="29"/>
      <c r="K43" s="29"/>
    </row>
    <row r="44" spans="9:11" ht="15">
      <c r="I44" s="29"/>
      <c r="J44" s="29"/>
      <c r="K44" s="29"/>
    </row>
    <row r="45" spans="9:11" ht="18" customHeight="1">
      <c r="I45" s="29"/>
      <c r="J45" s="29"/>
      <c r="K45" s="29"/>
    </row>
  </sheetData>
  <sheetProtection/>
  <mergeCells count="1">
    <mergeCell ref="A36:C36"/>
  </mergeCells>
  <printOptions/>
  <pageMargins left="0.7" right="0.7" top="0.75" bottom="0.75" header="0.3" footer="0.3"/>
  <pageSetup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A35" sqref="A35:C35"/>
    </sheetView>
  </sheetViews>
  <sheetFormatPr defaultColWidth="9.140625" defaultRowHeight="15"/>
  <cols>
    <col min="1" max="1" width="32.28125" style="0" customWidth="1"/>
    <col min="3" max="3" width="12.140625" style="0" customWidth="1"/>
    <col min="4" max="4" width="6.00390625" style="0" customWidth="1"/>
    <col min="5" max="5" width="27.28125" style="0" customWidth="1"/>
    <col min="6" max="6" width="11.140625" style="0" customWidth="1"/>
    <col min="7" max="7" width="13.00390625" style="0" customWidth="1"/>
    <col min="9" max="9" width="22.57421875" style="0" customWidth="1"/>
    <col min="11" max="11" width="14.28125" style="0" customWidth="1"/>
  </cols>
  <sheetData>
    <row r="1" spans="1:6" ht="15">
      <c r="A1" s="1" t="s">
        <v>141</v>
      </c>
      <c r="B1">
        <v>8</v>
      </c>
      <c r="E1" s="1" t="s">
        <v>135</v>
      </c>
      <c r="F1">
        <v>4</v>
      </c>
    </row>
    <row r="3" spans="1:11" ht="30">
      <c r="A3" s="21" t="s">
        <v>117</v>
      </c>
      <c r="B3" s="22" t="s">
        <v>18</v>
      </c>
      <c r="C3" s="23" t="s">
        <v>19</v>
      </c>
      <c r="E3" s="21" t="s">
        <v>121</v>
      </c>
      <c r="F3" s="22" t="s">
        <v>18</v>
      </c>
      <c r="G3" s="23" t="s">
        <v>19</v>
      </c>
      <c r="I3" s="21" t="s">
        <v>122</v>
      </c>
      <c r="J3" s="22" t="s">
        <v>18</v>
      </c>
      <c r="K3" s="23" t="s">
        <v>19</v>
      </c>
    </row>
    <row r="4" spans="1:11" ht="15">
      <c r="A4" s="14" t="s">
        <v>0</v>
      </c>
      <c r="B4" s="8"/>
      <c r="C4" s="15"/>
      <c r="E4" s="14" t="s">
        <v>0</v>
      </c>
      <c r="F4" s="8"/>
      <c r="G4" s="15"/>
      <c r="I4" s="14" t="s">
        <v>0</v>
      </c>
      <c r="J4" s="8"/>
      <c r="K4" s="15"/>
    </row>
    <row r="5" spans="1:11" ht="15">
      <c r="A5" s="16" t="s">
        <v>2</v>
      </c>
      <c r="B5" s="25">
        <v>60</v>
      </c>
      <c r="C5" s="25">
        <f>$B$1*B5</f>
        <v>480</v>
      </c>
      <c r="E5" s="16" t="s">
        <v>3</v>
      </c>
      <c r="F5" s="25">
        <v>60</v>
      </c>
      <c r="G5" s="28">
        <f>F5*$F$1</f>
        <v>240</v>
      </c>
      <c r="I5" s="16" t="s">
        <v>2</v>
      </c>
      <c r="J5" s="25">
        <v>60</v>
      </c>
      <c r="K5" s="28">
        <f>J5*$F$1</f>
        <v>240</v>
      </c>
    </row>
    <row r="6" spans="1:11" ht="15">
      <c r="A6" s="7" t="s">
        <v>78</v>
      </c>
      <c r="B6" s="25">
        <v>20</v>
      </c>
      <c r="C6" s="25">
        <f>$B$1*B6</f>
        <v>160</v>
      </c>
      <c r="E6" s="7" t="s">
        <v>78</v>
      </c>
      <c r="F6" s="25">
        <v>20</v>
      </c>
      <c r="G6" s="28">
        <f>F6*$F$1</f>
        <v>80</v>
      </c>
      <c r="I6" s="7" t="s">
        <v>78</v>
      </c>
      <c r="J6" s="25">
        <v>20</v>
      </c>
      <c r="K6" s="28">
        <f>J6*$F$1</f>
        <v>80</v>
      </c>
    </row>
    <row r="7" spans="1:11" ht="15">
      <c r="A7" s="16" t="s">
        <v>79</v>
      </c>
      <c r="B7" s="25">
        <v>30</v>
      </c>
      <c r="C7" s="25">
        <f>$B$1*B7</f>
        <v>240</v>
      </c>
      <c r="E7" s="16" t="s">
        <v>37</v>
      </c>
      <c r="F7" s="25">
        <v>30</v>
      </c>
      <c r="G7" s="28">
        <f>F7*$F$1</f>
        <v>120</v>
      </c>
      <c r="I7" s="16" t="s">
        <v>79</v>
      </c>
      <c r="J7" s="25">
        <v>30</v>
      </c>
      <c r="K7" s="28">
        <f>J7*$F$1</f>
        <v>120</v>
      </c>
    </row>
    <row r="8" spans="1:11" ht="15">
      <c r="A8" s="16" t="s">
        <v>4</v>
      </c>
      <c r="B8" s="25">
        <v>45</v>
      </c>
      <c r="C8" s="25">
        <f>$B$1*B8</f>
        <v>360</v>
      </c>
      <c r="E8" s="16" t="s">
        <v>4</v>
      </c>
      <c r="F8" s="25">
        <v>45</v>
      </c>
      <c r="G8" s="28">
        <f>F8*$F$1</f>
        <v>180</v>
      </c>
      <c r="I8" s="16" t="s">
        <v>4</v>
      </c>
      <c r="J8" s="25">
        <v>45</v>
      </c>
      <c r="K8" s="28">
        <f>J8*$F$1</f>
        <v>180</v>
      </c>
    </row>
    <row r="9" spans="1:11" ht="15">
      <c r="A9" s="7" t="s">
        <v>5</v>
      </c>
      <c r="B9" s="25"/>
      <c r="C9" s="28" t="s">
        <v>136</v>
      </c>
      <c r="E9" s="7" t="s">
        <v>5</v>
      </c>
      <c r="F9" s="25"/>
      <c r="G9" s="28" t="s">
        <v>138</v>
      </c>
      <c r="I9" s="7" t="s">
        <v>5</v>
      </c>
      <c r="J9" s="25"/>
      <c r="K9" s="28" t="s">
        <v>138</v>
      </c>
    </row>
    <row r="10" spans="1:11" ht="15">
      <c r="A10" s="16" t="s">
        <v>20</v>
      </c>
      <c r="B10" s="25"/>
      <c r="C10" s="28" t="s">
        <v>120</v>
      </c>
      <c r="E10" s="16" t="s">
        <v>82</v>
      </c>
      <c r="F10" s="25"/>
      <c r="G10" s="28" t="s">
        <v>120</v>
      </c>
      <c r="I10" s="16" t="s">
        <v>82</v>
      </c>
      <c r="J10" s="25"/>
      <c r="K10" s="28" t="s">
        <v>120</v>
      </c>
    </row>
    <row r="11" spans="1:11" ht="15">
      <c r="A11" s="16" t="s">
        <v>8</v>
      </c>
      <c r="B11" s="25"/>
      <c r="C11" s="28">
        <v>50</v>
      </c>
      <c r="E11" s="16" t="s">
        <v>8</v>
      </c>
      <c r="F11" s="25"/>
      <c r="G11" s="28">
        <v>50</v>
      </c>
      <c r="I11" s="16" t="s">
        <v>8</v>
      </c>
      <c r="J11" s="25"/>
      <c r="K11" s="28">
        <v>50</v>
      </c>
    </row>
    <row r="12" spans="1:11" ht="15">
      <c r="A12" s="16" t="s">
        <v>9</v>
      </c>
      <c r="B12" s="25"/>
      <c r="C12" s="28">
        <v>150</v>
      </c>
      <c r="E12" s="16" t="s">
        <v>9</v>
      </c>
      <c r="F12" s="25"/>
      <c r="G12" s="28">
        <v>80</v>
      </c>
      <c r="I12" s="16" t="s">
        <v>9</v>
      </c>
      <c r="J12" s="25"/>
      <c r="K12" s="28">
        <v>80</v>
      </c>
    </row>
    <row r="13" spans="1:11" ht="15">
      <c r="A13" s="16" t="s">
        <v>21</v>
      </c>
      <c r="B13" s="25">
        <v>10</v>
      </c>
      <c r="C13" s="25">
        <f>$B$1*B13</f>
        <v>80</v>
      </c>
      <c r="E13" s="16" t="s">
        <v>21</v>
      </c>
      <c r="F13" s="25">
        <v>10</v>
      </c>
      <c r="G13" s="28">
        <f>F13*$F$1</f>
        <v>40</v>
      </c>
      <c r="I13" s="16" t="s">
        <v>21</v>
      </c>
      <c r="J13" s="25">
        <v>10</v>
      </c>
      <c r="K13" s="28">
        <f>J13*$F$1</f>
        <v>40</v>
      </c>
    </row>
    <row r="14" spans="1:7" ht="15">
      <c r="A14" s="16"/>
      <c r="B14" s="25"/>
      <c r="C14" s="28"/>
      <c r="E14" s="16"/>
      <c r="F14" s="25"/>
      <c r="G14" s="28"/>
    </row>
    <row r="15" spans="1:7" ht="15">
      <c r="A15" s="14" t="s">
        <v>12</v>
      </c>
      <c r="B15" s="24"/>
      <c r="C15" s="27"/>
      <c r="E15" s="14" t="s">
        <v>12</v>
      </c>
      <c r="F15" s="24"/>
      <c r="G15" s="27"/>
    </row>
    <row r="16" spans="1:7" ht="15">
      <c r="A16" s="7" t="s">
        <v>5</v>
      </c>
      <c r="B16" s="25"/>
      <c r="C16" s="28" t="s">
        <v>136</v>
      </c>
      <c r="E16" s="7" t="s">
        <v>5</v>
      </c>
      <c r="F16" s="25"/>
      <c r="G16" s="28" t="s">
        <v>138</v>
      </c>
    </row>
    <row r="17" spans="1:7" ht="15">
      <c r="A17" s="16" t="s">
        <v>11</v>
      </c>
      <c r="B17" s="25">
        <v>20</v>
      </c>
      <c r="C17" s="25">
        <f>$B$1*B17</f>
        <v>160</v>
      </c>
      <c r="E17" s="16" t="s">
        <v>11</v>
      </c>
      <c r="F17" s="25">
        <v>20</v>
      </c>
      <c r="G17" s="28">
        <f>F17*$F$1</f>
        <v>80</v>
      </c>
    </row>
    <row r="18" spans="1:7" ht="15">
      <c r="A18" s="16" t="s">
        <v>55</v>
      </c>
      <c r="B18" s="25">
        <v>20</v>
      </c>
      <c r="C18" s="25">
        <f>$B$1*B18</f>
        <v>160</v>
      </c>
      <c r="E18" s="16" t="s">
        <v>55</v>
      </c>
      <c r="F18" s="25">
        <v>20</v>
      </c>
      <c r="G18" s="28">
        <f>F18*$F$1</f>
        <v>80</v>
      </c>
    </row>
    <row r="19" spans="1:7" ht="15">
      <c r="A19" s="16" t="s">
        <v>23</v>
      </c>
      <c r="B19" s="25">
        <v>1</v>
      </c>
      <c r="C19" s="25">
        <f>$B$1*B19</f>
        <v>8</v>
      </c>
      <c r="E19" s="16" t="s">
        <v>23</v>
      </c>
      <c r="F19" s="25">
        <v>1</v>
      </c>
      <c r="G19" s="28">
        <f>F19*$F$1</f>
        <v>4</v>
      </c>
    </row>
    <row r="20" spans="1:7" ht="15">
      <c r="A20" s="16" t="s">
        <v>27</v>
      </c>
      <c r="B20" s="25">
        <v>60</v>
      </c>
      <c r="C20" s="25">
        <f>$B$1*B20</f>
        <v>480</v>
      </c>
      <c r="E20" s="16" t="s">
        <v>27</v>
      </c>
      <c r="F20" s="25">
        <v>60</v>
      </c>
      <c r="G20" s="28">
        <f>F20*$F$1</f>
        <v>240</v>
      </c>
    </row>
    <row r="21" spans="1:7" ht="15">
      <c r="A21" s="16" t="s">
        <v>13</v>
      </c>
      <c r="B21" s="25"/>
      <c r="C21" s="28">
        <v>50</v>
      </c>
      <c r="E21" s="16" t="s">
        <v>13</v>
      </c>
      <c r="F21" s="25"/>
      <c r="G21" s="28">
        <v>50</v>
      </c>
    </row>
    <row r="22" spans="1:7" ht="15">
      <c r="A22" s="16" t="s">
        <v>9</v>
      </c>
      <c r="B22" s="25"/>
      <c r="C22" s="28">
        <v>150</v>
      </c>
      <c r="E22" s="16" t="s">
        <v>9</v>
      </c>
      <c r="F22" s="25"/>
      <c r="G22" s="28">
        <v>80</v>
      </c>
    </row>
    <row r="23" spans="1:7" ht="15">
      <c r="A23" s="16"/>
      <c r="B23" s="25"/>
      <c r="C23" s="28"/>
      <c r="E23" s="16"/>
      <c r="F23" s="25"/>
      <c r="G23" s="28"/>
    </row>
    <row r="24" spans="1:7" ht="15">
      <c r="A24" s="14" t="s">
        <v>142</v>
      </c>
      <c r="B24" s="24"/>
      <c r="C24" s="27"/>
      <c r="E24" s="14" t="s">
        <v>14</v>
      </c>
      <c r="F24" s="24"/>
      <c r="G24" s="27"/>
    </row>
    <row r="25" spans="1:7" ht="15">
      <c r="A25" s="16" t="s">
        <v>16</v>
      </c>
      <c r="B25" s="25">
        <v>90</v>
      </c>
      <c r="C25" s="28">
        <f>B25*$F$1</f>
        <v>360</v>
      </c>
      <c r="E25" s="16" t="s">
        <v>15</v>
      </c>
      <c r="F25" s="25">
        <v>90</v>
      </c>
      <c r="G25" s="28">
        <f>F25*$F$1</f>
        <v>360</v>
      </c>
    </row>
    <row r="26" spans="1:7" ht="15">
      <c r="A26" s="16" t="s">
        <v>125</v>
      </c>
      <c r="B26" s="25">
        <v>60</v>
      </c>
      <c r="C26" s="28">
        <f>B26*$F$1</f>
        <v>240</v>
      </c>
      <c r="E26" s="16" t="s">
        <v>125</v>
      </c>
      <c r="F26" s="25">
        <v>60</v>
      </c>
      <c r="G26" s="28">
        <f>F26*$F$1</f>
        <v>240</v>
      </c>
    </row>
    <row r="27" spans="1:7" ht="15">
      <c r="A27" s="16" t="s">
        <v>5</v>
      </c>
      <c r="B27" s="25"/>
      <c r="C27" s="28" t="s">
        <v>138</v>
      </c>
      <c r="E27" s="16" t="s">
        <v>5</v>
      </c>
      <c r="F27" s="25"/>
      <c r="G27" s="28" t="s">
        <v>138</v>
      </c>
    </row>
    <row r="28" spans="1:7" ht="15">
      <c r="A28" s="16" t="s">
        <v>55</v>
      </c>
      <c r="B28" s="25">
        <v>20</v>
      </c>
      <c r="C28" s="28">
        <f>B28*$F$1</f>
        <v>80</v>
      </c>
      <c r="E28" s="16" t="s">
        <v>55</v>
      </c>
      <c r="F28" s="25">
        <v>20</v>
      </c>
      <c r="G28" s="28">
        <f>F28*$F$1</f>
        <v>80</v>
      </c>
    </row>
    <row r="29" spans="1:7" ht="15">
      <c r="A29" s="16" t="s">
        <v>17</v>
      </c>
      <c r="B29" s="25"/>
      <c r="C29" s="28" t="s">
        <v>137</v>
      </c>
      <c r="E29" s="16" t="s">
        <v>17</v>
      </c>
      <c r="F29" s="25"/>
      <c r="G29" s="28" t="s">
        <v>137</v>
      </c>
    </row>
    <row r="30" spans="1:7" ht="15">
      <c r="A30" s="16" t="s">
        <v>8</v>
      </c>
      <c r="B30" s="25"/>
      <c r="C30" s="28">
        <v>50</v>
      </c>
      <c r="E30" s="16" t="s">
        <v>8</v>
      </c>
      <c r="F30" s="25"/>
      <c r="G30" s="28">
        <v>50</v>
      </c>
    </row>
    <row r="31" spans="1:7" ht="15">
      <c r="A31" s="16" t="s">
        <v>9</v>
      </c>
      <c r="B31" s="25"/>
      <c r="C31" s="28">
        <v>80</v>
      </c>
      <c r="E31" s="16" t="s">
        <v>9</v>
      </c>
      <c r="F31" s="25"/>
      <c r="G31" s="28">
        <v>80</v>
      </c>
    </row>
    <row r="32" spans="1:7" ht="15.75" thickBot="1">
      <c r="A32" s="7" t="s">
        <v>7</v>
      </c>
      <c r="B32" s="26">
        <v>30</v>
      </c>
      <c r="C32" s="28">
        <f>B32*$F$1</f>
        <v>120</v>
      </c>
      <c r="E32" s="7" t="s">
        <v>7</v>
      </c>
      <c r="F32" s="26">
        <v>30</v>
      </c>
      <c r="G32" s="28">
        <f>F32*$F$1</f>
        <v>120</v>
      </c>
    </row>
    <row r="35" spans="1:3" ht="15">
      <c r="A35" s="72"/>
      <c r="B35" s="72"/>
      <c r="C35" s="72"/>
    </row>
  </sheetData>
  <sheetProtection/>
  <mergeCells count="1">
    <mergeCell ref="A35:C35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Romanova.n</dc:creator>
  <cp:keywords/>
  <dc:description/>
  <cp:lastModifiedBy>eugenk</cp:lastModifiedBy>
  <cp:lastPrinted>2015-07-10T13:35:49Z</cp:lastPrinted>
  <dcterms:created xsi:type="dcterms:W3CDTF">2014-06-30T05:58:31Z</dcterms:created>
  <dcterms:modified xsi:type="dcterms:W3CDTF">2015-07-10T13:36:05Z</dcterms:modified>
  <cp:category/>
  <cp:version/>
  <cp:contentType/>
  <cp:contentStatus/>
</cp:coreProperties>
</file>