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<sst xmlns="http://schemas.openxmlformats.org/spreadsheetml/2006/main" count="49" uniqueCount="31">
  <si>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</si>
  <si>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</si>
  <si>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</si>
  <si>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</si>
  <si>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</si>
  <si>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</si>
  <si>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</si>
  <si>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</si>
  <si>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</si>
  <si>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</si>
  <si>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</si>
  <si>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</si>
  <si>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</si>
  <si>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</si>
  <si>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</si>
  <si>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</si>
  <si>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</si>
  <si>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A_nika</t>
  </si>
  <si>
    <t xml:space="preserve">Кнопка трикотажная, 9,5мм, никель упак./100 шт. </t>
  </si>
  <si>
    <t>http://airis.spb.ru/catalog/furnitura/knopki/knopki_trikotazhnye_klyamernye/knopki_trikotazhnye_klyamernye_raznye/</t>
  </si>
  <si>
    <t>Кнопка трикотажная, 9,5мм, белый упак./100 шт.</t>
  </si>
  <si>
    <t xml:space="preserve">Кнопка курточная 'пружина' №54, 12,5 мм, упак./100 шт. </t>
  </si>
  <si>
    <t>http://airis.spb.ru/catalog/furnitura/knopki/knopki_tip_kontakta_pruzhina/knopki_tip_kontakta_pruzhina_raznoe/</t>
  </si>
  <si>
    <t>цвет: никель</t>
  </si>
  <si>
    <t>http://airis.spb.ru/catalog/furnitura/blochki_lyuversy/lyuversy_raznye/</t>
  </si>
  <si>
    <t xml:space="preserve">Люверс 3мм </t>
  </si>
  <si>
    <t>Люверс 5мм</t>
  </si>
  <si>
    <t>золото</t>
  </si>
  <si>
    <t>оксид</t>
  </si>
  <si>
    <t>никель</t>
  </si>
  <si>
    <t>антик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</si>
</sst>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4" fillId="0" borderId="10" xfId="42" applyBorder="1" applyAlignment="1" applyProtection="1">
      <alignment/>
      <protection/>
    </xf>
    <xf numFmtId="2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furnitura/knopki/knopki_trikotazhnye_klyamernye/knopki_trikotazhnye_klyamernye_raznye/" TargetMode="External" /><Relationship Id="rId2" Type="http://schemas.openxmlformats.org/officeDocument/2006/relationships/hyperlink" Target="http://airis.spb.ru/catalog/furnitura/knopki/knopki_trikotazhnye_klyamernye/knopki_trikotazhnye_klyamernye_raznye/" TargetMode="External" /><Relationship Id="rId3" Type="http://schemas.openxmlformats.org/officeDocument/2006/relationships/hyperlink" Target="http://airis.spb.ru/catalog/furnitura/knopki/knopki_tip_kontakta_pruzhina/knopki_tip_kontakta_pruzhina_raznoe/" TargetMode="External" /><Relationship Id="rId4" Type="http://schemas.openxmlformats.org/officeDocument/2006/relationships/hyperlink" Target="http://airis.spb.ru/catalog/furnitura/blochki_lyuversy/lyuversy_raznye/" TargetMode="External" /><Relationship Id="rId5" Type="http://schemas.openxmlformats.org/officeDocument/2006/relationships/hyperlink" Target="http://airis.spb.ru/catalog/furnitura/blochki_lyuversy/lyuversy_raznye/" TargetMode="External" /><Relationship Id="rId6" Type="http://schemas.openxmlformats.org/officeDocument/2006/relationships/hyperlink" Target="http://airis.spb.ru/catalog/furnitura/blochki_lyuversy/lyuversy_raznye/" TargetMode="External" /><Relationship Id="rId7" Type="http://schemas.openxmlformats.org/officeDocument/2006/relationships/hyperlink" Target="http://airis.spb.ru/catalog/furnitura/blochki_lyuversy/lyuversy_raznye/" TargetMode="External" /><Relationship Id="rId8" Type="http://schemas.openxmlformats.org/officeDocument/2006/relationships/hyperlink" Target="http://airis.spb.ru/catalog/furnitura/blochki_lyuversy/lyuversy_raznye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8" sqref="H1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47.28125" style="0" customWidth="1"/>
    <col min="4" max="4" width="31.421875" style="0" customWidth="1"/>
    <col min="5" max="5" width="22.8515625" style="0" customWidth="1"/>
  </cols>
  <sheetData>
    <row r="1" spans="7:10" ht="15">
      <c r="G1" s="9" t="s">
        <v>15</v>
      </c>
      <c r="H1" s="9"/>
      <c r="I1" s="9">
        <f>SUM(I3:I53)</f>
        <v>831</v>
      </c>
      <c r="J1" s="9">
        <f>SUM(J3:J53)</f>
        <v>980.5799999999999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517653</v>
      </c>
      <c r="C3" s="1" t="s">
        <v>18</v>
      </c>
      <c r="D3" s="1"/>
      <c r="E3" s="10" t="s">
        <v>19</v>
      </c>
      <c r="F3" s="1" t="s">
        <v>11</v>
      </c>
      <c r="G3" s="1">
        <v>200</v>
      </c>
      <c r="H3" s="11">
        <v>1.38</v>
      </c>
      <c r="I3" s="1">
        <f>ROUND(G3*H3,2)</f>
        <v>276</v>
      </c>
      <c r="J3" s="1">
        <f>ROUND(I3*1.18,2)</f>
        <v>325.68</v>
      </c>
    </row>
    <row r="4" spans="1:10" ht="15">
      <c r="A4" s="1"/>
      <c r="B4" s="1">
        <v>517654</v>
      </c>
      <c r="C4" s="1" t="s">
        <v>20</v>
      </c>
      <c r="D4" s="1"/>
      <c r="E4" s="10" t="s">
        <v>19</v>
      </c>
      <c r="F4" s="1" t="s">
        <v>11</v>
      </c>
      <c r="G4" s="1">
        <v>100</v>
      </c>
      <c r="H4" s="11">
        <v>1.1</v>
      </c>
      <c r="I4" s="1">
        <f aca="true" t="shared" si="0" ref="I4:I21">ROUND(G4*H4,2)</f>
        <v>110</v>
      </c>
      <c r="J4" s="1">
        <f aca="true" t="shared" si="1" ref="J4:J21">ROUND(I4*1.18,2)</f>
        <v>129.8</v>
      </c>
    </row>
    <row r="5" spans="1:10" ht="15">
      <c r="A5" s="1"/>
      <c r="B5" s="1">
        <v>517646</v>
      </c>
      <c r="C5" s="1" t="s">
        <v>21</v>
      </c>
      <c r="D5" s="1" t="s">
        <v>23</v>
      </c>
      <c r="E5" s="10" t="s">
        <v>22</v>
      </c>
      <c r="F5" s="1" t="s">
        <v>11</v>
      </c>
      <c r="G5" s="1">
        <v>100</v>
      </c>
      <c r="H5" s="11">
        <v>1.79</v>
      </c>
      <c r="I5" s="1">
        <f t="shared" si="0"/>
        <v>179</v>
      </c>
      <c r="J5" s="1">
        <f t="shared" si="1"/>
        <v>211.22</v>
      </c>
    </row>
    <row r="6" spans="1:10" ht="15">
      <c r="A6" s="1"/>
      <c r="B6" s="1">
        <v>515009</v>
      </c>
      <c r="C6" s="1" t="s">
        <v>25</v>
      </c>
      <c r="D6" s="1" t="s">
        <v>27</v>
      </c>
      <c r="E6" s="10" t="s">
        <v>24</v>
      </c>
      <c r="F6" s="1" t="s">
        <v>11</v>
      </c>
      <c r="G6" s="1">
        <v>200</v>
      </c>
      <c r="H6" s="11">
        <v>0.21</v>
      </c>
      <c r="I6" s="1">
        <f t="shared" si="0"/>
        <v>42</v>
      </c>
      <c r="J6" s="1">
        <f t="shared" si="1"/>
        <v>49.56</v>
      </c>
    </row>
    <row r="7" spans="1:10" ht="15">
      <c r="A7" s="1"/>
      <c r="B7" s="1">
        <v>515009</v>
      </c>
      <c r="C7" s="1" t="s">
        <v>25</v>
      </c>
      <c r="D7" s="1" t="s">
        <v>28</v>
      </c>
      <c r="E7" s="10" t="s">
        <v>24</v>
      </c>
      <c r="F7" s="1" t="s">
        <v>11</v>
      </c>
      <c r="G7" s="1">
        <v>200</v>
      </c>
      <c r="H7" s="11">
        <v>0.21</v>
      </c>
      <c r="I7" s="1">
        <f>ROUND(G7*H7,2)</f>
        <v>42</v>
      </c>
      <c r="J7" s="1">
        <f>ROUND(I7*1.18,2)</f>
        <v>49.56</v>
      </c>
    </row>
    <row r="8" spans="1:10" ht="15">
      <c r="A8" s="1"/>
      <c r="B8" s="1">
        <v>515009</v>
      </c>
      <c r="C8" s="1" t="s">
        <v>25</v>
      </c>
      <c r="D8" s="1" t="s">
        <v>29</v>
      </c>
      <c r="E8" s="10" t="s">
        <v>24</v>
      </c>
      <c r="F8" s="1" t="s">
        <v>11</v>
      </c>
      <c r="G8" s="1">
        <v>200</v>
      </c>
      <c r="H8" s="11">
        <v>0.21</v>
      </c>
      <c r="I8" s="1">
        <f>ROUND(G8*H8,2)</f>
        <v>42</v>
      </c>
      <c r="J8" s="1">
        <f>ROUND(I8*1.18,2)</f>
        <v>49.56</v>
      </c>
    </row>
    <row r="9" spans="1:10" ht="15">
      <c r="A9" s="1"/>
      <c r="B9" s="1">
        <v>515010</v>
      </c>
      <c r="C9" t="s">
        <v>26</v>
      </c>
      <c r="D9" s="1" t="s">
        <v>30</v>
      </c>
      <c r="E9" s="10" t="s">
        <v>24</v>
      </c>
      <c r="F9" s="1" t="s">
        <v>11</v>
      </c>
      <c r="G9" s="1">
        <v>200</v>
      </c>
      <c r="H9" s="11">
        <v>0.35</v>
      </c>
      <c r="I9" s="1">
        <f>ROUND(G9*H9,2)</f>
        <v>70</v>
      </c>
      <c r="J9" s="1">
        <f>ROUND(I9*1.18,2)</f>
        <v>82.6</v>
      </c>
    </row>
    <row r="10" spans="1:10" ht="15">
      <c r="A10" s="1"/>
      <c r="B10" s="1">
        <v>515010</v>
      </c>
      <c r="C10" t="s">
        <v>26</v>
      </c>
      <c r="D10" s="1" t="s">
        <v>29</v>
      </c>
      <c r="E10" s="10" t="s">
        <v>24</v>
      </c>
      <c r="F10" s="1" t="s">
        <v>11</v>
      </c>
      <c r="G10" s="1">
        <v>200</v>
      </c>
      <c r="H10" s="11">
        <v>0.35</v>
      </c>
      <c r="I10" s="1">
        <f>ROUND(G10*H10,2)</f>
        <v>70</v>
      </c>
      <c r="J10" s="1">
        <f>ROUND(I10*1.18,2)</f>
        <v>82.6</v>
      </c>
    </row>
    <row r="11" spans="1:10" ht="15">
      <c r="A11" s="1"/>
      <c r="B11" s="1"/>
      <c r="C11" s="1"/>
      <c r="D11" s="1"/>
      <c r="E11" s="1"/>
      <c r="F11" s="1"/>
      <c r="G11" s="1"/>
      <c r="H11" s="1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1"/>
      <c r="I20" s="1">
        <f t="shared" si="0"/>
        <v>0</v>
      </c>
      <c r="J20" s="1">
        <f t="shared" si="1"/>
        <v>0</v>
      </c>
    </row>
    <row r="21" spans="1:10" ht="15">
      <c r="A21" s="1"/>
      <c r="B21" s="1"/>
      <c r="C21" s="1"/>
      <c r="D21" s="1"/>
      <c r="E21" s="1"/>
      <c r="F21" s="1"/>
      <c r="G21" s="1"/>
      <c r="H21" s="11"/>
      <c r="I21" s="1">
        <f t="shared" si="0"/>
        <v>0</v>
      </c>
      <c r="J21" s="1">
        <f t="shared" si="1"/>
        <v>0</v>
      </c>
    </row>
    <row r="22" s="2" customFormat="1" ht="15">
      <c r="A22" s="2" t="s">
        <v>12</v>
      </c>
    </row>
    <row r="23" spans="1:10" s="3" customFormat="1" ht="15">
      <c r="A23" s="4" t="s">
        <v>7</v>
      </c>
      <c r="B23" s="4" t="s">
        <v>8</v>
      </c>
      <c r="C23" s="4" t="s">
        <v>9</v>
      </c>
      <c r="D23" s="4" t="s">
        <v>10</v>
      </c>
      <c r="E23" s="4" t="s">
        <v>11</v>
      </c>
      <c r="F23" s="1" t="s">
        <v>11</v>
      </c>
      <c r="G23" s="4">
        <v>5</v>
      </c>
      <c r="H23" s="4">
        <v>5</v>
      </c>
      <c r="I23" s="4"/>
      <c r="J23" s="4"/>
    </row>
  </sheetData>
  <sheetProtection/>
  <hyperlinks>
    <hyperlink ref="E3" r:id="rId1" display="http://airis.spb.ru/catalog/furnitura/knopki/knopki_trikotazhnye_klyamernye/knopki_trikotazhnye_klyamernye_raznye/"/>
    <hyperlink ref="E4" r:id="rId2" display="http://airis.spb.ru/catalog/furnitura/knopki/knopki_trikotazhnye_klyamernye/knopki_trikotazhnye_klyamernye_raznye/"/>
    <hyperlink ref="E5" r:id="rId3" display="http://airis.spb.ru/catalog/furnitura/knopki/knopki_tip_kontakta_pruzhina/knopki_tip_kontakta_pruzhina_raznoe/"/>
    <hyperlink ref="E6" r:id="rId4" display="http://airis.spb.ru/catalog/furnitura/blochki_lyuversy/lyuversy_raznye/"/>
    <hyperlink ref="E9" r:id="rId5" display="http://airis.spb.ru/catalog/furnitura/blochki_lyuversy/lyuversy_raznye/"/>
    <hyperlink ref="E7" r:id="rId6" display="http://airis.spb.ru/catalog/furnitura/blochki_lyuversy/lyuversy_raznye/"/>
    <hyperlink ref="E10" r:id="rId7" display="http://airis.spb.ru/catalog/furnitura/blochki_lyuversy/lyuversy_raznye/"/>
    <hyperlink ref="E8" r:id="rId8" display="http://airis.spb.ru/catalog/furnitura/blochki_lyuversy/lyuversy_raznye/"/>
  </hyperlinks>
  <printOptions/>
  <pageMargins left="0.7" right="0.7" top="0.75" bottom="0.75" header="0.3" footer="0.3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Anika</cp:lastModifiedBy>
  <dcterms:created xsi:type="dcterms:W3CDTF">2013-01-13T15:18:23Z</dcterms:created>
  <dcterms:modified xsi:type="dcterms:W3CDTF">2016-09-12T18:53:27Z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