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150" windowWidth="19100" windowHeight="8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<sst xmlns="http://schemas.openxmlformats.org/spreadsheetml/2006/main" count="27" uniqueCount="24">
  <si>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</si>
  <si>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</si>
  <si>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</si>
  <si>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</si>
  <si>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</si>
  <si>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</si>
  <si>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</si>
  <si>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</si>
  <si>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</si>
  <si>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</si>
  <si>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</si>
  <si>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</si>
  <si>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</si>
  <si>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</si>
  <si>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</si>
  <si>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</si>
  <si>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</si>
  <si>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o-e</t>
  </si>
  <si>
    <t>610362 Шпульки для горизонтально вращающегося челнока пластик 20,5 мм, высота 11,5 мм PRYM</t>
  </si>
  <si>
    <r>
      <t>Размер</t>
    </r>
    <r>
      <rPr>
        <sz val="11"/>
        <color indexed="8"/>
        <rFont val="Calibri"/>
        <family val="2"/>
      </rPr>
      <t>: Ø 20,5 мм, высота 11,5 мм</t>
    </r>
  </si>
  <si>
    <t>https://airis.spb.ru/search/?q=695297&amp;go=%D0%9D%D0%B0%D0%B9%D1%82%D0%B8</t>
  </si>
  <si>
    <t>250151 Шпульки пластиковые, упак./3 шт., Hobby&amp;Pro</t>
  </si>
  <si>
    <t>https://airis.spb.ru/search/?q=+7700582&amp;go=%D0%9D%D0%B0%D0%B9%D1%82%D0%B8</t>
  </si>
  <si>
    <t>упак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</si>
</sst>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15" fillId="0" borderId="10" xfId="0" applyFont="1" applyBorder="1" applyAlignment="1">
      <alignment/>
    </xf>
    <xf numFmtId="0" fontId="18" fillId="0" borderId="0" xfId="42" applyAlignment="1">
      <alignment/>
    </xf>
    <xf numFmtId="0" fontId="0" fillId="0" borderId="0" xfId="0" applyFont="1" applyAlignment="1">
      <alignment/>
    </xf>
    <xf numFmtId="0" fontId="18" fillId="0" borderId="10" xfId="42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iris.spb.ru/catalog/prinadlezhnosti_dlya_shitya_i_rukodeliya/prinadlezhnosti_dlya_shveynykh_mashin/prinadlezhnosti_dlya_shveynykh_mashin_prym/?PAGEN_1=1" TargetMode="External" /><Relationship Id="rId2" Type="http://schemas.openxmlformats.org/officeDocument/2006/relationships/hyperlink" Target="https://airis.spb.ru/catalog/prinadlezhnosti_dlya_shitya_i_rukodeliya/prinadlezhnosti_dlya_shveynykh_mashin/shpulki/plastmassovye/?PAGEN_1=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5" sqref="I5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1.28125" style="0" customWidth="1"/>
    <col min="4" max="4" width="31.421875" style="0" customWidth="1"/>
    <col min="5" max="5" width="21.140625" style="0" customWidth="1"/>
  </cols>
  <sheetData>
    <row r="1" spans="7:10" ht="14.25">
      <c r="G1" s="9" t="s">
        <v>15</v>
      </c>
      <c r="H1" s="9"/>
      <c r="I1" s="9">
        <f>SUM(I3:I52)</f>
        <v>228.01999999999998</v>
      </c>
      <c r="J1" s="9">
        <f>SUM(J3:J52)</f>
        <v>269.07</v>
      </c>
    </row>
    <row r="2" spans="1:10" s="7" customFormat="1" ht="42.7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 ht="14.25">
      <c r="A3" s="1" t="s">
        <v>17</v>
      </c>
      <c r="B3">
        <v>695297</v>
      </c>
      <c r="C3" s="10" t="s">
        <v>18</v>
      </c>
      <c r="D3" s="2" t="s">
        <v>19</v>
      </c>
      <c r="E3" s="1" t="s">
        <v>20</v>
      </c>
      <c r="F3" s="1" t="s">
        <v>11</v>
      </c>
      <c r="G3" s="1">
        <v>1</v>
      </c>
      <c r="H3" s="1">
        <v>89.32</v>
      </c>
      <c r="I3" s="1">
        <f>ROUND(G3*H3,2)</f>
        <v>89.32</v>
      </c>
      <c r="J3" s="1">
        <f>ROUND(I3*1.18,2)</f>
        <v>105.4</v>
      </c>
    </row>
    <row r="4" spans="1:10" ht="14.25">
      <c r="A4" s="1" t="s">
        <v>17</v>
      </c>
      <c r="B4">
        <v>7700582</v>
      </c>
      <c r="C4" s="10" t="s">
        <v>21</v>
      </c>
      <c r="D4" s="11"/>
      <c r="E4" s="1" t="s">
        <v>22</v>
      </c>
      <c r="F4" s="1" t="s">
        <v>23</v>
      </c>
      <c r="G4" s="1">
        <v>5</v>
      </c>
      <c r="H4" s="1">
        <v>27.74</v>
      </c>
      <c r="I4" s="1">
        <f aca="true" t="shared" si="0" ref="I4:I20">ROUND(G4*H4,2)</f>
        <v>138.7</v>
      </c>
      <c r="J4" s="1">
        <f aca="true" t="shared" si="1" ref="J4:J20">ROUND(I4*1.18,2)</f>
        <v>163.67</v>
      </c>
    </row>
    <row r="5" spans="1:10" ht="14.25">
      <c r="A5" s="1"/>
      <c r="C5" s="10"/>
      <c r="D5" s="1"/>
      <c r="E5" s="1"/>
      <c r="F5" s="1"/>
      <c r="G5" s="1"/>
      <c r="H5" s="1"/>
      <c r="I5" s="1">
        <f t="shared" si="0"/>
        <v>0</v>
      </c>
      <c r="J5" s="1">
        <f t="shared" si="1"/>
        <v>0</v>
      </c>
    </row>
    <row r="6" spans="1:10" ht="14.25">
      <c r="A6" s="1"/>
      <c r="C6" s="10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 ht="14.25">
      <c r="A7" s="1"/>
      <c r="C7" s="10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 ht="14.25">
      <c r="A8" s="1"/>
      <c r="C8" s="10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 ht="14.25">
      <c r="A9" s="1"/>
      <c r="C9" s="10"/>
      <c r="D9" s="1"/>
      <c r="E9" s="12"/>
      <c r="F9" s="1"/>
      <c r="G9" s="1"/>
      <c r="H9" s="1"/>
      <c r="I9" s="1">
        <f t="shared" si="0"/>
        <v>0</v>
      </c>
      <c r="J9" s="1">
        <f t="shared" si="1"/>
        <v>0</v>
      </c>
    </row>
    <row r="10" spans="1:10" ht="14.25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 ht="14.25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 ht="14.25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 ht="14.25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 ht="14.25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 ht="14.25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 ht="14.25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 ht="14.25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 ht="14.25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 ht="14.25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 ht="14.25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="2" customFormat="1" ht="14.25">
      <c r="A21" s="2" t="s">
        <v>12</v>
      </c>
    </row>
    <row r="22" spans="1:10" s="3" customFormat="1" ht="14.25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sheetProtection/>
  <hyperlinks>
    <hyperlink ref="C3" r:id="rId1" display="https://airis.spb.ru/catalog/prinadlezhnosti_dlya_shitya_i_rukodeliya/prinadlezhnosti_dlya_shveynykh_mashin/prinadlezhnosti_dlya_shveynykh_mashin_prym/?PAGEN_1=1"/>
    <hyperlink ref="C4" r:id="rId2" display="https://airis.spb.ru/catalog/prinadlezhnosti_dlya_shitya_i_rukodeliya/prinadlezhnosti_dlya_shveynykh_mashin/shpulki/plastmassovye/?PAGEN_1=1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User</cp:lastModifiedBy>
  <dcterms:created xsi:type="dcterms:W3CDTF">2013-01-13T15:18:23Z</dcterms:created>
  <dcterms:modified xsi:type="dcterms:W3CDTF">2017-08-05T11:42:13Z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