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610" windowHeight="11580" activeTab="0"/>
  </bookViews>
  <sheets>
    <sheet name="MX" sheetId="1" r:id="rId1"/>
    <sheet name="Лист1" sheetId="2" r:id="rId2"/>
  </sheets>
  <definedNames>
    <definedName name="Z_198C58C7_B0E4_4A63_9A7B_A4799D25D456_.wvu.FilterData" localSheetId="0" hidden="1">'MX'!$A$6:$N$466</definedName>
    <definedName name="Z_198C58C7_B0E4_4A63_9A7B_A4799D25D456_.wvu.PrintArea" localSheetId="0" hidden="1">'MX'!$A$2:$K$466</definedName>
    <definedName name="Z_198C58C7_B0E4_4A63_9A7B_A4799D25D456_.wvu.PrintTitles" localSheetId="0" hidden="1">'MX'!$5:$6</definedName>
    <definedName name="Z_198C58C7_B0E4_4A63_9A7B_A4799D25D456_.wvu.Rows" localSheetId="0" hidden="1">'MX'!$1:$1</definedName>
    <definedName name="Z_A6B52D18_A0BB_4D95_A930_06427D1011F1_.wvu.FilterData" localSheetId="0" hidden="1">'MX'!$A$6:$N$466</definedName>
    <definedName name="Z_A6B52D18_A0BB_4D95_A930_06427D1011F1_.wvu.PrintArea" localSheetId="0" hidden="1">'MX'!$A$2:$K$466</definedName>
    <definedName name="Z_A6B52D18_A0BB_4D95_A930_06427D1011F1_.wvu.PrintTitles" localSheetId="0" hidden="1">'MX'!$5:$6</definedName>
    <definedName name="Z_A6B52D18_A0BB_4D95_A930_06427D1011F1_.wvu.Rows" localSheetId="0" hidden="1">'MX'!$1:$1</definedName>
    <definedName name="Z_D4E85D1E_0352_4761_9715_356F5056D4CB_.wvu.FilterData" localSheetId="0" hidden="1">'MX'!$A$6:$N$466</definedName>
    <definedName name="Z_D4E85D1E_0352_4761_9715_356F5056D4CB_.wvu.PrintArea" localSheetId="0" hidden="1">'MX'!$A$2:$K$466</definedName>
    <definedName name="Z_D4E85D1E_0352_4761_9715_356F5056D4CB_.wvu.PrintTitles" localSheetId="0" hidden="1">'MX'!$5:$6</definedName>
    <definedName name="Z_D4E85D1E_0352_4761_9715_356F5056D4CB_.wvu.Rows" localSheetId="0" hidden="1">'MX'!$1:$1</definedName>
    <definedName name="Z_F04072C9_F407_4BB1_B63A_E346A2AF585D_.wvu.FilterData" localSheetId="0" hidden="1">'MX'!$A$6:$N$466</definedName>
    <definedName name="Z_F04072C9_F407_4BB1_B63A_E346A2AF585D_.wvu.PrintArea" localSheetId="0" hidden="1">'MX'!$A$2:$K$466</definedName>
    <definedName name="Z_F04072C9_F407_4BB1_B63A_E346A2AF585D_.wvu.PrintTitles" localSheetId="0" hidden="1">'MX'!$5:$6</definedName>
    <definedName name="Z_F04072C9_F407_4BB1_B63A_E346A2AF585D_.wvu.Rows" localSheetId="0" hidden="1">'MX'!$1:$1</definedName>
    <definedName name="Z_F9EFD76A_3898_4702_9A15_F74216947F22_.wvu.FilterData" localSheetId="0" hidden="1">'MX'!$A$6:$N$466</definedName>
    <definedName name="Z_F9EFD76A_3898_4702_9A15_F74216947F22_.wvu.PrintArea" localSheetId="0" hidden="1">'MX'!$A$2:$K$466</definedName>
    <definedName name="Z_F9EFD76A_3898_4702_9A15_F74216947F22_.wvu.PrintTitles" localSheetId="0" hidden="1">'MX'!$5:$6</definedName>
    <definedName name="Z_F9EFD76A_3898_4702_9A15_F74216947F22_.wvu.Rows" localSheetId="0" hidden="1">'MX'!$1:$1</definedName>
    <definedName name="_xlnm.Print_Titles" localSheetId="0">'MX'!$5:$6</definedName>
    <definedName name="клиент">OFFSET(INDIRECT("sys!$H$1"),MATCH(TEXT(VLOOKUP(INDIRECT("Order!$M$1"),INDIRECT("sys!$A:$B"),2,0),0),INDIRECT("sys!$E:$E"),0)-1,0,COUNTIF(INDIRECT("sys!$E:$E"),VLOOKUP(INDIRECT("Order!$M$1"),INDIRECT("sys!$A:$B"),2,0)),1)</definedName>
    <definedName name="_xlnm.Print_Area" localSheetId="0">'MX'!$A$2:$K$466</definedName>
    <definedName name="сектор">INDIRECT("sys!$A$1:$A$"&amp;COUNTIF(INDIRECT("sys!$A:$A"),"&lt;&gt;"&amp;""))</definedName>
  </definedNames>
  <calcPr fullCalcOnLoad="1"/>
</workbook>
</file>

<file path=xl/sharedStrings.xml><?xml version="1.0" encoding="utf-8"?>
<sst xmlns="http://schemas.openxmlformats.org/spreadsheetml/2006/main" count="1136" uniqueCount="1095">
  <si>
    <t>Наименование</t>
  </si>
  <si>
    <t>Артикул</t>
  </si>
  <si>
    <t>Минимальная упаковка</t>
  </si>
  <si>
    <t>Кол-во штук</t>
  </si>
  <si>
    <t>Цена за единицу</t>
  </si>
  <si>
    <t>НДС</t>
  </si>
  <si>
    <t>Цена за ед. с НДС</t>
  </si>
  <si>
    <t>СУММА</t>
  </si>
  <si>
    <t>дополнительная инофрмация</t>
  </si>
  <si>
    <t>ПОДГОТОВКА</t>
  </si>
  <si>
    <t>BOND ULTIM8 (БОНД УЛЬИМ-ЭЙТ) НОВАЯ КАТЕГОРИЯ УСЛУГ В САЛОНЕ КРАСОТЫ</t>
  </si>
  <si>
    <t>МХ BOND ULTIM8 НАБОР ДЛЯ САЛОНА</t>
  </si>
  <si>
    <t>P1366500</t>
  </si>
  <si>
    <t>МХ BOND ULTIM8 ДОМАШНИЙ УХОД 150мл</t>
  </si>
  <si>
    <t>Смываемый уход для еженедельного использования</t>
  </si>
  <si>
    <t>P1366900</t>
  </si>
  <si>
    <t>LIGHT MASTER/ЛАЙТ МАСТЕР - быстродейтсвующий суперосветяющий порошок, 500Г</t>
  </si>
  <si>
    <t>СОКОЛОР.бьюти/SOCOLOR.beauty - стойкая крем-краска для волос, 90МЛ</t>
  </si>
  <si>
    <t>Прозрачный оттенок</t>
  </si>
  <si>
    <t xml:space="preserve">Соколор Бьюти CLEAR 90мл   </t>
  </si>
  <si>
    <t>Многофункциональный прозрачный оттенок</t>
  </si>
  <si>
    <t>E0851100</t>
  </si>
  <si>
    <t>Натуральный</t>
  </si>
  <si>
    <t>Соколор Бьюти 2N 90МЛ</t>
  </si>
  <si>
    <t xml:space="preserve">2N черный </t>
  </si>
  <si>
    <t>E0132103</t>
  </si>
  <si>
    <t>Соколор Бьюти 3N 90МЛ</t>
  </si>
  <si>
    <t>3N темный шатен</t>
  </si>
  <si>
    <t>E0132703</t>
  </si>
  <si>
    <t>Соколор Бьюти 4N 90МЛ</t>
  </si>
  <si>
    <t xml:space="preserve">4N шатен </t>
  </si>
  <si>
    <t>E0134203</t>
  </si>
  <si>
    <t>Соколор Бьюти 5N 90МЛ</t>
  </si>
  <si>
    <t>5N светлый шатен</t>
  </si>
  <si>
    <t>E0147603</t>
  </si>
  <si>
    <t>Соколор Бьюти 6N 90МЛ</t>
  </si>
  <si>
    <t xml:space="preserve">6N темный блондин </t>
  </si>
  <si>
    <t>E0154503</t>
  </si>
  <si>
    <t>Соколор Бьюти 7N 90МЛ</t>
  </si>
  <si>
    <t xml:space="preserve">7N блондин </t>
  </si>
  <si>
    <t>E0157203</t>
  </si>
  <si>
    <t>Соколор Бьюти 8N 90МЛ</t>
  </si>
  <si>
    <t>8N светлый блондин</t>
  </si>
  <si>
    <t>E0159903</t>
  </si>
  <si>
    <t>Соколор Бьюти 9N 90МЛ</t>
  </si>
  <si>
    <t xml:space="preserve">9N очень светлый блондин </t>
  </si>
  <si>
    <t>E0162103</t>
  </si>
  <si>
    <t>Соколор Бьюти 10N 90МЛ</t>
  </si>
  <si>
    <t xml:space="preserve">10N очень-очень светлый блондин </t>
  </si>
  <si>
    <t>E0127503</t>
  </si>
  <si>
    <t>Соколор Бьюти 11N 90МЛ</t>
  </si>
  <si>
    <t xml:space="preserve">SCB 11N Ультра светлый блондин </t>
  </si>
  <si>
    <t>E0131503</t>
  </si>
  <si>
    <t>Пепельный</t>
  </si>
  <si>
    <t>Соколор Бьюти 1A 90МЛ</t>
  </si>
  <si>
    <t xml:space="preserve">1A Иссиня-черный пепельный </t>
  </si>
  <si>
    <t>E0131803</t>
  </si>
  <si>
    <t>Соколор Бьюти 5A 90МЛ</t>
  </si>
  <si>
    <t xml:space="preserve">5A светлый шатен пепельный </t>
  </si>
  <si>
    <t>E0201503</t>
  </si>
  <si>
    <t>Соколор Бьюти 6A 90МЛ</t>
  </si>
  <si>
    <t xml:space="preserve">6A темный блондин пепельный </t>
  </si>
  <si>
    <t>E0152803</t>
  </si>
  <si>
    <t>Соколор Бьюти 7A 90МЛ</t>
  </si>
  <si>
    <t>7A блондин пепельный</t>
  </si>
  <si>
    <t>E0200203</t>
  </si>
  <si>
    <t>Соколор Бьюти 9A 90МЛ</t>
  </si>
  <si>
    <t xml:space="preserve">9A очень светлый блондин пепельный </t>
  </si>
  <si>
    <t>E0161103</t>
  </si>
  <si>
    <t>Соколор Бьюти 11A 90МЛ</t>
  </si>
  <si>
    <t xml:space="preserve">11A Ультра светлый блондин пепельный </t>
  </si>
  <si>
    <t>E0130703</t>
  </si>
  <si>
    <t>Жемчужный</t>
  </si>
  <si>
    <t>Соколор Бьюти 6P 90МЛ</t>
  </si>
  <si>
    <t>6P темный блондин жемчужный</t>
  </si>
  <si>
    <t>E0546601</t>
  </si>
  <si>
    <t>Соколор Бьюти 8P 90МЛ</t>
  </si>
  <si>
    <t>8P светлый блондин жемчужный</t>
  </si>
  <si>
    <t>E0547001</t>
  </si>
  <si>
    <t>Соколор Бьюти 10P 90МЛ</t>
  </si>
  <si>
    <t>10P очень-очень светлый блондин жемчужный</t>
  </si>
  <si>
    <t>E0547401</t>
  </si>
  <si>
    <t>Серебристый жемчужный</t>
  </si>
  <si>
    <t>Соколор Бьюти 6SP 90МЛ</t>
  </si>
  <si>
    <t>6Sp темный блондин серебристый жемчужный</t>
  </si>
  <si>
    <t>E1033300</t>
  </si>
  <si>
    <t>Соколор Бьюти 8SP 90МЛ</t>
  </si>
  <si>
    <t>8Sp светлый блондин серебристый жемчужный</t>
  </si>
  <si>
    <t>E0870400</t>
  </si>
  <si>
    <t>Соколор Бьюти 10SP 90МЛ</t>
  </si>
  <si>
    <t>10Sp очень-очень светлый блондин серебристый жемчужный</t>
  </si>
  <si>
    <t>E1033700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</si>
  <si>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</si>
  <si>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</si>
  <si>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</si>
  <si>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>E0137703</t>
  </si>
  <si>
    <t>Соколор Бьюти 7AV 90МЛ</t>
  </si>
  <si>
    <t>7AV блондин пепельно-перламутровый</t>
  </si>
  <si>
    <t>E0209303</t>
  </si>
  <si>
    <t>Соколор Бьюти 8AV 90МЛ</t>
  </si>
  <si>
    <t xml:space="preserve">8AV светлый блондин пепельно-перламутровый </t>
  </si>
  <si>
    <t>E0158203</t>
  </si>
  <si>
    <t>Соколор Бьюти 9AV 90МЛ</t>
  </si>
  <si>
    <t xml:space="preserve">9AV очень светлый блондин пепельно-перламутровый </t>
  </si>
  <si>
    <t>E0202203</t>
  </si>
  <si>
    <t>Соколор Бьюти 10AV 90МЛ</t>
  </si>
  <si>
    <t xml:space="preserve">10AV очень-очень светлый блондин пепельно-перламутровый </t>
  </si>
  <si>
    <t>E0126503</t>
  </si>
  <si>
    <t>Золотистый</t>
  </si>
  <si>
    <t>Соколор Бьюти 7G 90МЛ</t>
  </si>
  <si>
    <t xml:space="preserve">7G блондин золотистый </t>
  </si>
  <si>
    <t>E0156203</t>
  </si>
  <si>
    <t>Соколор Бьюти 8G 90МЛ</t>
  </si>
  <si>
    <t xml:space="preserve">8G светлый блондин золотистый </t>
  </si>
  <si>
    <t>E0159003</t>
  </si>
  <si>
    <t>Соколор Бьюти 9G 90МЛ</t>
  </si>
  <si>
    <t xml:space="preserve">9G очень светлый блондин золотистый </t>
  </si>
  <si>
    <t>E0161503</t>
  </si>
  <si>
    <t>Соколор Бьюти 10G 90МЛ</t>
  </si>
  <si>
    <t xml:space="preserve">10G очень-очень светлый блондин золотистый </t>
  </si>
  <si>
    <t>E0126903</t>
  </si>
  <si>
    <t>Медный</t>
  </si>
  <si>
    <t>Соколор Бьюти 5C 90МЛ</t>
  </si>
  <si>
    <t>5C светлый шатен медный</t>
  </si>
  <si>
    <t>E0138603</t>
  </si>
  <si>
    <t>Соколор Бьюти 6C 90МЛ</t>
  </si>
  <si>
    <t xml:space="preserve">6С темный блондин медный </t>
  </si>
  <si>
    <t>E0200603</t>
  </si>
  <si>
    <t>Соколор Бьюти 7C 90МЛ</t>
  </si>
  <si>
    <t xml:space="preserve">7С блондин медный </t>
  </si>
  <si>
    <t>E0156003</t>
  </si>
  <si>
    <t>Соколор Бьюти 8С 90МЛ</t>
  </si>
  <si>
    <t xml:space="preserve">8С светлый блондин медный </t>
  </si>
  <si>
    <t>E0158503</t>
  </si>
  <si>
    <t>Медно-золотистый</t>
  </si>
  <si>
    <t>СОКОЛОР БЬЮТИ 5СG 90МЛ</t>
  </si>
  <si>
    <t>5СG светлый шатен Медно-Золотистый</t>
  </si>
  <si>
    <t>E0925300</t>
  </si>
  <si>
    <t>СОКОЛОР БЬЮТИ 7СG 90МЛ</t>
  </si>
  <si>
    <t>7СG блондин Медно-Золотистый</t>
  </si>
  <si>
    <t>E0925600</t>
  </si>
  <si>
    <t>Глубокий медный</t>
  </si>
  <si>
    <t>Соколор Бьюти 8CC 90МЛ</t>
  </si>
  <si>
    <t>8CC светлый блондин глубокий медный</t>
  </si>
  <si>
    <t>E0158703</t>
  </si>
  <si>
    <t xml:space="preserve">Мокка  </t>
  </si>
  <si>
    <t>Соколор Бьюти 4M 90МЛ</t>
  </si>
  <si>
    <t xml:space="preserve">4M шатен мокка </t>
  </si>
  <si>
    <t>E0133903</t>
  </si>
  <si>
    <t>Соколор Бьюти 5M 90МЛ</t>
  </si>
  <si>
    <t xml:space="preserve">5M светлый шатен мокка </t>
  </si>
  <si>
    <t>E0147103</t>
  </si>
  <si>
    <t>Соколор Бьюти 6M 90МЛ</t>
  </si>
  <si>
    <t xml:space="preserve">6M темный блондин мокка </t>
  </si>
  <si>
    <t>E0153903</t>
  </si>
  <si>
    <t>Соколор Бьюти 7M 90МЛ</t>
  </si>
  <si>
    <t xml:space="preserve">7M блондин мокка </t>
  </si>
  <si>
    <t>E0156703</t>
  </si>
  <si>
    <t>Соколор Бьюти 8M 90МЛ</t>
  </si>
  <si>
    <t xml:space="preserve">8M светлый блондин мокка </t>
  </si>
  <si>
    <t>E0159303</t>
  </si>
  <si>
    <t>Соколор Бьюти 9M 90МЛ</t>
  </si>
  <si>
    <t xml:space="preserve">9M очень светлый блондин мокка </t>
  </si>
  <si>
    <t>E0161803</t>
  </si>
  <si>
    <t xml:space="preserve">Мокка мокка </t>
  </si>
  <si>
    <t>Соколор Бьюти 6MM 90МЛ</t>
  </si>
  <si>
    <t xml:space="preserve">6MM темный блондин мокка мокка </t>
  </si>
  <si>
    <t>E0154203</t>
  </si>
  <si>
    <t>Соколор Бьюти 8MM 90МЛ</t>
  </si>
  <si>
    <t xml:space="preserve">8MM светлый блондин мокка мокка </t>
  </si>
  <si>
    <t>E0159603</t>
  </si>
  <si>
    <t>Соколор Бьюти 10MM 90МЛ</t>
  </si>
  <si>
    <t xml:space="preserve">10MM очень-очень светлый блондин мокка мокка </t>
  </si>
  <si>
    <t>E0127203</t>
  </si>
  <si>
    <t>Мокка золотистый</t>
  </si>
  <si>
    <t>Соколор Бьюти 5MG 90МЛ</t>
  </si>
  <si>
    <t>5MG светлый шатен мокка золотистый</t>
  </si>
  <si>
    <t>E0147303</t>
  </si>
  <si>
    <t>Соколор Бьюти 6MG 90МЛ</t>
  </si>
  <si>
    <t xml:space="preserve">6MG темный блондин мокка золотистый </t>
  </si>
  <si>
    <t>E0163003</t>
  </si>
  <si>
    <t>Соколор Бьюти 7MG 90МЛ</t>
  </si>
  <si>
    <t xml:space="preserve">7MG блондин мокка золотистый </t>
  </si>
  <si>
    <t>E0156903</t>
  </si>
  <si>
    <t>Теплый</t>
  </si>
  <si>
    <t>Соколор Бьюти 5W 90МЛ</t>
  </si>
  <si>
    <t xml:space="preserve">5W теплый светлый шатен </t>
  </si>
  <si>
    <t>E0162803</t>
  </si>
  <si>
    <t>Соколор Бьюти 7W 90МЛ</t>
  </si>
  <si>
    <t xml:space="preserve">7W теплый блондин </t>
  </si>
  <si>
    <t>E0157903</t>
  </si>
  <si>
    <t>Соколор Бьюти 9W 90МЛ</t>
  </si>
  <si>
    <t xml:space="preserve">9W теплый очень светлый блондин </t>
  </si>
  <si>
    <t>E0162403</t>
  </si>
  <si>
    <t>Натуральный теплый</t>
  </si>
  <si>
    <t>Соколор Бьюти 4NW 90МЛ</t>
  </si>
  <si>
    <t xml:space="preserve">4NW натуральный теплый шатен </t>
  </si>
  <si>
    <t>E0134503</t>
  </si>
  <si>
    <t>Соколор Бьюти 5NW 90МЛ</t>
  </si>
  <si>
    <t>5NW натуральный теплый светлый шатен</t>
  </si>
  <si>
    <t>E0148003</t>
  </si>
  <si>
    <t>Соколор Бьюти 6NW 90МЛ</t>
  </si>
  <si>
    <t xml:space="preserve">6NW натуральный теплый темный блондин </t>
  </si>
  <si>
    <t>E0154803</t>
  </si>
  <si>
    <t>Соколор Бьюти 7NW 90МЛ</t>
  </si>
  <si>
    <t>7NW натуральный теплый блондин</t>
  </si>
  <si>
    <t>E0157503</t>
  </si>
  <si>
    <t>Соколор Бьюти 8NW 90МЛ</t>
  </si>
  <si>
    <t xml:space="preserve">8NW натуральный теплый светлый блондин </t>
  </si>
  <si>
    <t>E0160203</t>
  </si>
  <si>
    <t>Соколор Бьюти 10NW 90МЛ</t>
  </si>
  <si>
    <t>10NW очень-очень светлый блондин натуральный теплый</t>
  </si>
  <si>
    <t>E0127803</t>
  </si>
  <si>
    <t>Красный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</si>
  <si>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</si>
  <si>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</si>
  <si>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</si>
  <si>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E0163303</t>
  </si>
  <si>
    <t>Коричнево-медный</t>
  </si>
  <si>
    <t>Соколор Бьюти 4BC 90МЛ</t>
  </si>
  <si>
    <t xml:space="preserve">4BC шатен коричнево-медный </t>
  </si>
  <si>
    <t>E0133603</t>
  </si>
  <si>
    <t>Соколор Бьюти 5BC 90МЛ</t>
  </si>
  <si>
    <t xml:space="preserve">5BC светлый шатен коричнево-медный </t>
  </si>
  <si>
    <t>E0138003</t>
  </si>
  <si>
    <t>Соколор Бьюти 6BC 90МЛ</t>
  </si>
  <si>
    <t xml:space="preserve">6BC темный блондин коричнево-медный </t>
  </si>
  <si>
    <t>E0153003</t>
  </si>
  <si>
    <t>Соколор Бьюти 7BC 90МЛ</t>
  </si>
  <si>
    <t xml:space="preserve">7BC блондин коричнево-медный </t>
  </si>
  <si>
    <t>E0155703</t>
  </si>
  <si>
    <t>Коричнево-красный</t>
  </si>
  <si>
    <t>Соколор Бьюти 4BR 90МЛ</t>
  </si>
  <si>
    <t xml:space="preserve">4BR шатен коричнево-красный </t>
  </si>
  <si>
    <t>E0201903</t>
  </si>
  <si>
    <t>Соколор Бьюти 6BR 90МЛ</t>
  </si>
  <si>
    <t>6BR темный блондин коричнево-красный</t>
  </si>
  <si>
    <t>E0153303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</si>
  <si>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</si>
  <si>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</si>
  <si>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</si>
  <si>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E0240503</t>
  </si>
  <si>
    <t>Красно-медный</t>
  </si>
  <si>
    <t>Соколор Бьюти 8RC 90МЛ</t>
  </si>
  <si>
    <t xml:space="preserve">8RC светлый блондин красно-медный </t>
  </si>
  <si>
    <t>E0160503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</si>
  <si>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</si>
  <si>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</si>
  <si>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</si>
  <si>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E0328902</t>
  </si>
  <si>
    <t>Соколор Бьюти 6RC+  90МЛ</t>
  </si>
  <si>
    <t xml:space="preserve">6RC+ темный блондин красно-медный+ </t>
  </si>
  <si>
    <t>E0329502</t>
  </si>
  <si>
    <t>Соколор Бьюти 5RV+ 90МЛ</t>
  </si>
  <si>
    <t>5RV+ светлый шатен красно-перламутровый+</t>
  </si>
  <si>
    <t>E0329802</t>
  </si>
  <si>
    <t>Соколор Бьюти 7RR+ 90МЛ</t>
  </si>
  <si>
    <t xml:space="preserve">7RR+ блондин глубокий красный+ </t>
  </si>
  <si>
    <t>E0329202</t>
  </si>
  <si>
    <t>Коллекция EXTRA.BLONDE ультраосветляющая стойкая крем-краска</t>
  </si>
  <si>
    <t>Соколор Бьюти UL-Clear 90мл</t>
  </si>
  <si>
    <t xml:space="preserve">UL-Clear прозрачный оттенок </t>
  </si>
  <si>
    <t>E1971200</t>
  </si>
  <si>
    <t>Соколор Бьюти UL-A+ 90МЛ</t>
  </si>
  <si>
    <t xml:space="preserve">UL-A+ пепельный+ </t>
  </si>
  <si>
    <t>E0370401</t>
  </si>
  <si>
    <t>Соколор Бьюти UL-AV 90мл</t>
  </si>
  <si>
    <t xml:space="preserve">UL-AV пепельный перламутровый </t>
  </si>
  <si>
    <t>E1971100</t>
  </si>
  <si>
    <t>Соколор Бьюти UL-P 90МЛ</t>
  </si>
  <si>
    <t xml:space="preserve">UL-P жемчужный </t>
  </si>
  <si>
    <t>E0370901</t>
  </si>
  <si>
    <t>Соколор Бьюти UL-V+ 90МЛ</t>
  </si>
  <si>
    <t xml:space="preserve">UL-V+ перламутровый+ </t>
  </si>
  <si>
    <t>E0371001</t>
  </si>
  <si>
    <t>Соколор Бьюти UL-VV 90МЛ</t>
  </si>
  <si>
    <t xml:space="preserve">UL-VV глубокий перламутровый </t>
  </si>
  <si>
    <t>E0443901</t>
  </si>
  <si>
    <t>Соколор Бьюти UL-NV+ 90МЛ</t>
  </si>
  <si>
    <t xml:space="preserve">UL-NV+ натуральный перламутровый+ </t>
  </si>
  <si>
    <t>E0371501</t>
  </si>
  <si>
    <t>Соколор Бьюти UL-N+ 90МЛ</t>
  </si>
  <si>
    <t xml:space="preserve">UL-N+ натуральный+ </t>
  </si>
  <si>
    <t>E0371601</t>
  </si>
  <si>
    <t>Соколор Бьюти UL-N 90МЛ</t>
  </si>
  <si>
    <t xml:space="preserve">UL-N натуральный </t>
  </si>
  <si>
    <t>E0444201</t>
  </si>
  <si>
    <t>Соколор Бьюти UL-M 90МЛ</t>
  </si>
  <si>
    <t xml:space="preserve">UL-M мокка </t>
  </si>
  <si>
    <t>E0444601</t>
  </si>
  <si>
    <t>Коллекция HIGH IMPACT BRUNETTE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</si>
  <si>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</si>
  <si>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</si>
  <si>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E1695800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</si>
  <si>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</si>
  <si>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</si>
  <si>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E1695700</t>
  </si>
  <si>
    <t>Соколор Бьюти Brunette GG 90мл</t>
  </si>
  <si>
    <t xml:space="preserve">GG глубокий золотистый (насыщенный оттенок для темных уровней тона 1-5) </t>
  </si>
  <si>
    <t>E1696100</t>
  </si>
  <si>
    <t>Соколор Бьюти Brunette MV 90мл</t>
  </si>
  <si>
    <t xml:space="preserve">MV мокка перламутровый (насыщенный оттенок для темных уровней тона 1-5) </t>
  </si>
  <si>
    <t>E1695900</t>
  </si>
  <si>
    <t>Соколор Бьюти Brunette CC 90мл</t>
  </si>
  <si>
    <t>СС глубокий медный (насыщенный оттенок для темных уровней тона 1-5)</t>
  </si>
  <si>
    <t>E1696200</t>
  </si>
  <si>
    <t>Натуральный &gt; 50% седины</t>
  </si>
  <si>
    <t>Соколор Бьюти 504N 90МЛ</t>
  </si>
  <si>
    <t>504N шатен 100% покрытие седины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</si>
  <si>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</si>
  <si>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</si>
  <si>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</si>
  <si>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</si>
  <si>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</si>
  <si>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</si>
  <si>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</si>
  <si>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</si>
  <si>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</si>
  <si>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</si>
  <si>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</si>
  <si>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</si>
  <si>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</si>
  <si>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</si>
  <si>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</si>
  <si>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</si>
  <si>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</si>
  <si>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</si>
  <si>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</si>
  <si>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>Соколор Бьюти 509NA 90МЛ</t>
  </si>
  <si>
    <t>509NA очень светлый блондин натуральный пепельный 100% покрытие седины</t>
  </si>
  <si>
    <t>Соколор Бьюти 510NA 90МЛ</t>
  </si>
  <si>
    <t>510NA очень-очень светлый блондин натуральный пепельный 100% покрытие седины</t>
  </si>
  <si>
    <t>Золотистый &gt; 50% седины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</si>
  <si>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</si>
  <si>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</si>
  <si>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</si>
  <si>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</si>
  <si>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</si>
  <si>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</si>
  <si>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</si>
  <si>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</si>
  <si>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</si>
  <si>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E0635302</t>
  </si>
  <si>
    <t>Крем-Оксидант MATRIX 20 vol - 6% 1000МЛ</t>
  </si>
  <si>
    <t>Крем-оксидант 20 vol - 6% 1000 мл</t>
  </si>
  <si>
    <t>E0635502</t>
  </si>
  <si>
    <t>Крем-Оксидант MATRIX 30 vol - 9% 1000МЛ</t>
  </si>
  <si>
    <t>Крем-оксидант 30 vol - 9% 1000 мл</t>
  </si>
  <si>
    <t>E0635702</t>
  </si>
  <si>
    <t>Крем-Оксидант MATRIX 40 vol - 12% 1000МЛ</t>
  </si>
  <si>
    <t>Крем-оксидант 40 vol - 12% 1000 мл</t>
  </si>
  <si>
    <t>E0635902</t>
  </si>
  <si>
    <t>РЕНОВАЦИЯ COLOR SYNC/КОЛОР СИНК - Краситель для волос тон в тон без аммиака, 90МЛ</t>
  </si>
  <si>
    <t>Акварельные оттенки ВотерКалорс (WaterColors)</t>
  </si>
  <si>
    <t xml:space="preserve">Aкварельные оттенки. Для получения пастельных результатов смешивается с Прозрачным оттенком Clear. </t>
  </si>
  <si>
    <t>Колор Синк ЛИСТВЕННЫЙ ЗЕЛЕНЫЙ 90 мл</t>
  </si>
  <si>
    <t>Aкварельные оттенки. Для получения пастельных результатов смешивается с Прозрачным оттенком Clear.</t>
  </si>
  <si>
    <t>E1735200</t>
  </si>
  <si>
    <t>Колор Синк КОРАЛЛОВЫЙ ПЕРСИКОВЫЙ 90 мл</t>
  </si>
  <si>
    <t>Колор Синк ЯГОДНЫЙ ПЕРЛАМУТРОВЫЙ 90 мл</t>
  </si>
  <si>
    <t>КОЛОР СИНК CLEAR 90 МЛ</t>
  </si>
  <si>
    <t xml:space="preserve">Прозрачный оттенок  </t>
  </si>
  <si>
    <t xml:space="preserve">Пастельные (Шир Пастель) </t>
  </si>
  <si>
    <t>КОЛОР СИНК SPM 90 МЛ</t>
  </si>
  <si>
    <t xml:space="preserve">SPM пастельный мокка </t>
  </si>
  <si>
    <t>КОЛОР СИНК SPV 90 МЛ</t>
  </si>
  <si>
    <t xml:space="preserve">SPV пастельный перламутровый </t>
  </si>
  <si>
    <t>КОЛОР СИНК SPA 90 МЛ</t>
  </si>
  <si>
    <t xml:space="preserve">SPA пастельный пепельный  </t>
  </si>
  <si>
    <t>КОЛОР СИНК SPN 90 МЛ</t>
  </si>
  <si>
    <t>SPN пастельный нейтральный</t>
  </si>
  <si>
    <t>КОЛОР СИНК SPGV 90 МЛ</t>
  </si>
  <si>
    <t xml:space="preserve">SPGV пастельный золотистый перламутровый </t>
  </si>
  <si>
    <t>КОЛОР СИНК 1A 90 МЛ</t>
  </si>
  <si>
    <t xml:space="preserve">1A иссиня-черный пепельный  </t>
  </si>
  <si>
    <t>КОЛОР СИНК 4A 90 МЛ</t>
  </si>
  <si>
    <t>4A шатен пепельный</t>
  </si>
  <si>
    <t>КОЛОР СИНК 6A 90 МЛ</t>
  </si>
  <si>
    <t>6A темный блондин пепельный</t>
  </si>
  <si>
    <t>КОЛОР СИНК 8A 90 МЛ</t>
  </si>
  <si>
    <t>КОЛОР СИНК 10A 90 МЛ</t>
  </si>
  <si>
    <t>10A очень-очень светлый блондин пепельный</t>
  </si>
  <si>
    <t>КОЛОР СИНК 8P 90 МЛ</t>
  </si>
  <si>
    <t>КОЛОР СИНК 10P 90 МЛ</t>
  </si>
  <si>
    <t>Перламутровый</t>
  </si>
  <si>
    <t>КОЛОР СИНК 8V 90 МЛ</t>
  </si>
  <si>
    <t>8V светлый блондин перламутровый</t>
  </si>
  <si>
    <t>КОЛОР СИНК 10V 90 МЛ</t>
  </si>
  <si>
    <t>10V очень-очень светлый блондин перламутровый</t>
  </si>
  <si>
    <t>Мокка Мокка</t>
  </si>
  <si>
    <t>КОЛОР СИНК 5MM 90 МЛ</t>
  </si>
  <si>
    <t>КОЛОР СИНК 7MM 90 МЛ</t>
  </si>
  <si>
    <t>7MМ блондин мокка мокка</t>
  </si>
  <si>
    <t>КОЛОР СИНК 9MM 90 МЛ</t>
  </si>
  <si>
    <t>9MМ очень светлый блондин мокка мокка</t>
  </si>
  <si>
    <t>КОЛОР СИНК 10MM 90 МЛ</t>
  </si>
  <si>
    <t xml:space="preserve">10MМ очень-очень светлый блондин мокка мокка  </t>
  </si>
  <si>
    <t>КОЛОР СИНК 3N 90 МЛ</t>
  </si>
  <si>
    <t>КОЛОР СИНК 5N 90 МЛ</t>
  </si>
  <si>
    <t xml:space="preserve">5N светлый шатен  </t>
  </si>
  <si>
    <t>КОЛОР СИНК 6N 90 МЛ</t>
  </si>
  <si>
    <t>КОЛОР СИНК 8N 90 МЛ</t>
  </si>
  <si>
    <t>КОЛОР СИНК 10N 90 МЛ</t>
  </si>
  <si>
    <t>10N очень-очень светлый блондин</t>
  </si>
  <si>
    <t>Мокка</t>
  </si>
  <si>
    <t>КОЛОР СИНК 5M 90 МЛ</t>
  </si>
  <si>
    <t xml:space="preserve">5М светлый шатен мокка  </t>
  </si>
  <si>
    <t>КОЛОР СИНК 6M 90 МЛ</t>
  </si>
  <si>
    <t xml:space="preserve">6М темный блондин мокка  </t>
  </si>
  <si>
    <t>КОЛОР СИНК 7M 90 МЛ</t>
  </si>
  <si>
    <t>7М блондин мокка</t>
  </si>
  <si>
    <t>КОЛОР СИНК 8M 90 МЛ</t>
  </si>
  <si>
    <t>8М светлый блондин мокка</t>
  </si>
  <si>
    <t>КОЛОР СИНК 10M 90 МЛ</t>
  </si>
  <si>
    <t>10М очень-очень светлый блондин мокка</t>
  </si>
  <si>
    <t>КОЛОР СИНК 6MG 90 МЛ</t>
  </si>
  <si>
    <t xml:space="preserve">6MG темный блондин мокка золотистый  </t>
  </si>
  <si>
    <t>Теплый натуральный</t>
  </si>
  <si>
    <t>КОЛОР СИНК 3WN 90 МЛ</t>
  </si>
  <si>
    <t>3WN темный шатен теплый натуральный</t>
  </si>
  <si>
    <t>КОЛОР СИНК 5WN 90 МЛ</t>
  </si>
  <si>
    <t xml:space="preserve">5WN светлый шатен теплый натуральный  </t>
  </si>
  <si>
    <t>КОЛОР СИНК 6WN 90 МЛ</t>
  </si>
  <si>
    <t>6WN темный блондин теплый натуральный</t>
  </si>
  <si>
    <t>КОЛОР СИНК 8WN 90 МЛ</t>
  </si>
  <si>
    <t>8WN светлый блондин теплый натуральный</t>
  </si>
  <si>
    <t>КОЛОР СИНК 10WN 90 МЛ</t>
  </si>
  <si>
    <t xml:space="preserve">10WN очень-очень светлый блондин теплый натуральный </t>
  </si>
  <si>
    <t>E1514000</t>
  </si>
  <si>
    <t>Теплый мокка</t>
  </si>
  <si>
    <t>КОЛОР СИНК 5WM 90 МЛ</t>
  </si>
  <si>
    <t xml:space="preserve">5WM светлый шатен теплый мокка </t>
  </si>
  <si>
    <t>E1534700</t>
  </si>
  <si>
    <t>КОЛОР СИНК 7WM 90 МЛ</t>
  </si>
  <si>
    <t xml:space="preserve">7WМ блондин теплый мокка </t>
  </si>
  <si>
    <t>E1517800</t>
  </si>
  <si>
    <t>КОЛОР СИНК 6BC 90 МЛ</t>
  </si>
  <si>
    <t xml:space="preserve">6BC темный блондин коричнево-медный  </t>
  </si>
  <si>
    <t>КОЛОР СИНК 8BC 90 МЛ</t>
  </si>
  <si>
    <t>8BC светлый блондин коричнево-медный</t>
  </si>
  <si>
    <t>КОЛОР СИНК 4BR 90 МЛ</t>
  </si>
  <si>
    <t xml:space="preserve">4BR шатен коричнево-красный  </t>
  </si>
  <si>
    <t>КОЛОР СИНК 6BR 90 МЛ</t>
  </si>
  <si>
    <t>КОЛОР СИНК 6G 90 МЛ</t>
  </si>
  <si>
    <t xml:space="preserve">6G темный блондин золотистый </t>
  </si>
  <si>
    <t>E1533300</t>
  </si>
  <si>
    <t>КОЛОР СИНК 8G 90 МЛ</t>
  </si>
  <si>
    <t xml:space="preserve">8G светлый блондин золотистый  </t>
  </si>
  <si>
    <t>КОЛОР СИНК 10G 90 МЛ</t>
  </si>
  <si>
    <t xml:space="preserve">10G очень-очень светлый блондин золотистый  </t>
  </si>
  <si>
    <t>Золотистый медный</t>
  </si>
  <si>
    <t>Медный золотистый</t>
  </si>
  <si>
    <t>КОЛОР СИНК 8CG 90 МЛ</t>
  </si>
  <si>
    <t xml:space="preserve">8CG светлый блондин медно-золотистый  </t>
  </si>
  <si>
    <t xml:space="preserve">Глубокий медный + </t>
  </si>
  <si>
    <t>КОЛОР СИНК 7CC+ 90 МЛ</t>
  </si>
  <si>
    <t xml:space="preserve">7CC+ блондин глубокий медный + </t>
  </si>
  <si>
    <t>Красно-медный +</t>
  </si>
  <si>
    <t>КОЛОР СИНК 6RC+ 90 МЛ</t>
  </si>
  <si>
    <t xml:space="preserve">6RC+ темный блондин красно-медный + </t>
  </si>
  <si>
    <t>E1533900</t>
  </si>
  <si>
    <t>КОЛОР СИНК 8RC+ 90 МЛ</t>
  </si>
  <si>
    <t xml:space="preserve">8RC+ светлый блондин красно-медный + </t>
  </si>
  <si>
    <t xml:space="preserve">Глубокий красный + </t>
  </si>
  <si>
    <t>КОЛОР СИНК 5RR+ 90 МЛ</t>
  </si>
  <si>
    <t xml:space="preserve">5RR+ светлый шатен глубокий красный </t>
  </si>
  <si>
    <t>E1570800</t>
  </si>
  <si>
    <t>КОЛОР СИНК 7RR+ 90 МЛ</t>
  </si>
  <si>
    <t xml:space="preserve">7RR+ блондин глубокий красный </t>
  </si>
  <si>
    <t>E1571000</t>
  </si>
  <si>
    <t>Красно-перламутровый +</t>
  </si>
  <si>
    <t>КОЛОР СИНК 4RV+ 90 МЛ</t>
  </si>
  <si>
    <t xml:space="preserve">4RV+ шатен красно-перламутровый </t>
  </si>
  <si>
    <t>E1570000</t>
  </si>
  <si>
    <t>КОЛОР СИНК 6RV+ 90 МЛ</t>
  </si>
  <si>
    <t xml:space="preserve">6RV+темный блондин красно-перламутровый </t>
  </si>
  <si>
    <t>E1570100</t>
  </si>
  <si>
    <t>Глубокий перламутровый</t>
  </si>
  <si>
    <t>КОЛОР СИНК 3VV 90 МЛ</t>
  </si>
  <si>
    <t>E1536500</t>
  </si>
  <si>
    <t>Активатор КОЛОР СИНК</t>
  </si>
  <si>
    <t>Активатор КОЛОР СИНК 2,7% 1000 МЛ</t>
  </si>
  <si>
    <t>Активатор КОЛОР СИНК 1000 мл (2,7%)</t>
  </si>
  <si>
    <t>E1538401</t>
  </si>
  <si>
    <t>SOBOOST/СОУБУСТ - универсальный бустер для SOCOLOR.beauty И Color Sync</t>
  </si>
  <si>
    <t>МХ СБ СОУ БУСТ КРАСНЫЙ 60 МЛ</t>
  </si>
  <si>
    <t>Усиливает интенсивность красных и фиолетовых оттенков</t>
  </si>
  <si>
    <t>P1041500</t>
  </si>
  <si>
    <t>МХ СБ СОУ БУСТ МЕДНЫЙ 60 МЛ</t>
  </si>
  <si>
    <t>Добавляет медные нюансы в янтарных, теплых коричневых и золотистых оттенках</t>
  </si>
  <si>
    <t>P1041700</t>
  </si>
  <si>
    <t xml:space="preserve"> COLORGRAPHICS LIFT&amp;TONE/КолорГрафикс Лифт-энд-Тон - высокоэффективная система: осветление до 6 уроней тона за 10 минут + тонирование + уход  за один шаг </t>
  </si>
  <si>
    <t>ОПТИ.ВЕЙВ Лос/завивки норм.вол.3*250мл</t>
  </si>
  <si>
    <t>E0757800</t>
  </si>
  <si>
    <t>ОПТИ.ВЕЙВ Лос/завивки чувст.вол.3*250мл</t>
  </si>
  <si>
    <t>E0757500</t>
  </si>
  <si>
    <t>ОПТИ.ВЕЙВ Лос/завивки резист.вол.3*250мл</t>
  </si>
  <si>
    <t>E0758100</t>
  </si>
  <si>
    <t>МХ ОПТИ.ВЕЙВ Фиксатор 1л</t>
  </si>
  <si>
    <t>E0239603</t>
  </si>
  <si>
    <t>TOTAL RESULTS/ТОТАЛ РЕЗАЛТС- гамма средств по уходу за волосами для тотальной уверенности в результате</t>
  </si>
  <si>
    <t>HELLO BLONDIE/ХЕЛЛОУ БЛОНДИ. ОТТЕНОК БЛОНД КАК В ДЕНЬ ОКРАШИВАНИЯ!</t>
  </si>
  <si>
    <t>кондиционер для светлых волос с экстрактом ромашки</t>
  </si>
  <si>
    <t>ТР ХЕЛЛОУ БЛОНДИ Шампунь 300 мл</t>
  </si>
  <si>
    <t>ТР ХЕЛЛОУ БЛОНДИ Кондиционер 300 мл</t>
  </si>
  <si>
    <t>ТР ХЕЛЛОУ БЛОНДИ Флэш Филлер 125 мл</t>
  </si>
  <si>
    <t>заполняющий пустоты волоса спрей-вуаль</t>
  </si>
  <si>
    <t>P1104700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</si>
  <si>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</si>
  <si>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</si>
  <si>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</si>
  <si>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E1576300</t>
  </si>
  <si>
    <t>ТР ТЭКСЧЕР ГЕЙМС Кондиционер 300 мл</t>
  </si>
  <si>
    <t>кондиционер со свойствами стайлинга</t>
  </si>
  <si>
    <t>ТР ТЭКСЧЕР ГЕЙМС Кондиционер 1 Л</t>
  </si>
  <si>
    <t>E1576600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</si>
  <si>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</si>
  <si>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</si>
  <si>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</si>
  <si>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E1575501</t>
  </si>
  <si>
    <t>ТР КЁРЛ ПЛИЗ Кондиционер 300 мл</t>
  </si>
  <si>
    <t>кондиционер для вьющихся волос с маслом жожоба</t>
  </si>
  <si>
    <t>E1575701</t>
  </si>
  <si>
    <t>ТР КЁРЛ Лосьон Контуринг Лоушн 150 мл</t>
  </si>
  <si>
    <t>лосьон для вьющихся волос</t>
  </si>
  <si>
    <t>P1103000</t>
  </si>
  <si>
    <t>гель для вьющихся волос</t>
  </si>
  <si>
    <t>P1102600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</si>
  <si>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</si>
  <si>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</si>
  <si>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</si>
  <si>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E1573201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</si>
  <si>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</si>
  <si>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</si>
  <si>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</si>
  <si>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</si>
  <si>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P1095401</t>
  </si>
  <si>
    <t>ТР ХАЙ АМЛИФАЙ Фоам Волюмайзер 250 мл</t>
  </si>
  <si>
    <t>мусс для придания объема волосам</t>
  </si>
  <si>
    <t>P1090800</t>
  </si>
  <si>
    <t>ТР ХАЙ АМЛИФАЙ Шампунь 1 Л</t>
  </si>
  <si>
    <t xml:space="preserve">шампунь для объема тонких волос с протеинами </t>
  </si>
  <si>
    <t>E1573300</t>
  </si>
  <si>
    <t>ТР ХАЙ АМЛИФАЙ Кондиционер 1 Л</t>
  </si>
  <si>
    <t>E1574600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</si>
  <si>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</si>
  <si>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</si>
  <si>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</si>
  <si>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</si>
  <si>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</si>
  <si>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E1576101</t>
  </si>
  <si>
    <t>ТР СОУ ЛОНГ Эликсир Брейк Фикс 200 мл</t>
  </si>
  <si>
    <t>несмываемый эликсир для восстановления волос</t>
  </si>
  <si>
    <t>P1087800</t>
  </si>
  <si>
    <t>ТР СОУ ЛОНГ Лосьон Айрон Таймер 100 мл</t>
  </si>
  <si>
    <t>разглаживающий лосьон с термозащитой</t>
  </si>
  <si>
    <t>P1089100</t>
  </si>
  <si>
    <t>ТР СОУ ЛОНГ ДЭМЭДЖ Маска 150 мл</t>
  </si>
  <si>
    <t>маска для восстановления волос</t>
  </si>
  <si>
    <t>E1960201</t>
  </si>
  <si>
    <t>ТР СОУ ЛОНГ ДЭМЕДЖ Шампунь 1 Л</t>
  </si>
  <si>
    <t>E1576000</t>
  </si>
  <si>
    <t>ТР СОУ ЛОНГ ДЭМЕДЖ Кондиционер 1 Л</t>
  </si>
  <si>
    <t>E1576200</t>
  </si>
  <si>
    <t>COLOR OBSESSED/КОЛОР ОБСЭССД. ЦВЕТ, КОТОРЫЙ НЕ ТУСКНЕЕТ!</t>
  </si>
  <si>
    <t>ТР КОЛОР ОБСЭССД Шампунь 300 мл</t>
  </si>
  <si>
    <t>шампунь для защиты цвета окрашенных волос с антиоксидантами</t>
  </si>
  <si>
    <t>E1575101</t>
  </si>
  <si>
    <t>ТР КОЛОР ОБСЭССД Кондиционер 300 мл</t>
  </si>
  <si>
    <t>кондиционер для защиты цвета окрашенных волос с антиоксидантами</t>
  </si>
  <si>
    <t>E1575301</t>
  </si>
  <si>
    <t>ТР КОЛОР ОБС Спрей Миракл Трит 12 125мл</t>
  </si>
  <si>
    <t>несмываемый спрей - 12 преимуществ</t>
  </si>
  <si>
    <t>P1106300</t>
  </si>
  <si>
    <t>ТР КОЛОР ОБСЭССД Маска 150 мл</t>
  </si>
  <si>
    <t>маска для защиты цвета окрашенных волос</t>
  </si>
  <si>
    <t>E1960101</t>
  </si>
  <si>
    <t>ТР КОЛОР ОБСЭССД Шампунь 1 Л</t>
  </si>
  <si>
    <t>E1575200</t>
  </si>
  <si>
    <t>ТР КОЛОР ОБСЭССД Кондиционер 1 Л</t>
  </si>
  <si>
    <t>E1575400</t>
  </si>
  <si>
    <t>ТР КОЛОР ОБС Соу Сильвер Шампунь 300 мл</t>
  </si>
  <si>
    <t>E1577701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</si>
  <si>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</si>
  <si>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</si>
  <si>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</si>
  <si>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E1959701</t>
  </si>
  <si>
    <t>ТР МОЙСЧЕР МИ РИЧ Кондиционер 300 мл</t>
  </si>
  <si>
    <t>кондиционер для увлажения сухих волос с глицерином</t>
  </si>
  <si>
    <t>E1959901</t>
  </si>
  <si>
    <t>ТР НЕСМЫВ. СПРЕЙ МОЙСЧЕР КЮР 150 МЛ</t>
  </si>
  <si>
    <t>2-фазный несмываемый спрей</t>
  </si>
  <si>
    <t>E1577300</t>
  </si>
  <si>
    <t>ТР МОЙСЧЕР МИ РИЧ Шампунь 1 Л</t>
  </si>
  <si>
    <t>E1959800</t>
  </si>
  <si>
    <t>ТР МОЙСЧЕР МИ РИЧ Кондиционер 1 Л</t>
  </si>
  <si>
    <t>E1960000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</si>
  <si>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</si>
  <si>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</si>
  <si>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</si>
  <si>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</si>
  <si>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</si>
  <si>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E1574901</t>
  </si>
  <si>
    <t>ТР МЕГА СЛИК Шампунь 1 Л</t>
  </si>
  <si>
    <t>E1574800</t>
  </si>
  <si>
    <t>ТР МЕГА СЛИК Кондиционер 1 Л</t>
  </si>
  <si>
    <t>E1575000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</si>
  <si>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</si>
  <si>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</si>
  <si>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</si>
  <si>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P1094300</t>
  </si>
  <si>
    <t>ММ Концентрат КИК АП ПРОТЕИН 500мл</t>
  </si>
  <si>
    <t>концентрат протеинов (услуга МОЛЕКУЛЯРНЫЙ КОКТЕЙЛЬ)</t>
  </si>
  <si>
    <t>P1095700</t>
  </si>
  <si>
    <t>ММ Концентрат СЛИМ ДАУН ЛИПИД 500мл</t>
  </si>
  <si>
    <t>концентрат липидов (услуга МОЛЕКУЛЯРНЫЙ КОКТЕЙЛЬ)</t>
  </si>
  <si>
    <t>P1095000</t>
  </si>
  <si>
    <t>PRO SOLUTIONIST/ПРО СОЛЮШИОНИСТ. ПРОФЕССИОНАЛЬНЫЕ РЕШЕНИЯ ДЛЯ УВЕРЕННОСТИ МАСТЕРА В РЕЗУЛЬТАТЕ УСЛУГИ</t>
  </si>
  <si>
    <t>ТР ПРО СОЛ Глуб. Уход ПРОТОПАК 5+ 500мл</t>
  </si>
  <si>
    <t>глубокий восстанавливающий уход</t>
  </si>
  <si>
    <t>P1111900</t>
  </si>
  <si>
    <t>ТР ПРО СОЛ Несмыв. Уход ИНСТАКЮР 500 мл</t>
  </si>
  <si>
    <t>разглаживающий несмываемый уход с про-витамином B5 и протеином</t>
  </si>
  <si>
    <t>P1100810</t>
  </si>
  <si>
    <t>ТР ПРО СОЛ Крем-маска ТОТАЛ ТРИТ 500 мл</t>
  </si>
  <si>
    <t>крем-маска для глубокого восстановления волос</t>
  </si>
  <si>
    <t>P1098000</t>
  </si>
  <si>
    <t xml:space="preserve"> OIL WONDERS VOLUME ROSE /ОЙЛ ВАНДЕРС ВОЛЬЮМ РОУЗ - гамма средств для увеличения объема тонких волос </t>
  </si>
  <si>
    <t>ОИЛ ВАНДЕРС ВОЛЬЮМ РОУЗ Кондиционер 200 мл</t>
  </si>
  <si>
    <t xml:space="preserve">Легкий кондиционер для объема тонких волос </t>
  </si>
  <si>
    <t>ОИЛ ВАНДЕРС ВОЛЬЮМ РОУЗ Шампунь 300 мл</t>
  </si>
  <si>
    <t>Легкий шампунь для объема, обогащенный деликатным маслом дикой розы</t>
  </si>
  <si>
    <t>ОИЛ ВАНДЕРС ВОЛЬЮМ РОУЗ Пре-шампунь 125 мл</t>
  </si>
  <si>
    <t xml:space="preserve">Легкий еженедельный уход для применения перед шампунем </t>
  </si>
  <si>
    <t>P1191100</t>
  </si>
  <si>
    <t>ОИЛ ВАНДЕРС ВОЛЬЮМ РОУЗ Мусс 250 мл</t>
  </si>
  <si>
    <t xml:space="preserve">Мусс для объема ОИЛ ВАНДЕРС ВОЛЬЮМ РОУЗ </t>
  </si>
  <si>
    <t>P1191200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</si>
  <si>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</si>
  <si>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</si>
  <si>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</si>
  <si>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P0959700</t>
  </si>
  <si>
    <t>ОИЛ ВАНДЕРС Кондиционер 200 мл</t>
  </si>
  <si>
    <t>с марокканским аргановым маслом</t>
  </si>
  <si>
    <t>P0958701</t>
  </si>
  <si>
    <t>ОИЛ ВАНДЕРС Масло для окр-х волос 150 мл</t>
  </si>
  <si>
    <t>"Египетский Гибискус"</t>
  </si>
  <si>
    <t>E2082200</t>
  </si>
  <si>
    <t>ОИЛ ВАНДЕРС Укрепляющее масло 150 мл</t>
  </si>
  <si>
    <t>"Индийское Амла"</t>
  </si>
  <si>
    <t>E2082400</t>
  </si>
  <si>
    <t>ОИЛ ВАНДЕРС Разглаживающее масло 150 мл</t>
  </si>
  <si>
    <t>"Амазонская Мурумуру"</t>
  </si>
  <si>
    <t>E2082000</t>
  </si>
  <si>
    <t>ОИЛ ВАНДЕРС Шампунь 1Л</t>
  </si>
  <si>
    <t>P0959201</t>
  </si>
  <si>
    <t>ОИЛ ВАНДЕРС Кондиционер 1 Л</t>
  </si>
  <si>
    <t>P0959001</t>
  </si>
  <si>
    <t>BIOLAGE/БИОЛАЖ - гамма биоуходов за волосами</t>
  </si>
  <si>
    <t>БИОЛАЖ РЕПЕРИНСАЙД Шампунь 250МЛ</t>
  </si>
  <si>
    <t>Шампунь для сильно поврежденных и ломких волос</t>
  </si>
  <si>
    <t>E1092102</t>
  </si>
  <si>
    <t>БИОЛАЖ РЕПЕРИНСАЙД Кондиционер 200МЛ</t>
  </si>
  <si>
    <t>Кондиционер для сильно поврежденных и ломких волос</t>
  </si>
  <si>
    <t>E1092001</t>
  </si>
  <si>
    <t>БИОЛАЖ РЕПЕРИНСАЙД Маска 150МЛ</t>
  </si>
  <si>
    <t>Маска для сильно поврежденных и ломких волос</t>
  </si>
  <si>
    <t>P0989900</t>
  </si>
  <si>
    <t>БИОЛАЖ РЕПЕРИНСАЙД Несмываемый уход</t>
  </si>
  <si>
    <t>Несмываемый уход крем-контроль</t>
  </si>
  <si>
    <t>P0989500</t>
  </si>
  <si>
    <t>БИОЛАЖ РЕПЕРИНСАЙД Шампунь 1 Л</t>
  </si>
  <si>
    <t>E1560600</t>
  </si>
  <si>
    <t>БИОЛАЖ РЕПЕРИНСАЙД Кондиционер 1Л</t>
  </si>
  <si>
    <t>БИОЛАЖ ШУГАРШАЙН Шампунь  250 МЛ</t>
  </si>
  <si>
    <t>Шампунь для блеска</t>
  </si>
  <si>
    <t>E1703700</t>
  </si>
  <si>
    <t>БИОЛАЖ ШУГАРШАЙН Кондиционер 200 МЛ</t>
  </si>
  <si>
    <t>Кондиционер для блеска</t>
  </si>
  <si>
    <t>E1703800</t>
  </si>
  <si>
    <t>БИОЛАЖ ШУГАРШАЙН Шампунь  1 Л</t>
  </si>
  <si>
    <t>E1703900</t>
  </si>
  <si>
    <t>БИОЛАЖ ШУГАРШАЙН Кондиционер  1 Л</t>
  </si>
  <si>
    <t>E1704000</t>
  </si>
  <si>
    <t>БИОЛАЖ ПОЛИРУЮЩИЙ Скраб 500 МЛ</t>
  </si>
  <si>
    <t>Полирующий скраб 500 мл</t>
  </si>
  <si>
    <t>P1218700</t>
  </si>
  <si>
    <t>МХ БИОЛАЖ ФУЛДЭНСИТИ сухой шамп 150 мл</t>
  </si>
  <si>
    <t>Сухой шампунь продлевающий укладку</t>
  </si>
  <si>
    <t>P1143400</t>
  </si>
  <si>
    <t>БИОЛАЖ ФУЛЛДЭНСИТИ Стемокс. уход 10Х6мл</t>
  </si>
  <si>
    <t>Ампулы для активации роста новых волос с молекулой СТЕМОКСИДИН</t>
  </si>
  <si>
    <t>E1498700</t>
  </si>
  <si>
    <t>БИОЛАЖ ФУЛЛДЭНСИТИ ШАМПУНЬ 250 МЛ</t>
  </si>
  <si>
    <t>E1498500</t>
  </si>
  <si>
    <t>БИОЛАЖ ФУЛЛДЭНСИТИ Кондиционер 200мл</t>
  </si>
  <si>
    <t>E1498600</t>
  </si>
  <si>
    <t>МХ БИОЛАЖ ФУЛДЭНСИТИ уплотн спрей 125 мл</t>
  </si>
  <si>
    <t>Уплотняющий спрей для тонких волос.</t>
  </si>
  <si>
    <t>P1144200</t>
  </si>
  <si>
    <t>БИОЛАЖ ФУЛ ДЭНСИТИ ШАМПУНЬ 1 Л</t>
  </si>
  <si>
    <t xml:space="preserve">Шампунь для тонких волос. </t>
  </si>
  <si>
    <t>E2278200</t>
  </si>
  <si>
    <t>БИОЛАЖ ФУЛЛДЭНСИТИ Кондиционер 1Л</t>
  </si>
  <si>
    <t xml:space="preserve">Кондиционер для тонких волос. </t>
  </si>
  <si>
    <t>E2278100</t>
  </si>
  <si>
    <t>БИОЛАЖ КЕРАТИНДОЗ Шампунь 250 мл</t>
  </si>
  <si>
    <t>E0957201</t>
  </si>
  <si>
    <t>БИОЛАЖ КЕРАТИНДОЗ Кондиционер 200 мл</t>
  </si>
  <si>
    <t>E0955000</t>
  </si>
  <si>
    <t>БИОЛАЖ КЕРАТИНДОЗ Несм восст спрей 200м</t>
  </si>
  <si>
    <t>P0676303</t>
  </si>
  <si>
    <t>БИОЛАЖ КЕРАТИНДОЗ Шампунь 1 Л</t>
  </si>
  <si>
    <t>E1560300</t>
  </si>
  <si>
    <t>БИОЛАЖ КЕРАТИНДОЗ Кондиционер 1 Л</t>
  </si>
  <si>
    <t>E1560200</t>
  </si>
  <si>
    <t>БИОЛАЖ КЕРАТИНДОЗ конц сыворотка 10Х10мл</t>
  </si>
  <si>
    <t xml:space="preserve">Сыворотка в монодозах 10шт*10мл. </t>
  </si>
  <si>
    <t>E0955700</t>
  </si>
  <si>
    <t>БИОЛАЖ ФАЙБЕРСТРОНГ Шампунь 250 мл</t>
  </si>
  <si>
    <t>E0957301</t>
  </si>
  <si>
    <t>БИОЛАЖ ФАЙБЕРСТРОНГ Кондиционер 200 мл</t>
  </si>
  <si>
    <t>E0955100</t>
  </si>
  <si>
    <t>БИОЛАЖ ФАЙБЕРСТРОНГ Укреп. Крем 200 мл</t>
  </si>
  <si>
    <t>P0694801</t>
  </si>
  <si>
    <t>БИОЛАЖ ФАЙБЕРСТРОНГ Маска 150 мл</t>
  </si>
  <si>
    <t>P0685401</t>
  </si>
  <si>
    <t>БИОЛАЖ ФАЙБЕРСТРОНГ Шампунь 1 Л</t>
  </si>
  <si>
    <t>E1559900</t>
  </si>
  <si>
    <t>БИОЛАЖ ФАЙБЕРСТРОНГ Кондиционер 1 Л</t>
  </si>
  <si>
    <t>E1560000</t>
  </si>
  <si>
    <t>БИОЛАЖ КОЛОРЛАСТ Шампунь 250 мл</t>
  </si>
  <si>
    <t>E0956501</t>
  </si>
  <si>
    <t>БИОЛАЖ КОЛОРЛАСТ Кондиционер 200 мл</t>
  </si>
  <si>
    <t>E0954400</t>
  </si>
  <si>
    <t>БИОЛАЖ КОЛОРЛАСТ Маска 150 мл</t>
  </si>
  <si>
    <t>P0833000</t>
  </si>
  <si>
    <t>БИОЛАЖ КОЛОРЛАСТ Несмываемый спрей 125мл</t>
  </si>
  <si>
    <t>E0956301</t>
  </si>
  <si>
    <t>БИОЛАЖ КОЛОРЛАСТ Шампунь 1 Л</t>
  </si>
  <si>
    <t>E1559700</t>
  </si>
  <si>
    <t>БИОЛАЖ КОЛОРЛАСТ Кондиционер 1 Л</t>
  </si>
  <si>
    <t>E1559800</t>
  </si>
  <si>
    <t>БИОЛАЖ ГИДРАСУРС Шампунь 250 мл</t>
  </si>
  <si>
    <t>E0956601</t>
  </si>
  <si>
    <t>БИОЛАЖ ГИДРАСУРС Кондиционер 200 мл</t>
  </si>
  <si>
    <t>E0954500</t>
  </si>
  <si>
    <t>БИОЛАЖ ГИДРАСУРС Маска 150 мл</t>
  </si>
  <si>
    <t>P0829700</t>
  </si>
  <si>
    <t>БИОЛАЖ ГИДРАСУРС Несм спрей-вуаль 125мл</t>
  </si>
  <si>
    <t>P0830310</t>
  </si>
  <si>
    <t>БИОЛАЖ ГИДРАСУРС Шампунь 1 Л</t>
  </si>
  <si>
    <t>E1560100</t>
  </si>
  <si>
    <t>БИОЛАЖ ГИДРАСУРС Кондиционер 1 Л</t>
  </si>
  <si>
    <t>P0829310</t>
  </si>
  <si>
    <t>БИОЛАЖ ГИДРАСУРС Маска 500 мл</t>
  </si>
  <si>
    <t>P0830000</t>
  </si>
  <si>
    <t>БИОЛАЖ ВОЛЬЮМБЛУМ Шампунь 250 мл</t>
  </si>
  <si>
    <t>E0957001</t>
  </si>
  <si>
    <t>БИОЛАЖ ВОЛЬЮМБЛУМ Кондиционер 200 мл</t>
  </si>
  <si>
    <t>E0954800</t>
  </si>
  <si>
    <t>БИОЛАЖ ВОЛЬЮМБЛУМ Несмыв спрей 250 мл</t>
  </si>
  <si>
    <t>БИОЛАЖ Эксквизит Оил питающее масло 92мл</t>
  </si>
  <si>
    <t>P0838400</t>
  </si>
  <si>
    <t xml:space="preserve">БИОЛАЖ СКАЛПСИНК набор ампул 2*10*6 мл </t>
  </si>
  <si>
    <t xml:space="preserve">Против выпадения волос с молекулой ПРО-АМИНЕКСИЛ. 1 НАБОР = 2 КОРОБКИ = 1 курс. МАКСИМАЛЬНАЯ ЦЕНА ПЕРЕПРОДАЖИ 2 000 РУБ. С НДС* </t>
  </si>
  <si>
    <t>URU04700</t>
  </si>
  <si>
    <t>БИОЛАЖ СКАЛПСИНК шампунь освеж-й. 250 мл</t>
  </si>
  <si>
    <t>E0957401</t>
  </si>
  <si>
    <t>БИОЛАЖ СКАЛПСИНК шамп. пр. перхоти 250мл</t>
  </si>
  <si>
    <t>E0957601</t>
  </si>
  <si>
    <t>БИОЛАЖ КЛИНРИСЭТ нормализ шампунь 250 мл</t>
  </si>
  <si>
    <t>с экстрактом лимонного сорго</t>
  </si>
  <si>
    <t>E0957501</t>
  </si>
  <si>
    <t>STYLE LINK/СТАЙЛ ЛИНК - гамма креативного стайлинга</t>
  </si>
  <si>
    <t xml:space="preserve"> МИНЕРАЛЬНЫЙ СТАЙЛИНГ</t>
  </si>
  <si>
    <t>МХ СТАЙЛ ЛИНК ПЛЭЙ БЭК 153 МЛ</t>
  </si>
  <si>
    <t xml:space="preserve">сухой шампунь </t>
  </si>
  <si>
    <t>P1200300</t>
  </si>
  <si>
    <t>MX СТАЙЛ ЛИНК MINERAL GRIP DEFINER 101МЛ</t>
  </si>
  <si>
    <t>P1195700</t>
  </si>
  <si>
    <t>MX СТАЙЛ ЛИНК ЭЙРИ БИЛДЕР 176 МЛ</t>
  </si>
  <si>
    <t xml:space="preserve">сухой текстурирующий мусс  </t>
  </si>
  <si>
    <t>P1197800</t>
  </si>
  <si>
    <t>MX СТАЙЛ ЛИНК MINERAL MESS MAKER 200 МЛ</t>
  </si>
  <si>
    <t xml:space="preserve">обогащенный солью спрей  </t>
  </si>
  <si>
    <t>P1204600</t>
  </si>
  <si>
    <t>MX СТАЙЛ ЛИНК БУСТЕР ДЛЯ ТЕКСТУРЫ 30 МЛ</t>
  </si>
  <si>
    <t>Крем: придает и/или усиливает текстуру</t>
  </si>
  <si>
    <t>P1198100</t>
  </si>
  <si>
    <t>МХ СТАЙЛ ЛИНК ХИТ БАФЕР 250 МЛ</t>
  </si>
  <si>
    <t>Термозащитный спрей</t>
  </si>
  <si>
    <t>P1025800</t>
  </si>
  <si>
    <t>МХ СТАЙЛ ЛИНК ВОЛЬЮМ БИЛДЕР 247 МЛ</t>
  </si>
  <si>
    <t>Мусс для объема</t>
  </si>
  <si>
    <t>P0936800</t>
  </si>
  <si>
    <t>МХ СТАЙЛ ЛИНК СМУС СЕТТЕР 118 МЛ</t>
  </si>
  <si>
    <t xml:space="preserve">Разглаживающий крем </t>
  </si>
  <si>
    <t>P0934200</t>
  </si>
  <si>
    <t>ФОРМА</t>
  </si>
  <si>
    <t>МХ СТАЙЛ ЛИНК ОВЕР ЭЧИВЕР 50 МЛ</t>
  </si>
  <si>
    <t xml:space="preserve">3 в 1 КРЕМ+ПАСТА+ВОСК </t>
  </si>
  <si>
    <t>P0933600</t>
  </si>
  <si>
    <t>МХ СТАЙЛ ЛИНК СУПЕР ФИКСЕР 200 МЛ</t>
  </si>
  <si>
    <t xml:space="preserve">Гель экстрасильной фиксации </t>
  </si>
  <si>
    <t>P0935601</t>
  </si>
  <si>
    <t>ФИНИШ</t>
  </si>
  <si>
    <t>МХ СТАЙЛ ЛИНК ХЕЙТ РАЙЗЕР 7 Г</t>
  </si>
  <si>
    <t xml:space="preserve">Текстурирующая пудра </t>
  </si>
  <si>
    <t>E1443800</t>
  </si>
  <si>
    <t>МХ СТАЙЛ ЛИНК ТЕКСЧЕР БИЛДЕР 150 МЛ</t>
  </si>
  <si>
    <t xml:space="preserve">Текстурирующий спрей </t>
  </si>
  <si>
    <t>E1055600</t>
  </si>
  <si>
    <t>МХ СТАЙЛ ЛИНК СТАЙЛ ФИКСЕР 400 МЛ</t>
  </si>
  <si>
    <t>Лак-спрей</t>
  </si>
  <si>
    <t>E1055200</t>
  </si>
  <si>
    <t>МХ СТАЙЛ ЛИНК ВОЛЬЮМ ФИКСЕР 400 МЛ</t>
  </si>
  <si>
    <t>Придающий объем спрей</t>
  </si>
  <si>
    <t>E1030000</t>
  </si>
  <si>
    <t>БУСТЕРЫ</t>
  </si>
  <si>
    <t>МХ СТАЙЛ ЛИНК БУСТЕР ДЛЯ ОБЪЕМА 30 МЛ</t>
  </si>
  <si>
    <t>Крем: придает и/или усиливает объем</t>
  </si>
  <si>
    <t>P0939301</t>
  </si>
  <si>
    <t>DESIGN PULSE / ДИЗАЙН ПУЛЬС Современный стайлинг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</si>
  <si>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</si>
  <si>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</si>
  <si>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</si>
  <si>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E0367702</t>
  </si>
  <si>
    <t>ВАВУМ Экстра-Фул Фризинг Лак-спрей 500мл</t>
  </si>
  <si>
    <t>Лак-спрей экстра-сильной фиксации</t>
  </si>
  <si>
    <t>E0367801</t>
  </si>
  <si>
    <t>ВАВУМ Шейпмейкер Моделирующ спрей 400мл</t>
  </si>
  <si>
    <t>Моделирующий спрей для волос экстрасильной фиксации</t>
  </si>
  <si>
    <t>E0141400</t>
  </si>
  <si>
    <t>Пенка для прикорневого объема</t>
  </si>
  <si>
    <t>E0007303</t>
  </si>
  <si>
    <t>ВАВУМ Хай оф глэм Мусс для объема 250 мл</t>
  </si>
  <si>
    <t>P0771901</t>
  </si>
  <si>
    <t xml:space="preserve">ОБНОВЛЕННАЯ КОЛЛЕКЦИЯ SCB EXTRA.COVERAGE 100% ПЛОТНОЕ ПОКРЫТИЕ СЕДИНЫ 
</t>
  </si>
  <si>
    <t>Мокка &gt; 50% седины</t>
  </si>
  <si>
    <t>Соколор Бьюти 505M 90МЛ - новый оттенок</t>
  </si>
  <si>
    <t xml:space="preserve">505M светлый шатен мокка 100% покрытие седины </t>
  </si>
  <si>
    <t>E1686800</t>
  </si>
  <si>
    <t>Соколор Бьюти 506M 90МЛ - новый оттенок</t>
  </si>
  <si>
    <t xml:space="preserve">506M темный блондин мокка 100% покрытие седины </t>
  </si>
  <si>
    <t>E2009600</t>
  </si>
  <si>
    <t>Соколор Бьюти 508M 90МЛ - новый оттенок</t>
  </si>
  <si>
    <t xml:space="preserve">508M светлый блондин мокка 100% покрытие седины </t>
  </si>
  <si>
    <t>E2009700</t>
  </si>
  <si>
    <t>Красно-коричневый &gt; 50% седины</t>
  </si>
  <si>
    <t>Соколор Бьюти 504RB 90МЛ - новый оттенок</t>
  </si>
  <si>
    <t xml:space="preserve">504RB шатен красно-коричневый 100% покрытие седины </t>
  </si>
  <si>
    <t>E2009800</t>
  </si>
  <si>
    <t>Соколор Бьюти 506RB 90МЛ - новый оттенок</t>
  </si>
  <si>
    <t xml:space="preserve">506RB темный блондин красно-коричневый 100% покрытие седины </t>
  </si>
  <si>
    <t>E2009900</t>
  </si>
  <si>
    <t>Коричнево-медный &gt; 50% седины</t>
  </si>
  <si>
    <t>Соколор Бьюти 505BC 90МЛ - новый оттенок</t>
  </si>
  <si>
    <t xml:space="preserve">505BC светлый шатен коричнево-медный 100% покрытие седины </t>
  </si>
  <si>
    <t>E2010000</t>
  </si>
  <si>
    <t>Соколор Бьюти 506BC 90МЛ - новый оттенок</t>
  </si>
  <si>
    <t xml:space="preserve">506BC темный блондин коричнево-медный 100% покрытие седины </t>
  </si>
  <si>
    <t>E2010100</t>
  </si>
  <si>
    <t xml:space="preserve">Соколор Бьюти 505G 90МЛ </t>
  </si>
  <si>
    <t xml:space="preserve">505G блондин золотистый 100% покрытие седины </t>
  </si>
  <si>
    <t>E0135405</t>
  </si>
  <si>
    <t>E0136205</t>
  </si>
  <si>
    <t>E0137105</t>
  </si>
  <si>
    <t>E1687800</t>
  </si>
  <si>
    <t>E1687200</t>
  </si>
  <si>
    <t>E1687300</t>
  </si>
  <si>
    <t>E1687400</t>
  </si>
  <si>
    <t>E1687600</t>
  </si>
  <si>
    <t>E1085501</t>
  </si>
  <si>
    <t>E1085901</t>
  </si>
  <si>
    <t>E1086301</t>
  </si>
  <si>
    <t>E1086701</t>
  </si>
  <si>
    <t>E1453701</t>
  </si>
  <si>
    <t>E1577801</t>
  </si>
  <si>
    <t>E1578001</t>
  </si>
  <si>
    <t>E1576501</t>
  </si>
  <si>
    <t>ТР КЕРЛ ПЛИЗ Гель 200 мл</t>
  </si>
  <si>
    <t>E1573401</t>
  </si>
  <si>
    <t>E1574701</t>
  </si>
  <si>
    <t>Соколор Бьюти 508BC 90МЛ - новый оттенок</t>
  </si>
  <si>
    <t>508BC светлый блондин коричнево-медный 100% покрытие седины</t>
  </si>
  <si>
    <t>E2010200</t>
  </si>
  <si>
    <t>E1575901</t>
  </si>
  <si>
    <t>МХ BOND ULTIM8 НАБОР ТРЭВЕЛ</t>
  </si>
  <si>
    <t>P1366700</t>
  </si>
  <si>
    <t>Набор рассчитан на 42 аппликации. ШАГ 1: 2*125мл + ШАГ 2: 2*500мл (ВНИМАНИЕ: 1 бутылка 500мл - БОНУС)</t>
  </si>
  <si>
    <t>Обесцв. порошок Лайт Мастер 500 гр</t>
  </si>
  <si>
    <t>E1537101</t>
  </si>
  <si>
    <t>E1537301</t>
  </si>
  <si>
    <t>E1537501</t>
  </si>
  <si>
    <t>E1537701</t>
  </si>
  <si>
    <t>E1536901</t>
  </si>
  <si>
    <t>E1515601</t>
  </si>
  <si>
    <t>E1513601</t>
  </si>
  <si>
    <t>E1515401</t>
  </si>
  <si>
    <t>E1513401</t>
  </si>
  <si>
    <t>E1515801</t>
  </si>
  <si>
    <t>E1513801</t>
  </si>
  <si>
    <t>E1534301</t>
  </si>
  <si>
    <t>E1531701</t>
  </si>
  <si>
    <t>шампунь для светлых волос с экстрактом ромашки</t>
  </si>
  <si>
    <t>E1560500</t>
  </si>
  <si>
    <t>P0836511</t>
  </si>
  <si>
    <t>БИОЛАЖ ВОЛЬЮМБЛУМ Шампунь 1 Л</t>
  </si>
  <si>
    <t>E1560900</t>
  </si>
  <si>
    <t>БИОЛАЖ ВОЛЬЮМБЛУМ Кондиционер 1 Л</t>
  </si>
  <si>
    <t>E1561000</t>
  </si>
  <si>
    <t>E1451901</t>
  </si>
  <si>
    <t>Мощность осветления 8 уровней тона, удобен для работы в любой технике</t>
  </si>
  <si>
    <t>E1538101</t>
  </si>
  <si>
    <t>E1535701</t>
  </si>
  <si>
    <t>E1531901</t>
  </si>
  <si>
    <t>E1518201</t>
  </si>
  <si>
    <t>E1514801</t>
  </si>
  <si>
    <t>E1534901</t>
  </si>
  <si>
    <t>E1518001</t>
  </si>
  <si>
    <t>E1516201</t>
  </si>
  <si>
    <t>E1514201</t>
  </si>
  <si>
    <t>E1532901</t>
  </si>
  <si>
    <t>E1514601</t>
  </si>
  <si>
    <t>E1530701</t>
  </si>
  <si>
    <t>Лосьон для завивки натуральных волос</t>
  </si>
  <si>
    <t xml:space="preserve">Лосьон для завивки чувтвительных или окрашенных волос </t>
  </si>
  <si>
    <t xml:space="preserve">Лосьон для завивки натуральных трудноподдающихся волос </t>
  </si>
  <si>
    <t>Фиксатор для завивки волос</t>
  </si>
  <si>
    <t>ТР ХОЛОДНЫЙ БЛОНД Шампунь 300 мл</t>
  </si>
  <si>
    <t>шампунь для нейтрализации желтизны у блондинок 5-8 уровней тона</t>
  </si>
  <si>
    <t>E2236000</t>
  </si>
  <si>
    <t>ТР ХОЛОДНЫЙ БЛОНД Кондиционер 300 мл</t>
  </si>
  <si>
    <t>кондиционер для глубокого питания холодных блонд</t>
  </si>
  <si>
    <t>E2235400</t>
  </si>
  <si>
    <t>ТР ХОЛОДНЫЙ БЛОНД Уход БЛОНД х3 150 мл</t>
  </si>
  <si>
    <t>глубокое питание и термозащита осветленных волос</t>
  </si>
  <si>
    <t>P1383800</t>
  </si>
  <si>
    <t>ТР ХОЛОДНЫЙ БЛОНД Маска 200 мл</t>
  </si>
  <si>
    <t>ТОЛЬКО В САЛОНЕ: услуга Холодный Блонд</t>
  </si>
  <si>
    <t>P1384000</t>
  </si>
  <si>
    <t>ТР ХОЛОДНЫЙ БЛОНД Шампунь 1 Л</t>
  </si>
  <si>
    <t>E2235700</t>
  </si>
  <si>
    <t>ТР ХОЛОДНЫЙ БЛОНД Кондиционер 1 Л</t>
  </si>
  <si>
    <t>E2235800</t>
  </si>
  <si>
    <t>шампунь для нейтрализации желтизны у блондинок с уровнем тона 8-10</t>
  </si>
  <si>
    <t>P1188700</t>
  </si>
  <si>
    <t>ВАВУМ Рут Райзер Пенка 218мл</t>
  </si>
  <si>
    <t>ПАЛЕТКИ ДЛЯ ОКРАШИВАНИЯ</t>
  </si>
  <si>
    <t>НОВЫЕ ОТТЕНКИ МОККА</t>
  </si>
  <si>
    <t xml:space="preserve">Соколор Бьюти 4MR 90МЛ </t>
  </si>
  <si>
    <t>4MR шатен мокка красный</t>
  </si>
  <si>
    <t>E2260300</t>
  </si>
  <si>
    <t>Соколор Бьюти 5MR 90МЛ</t>
  </si>
  <si>
    <t>E2260700</t>
  </si>
  <si>
    <t>Соколор Бьюти 6MR 90МЛ</t>
  </si>
  <si>
    <t xml:space="preserve">6MR темный блондин мокка красный </t>
  </si>
  <si>
    <t>E2261100</t>
  </si>
  <si>
    <t>Соколор Бьюти 4MA 90МЛ</t>
  </si>
  <si>
    <t>4MA шатен мокка пепльный</t>
  </si>
  <si>
    <t>E2261500</t>
  </si>
  <si>
    <t>Соколор Бьюти 6MA 90МЛ</t>
  </si>
  <si>
    <t>6MA темный блондин мокка пепльный</t>
  </si>
  <si>
    <t>E2261900</t>
  </si>
  <si>
    <t>Соколор Бьюти 8MA90МЛ</t>
  </si>
  <si>
    <t>8MA светлый блондин мокка пепльный</t>
  </si>
  <si>
    <t>E2262300</t>
  </si>
  <si>
    <t>E1452901</t>
  </si>
  <si>
    <t>E1735301</t>
  </si>
  <si>
    <t>E1736401</t>
  </si>
  <si>
    <t>E1535101</t>
  </si>
  <si>
    <t>E1514401</t>
  </si>
  <si>
    <t>E1515201</t>
  </si>
  <si>
    <t>E1513201</t>
  </si>
  <si>
    <t>E1532501</t>
  </si>
  <si>
    <t>E1516001</t>
  </si>
  <si>
    <t>E1516601</t>
  </si>
  <si>
    <t>E1517201</t>
  </si>
  <si>
    <t>МХ СБ СОУ БУСТ СИНИЙ 60 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</si>
  <si>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</si>
  <si>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>P1041400</t>
  </si>
  <si>
    <t>P1188400</t>
  </si>
  <si>
    <t>Рекомендованная цена в салоне**</t>
  </si>
  <si>
    <t>E1537901</t>
  </si>
  <si>
    <t>E1536301</t>
  </si>
  <si>
    <t>E1532701</t>
  </si>
  <si>
    <t>E1534501</t>
  </si>
  <si>
    <t>E1532301</t>
  </si>
  <si>
    <t>Набор на 21 аппликацию. ШАГ 1: 1*125мл + ШАГ 2: 1*500мл (ВНИМАНИЕ: 250 мл ШАГ 2 - БОНУС)</t>
  </si>
  <si>
    <t>ICE CREAM ПАЛЕТКА: 5 тюбиков SOCOLOR.beauty + 4 тюбиков COLOR SYNC + 1 SOBOOST (синий) + БЕСПЛАТНЫЙ ОКСИДАНТ SOCOLOR.beauty</t>
  </si>
  <si>
    <t>URU05782</t>
  </si>
  <si>
    <t>Колор Синк САПФИРОВЫЙ СИНИЙ 90 мл</t>
  </si>
  <si>
    <t>Колор Синк КВАРЦЕВЫЙ РОЗОВЫЙ 90 мл</t>
  </si>
  <si>
    <t>E1736301</t>
  </si>
  <si>
    <t>E1536701</t>
  </si>
  <si>
    <t>E1517401</t>
  </si>
  <si>
    <t xml:space="preserve"> ОПТИ.ВЕЙВ / OPTI.WAVE - средства для химической завивки и выпрямления волос</t>
  </si>
  <si>
    <t xml:space="preserve">Шампунь для сильно поврежденных и ломких волос. </t>
  </si>
  <si>
    <t>E1072402</t>
  </si>
  <si>
    <t>5MR светлый шатен мокка красный</t>
  </si>
  <si>
    <t>E1687500</t>
  </si>
  <si>
    <t>Коллекция DREAM.AGE 100% мультирефлекторное покрытие седины</t>
  </si>
  <si>
    <t>Соколор Бьюти D-Age 6M 90МЛ</t>
  </si>
  <si>
    <t xml:space="preserve">D-AGE 6M темный блондин мокка </t>
  </si>
  <si>
    <t>E0128203</t>
  </si>
  <si>
    <t>E1735101</t>
  </si>
  <si>
    <t>E1535901</t>
  </si>
  <si>
    <t>E1533101</t>
  </si>
  <si>
    <t>E1516801</t>
  </si>
  <si>
    <t>E1535501</t>
  </si>
  <si>
    <t>ТР МЕГА СЛИК Спрей Айрон Смусер 250мл</t>
  </si>
  <si>
    <t>термозащитный спрей</t>
  </si>
  <si>
    <t>P1132400</t>
  </si>
  <si>
    <t>БИОЛАЖ РЕПЕРИНСАЙД - ГАММА ДЛЯ РЕСТАВРАЦИИ СИЛЬНО ПОВРЕЖДЕННЫХ ВОЛОС</t>
  </si>
  <si>
    <t>БИОЛАЖ ШУГАРШАЙН - ГАММА ДЛЯ БЛЕСКА ВОЛОС</t>
  </si>
  <si>
    <t xml:space="preserve">Шампунь для блеска </t>
  </si>
  <si>
    <t>БИОЛАЖ ФУЛЛДЭНСИТИ - ГАММА ДЛЯ УПЛОТНЕНИЯ ТОНКИХ ВОЛОС</t>
  </si>
  <si>
    <t xml:space="preserve">Шампунь для тонких волос </t>
  </si>
  <si>
    <t xml:space="preserve">БИОЛАЖ КЕРАТИНДОЗ - ГАММА ДЛЯ РЕСТАВРАЦИИ СИЛЬНО ПОВРЕЖДЕННЫХ ВОЛОС </t>
  </si>
  <si>
    <t xml:space="preserve">БИОЛАЖ ФАЙБЕРСТРОНГ - ГАММА ДЛЯ УКРЕПЛЕНИЯ ЛОМКИХ И ОСЛАБЛЕННЫХ ВОЛОС </t>
  </si>
  <si>
    <t>БИОЛАЖ КОЛОРЛАСТ - ГАММА ДЛЯ ЗАЩИТЫ ЦВЕТА ОКРАШЕННЫХ ВОЛОС</t>
  </si>
  <si>
    <t>БИОЛАЖ ГИДРАСУРС - ГАММА ДЛЯ УВЛАЖНЕНИЯ СУХИХ ВОЛОС</t>
  </si>
  <si>
    <t xml:space="preserve">БИОЛАЖ ВОЛЬЮМБЛУМ - ГАММА ДЛЯ ПРИДАНИЯ ОБЪЕМА ТОНКИМ ВОЛОСАМ </t>
  </si>
  <si>
    <t>ПРИ ПОКУПКЕ КП R.A.W. НА СУММУ 5159 РУБ - ШАМПУНЬ ВОЛЬЮМБЛУМ В ПОДАРОК (СКИДКА ДЕЙСТВУЕТ СТРОГО ПОД КП)</t>
  </si>
  <si>
    <t>БИОЛАЖ ЭКСКВИЗИТ ОИЛ - МАСЛО ДЛЯ ПИТАНИЯ И ВОССТАНОВЛЕНИЯ ВОЛОС</t>
  </si>
  <si>
    <t xml:space="preserve">ПСБ = 1 ШТУКА! </t>
  </si>
  <si>
    <t>БИОЛАЖ СКАЛПСИНК - ГАММА ДЛЯ РЕШЕНИЯ ПРОБЛЕМ КОЖИ ГОЛОВЫ ВОЛОС</t>
  </si>
  <si>
    <t>БИОЛАЖ КЛИНРИСЭТ - ГАММА ДЛЯ ЖИРНОЙ И СКЛОННОЙ К ЖИРНОСТИ КОЖИ ГОЛОВЫ</t>
  </si>
  <si>
    <t>BIOLAGE R.A.W НАБОР РИТЕЙЛ-ПРОДУКТОВ В ДЕРЕВЯННОМ ЯЩИКЕ (ЦЕННИКИ В КОМПЛЕКТЕ)</t>
  </si>
  <si>
    <t>R.A.W. НАБОР РИТЕЙЛ-ПРОДУКТОВ МИНИ</t>
  </si>
  <si>
    <t>7 ритейл-продуктов в наборе: гамма UPLIFT (шампунь и кондиционер), гамма NOURISH (шампунь и кондиционер), гамма RECOVER (шампунь и кондиционер) + масло-вуаль</t>
  </si>
  <si>
    <t>URU05885</t>
  </si>
  <si>
    <t>R.A.W. НАБОР РИТЕЙЛ-ПРОДУКТОВ МАКСИ</t>
  </si>
  <si>
    <t>14 ритейл-продуктов в наборе: гамма UPLIFT (2 шампуня и 2 кондиционера), гамма NOURISH (2 шампуня и 2 кондиционера), гамма RECOVER (2 шампуня и 2 кондиционера) + масло-вуаль (2 шт)</t>
  </si>
  <si>
    <t>URU05886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</si>
  <si>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</si>
  <si>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</si>
  <si>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</si>
  <si>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>E2454300</t>
  </si>
  <si>
    <t xml:space="preserve">R.A.W. UPLIFT/ОБЪЕМ КОНДИЦИОНЕР, 325МЛ </t>
  </si>
  <si>
    <t>Кондиционер для объема с киви и  каолиновой глиной</t>
  </si>
  <si>
    <t>E2454600</t>
  </si>
  <si>
    <t>R.A.W. UPLIFT/ОБЪЕМ ШАМПУНЬ, 1Л</t>
  </si>
  <si>
    <t>P1261400</t>
  </si>
  <si>
    <t>R.A.W. UPLIFT/ОБЪЕМ КОНДИЦИОНЕР, 1Л</t>
  </si>
  <si>
    <t>P1270700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</si>
  <si>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</si>
  <si>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</si>
  <si>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</si>
  <si>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>E2454500</t>
  </si>
  <si>
    <t xml:space="preserve">R.A.W. NOURISH/ПИТАНИЕ КОНДИЦИОНЕР, 325МЛ </t>
  </si>
  <si>
    <t>Кондиционер питающий с каолиновой глиной и кокосовым маслом</t>
  </si>
  <si>
    <t>E2454800</t>
  </si>
  <si>
    <t>R.A.W. NOURISH/ПИТАНИЕ ШАМПУНЬ, 1Л</t>
  </si>
  <si>
    <t>P1270401</t>
  </si>
  <si>
    <t>R.A.W. NOURISH/ПИТАНИЕ КОНДИЦИОНЕР, 1Л</t>
  </si>
  <si>
    <t>P1274400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</si>
  <si>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</si>
  <si>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</si>
  <si>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>Шампунь восстанавливающий с юккой и ягодами годжи</t>
  </si>
  <si>
    <t>E2454400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</si>
  <si>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</si>
  <si>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</t>
  </si>
  <si>
    <t>E2454700</t>
  </si>
  <si>
    <t>R.A.W. RECOVER/ВОССТАНОВЛЕНИЕ ШАМПУНЬ , 1Л</t>
  </si>
  <si>
    <t>P1267201</t>
  </si>
  <si>
    <t>R.A.W. RECOVER/ВОССТАНОВЛЕНИЕ КОНДИЦИОНЕР, 1Л</t>
  </si>
  <si>
    <t>P1271200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</si>
  <si>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</si>
  <si>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</si>
  <si>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 </t>
  </si>
  <si>
    <t>E2006501</t>
  </si>
  <si>
    <t xml:space="preserve">BIOLAGE R.A.W ДЕТОКС-МАСКИ С ГЛИНОЙ ДЛЯ ГЛУБОКОГО ОЧИЩЕНИЯ И ВОССТАНОВЛЕНИЯ ВОЛОС В САЛОНЕ. </t>
  </si>
  <si>
    <t>R.A.W. RE-BODIFY/МАСКА ДЛЯ ОБЪЕМА 400МЛ</t>
  </si>
  <si>
    <t>Детокс-маска для объема с имбирем и каолиновой глиной</t>
  </si>
  <si>
    <t>P1261800</t>
  </si>
  <si>
    <t>R.A.W. RE-HAB/МАСКА ВОССТАНАВЛИВАЮЩАЯ, 400МЛ</t>
  </si>
  <si>
    <t>Детокс-маска восстанавливающая с каолиновой глиной и медовыми сотами</t>
  </si>
  <si>
    <t>P1277500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</si>
  <si>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</si>
  <si>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</si>
  <si>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>P1262901</t>
  </si>
  <si>
    <r>
      <t xml:space="preserve">Соколор Бьюти CLEAR 90мл   
Соколор Бьюти 5M 90МЛ
Соколор Бьюти 8MM 90МЛ
Соколор Бьюти 6VR 90МЛ
Соколор Бьюти 7СG 90МЛ
КОЛОР СИНК CLEAR 90 МЛ
КОЛОР СИНК 5RR+ 90 МЛ
КОЛОР СИНК SPV 90 МЛ
КОЛОР СИНК 10A 90 МЛ
КОЛОР СИНК 10P 90 МЛ
MX SC SOBOOST BLUE     
Крем-Оксидант MATRIX 20 vol - 6% 1000МЛ </t>
    </r>
    <r>
      <rPr>
        <b/>
        <sz val="26"/>
        <rFont val="Calibri"/>
        <family val="2"/>
      </rPr>
      <t>- БЕСПЛАТНО</t>
    </r>
  </si>
  <si>
    <r>
      <t xml:space="preserve">8A светлый блондин пепельный </t>
    </r>
    <r>
      <rPr>
        <b/>
        <sz val="26"/>
        <color indexed="10"/>
        <rFont val="Calibri"/>
        <family val="2"/>
      </rPr>
      <t xml:space="preserve"> </t>
    </r>
  </si>
  <si>
    <r>
      <t xml:space="preserve">5MМ светлый шатен мокка мокка </t>
    </r>
    <r>
      <rPr>
        <b/>
        <sz val="26"/>
        <color indexed="10"/>
        <rFont val="Calibri"/>
        <family val="2"/>
      </rPr>
      <t xml:space="preserve"> </t>
    </r>
  </si>
  <si>
    <r>
      <t>6N темный блондин</t>
    </r>
    <r>
      <rPr>
        <b/>
        <sz val="26"/>
        <color indexed="10"/>
        <rFont val="Calibri"/>
        <family val="2"/>
      </rPr>
      <t xml:space="preserve">  </t>
    </r>
  </si>
  <si>
    <r>
      <t>3VV темный шатен глубокий перламутровый</t>
    </r>
    <r>
      <rPr>
        <b/>
        <sz val="26"/>
        <color indexed="10"/>
        <rFont val="Calibri"/>
        <family val="2"/>
      </rPr>
      <t xml:space="preserve"> </t>
    </r>
  </si>
  <si>
    <r>
      <t xml:space="preserve">КОЛОР СИНК 5VV 90 МЛ - </t>
    </r>
    <r>
      <rPr>
        <b/>
        <sz val="26"/>
        <rFont val="Calibri"/>
        <family val="2"/>
      </rPr>
      <t>доступен с 15 августа</t>
    </r>
  </si>
  <si>
    <r>
      <t>5VV светлый шатен глубокий перламутровый</t>
    </r>
    <r>
      <rPr>
        <b/>
        <sz val="26"/>
        <color indexed="10"/>
        <rFont val="Calibri"/>
        <family val="2"/>
      </rPr>
      <t xml:space="preserve"> </t>
    </r>
  </si>
  <si>
    <r>
      <t xml:space="preserve">COLOR OBSESSED BRASS OFF/КОЛОР ОБСЭССД ХОЛОДНЫЙ БЛОНД - </t>
    </r>
    <r>
      <rPr>
        <sz val="26"/>
        <color indexed="10"/>
        <rFont val="Calibri"/>
        <family val="2"/>
      </rPr>
      <t>НОВИНКА</t>
    </r>
  </si>
  <si>
    <r>
      <t>Кондиционер для тонких волос</t>
    </r>
    <r>
      <rPr>
        <b/>
        <sz val="26"/>
        <rFont val="Calibri"/>
        <family val="2"/>
      </rPr>
      <t xml:space="preserve"> </t>
    </r>
  </si>
  <si>
    <r>
      <rPr>
        <b/>
        <sz val="26"/>
        <color indexed="10"/>
        <rFont val="Calibri"/>
        <family val="2"/>
      </rPr>
      <t>НОВИНКА!</t>
    </r>
    <r>
      <rPr>
        <b/>
        <sz val="26"/>
        <rFont val="Calibri"/>
        <family val="2"/>
      </rPr>
      <t xml:space="preserve"> BIOLAGE R.A.W/ БИОЛАЖ РОУ - НАТУРАЛЬНЫЙ ПРОФЕССИОНАЛЬНЫЙ УХОД ЗА ВОЛОСАМИ. ДО 100% НАТУРАЛЬНЫХ ИНГРЕДИЕНТОВ </t>
    </r>
  </si>
  <si>
    <r>
      <t xml:space="preserve">текстурирующий крем </t>
    </r>
    <r>
      <rPr>
        <b/>
        <sz val="26"/>
        <color indexed="10"/>
        <rFont val="Calibri"/>
        <family val="2"/>
      </rPr>
      <t xml:space="preserve"> </t>
    </r>
  </si>
  <si>
    <t>ВЫГОДНО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</si>
</sst>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\ &quot;€&quot;_-;\-* #,##0.00\ &quot;€&quot;_-;_-* &quot;-&quot;??\ &quot;€&quot;_-;_-@_-"/>
    <numFmt numFmtId="167" formatCode="0_ ;\-0\ "/>
    <numFmt numFmtId="168" formatCode="_-* #,##0.00\ [$€]_-;\-* #,##0.00\ [$€]_-;_-* &quot;-&quot;??\ [$€]_-;_-@_-"/>
    <numFmt numFmtId="169" formatCode="_-* #,##0\ _P_t_s_-;\-* #,##0\ _P_t_s_-;_-* &quot;-&quot;\ _P_t_s_-;_-@_-"/>
    <numFmt numFmtId="170" formatCode="_-* #,##0.00\ _€_-;\-* #,##0.00\ _€_-;_-* &quot;-&quot;??\ _€_-;_-@_-"/>
    <numFmt numFmtId="171" formatCode="#,##0.00;[Red]\-#,##0.00"/>
    <numFmt numFmtId="172" formatCode="_-* #,##0.00\ [$€-1]_-;\-* #,##0.00\ [$€-1]_-;_-* &quot;-&quot;??\ [$€-1]_-"/>
    <numFmt numFmtId="173" formatCode="General_)"/>
    <numFmt numFmtId="174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u val="single"/>
      <sz val="14.5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48"/>
      <name val="Calibri"/>
      <family val="2"/>
    </font>
    <font>
      <sz val="10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26"/>
      <name val="Calibri"/>
      <family val="2"/>
    </font>
    <font>
      <b/>
      <sz val="26"/>
      <color indexed="10"/>
      <name val="Calibri"/>
      <family val="2"/>
    </font>
    <font>
      <sz val="26"/>
      <color indexed="10"/>
      <name val="Calibri"/>
      <family val="2"/>
    </font>
    <font>
      <sz val="26"/>
      <name val="Calibri"/>
      <family val="2"/>
    </font>
    <font>
      <i/>
      <sz val="26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i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26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 style="thin">
        <color indexed="55"/>
      </left>
      <right/>
      <top/>
      <bottom/>
    </border>
    <border>
      <left style="dotted">
        <color indexed="55"/>
      </left>
      <right style="dotted">
        <color indexed="55"/>
      </right>
      <top/>
      <bottom/>
    </border>
    <border>
      <left style="dotted">
        <color indexed="55"/>
      </left>
      <right/>
      <top/>
      <bottom/>
    </border>
  </borders>
  <cellStyleXfs count="39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9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5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0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29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50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6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7" fillId="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3" fillId="7" borderId="0" applyNumberFormat="0" applyBorder="0" applyAlignment="0" applyProtection="0"/>
    <xf numFmtId="0" fontId="26" fillId="61" borderId="1" applyNumberFormat="0" applyAlignment="0" applyProtection="0"/>
    <xf numFmtId="0" fontId="52" fillId="62" borderId="2" applyNumberFormat="0" applyAlignment="0" applyProtection="0"/>
    <xf numFmtId="0" fontId="5" fillId="63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5" fillId="63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26" fillId="61" borderId="1" applyNumberFormat="0" applyAlignment="0" applyProtection="0"/>
    <xf numFmtId="0" fontId="5" fillId="63" borderId="1" applyNumberFormat="0" applyAlignment="0" applyProtection="0"/>
    <xf numFmtId="0" fontId="14" fillId="64" borderId="3" applyNumberFormat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53" fillId="65" borderId="6" applyNumberFormat="0" applyAlignment="0" applyProtection="0"/>
    <xf numFmtId="0" fontId="14" fillId="64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64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64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14" fillId="43" borderId="3" applyNumberFormat="0" applyAlignment="0" applyProtection="0"/>
    <xf numFmtId="0" fontId="3" fillId="56" borderId="7" applyNumberFormat="0" applyFont="0" applyAlignment="0" applyProtection="0"/>
    <xf numFmtId="171" fontId="10" fillId="0" borderId="0" applyFont="0" applyFill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58" borderId="0" applyNumberFormat="0" applyBorder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166" fontId="3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6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13" fillId="70" borderId="0" applyNumberFormat="0" applyBorder="0" applyAlignment="0" applyProtection="0"/>
    <xf numFmtId="0" fontId="56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2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8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6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59" fillId="71" borderId="2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6" fillId="13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8" fillId="57" borderId="1" applyNumberFormat="0" applyAlignment="0" applyProtection="0"/>
    <xf numFmtId="0" fontId="25" fillId="42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1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73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74" borderId="7" applyNumberFormat="0" applyFont="0" applyAlignment="0" applyProtection="0"/>
    <xf numFmtId="0" fontId="3" fillId="74" borderId="7" applyNumberFormat="0" applyFont="0" applyAlignment="0" applyProtection="0"/>
    <xf numFmtId="0" fontId="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11" fillId="74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3" fillId="56" borderId="7" applyNumberFormat="0" applyFont="0" applyAlignment="0" applyProtection="0"/>
    <xf numFmtId="0" fontId="62" fillId="62" borderId="17" applyNumberFormat="0" applyAlignment="0" applyProtection="0"/>
    <xf numFmtId="0" fontId="7" fillId="63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3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3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0" fontId="7" fillId="61" borderId="1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63" borderId="18" applyNumberFormat="0" applyAlignment="0" applyProtection="0"/>
    <xf numFmtId="4" fontId="19" fillId="73" borderId="18" applyNumberFormat="0" applyProtection="0">
      <alignment vertical="center"/>
    </xf>
    <xf numFmtId="4" fontId="19" fillId="73" borderId="18" applyNumberFormat="0" applyProtection="0">
      <alignment vertical="center"/>
    </xf>
    <xf numFmtId="4" fontId="19" fillId="73" borderId="18" applyNumberFormat="0" applyProtection="0">
      <alignment vertical="center"/>
    </xf>
    <xf numFmtId="4" fontId="19" fillId="73" borderId="18" applyNumberFormat="0" applyProtection="0">
      <alignment vertical="center"/>
    </xf>
    <xf numFmtId="4" fontId="19" fillId="73" borderId="18" applyNumberFormat="0" applyProtection="0">
      <alignment vertical="center"/>
    </xf>
    <xf numFmtId="4" fontId="33" fillId="73" borderId="18" applyNumberFormat="0" applyProtection="0">
      <alignment vertical="center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4" fontId="19" fillId="7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4" fontId="34" fillId="75" borderId="0" applyNumberFormat="0" applyProtection="0">
      <alignment horizontal="left" vertical="center" indent="1"/>
    </xf>
    <xf numFmtId="4" fontId="19" fillId="5" borderId="18" applyNumberFormat="0" applyProtection="0">
      <alignment horizontal="right" vertical="center"/>
    </xf>
    <xf numFmtId="4" fontId="19" fillId="5" borderId="18" applyNumberFormat="0" applyProtection="0">
      <alignment horizontal="right" vertical="center"/>
    </xf>
    <xf numFmtId="4" fontId="19" fillId="5" borderId="18" applyNumberFormat="0" applyProtection="0">
      <alignment horizontal="right" vertical="center"/>
    </xf>
    <xf numFmtId="4" fontId="19" fillId="5" borderId="18" applyNumberFormat="0" applyProtection="0">
      <alignment horizontal="right" vertical="center"/>
    </xf>
    <xf numFmtId="4" fontId="19" fillId="5" borderId="18" applyNumberFormat="0" applyProtection="0">
      <alignment horizontal="right" vertical="center"/>
    </xf>
    <xf numFmtId="4" fontId="19" fillId="17" borderId="18" applyNumberFormat="0" applyProtection="0">
      <alignment horizontal="right" vertical="center"/>
    </xf>
    <xf numFmtId="4" fontId="19" fillId="17" borderId="18" applyNumberFormat="0" applyProtection="0">
      <alignment horizontal="right" vertical="center"/>
    </xf>
    <xf numFmtId="4" fontId="19" fillId="17" borderId="18" applyNumberFormat="0" applyProtection="0">
      <alignment horizontal="right" vertical="center"/>
    </xf>
    <xf numFmtId="4" fontId="19" fillId="17" borderId="18" applyNumberFormat="0" applyProtection="0">
      <alignment horizontal="right" vertical="center"/>
    </xf>
    <xf numFmtId="4" fontId="19" fillId="17" borderId="18" applyNumberFormat="0" applyProtection="0">
      <alignment horizontal="right" vertical="center"/>
    </xf>
    <xf numFmtId="4" fontId="19" fillId="44" borderId="18" applyNumberFormat="0" applyProtection="0">
      <alignment horizontal="right" vertical="center"/>
    </xf>
    <xf numFmtId="4" fontId="19" fillId="44" borderId="18" applyNumberFormat="0" applyProtection="0">
      <alignment horizontal="right" vertical="center"/>
    </xf>
    <xf numFmtId="4" fontId="19" fillId="44" borderId="18" applyNumberFormat="0" applyProtection="0">
      <alignment horizontal="right" vertical="center"/>
    </xf>
    <xf numFmtId="4" fontId="19" fillId="44" borderId="18" applyNumberFormat="0" applyProtection="0">
      <alignment horizontal="right" vertical="center"/>
    </xf>
    <xf numFmtId="4" fontId="19" fillId="44" borderId="18" applyNumberFormat="0" applyProtection="0">
      <alignment horizontal="right" vertical="center"/>
    </xf>
    <xf numFmtId="4" fontId="19" fillId="23" borderId="18" applyNumberFormat="0" applyProtection="0">
      <alignment horizontal="right" vertical="center"/>
    </xf>
    <xf numFmtId="4" fontId="19" fillId="23" borderId="18" applyNumberFormat="0" applyProtection="0">
      <alignment horizontal="right" vertical="center"/>
    </xf>
    <xf numFmtId="4" fontId="19" fillId="23" borderId="18" applyNumberFormat="0" applyProtection="0">
      <alignment horizontal="right" vertical="center"/>
    </xf>
    <xf numFmtId="4" fontId="19" fillId="23" borderId="18" applyNumberFormat="0" applyProtection="0">
      <alignment horizontal="right" vertical="center"/>
    </xf>
    <xf numFmtId="4" fontId="19" fillId="23" borderId="18" applyNumberFormat="0" applyProtection="0">
      <alignment horizontal="right" vertical="center"/>
    </xf>
    <xf numFmtId="4" fontId="19" fillId="33" borderId="18" applyNumberFormat="0" applyProtection="0">
      <alignment horizontal="right" vertical="center"/>
    </xf>
    <xf numFmtId="4" fontId="19" fillId="33" borderId="18" applyNumberFormat="0" applyProtection="0">
      <alignment horizontal="right" vertical="center"/>
    </xf>
    <xf numFmtId="4" fontId="19" fillId="33" borderId="18" applyNumberFormat="0" applyProtection="0">
      <alignment horizontal="right" vertical="center"/>
    </xf>
    <xf numFmtId="4" fontId="19" fillId="33" borderId="18" applyNumberFormat="0" applyProtection="0">
      <alignment horizontal="right" vertical="center"/>
    </xf>
    <xf numFmtId="4" fontId="19" fillId="33" borderId="18" applyNumberFormat="0" applyProtection="0">
      <alignment horizontal="right" vertical="center"/>
    </xf>
    <xf numFmtId="4" fontId="19" fillId="58" borderId="18" applyNumberFormat="0" applyProtection="0">
      <alignment horizontal="right" vertical="center"/>
    </xf>
    <xf numFmtId="4" fontId="19" fillId="58" borderId="18" applyNumberFormat="0" applyProtection="0">
      <alignment horizontal="right" vertical="center"/>
    </xf>
    <xf numFmtId="4" fontId="19" fillId="58" borderId="18" applyNumberFormat="0" applyProtection="0">
      <alignment horizontal="right" vertical="center"/>
    </xf>
    <xf numFmtId="4" fontId="19" fillId="58" borderId="18" applyNumberFormat="0" applyProtection="0">
      <alignment horizontal="right" vertical="center"/>
    </xf>
    <xf numFmtId="4" fontId="19" fillId="58" borderId="18" applyNumberFormat="0" applyProtection="0">
      <alignment horizontal="right" vertical="center"/>
    </xf>
    <xf numFmtId="4" fontId="19" fillId="50" borderId="18" applyNumberFormat="0" applyProtection="0">
      <alignment horizontal="right" vertical="center"/>
    </xf>
    <xf numFmtId="4" fontId="19" fillId="50" borderId="18" applyNumberFormat="0" applyProtection="0">
      <alignment horizontal="right" vertical="center"/>
    </xf>
    <xf numFmtId="4" fontId="19" fillId="50" borderId="18" applyNumberFormat="0" applyProtection="0">
      <alignment horizontal="right" vertical="center"/>
    </xf>
    <xf numFmtId="4" fontId="19" fillId="50" borderId="18" applyNumberFormat="0" applyProtection="0">
      <alignment horizontal="right" vertical="center"/>
    </xf>
    <xf numFmtId="4" fontId="19" fillId="50" borderId="18" applyNumberFormat="0" applyProtection="0">
      <alignment horizontal="right" vertical="center"/>
    </xf>
    <xf numFmtId="4" fontId="19" fillId="76" borderId="18" applyNumberFormat="0" applyProtection="0">
      <alignment horizontal="right" vertical="center"/>
    </xf>
    <xf numFmtId="4" fontId="19" fillId="76" borderId="18" applyNumberFormat="0" applyProtection="0">
      <alignment horizontal="right" vertical="center"/>
    </xf>
    <xf numFmtId="4" fontId="19" fillId="76" borderId="18" applyNumberFormat="0" applyProtection="0">
      <alignment horizontal="right" vertical="center"/>
    </xf>
    <xf numFmtId="4" fontId="19" fillId="76" borderId="18" applyNumberFormat="0" applyProtection="0">
      <alignment horizontal="right" vertical="center"/>
    </xf>
    <xf numFmtId="4" fontId="19" fillId="76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19" fillId="19" borderId="18" applyNumberFormat="0" applyProtection="0">
      <alignment horizontal="right" vertical="center"/>
    </xf>
    <xf numFmtId="4" fontId="34" fillId="77" borderId="18" applyNumberFormat="0" applyProtection="0">
      <alignment horizontal="left" vertical="center" indent="1"/>
    </xf>
    <xf numFmtId="4" fontId="19" fillId="78" borderId="19" applyNumberFormat="0" applyProtection="0">
      <alignment horizontal="left" vertical="center" indent="1"/>
    </xf>
    <xf numFmtId="4" fontId="19" fillId="78" borderId="19" applyNumberFormat="0" applyProtection="0">
      <alignment horizontal="left" vertical="center" indent="1"/>
    </xf>
    <xf numFmtId="4" fontId="19" fillId="78" borderId="19" applyNumberFormat="0" applyProtection="0">
      <alignment horizontal="left" vertical="center" indent="1"/>
    </xf>
    <xf numFmtId="4" fontId="19" fillId="78" borderId="19" applyNumberFormat="0" applyProtection="0">
      <alignment horizontal="left" vertical="center" indent="1"/>
    </xf>
    <xf numFmtId="4" fontId="19" fillId="78" borderId="19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4" fontId="35" fillId="79" borderId="0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4" fontId="19" fillId="75" borderId="20" applyNumberFormat="0" applyProtection="0">
      <alignment horizontal="right" vertical="center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78" borderId="18" applyNumberFormat="0" applyProtection="0">
      <alignment horizontal="left" vertical="center" indent="1"/>
    </xf>
    <xf numFmtId="4" fontId="19" fillId="80" borderId="0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81" borderId="18" applyNumberFormat="0" applyProtection="0">
      <alignment horizontal="left" vertical="center" indent="1"/>
    </xf>
    <xf numFmtId="4" fontId="19" fillId="75" borderId="0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79" borderId="20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81" borderId="18" applyNumberFormat="0" applyProtection="0">
      <alignment horizontal="left" vertical="center" indent="1"/>
    </xf>
    <xf numFmtId="0" fontId="3" fillId="79" borderId="20" applyNumberFormat="0" applyProtection="0">
      <alignment horizontal="left" vertical="top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75" borderId="20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64" borderId="18" applyNumberFormat="0" applyProtection="0">
      <alignment horizontal="left" vertical="center" indent="1"/>
    </xf>
    <xf numFmtId="0" fontId="3" fillId="75" borderId="20" applyNumberFormat="0" applyProtection="0">
      <alignment horizontal="left" vertical="top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15" borderId="20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63" borderId="18" applyNumberFormat="0" applyProtection="0">
      <alignment horizontal="left" vertical="center" indent="1"/>
    </xf>
    <xf numFmtId="0" fontId="3" fillId="15" borderId="20" applyNumberFormat="0" applyProtection="0">
      <alignment horizontal="left" vertical="top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80" borderId="20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80" borderId="20" applyNumberFormat="0" applyProtection="0">
      <alignment horizontal="left" vertical="top" indent="1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0" fontId="3" fillId="82" borderId="21" applyNumberFormat="0">
      <alignment/>
      <protection locked="0"/>
    </xf>
    <xf numFmtId="4" fontId="19" fillId="74" borderId="18" applyNumberFormat="0" applyProtection="0">
      <alignment vertical="center"/>
    </xf>
    <xf numFmtId="4" fontId="19" fillId="74" borderId="18" applyNumberFormat="0" applyProtection="0">
      <alignment vertical="center"/>
    </xf>
    <xf numFmtId="4" fontId="19" fillId="74" borderId="18" applyNumberFormat="0" applyProtection="0">
      <alignment vertical="center"/>
    </xf>
    <xf numFmtId="4" fontId="19" fillId="74" borderId="18" applyNumberFormat="0" applyProtection="0">
      <alignment vertical="center"/>
    </xf>
    <xf numFmtId="4" fontId="19" fillId="74" borderId="18" applyNumberFormat="0" applyProtection="0">
      <alignment vertical="center"/>
    </xf>
    <xf numFmtId="4" fontId="33" fillId="74" borderId="18" applyNumberFormat="0" applyProtection="0">
      <alignment vertical="center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4" borderId="18" applyNumberFormat="0" applyProtection="0">
      <alignment horizontal="left" vertical="center" indent="1"/>
    </xf>
    <xf numFmtId="4" fontId="19" fillId="78" borderId="18" applyNumberFormat="0" applyProtection="0">
      <alignment horizontal="right" vertical="center"/>
    </xf>
    <xf numFmtId="4" fontId="19" fillId="78" borderId="18" applyNumberFormat="0" applyProtection="0">
      <alignment horizontal="right" vertical="center"/>
    </xf>
    <xf numFmtId="4" fontId="19" fillId="78" borderId="18" applyNumberFormat="0" applyProtection="0">
      <alignment horizontal="right" vertical="center"/>
    </xf>
    <xf numFmtId="4" fontId="19" fillId="78" borderId="18" applyNumberFormat="0" applyProtection="0">
      <alignment horizontal="right" vertical="center"/>
    </xf>
    <xf numFmtId="4" fontId="19" fillId="78" borderId="18" applyNumberFormat="0" applyProtection="0">
      <alignment horizontal="right" vertical="center"/>
    </xf>
    <xf numFmtId="4" fontId="33" fillId="78" borderId="18" applyNumberFormat="0" applyProtection="0">
      <alignment horizontal="right" vertical="center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4" fontId="19" fillId="75" borderId="20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3" fillId="3" borderId="18" applyNumberFormat="0" applyProtection="0">
      <alignment horizontal="left" vertical="center" indent="1"/>
    </xf>
    <xf numFmtId="0" fontId="19" fillId="75" borderId="20" applyNumberFormat="0" applyProtection="0">
      <alignment horizontal="left" vertical="top" indent="1"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4" fontId="37" fillId="83" borderId="0" applyNumberFormat="0" applyProtection="0">
      <alignment horizontal="left" vertical="center" indent="1"/>
    </xf>
    <xf numFmtId="4" fontId="38" fillId="78" borderId="18" applyNumberFormat="0" applyProtection="0">
      <alignment horizontal="right" vertical="center"/>
    </xf>
    <xf numFmtId="0" fontId="13" fillId="7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61" borderId="18" applyNumberFormat="0" applyAlignment="0" applyProtection="0"/>
    <xf numFmtId="173" fontId="29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2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12" applyNumberFormat="0" applyFill="0" applyAlignment="0" applyProtection="0"/>
    <xf numFmtId="0" fontId="16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3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8" fillId="0" borderId="24" applyNumberFormat="0" applyFill="0" applyAlignment="0" applyProtection="0"/>
    <xf numFmtId="0" fontId="14" fillId="43" borderId="3" applyNumberFormat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0" fillId="40" borderId="0" applyNumberFormat="0" applyBorder="0" applyAlignment="0" applyProtection="0"/>
    <xf numFmtId="0" fontId="50" fillId="46" borderId="0" applyNumberFormat="0" applyBorder="0" applyAlignment="0" applyProtection="0"/>
    <xf numFmtId="0" fontId="50" fillId="51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9" fillId="71" borderId="2" applyNumberFormat="0" applyAlignment="0" applyProtection="0"/>
    <xf numFmtId="0" fontId="62" fillId="62" borderId="17" applyNumberFormat="0" applyAlignment="0" applyProtection="0"/>
    <xf numFmtId="0" fontId="52" fillId="6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11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53" fillId="65" borderId="6" applyNumberFormat="0" applyAlignment="0" applyProtection="0"/>
    <xf numFmtId="0" fontId="63" fillId="0" borderId="0" applyNumberFormat="0" applyFill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0" fontId="1" fillId="84" borderId="2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16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40" fillId="0" borderId="0">
      <alignment/>
      <protection/>
    </xf>
  </cellStyleXfs>
  <cellXfs count="75">
    <xf numFmtId="0" fontId="0" fillId="0" borderId="0" xfId="0" applyAlignment="1">
      <alignment/>
    </xf>
    <xf numFmtId="0" fontId="44" fillId="82" borderId="0" xfId="3629" applyFont="1" applyFill="1" applyAlignment="1">
      <alignment vertical="center"/>
      <protection/>
    </xf>
    <xf numFmtId="0" fontId="44" fillId="82" borderId="0" xfId="3629" applyFont="1" applyFill="1" applyAlignment="1">
      <alignment horizontal="right" vertical="center"/>
      <protection/>
    </xf>
    <xf numFmtId="0" fontId="44" fillId="63" borderId="21" xfId="3629" applyFont="1" applyFill="1" applyBorder="1" applyAlignment="1">
      <alignment horizontal="center" vertical="center"/>
      <protection/>
    </xf>
    <xf numFmtId="1" fontId="44" fillId="82" borderId="0" xfId="3629" applyNumberFormat="1" applyFont="1" applyFill="1" applyAlignment="1">
      <alignment horizontal="right" vertical="center" wrapText="1"/>
      <protection/>
    </xf>
    <xf numFmtId="3" fontId="44" fillId="0" borderId="0" xfId="3629" applyNumberFormat="1" applyFont="1" applyFill="1" applyBorder="1" applyAlignment="1" applyProtection="1">
      <alignment horizontal="center" vertical="center"/>
      <protection locked="0"/>
    </xf>
    <xf numFmtId="3" fontId="44" fillId="0" borderId="0" xfId="3629" applyNumberFormat="1" applyFont="1" applyFill="1" applyBorder="1" applyAlignment="1" applyProtection="1">
      <alignment horizontal="right" vertical="center"/>
      <protection locked="0"/>
    </xf>
    <xf numFmtId="2" fontId="44" fillId="63" borderId="0" xfId="3629" applyNumberFormat="1" applyFont="1" applyFill="1" applyAlignment="1" applyProtection="1">
      <alignment horizontal="center" vertical="center"/>
      <protection locked="0"/>
    </xf>
    <xf numFmtId="4" fontId="44" fillId="0" borderId="0" xfId="3629" applyNumberFormat="1" applyFont="1" applyFill="1" applyAlignment="1" applyProtection="1">
      <alignment horizontal="left" vertical="center"/>
      <protection locked="0"/>
    </xf>
    <xf numFmtId="165" fontId="44" fillId="0" borderId="0" xfId="3893" applyNumberFormat="1" applyFont="1" applyAlignment="1">
      <alignment/>
    </xf>
    <xf numFmtId="0" fontId="44" fillId="0" borderId="0" xfId="3629" applyFont="1" applyAlignment="1">
      <alignment/>
      <protection/>
    </xf>
    <xf numFmtId="0" fontId="44" fillId="82" borderId="0" xfId="0" applyFont="1" applyFill="1" applyBorder="1" applyAlignment="1">
      <alignment/>
    </xf>
    <xf numFmtId="4" fontId="41" fillId="82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" fontId="44" fillId="82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82" borderId="0" xfId="0" applyFont="1" applyFill="1" applyBorder="1" applyAlignment="1">
      <alignment/>
    </xf>
    <xf numFmtId="0" fontId="44" fillId="82" borderId="0" xfId="0" applyFont="1" applyFill="1" applyBorder="1" applyAlignment="1">
      <alignment wrapText="1"/>
    </xf>
    <xf numFmtId="0" fontId="44" fillId="82" borderId="0" xfId="0" applyFont="1" applyFill="1" applyBorder="1" applyAlignment="1">
      <alignment horizontal="center"/>
    </xf>
    <xf numFmtId="4" fontId="44" fillId="82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1" fillId="82" borderId="0" xfId="0" applyFont="1" applyFill="1" applyBorder="1" applyAlignment="1">
      <alignment/>
    </xf>
    <xf numFmtId="2" fontId="41" fillId="82" borderId="0" xfId="0" applyNumberFormat="1" applyFont="1" applyFill="1" applyBorder="1" applyAlignment="1">
      <alignment horizontal="center" vertical="center"/>
    </xf>
    <xf numFmtId="1" fontId="41" fillId="82" borderId="0" xfId="0" applyNumberFormat="1" applyFont="1" applyFill="1" applyBorder="1" applyAlignment="1">
      <alignment horizontal="center" vertical="center"/>
    </xf>
    <xf numFmtId="0" fontId="46" fillId="17" borderId="26" xfId="0" applyFont="1" applyFill="1" applyBorder="1" applyAlignment="1">
      <alignment horizontal="left" vertical="center"/>
    </xf>
    <xf numFmtId="0" fontId="44" fillId="17" borderId="27" xfId="0" applyFont="1" applyFill="1" applyBorder="1" applyAlignment="1">
      <alignment vertical="center" wrapText="1"/>
    </xf>
    <xf numFmtId="0" fontId="47" fillId="17" borderId="27" xfId="0" applyFont="1" applyFill="1" applyBorder="1" applyAlignment="1">
      <alignment vertical="center" wrapText="1"/>
    </xf>
    <xf numFmtId="1" fontId="46" fillId="17" borderId="27" xfId="0" applyNumberFormat="1" applyFont="1" applyFill="1" applyBorder="1" applyAlignment="1">
      <alignment horizontal="right" vertical="center"/>
    </xf>
    <xf numFmtId="0" fontId="46" fillId="17" borderId="27" xfId="0" applyFont="1" applyFill="1" applyBorder="1" applyAlignment="1">
      <alignment horizontal="center" vertical="center"/>
    </xf>
    <xf numFmtId="4" fontId="47" fillId="17" borderId="27" xfId="0" applyNumberFormat="1" applyFont="1" applyFill="1" applyBorder="1" applyAlignment="1">
      <alignment horizontal="center" vertical="center"/>
    </xf>
    <xf numFmtId="1" fontId="44" fillId="0" borderId="0" xfId="3893" applyNumberFormat="1" applyFont="1" applyBorder="1" applyAlignment="1">
      <alignment horizontal="center" vertical="center"/>
    </xf>
    <xf numFmtId="0" fontId="47" fillId="17" borderId="0" xfId="0" applyFont="1" applyFill="1" applyAlignment="1">
      <alignment/>
    </xf>
    <xf numFmtId="0" fontId="47" fillId="17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vertical="center" wrapText="1"/>
    </xf>
    <xf numFmtId="1" fontId="44" fillId="0" borderId="28" xfId="0" applyNumberFormat="1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85" borderId="28" xfId="0" applyFont="1" applyFill="1" applyBorder="1" applyAlignment="1">
      <alignment horizontal="center" vertical="center"/>
    </xf>
    <xf numFmtId="4" fontId="44" fillId="82" borderId="28" xfId="0" applyNumberFormat="1" applyFont="1" applyFill="1" applyBorder="1" applyAlignment="1">
      <alignment horizontal="center" vertical="center"/>
    </xf>
    <xf numFmtId="4" fontId="44" fillId="0" borderId="28" xfId="0" applyNumberFormat="1" applyFont="1" applyFill="1" applyBorder="1" applyAlignment="1">
      <alignment horizontal="center" vertical="center"/>
    </xf>
    <xf numFmtId="4" fontId="44" fillId="82" borderId="2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vertical="center" wrapText="1"/>
    </xf>
    <xf numFmtId="0" fontId="44" fillId="0" borderId="31" xfId="0" applyNumberFormat="1" applyFont="1" applyFill="1" applyBorder="1" applyAlignment="1">
      <alignment horizontal="center" vertical="center"/>
    </xf>
    <xf numFmtId="4" fontId="44" fillId="82" borderId="31" xfId="0" applyNumberFormat="1" applyFont="1" applyFill="1" applyBorder="1" applyAlignment="1">
      <alignment horizontal="center" vertical="center"/>
    </xf>
    <xf numFmtId="4" fontId="44" fillId="82" borderId="32" xfId="0" applyNumberFormat="1" applyFont="1" applyFill="1" applyBorder="1" applyAlignment="1">
      <alignment horizontal="center" vertical="center"/>
    </xf>
    <xf numFmtId="1" fontId="47" fillId="17" borderId="0" xfId="3893" applyNumberFormat="1" applyFont="1" applyFill="1" applyBorder="1" applyAlignment="1">
      <alignment vertical="center"/>
    </xf>
    <xf numFmtId="0" fontId="41" fillId="64" borderId="30" xfId="0" applyFont="1" applyFill="1" applyBorder="1" applyAlignment="1">
      <alignment horizontal="left" vertical="center"/>
    </xf>
    <xf numFmtId="0" fontId="44" fillId="64" borderId="0" xfId="0" applyFont="1" applyFill="1" applyBorder="1" applyAlignment="1">
      <alignment horizontal="left" vertical="center" wrapText="1"/>
    </xf>
    <xf numFmtId="1" fontId="41" fillId="64" borderId="0" xfId="0" applyNumberFormat="1" applyFont="1" applyFill="1" applyBorder="1" applyAlignment="1">
      <alignment horizontal="right" vertical="center" wrapText="1"/>
    </xf>
    <xf numFmtId="0" fontId="41" fillId="64" borderId="0" xfId="0" applyFont="1" applyFill="1" applyBorder="1" applyAlignment="1">
      <alignment horizontal="center" vertical="center"/>
    </xf>
    <xf numFmtId="4" fontId="41" fillId="64" borderId="0" xfId="0" applyNumberFormat="1" applyFont="1" applyFill="1" applyBorder="1" applyAlignment="1">
      <alignment horizontal="center" vertical="center"/>
    </xf>
    <xf numFmtId="1" fontId="41" fillId="64" borderId="0" xfId="3893" applyNumberFormat="1" applyFont="1" applyFill="1" applyBorder="1" applyAlignment="1">
      <alignment vertical="center"/>
    </xf>
    <xf numFmtId="1" fontId="44" fillId="64" borderId="0" xfId="0" applyNumberFormat="1" applyFont="1" applyFill="1" applyBorder="1" applyAlignment="1">
      <alignment horizontal="right" vertical="center"/>
    </xf>
    <xf numFmtId="0" fontId="44" fillId="64" borderId="0" xfId="0" applyFont="1" applyFill="1" applyBorder="1" applyAlignment="1">
      <alignment horizontal="center" vertical="center"/>
    </xf>
    <xf numFmtId="4" fontId="44" fillId="64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82" borderId="0" xfId="0" applyFont="1" applyFill="1" applyAlignment="1">
      <alignment/>
    </xf>
    <xf numFmtId="0" fontId="45" fillId="0" borderId="0" xfId="0" applyFont="1" applyAlignment="1">
      <alignment vertical="center"/>
    </xf>
    <xf numFmtId="0" fontId="44" fillId="86" borderId="0" xfId="0" applyFont="1" applyFill="1" applyAlignment="1">
      <alignment/>
    </xf>
    <xf numFmtId="0" fontId="66" fillId="0" borderId="30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66" fillId="0" borderId="28" xfId="0" applyFont="1" applyFill="1" applyBorder="1" applyAlignment="1">
      <alignment horizontal="center" vertical="center"/>
    </xf>
    <xf numFmtId="0" fontId="66" fillId="85" borderId="28" xfId="0" applyFont="1" applyFill="1" applyBorder="1" applyAlignment="1">
      <alignment horizontal="center" vertical="center"/>
    </xf>
    <xf numFmtId="1" fontId="66" fillId="0" borderId="0" xfId="3893" applyNumberFormat="1" applyFont="1" applyBorder="1" applyAlignment="1">
      <alignment horizontal="center" vertical="center"/>
    </xf>
    <xf numFmtId="0" fontId="66" fillId="17" borderId="0" xfId="0" applyFont="1" applyFill="1" applyAlignment="1">
      <alignment/>
    </xf>
    <xf numFmtId="0" fontId="66" fillId="17" borderId="0" xfId="0" applyFont="1" applyFill="1" applyBorder="1" applyAlignment="1">
      <alignment/>
    </xf>
    <xf numFmtId="0" fontId="66" fillId="0" borderId="0" xfId="0" applyFont="1" applyAlignment="1">
      <alignment/>
    </xf>
    <xf numFmtId="0" fontId="44" fillId="0" borderId="0" xfId="0" applyFont="1" applyAlignment="1">
      <alignment/>
    </xf>
  </cellXfs>
  <cellStyles count="3936">
    <cellStyle name="Normal" xfId="0"/>
    <cellStyle name="_CARITA MENSU LÍNEAS" xfId="15"/>
    <cellStyle name="_FLAsFactories" xfId="16"/>
    <cellStyle name="_Homologation list DPGP'2008" xfId="17"/>
    <cellStyle name="_MENS CARITA 010 " xfId="18"/>
    <cellStyle name="20% - Accent1" xfId="19"/>
    <cellStyle name="20% - Accent1 10" xfId="20"/>
    <cellStyle name="20% - Accent1 11" xfId="21"/>
    <cellStyle name="20% - Accent1 12" xfId="22"/>
    <cellStyle name="20% - Accent1 2" xfId="23"/>
    <cellStyle name="20% - Accent1 2 2" xfId="24"/>
    <cellStyle name="20% - Accent1 2 3" xfId="25"/>
    <cellStyle name="20% - Accent1 3" xfId="26"/>
    <cellStyle name="20% - Accent1 3 2" xfId="27"/>
    <cellStyle name="20% - Accent1 3 3" xfId="28"/>
    <cellStyle name="20% - Accent1 4" xfId="29"/>
    <cellStyle name="20% - Accent1 4 2" xfId="30"/>
    <cellStyle name="20% - Accent1 4 3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2" xfId="41"/>
    <cellStyle name="20% - Accent2 2 2" xfId="42"/>
    <cellStyle name="20% - Accent2 2 3" xfId="43"/>
    <cellStyle name="20% - Accent2 3" xfId="44"/>
    <cellStyle name="20% - Accent2 3 2" xfId="45"/>
    <cellStyle name="20% - Accent2 3 3" xfId="46"/>
    <cellStyle name="20% - Accent2 4" xfId="47"/>
    <cellStyle name="20% - Accent2 4 2" xfId="48"/>
    <cellStyle name="20% - Accent2 4 3" xfId="49"/>
    <cellStyle name="20% - Accent2 5" xfId="50"/>
    <cellStyle name="20% - Accent2 6" xfId="51"/>
    <cellStyle name="20% - Accent2 7" xfId="52"/>
    <cellStyle name="20% - Accent2 8" xfId="53"/>
    <cellStyle name="20% - Accent2 9" xfId="54"/>
    <cellStyle name="20% - Accent3" xfId="55"/>
    <cellStyle name="20% - Accent3 10" xfId="56"/>
    <cellStyle name="20% - Accent3 11" xfId="57"/>
    <cellStyle name="20% - Accent3 12" xfId="58"/>
    <cellStyle name="20% - Accent3 2" xfId="59"/>
    <cellStyle name="20% - Accent3 2 2" xfId="60"/>
    <cellStyle name="20% - Accent3 2 3" xfId="61"/>
    <cellStyle name="20% - Accent3 3" xfId="62"/>
    <cellStyle name="20% - Accent3 3 2" xfId="63"/>
    <cellStyle name="20% - Accent3 3 3" xfId="64"/>
    <cellStyle name="20% - Accent3 4" xfId="65"/>
    <cellStyle name="20% - Accent3 4 2" xfId="66"/>
    <cellStyle name="20% - Accent3 4 3" xfId="67"/>
    <cellStyle name="20% - Accent3 5" xfId="68"/>
    <cellStyle name="20% - Accent3 6" xfId="69"/>
    <cellStyle name="20% - Accent3 7" xfId="70"/>
    <cellStyle name="20% - Accent3 8" xfId="71"/>
    <cellStyle name="20% - Accent3 9" xfId="72"/>
    <cellStyle name="20% - Accent4" xfId="73"/>
    <cellStyle name="20% - Accent4 10" xfId="74"/>
    <cellStyle name="20% - Accent4 11" xfId="75"/>
    <cellStyle name="20% - Accent4 12" xfId="76"/>
    <cellStyle name="20% - Accent4 2" xfId="77"/>
    <cellStyle name="20% - Accent4 2 2" xfId="78"/>
    <cellStyle name="20% - Accent4 2 3" xfId="79"/>
    <cellStyle name="20% - Accent4 3" xfId="80"/>
    <cellStyle name="20% - Accent4 3 2" xfId="81"/>
    <cellStyle name="20% - Accent4 3 3" xfId="82"/>
    <cellStyle name="20% - Accent4 4" xfId="83"/>
    <cellStyle name="20% - Accent4 4 2" xfId="84"/>
    <cellStyle name="20% - Accent4 4 3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5 10" xfId="92"/>
    <cellStyle name="20% - Accent5 11" xfId="93"/>
    <cellStyle name="20% - Accent5 12" xfId="94"/>
    <cellStyle name="20% - Accent5 2" xfId="95"/>
    <cellStyle name="20% - Accent5 2 2" xfId="96"/>
    <cellStyle name="20% - Accent5 2 3" xfId="97"/>
    <cellStyle name="20% - Accent5 3" xfId="98"/>
    <cellStyle name="20% - Accent5 3 2" xfId="99"/>
    <cellStyle name="20% - Accent5 3 3" xfId="100"/>
    <cellStyle name="20% - Accent5 4" xfId="101"/>
    <cellStyle name="20% - Accent5 4 2" xfId="102"/>
    <cellStyle name="20% - Accent5 4 3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" xfId="109"/>
    <cellStyle name="20% - Accent6 10" xfId="110"/>
    <cellStyle name="20% - Accent6 11" xfId="111"/>
    <cellStyle name="20% - Accent6 12" xfId="112"/>
    <cellStyle name="20% - Accent6 2" xfId="113"/>
    <cellStyle name="20% - Accent6 2 2" xfId="114"/>
    <cellStyle name="20% - Accent6 2 3" xfId="115"/>
    <cellStyle name="20% - Accent6 3" xfId="116"/>
    <cellStyle name="20% - Accent6 3 2" xfId="117"/>
    <cellStyle name="20% - Accent6 3 3" xfId="118"/>
    <cellStyle name="20% - Accent6 4" xfId="119"/>
    <cellStyle name="20% - Accent6 4 2" xfId="120"/>
    <cellStyle name="20% - Accent6 4 3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20% - Énfasis1 2" xfId="127"/>
    <cellStyle name="20% - Énfasis2 2" xfId="128"/>
    <cellStyle name="20% - Énfasis3 2" xfId="129"/>
    <cellStyle name="20% - Énfasis4 2" xfId="130"/>
    <cellStyle name="20% - Énfasis5 2" xfId="131"/>
    <cellStyle name="20% - Énfasis6 2" xfId="132"/>
    <cellStyle name="20% - Акцент1" xfId="133"/>
    <cellStyle name="20% - Акцент1 2" xfId="134"/>
    <cellStyle name="20% - Акцент1 2 2" xfId="135"/>
    <cellStyle name="20% - Акцент1 2 2 2" xfId="136"/>
    <cellStyle name="20% - Акцент1 2 2 2 2" xfId="137"/>
    <cellStyle name="20% - Акцент1 2 2 3" xfId="138"/>
    <cellStyle name="20% - Акцент1 2 3" xfId="139"/>
    <cellStyle name="20% - Акцент1 2 3 2" xfId="140"/>
    <cellStyle name="20% - Акцент1 2 4" xfId="141"/>
    <cellStyle name="20% - Акцент1 2 5" xfId="142"/>
    <cellStyle name="20% - Акцент1 3" xfId="143"/>
    <cellStyle name="20% - Акцент1 3 2" xfId="144"/>
    <cellStyle name="20% - Акцент1 3 2 2" xfId="145"/>
    <cellStyle name="20% - Акцент1 3 3" xfId="146"/>
    <cellStyle name="20% - Акцент1 4" xfId="147"/>
    <cellStyle name="20% - Акцент1 4 2" xfId="148"/>
    <cellStyle name="20% - Акцент2" xfId="149"/>
    <cellStyle name="20% - Акцент2 2" xfId="150"/>
    <cellStyle name="20% - Акцент2 2 2" xfId="151"/>
    <cellStyle name="20% - Акцент2 2 2 2" xfId="152"/>
    <cellStyle name="20% - Акцент2 2 2 2 2" xfId="153"/>
    <cellStyle name="20% - Акцент2 2 2 3" xfId="154"/>
    <cellStyle name="20% - Акцент2 2 3" xfId="155"/>
    <cellStyle name="20% - Акцент2 2 3 2" xfId="156"/>
    <cellStyle name="20% - Акцент2 2 4" xfId="157"/>
    <cellStyle name="20% - Акцент2 2 5" xfId="158"/>
    <cellStyle name="20% - Акцент2 3" xfId="159"/>
    <cellStyle name="20% - Акцент2 3 2" xfId="160"/>
    <cellStyle name="20% - Акцент2 3 2 2" xfId="161"/>
    <cellStyle name="20% - Акцент2 3 3" xfId="162"/>
    <cellStyle name="20% - Акцент2 4" xfId="163"/>
    <cellStyle name="20% - Акцент2 4 2" xfId="164"/>
    <cellStyle name="20% - Акцент3" xfId="165"/>
    <cellStyle name="20% - Акцент3 2" xfId="166"/>
    <cellStyle name="20% - Акцент3 2 2" xfId="167"/>
    <cellStyle name="20% - Акцент3 2 2 2" xfId="168"/>
    <cellStyle name="20% - Акцент3 2 2 2 2" xfId="169"/>
    <cellStyle name="20% - Акцент3 2 2 3" xfId="170"/>
    <cellStyle name="20% - Акцент3 2 3" xfId="171"/>
    <cellStyle name="20% - Акцент3 2 3 2" xfId="172"/>
    <cellStyle name="20% - Акцент3 2 4" xfId="173"/>
    <cellStyle name="20% - Акцент3 2 5" xfId="174"/>
    <cellStyle name="20% - Акцент3 3" xfId="175"/>
    <cellStyle name="20% - Акцент3 3 2" xfId="176"/>
    <cellStyle name="20% - Акцент3 3 2 2" xfId="177"/>
    <cellStyle name="20% - Акцент3 3 3" xfId="178"/>
    <cellStyle name="20% - Акцент3 4" xfId="179"/>
    <cellStyle name="20% - Акцент3 4 2" xfId="180"/>
    <cellStyle name="20% - Акцент4" xfId="181"/>
    <cellStyle name="20% - Акцент4 2" xfId="182"/>
    <cellStyle name="20% - Акцент4 2 2" xfId="183"/>
    <cellStyle name="20% - Акцент4 2 2 2" xfId="184"/>
    <cellStyle name="20% - Акцент4 2 2 2 2" xfId="185"/>
    <cellStyle name="20% - Акцент4 2 2 3" xfId="186"/>
    <cellStyle name="20% - Акцент4 2 3" xfId="187"/>
    <cellStyle name="20% - Акцент4 2 3 2" xfId="188"/>
    <cellStyle name="20% - Акцент4 2 4" xfId="189"/>
    <cellStyle name="20% - Акцент4 2 5" xfId="190"/>
    <cellStyle name="20% - Акцент4 3" xfId="191"/>
    <cellStyle name="20% - Акцент4 3 2" xfId="192"/>
    <cellStyle name="20% - Акцент4 3 2 2" xfId="193"/>
    <cellStyle name="20% - Акцент4 3 3" xfId="194"/>
    <cellStyle name="20% - Акцент4 4" xfId="195"/>
    <cellStyle name="20% - Акцент4 4 2" xfId="196"/>
    <cellStyle name="20% - Акцент5" xfId="197"/>
    <cellStyle name="20% - Акцент5 2" xfId="198"/>
    <cellStyle name="20% - Акцент5 2 2" xfId="199"/>
    <cellStyle name="20% - Акцент5 2 2 2" xfId="200"/>
    <cellStyle name="20% - Акцент5 2 3" xfId="201"/>
    <cellStyle name="20% - Акцент5 3" xfId="202"/>
    <cellStyle name="20% - Акцент5 3 2" xfId="203"/>
    <cellStyle name="20% - Акцент6" xfId="204"/>
    <cellStyle name="20% - Акцент6 2" xfId="205"/>
    <cellStyle name="20% - Акцент6 2 2" xfId="206"/>
    <cellStyle name="20% - Акцент6 2 2 2" xfId="207"/>
    <cellStyle name="20% - Акцент6 2 3" xfId="208"/>
    <cellStyle name="20% - Акцент6 3" xfId="209"/>
    <cellStyle name="20% - Акцент6 3 2" xfId="210"/>
    <cellStyle name="40% - Accent1" xfId="211"/>
    <cellStyle name="40% - Accent1 10" xfId="212"/>
    <cellStyle name="40% - Accent1 11" xfId="213"/>
    <cellStyle name="40% - Accent1 12" xfId="214"/>
    <cellStyle name="40% - Accent1 2" xfId="215"/>
    <cellStyle name="40% - Accent1 2 2" xfId="216"/>
    <cellStyle name="40% - Accent1 2 3" xfId="217"/>
    <cellStyle name="40% - Accent1 3" xfId="218"/>
    <cellStyle name="40% - Accent1 3 2" xfId="219"/>
    <cellStyle name="40% - Accent1 3 3" xfId="220"/>
    <cellStyle name="40% - Accent1 4" xfId="221"/>
    <cellStyle name="40% - Accent1 4 2" xfId="222"/>
    <cellStyle name="40% - Accent1 4 3" xfId="223"/>
    <cellStyle name="40% - Accent1 5" xfId="224"/>
    <cellStyle name="40% - Accent1 6" xfId="225"/>
    <cellStyle name="40% - Accent1 7" xfId="226"/>
    <cellStyle name="40% - Accent1 8" xfId="227"/>
    <cellStyle name="40% - Accent1 9" xfId="228"/>
    <cellStyle name="40% - Accent2" xfId="229"/>
    <cellStyle name="40% - Accent2 10" xfId="230"/>
    <cellStyle name="40% - Accent2 11" xfId="231"/>
    <cellStyle name="40% - Accent2 12" xfId="232"/>
    <cellStyle name="40% - Accent2 2" xfId="233"/>
    <cellStyle name="40% - Accent2 2 2" xfId="234"/>
    <cellStyle name="40% - Accent2 2 3" xfId="235"/>
    <cellStyle name="40% - Accent2 3" xfId="236"/>
    <cellStyle name="40% - Accent2 3 2" xfId="237"/>
    <cellStyle name="40% - Accent2 3 3" xfId="238"/>
    <cellStyle name="40% - Accent2 4" xfId="239"/>
    <cellStyle name="40% - Accent2 4 2" xfId="240"/>
    <cellStyle name="40% - Accent2 4 3" xfId="241"/>
    <cellStyle name="40% - Accent2 5" xfId="242"/>
    <cellStyle name="40% - Accent2 6" xfId="243"/>
    <cellStyle name="40% - Accent2 7" xfId="244"/>
    <cellStyle name="40% - Accent2 8" xfId="245"/>
    <cellStyle name="40% - Accent2 9" xfId="246"/>
    <cellStyle name="40% - Accent3" xfId="247"/>
    <cellStyle name="40% - Accent3 10" xfId="248"/>
    <cellStyle name="40% - Accent3 11" xfId="249"/>
    <cellStyle name="40% - Accent3 12" xfId="250"/>
    <cellStyle name="40% - Accent3 2" xfId="251"/>
    <cellStyle name="40% - Accent3 2 2" xfId="252"/>
    <cellStyle name="40% - Accent3 2 3" xfId="253"/>
    <cellStyle name="40% - Accent3 3" xfId="254"/>
    <cellStyle name="40% - Accent3 3 2" xfId="255"/>
    <cellStyle name="40% - Accent3 3 3" xfId="256"/>
    <cellStyle name="40% - Accent3 4" xfId="257"/>
    <cellStyle name="40% - Accent3 4 2" xfId="258"/>
    <cellStyle name="40% - Accent3 4 3" xfId="259"/>
    <cellStyle name="40% - Accent3 5" xfId="260"/>
    <cellStyle name="40% - Accent3 6" xfId="261"/>
    <cellStyle name="40% - Accent3 7" xfId="262"/>
    <cellStyle name="40% - Accent3 8" xfId="263"/>
    <cellStyle name="40% - Accent3 9" xfId="264"/>
    <cellStyle name="40% - Accent4" xfId="265"/>
    <cellStyle name="40% - Accent4 10" xfId="266"/>
    <cellStyle name="40% - Accent4 11" xfId="267"/>
    <cellStyle name="40% - Accent4 12" xfId="268"/>
    <cellStyle name="40% - Accent4 2" xfId="269"/>
    <cellStyle name="40% - Accent4 2 2" xfId="270"/>
    <cellStyle name="40% - Accent4 2 3" xfId="271"/>
    <cellStyle name="40% - Accent4 3" xfId="272"/>
    <cellStyle name="40% - Accent4 3 2" xfId="273"/>
    <cellStyle name="40% - Accent4 3 3" xfId="274"/>
    <cellStyle name="40% - Accent4 4" xfId="275"/>
    <cellStyle name="40% - Accent4 4 2" xfId="276"/>
    <cellStyle name="40% - Accent4 4 3" xfId="277"/>
    <cellStyle name="40% - Accent4 5" xfId="278"/>
    <cellStyle name="40% - Accent4 6" xfId="279"/>
    <cellStyle name="40% - Accent4 7" xfId="280"/>
    <cellStyle name="40% - Accent4 8" xfId="281"/>
    <cellStyle name="40% - Accent4 9" xfId="282"/>
    <cellStyle name="40% - Accent5" xfId="283"/>
    <cellStyle name="40% - Accent5 10" xfId="284"/>
    <cellStyle name="40% - Accent5 11" xfId="285"/>
    <cellStyle name="40% - Accent5 12" xfId="286"/>
    <cellStyle name="40% - Accent5 2" xfId="287"/>
    <cellStyle name="40% - Accent5 2 2" xfId="288"/>
    <cellStyle name="40% - Accent5 2 3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6" xfId="297"/>
    <cellStyle name="40% - Accent5 7" xfId="298"/>
    <cellStyle name="40% - Accent5 8" xfId="299"/>
    <cellStyle name="40% - Accent5 9" xfId="300"/>
    <cellStyle name="40% - Accent6" xfId="301"/>
    <cellStyle name="40% - Accent6 10" xfId="302"/>
    <cellStyle name="40% - Accent6 11" xfId="303"/>
    <cellStyle name="40% - Accent6 12" xfId="304"/>
    <cellStyle name="40% - Accent6 2" xfId="305"/>
    <cellStyle name="40% - Accent6 2 2" xfId="306"/>
    <cellStyle name="40% - Accent6 2 3" xfId="307"/>
    <cellStyle name="40% - Accent6 3" xfId="308"/>
    <cellStyle name="40% - Accent6 3 2" xfId="309"/>
    <cellStyle name="40% - Accent6 3 3" xfId="310"/>
    <cellStyle name="40% - Accent6 4" xfId="311"/>
    <cellStyle name="40% - Accent6 4 2" xfId="312"/>
    <cellStyle name="40% - Accent6 4 3" xfId="313"/>
    <cellStyle name="40% - Accent6 5" xfId="314"/>
    <cellStyle name="40% - Accent6 6" xfId="315"/>
    <cellStyle name="40% - Accent6 7" xfId="316"/>
    <cellStyle name="40% - Accent6 8" xfId="317"/>
    <cellStyle name="40% - Accent6 9" xfId="318"/>
    <cellStyle name="40% - Énfasis1 2" xfId="319"/>
    <cellStyle name="40% - Énfasis2 2" xfId="320"/>
    <cellStyle name="40% - Énfasis3 2" xfId="321"/>
    <cellStyle name="40% - Énfasis4 2" xfId="322"/>
    <cellStyle name="40% - Énfasis5 2" xfId="323"/>
    <cellStyle name="40% - Énfasis6 2" xfId="324"/>
    <cellStyle name="40% - Акцент1" xfId="325"/>
    <cellStyle name="40% - Акцент1 2" xfId="326"/>
    <cellStyle name="40% - Акцент1 2 2" xfId="327"/>
    <cellStyle name="40% - Акцент1 2 2 2" xfId="328"/>
    <cellStyle name="40% - Акцент1 2 3" xfId="329"/>
    <cellStyle name="40% - Акцент1 3" xfId="330"/>
    <cellStyle name="40% - Акцент1 3 2" xfId="331"/>
    <cellStyle name="40% - Акцент2" xfId="332"/>
    <cellStyle name="40% - Акцент2 2" xfId="333"/>
    <cellStyle name="40% - Акцент2 2 2" xfId="334"/>
    <cellStyle name="40% - Акцент2 2 2 2" xfId="335"/>
    <cellStyle name="40% - Акцент2 2 3" xfId="336"/>
    <cellStyle name="40% - Акцент2 3" xfId="337"/>
    <cellStyle name="40% - Акцент2 3 2" xfId="338"/>
    <cellStyle name="40% - Акцент3" xfId="339"/>
    <cellStyle name="40% - Акцент3 2" xfId="340"/>
    <cellStyle name="40% - Акцент3 2 2" xfId="341"/>
    <cellStyle name="40% - Акцент3 2 2 2" xfId="342"/>
    <cellStyle name="40% - Акцент3 2 2 2 2" xfId="343"/>
    <cellStyle name="40% - Акцент3 2 2 3" xfId="344"/>
    <cellStyle name="40% - Акцент3 2 3" xfId="345"/>
    <cellStyle name="40% - Акцент3 2 3 2" xfId="346"/>
    <cellStyle name="40% - Акцент3 2 4" xfId="347"/>
    <cellStyle name="40% - Акцент3 2 5" xfId="348"/>
    <cellStyle name="40% - Акцент3 3" xfId="349"/>
    <cellStyle name="40% - Акцент3 3 2" xfId="350"/>
    <cellStyle name="40% - Акцент3 3 2 2" xfId="351"/>
    <cellStyle name="40% - Акцент3 3 3" xfId="352"/>
    <cellStyle name="40% - Акцент3 4" xfId="353"/>
    <cellStyle name="40% - Акцент3 4 2" xfId="354"/>
    <cellStyle name="40% - Акцент4" xfId="355"/>
    <cellStyle name="40% - Акцент4 2" xfId="356"/>
    <cellStyle name="40% - Акцент4 2 2" xfId="357"/>
    <cellStyle name="40% - Акцент4 2 2 2" xfId="358"/>
    <cellStyle name="40% - Акцент4 2 3" xfId="359"/>
    <cellStyle name="40% - Акцент4 3" xfId="360"/>
    <cellStyle name="40% - Акцент4 3 2" xfId="361"/>
    <cellStyle name="40% - Акцент5" xfId="362"/>
    <cellStyle name="40% - Акцент5 2" xfId="363"/>
    <cellStyle name="40% - Акцент5 2 2" xfId="364"/>
    <cellStyle name="40% - Акцент5 2 2 2" xfId="365"/>
    <cellStyle name="40% - Акцент5 2 3" xfId="366"/>
    <cellStyle name="40% - Акцент5 3" xfId="367"/>
    <cellStyle name="40% - Акцент5 3 2" xfId="368"/>
    <cellStyle name="40% - Акцент6" xfId="369"/>
    <cellStyle name="40% - Акцент6 2" xfId="370"/>
    <cellStyle name="40% - Акцент6 2 2" xfId="371"/>
    <cellStyle name="40% - Акцент6 2 2 2" xfId="372"/>
    <cellStyle name="40% - Акцент6 2 3" xfId="373"/>
    <cellStyle name="40% - Акцент6 3" xfId="374"/>
    <cellStyle name="40% - Акцент6 3 2" xfId="375"/>
    <cellStyle name="60% - Accent1" xfId="376"/>
    <cellStyle name="60% - Accent1 10" xfId="377"/>
    <cellStyle name="60% - Accent1 2" xfId="378"/>
    <cellStyle name="60% - Accent1 2 2" xfId="379"/>
    <cellStyle name="60% - Accent1 2 3" xfId="380"/>
    <cellStyle name="60% - Accent1 3" xfId="381"/>
    <cellStyle name="60% - Accent1 3 2" xfId="382"/>
    <cellStyle name="60% - Accent1 3 3" xfId="383"/>
    <cellStyle name="60% - Accent1 4" xfId="384"/>
    <cellStyle name="60% - Accent1 4 2" xfId="385"/>
    <cellStyle name="60% - Accent1 4 3" xfId="386"/>
    <cellStyle name="60% - Accent1 5" xfId="387"/>
    <cellStyle name="60% - Accent1 6" xfId="388"/>
    <cellStyle name="60% - Accent1 7" xfId="389"/>
    <cellStyle name="60% - Accent1 8" xfId="390"/>
    <cellStyle name="60% - Accent1 9" xfId="391"/>
    <cellStyle name="60% - Accent2" xfId="392"/>
    <cellStyle name="60% - Accent2 10" xfId="393"/>
    <cellStyle name="60% - Accent2 2" xfId="394"/>
    <cellStyle name="60% - Accent2 2 2" xfId="395"/>
    <cellStyle name="60% - Accent2 2 3" xfId="396"/>
    <cellStyle name="60% - Accent2 3" xfId="397"/>
    <cellStyle name="60% - Accent2 3 2" xfId="398"/>
    <cellStyle name="60% - Accent2 3 3" xfId="399"/>
    <cellStyle name="60% - Accent2 4" xfId="400"/>
    <cellStyle name="60% - Accent2 4 2" xfId="401"/>
    <cellStyle name="60% - Accent2 4 3" xfId="402"/>
    <cellStyle name="60% - Accent2 5" xfId="403"/>
    <cellStyle name="60% - Accent2 6" xfId="404"/>
    <cellStyle name="60% - Accent2 7" xfId="405"/>
    <cellStyle name="60% - Accent2 8" xfId="406"/>
    <cellStyle name="60% - Accent2 9" xfId="407"/>
    <cellStyle name="60% - Accent3" xfId="408"/>
    <cellStyle name="60% - Accent3 10" xfId="409"/>
    <cellStyle name="60% - Accent3 2" xfId="410"/>
    <cellStyle name="60% - Accent3 2 2" xfId="411"/>
    <cellStyle name="60% - Accent3 2 3" xfId="412"/>
    <cellStyle name="60% - Accent3 3" xfId="413"/>
    <cellStyle name="60% - Accent3 3 2" xfId="414"/>
    <cellStyle name="60% - Accent3 3 3" xfId="415"/>
    <cellStyle name="60% - Accent3 4" xfId="416"/>
    <cellStyle name="60% - Accent3 4 2" xfId="417"/>
    <cellStyle name="60% - Accent3 4 3" xfId="418"/>
    <cellStyle name="60% - Accent3 5" xfId="419"/>
    <cellStyle name="60% - Accent3 6" xfId="420"/>
    <cellStyle name="60% - Accent3 7" xfId="421"/>
    <cellStyle name="60% - Accent3 8" xfId="422"/>
    <cellStyle name="60% - Accent3 9" xfId="423"/>
    <cellStyle name="60% - Accent4" xfId="424"/>
    <cellStyle name="60% - Accent4 10" xfId="425"/>
    <cellStyle name="60% - Accent4 2" xfId="426"/>
    <cellStyle name="60% - Accent4 2 2" xfId="427"/>
    <cellStyle name="60% - Accent4 2 3" xfId="428"/>
    <cellStyle name="60% - Accent4 3" xfId="429"/>
    <cellStyle name="60% - Accent4 3 2" xfId="430"/>
    <cellStyle name="60% - Accent4 3 3" xfId="431"/>
    <cellStyle name="60% - Accent4 4" xfId="432"/>
    <cellStyle name="60% - Accent4 4 2" xfId="433"/>
    <cellStyle name="60% - Accent4 4 3" xfId="434"/>
    <cellStyle name="60% - Accent4 5" xfId="435"/>
    <cellStyle name="60% - Accent4 6" xfId="436"/>
    <cellStyle name="60% - Accent4 7" xfId="437"/>
    <cellStyle name="60% - Accent4 8" xfId="438"/>
    <cellStyle name="60% - Accent4 9" xfId="439"/>
    <cellStyle name="60% - Accent5" xfId="440"/>
    <cellStyle name="60% - Accent5 10" xfId="441"/>
    <cellStyle name="60% - Accent5 2" xfId="442"/>
    <cellStyle name="60% - Accent5 2 2" xfId="443"/>
    <cellStyle name="60% - Accent5 2 3" xfId="444"/>
    <cellStyle name="60% - Accent5 3" xfId="445"/>
    <cellStyle name="60% - Accent5 3 2" xfId="446"/>
    <cellStyle name="60% - Accent5 3 3" xfId="447"/>
    <cellStyle name="60% - Accent5 4" xfId="448"/>
    <cellStyle name="60% - Accent5 4 2" xfId="449"/>
    <cellStyle name="60% - Accent5 4 3" xfId="450"/>
    <cellStyle name="60% - Accent5 5" xfId="451"/>
    <cellStyle name="60% - Accent5 6" xfId="452"/>
    <cellStyle name="60% - Accent5 7" xfId="453"/>
    <cellStyle name="60% - Accent5 8" xfId="454"/>
    <cellStyle name="60% - Accent5 9" xfId="455"/>
    <cellStyle name="60% - Accent6" xfId="456"/>
    <cellStyle name="60% - Accent6 10" xfId="457"/>
    <cellStyle name="60% - Accent6 2" xfId="458"/>
    <cellStyle name="60% - Accent6 2 2" xfId="459"/>
    <cellStyle name="60% - Accent6 2 3" xfId="460"/>
    <cellStyle name="60% - Accent6 3" xfId="461"/>
    <cellStyle name="60% - Accent6 3 2" xfId="462"/>
    <cellStyle name="60% - Accent6 3 3" xfId="463"/>
    <cellStyle name="60% - Accent6 4" xfId="464"/>
    <cellStyle name="60% - Accent6 4 2" xfId="465"/>
    <cellStyle name="60% - Accent6 4 3" xfId="466"/>
    <cellStyle name="60% - Accent6 5" xfId="467"/>
    <cellStyle name="60% - Accent6 6" xfId="468"/>
    <cellStyle name="60% - Accent6 7" xfId="469"/>
    <cellStyle name="60% - Accent6 8" xfId="470"/>
    <cellStyle name="60% - Accent6 9" xfId="471"/>
    <cellStyle name="60% - Énfasis1 2" xfId="472"/>
    <cellStyle name="60% - Énfasis2 2" xfId="473"/>
    <cellStyle name="60% - Énfasis3 2" xfId="474"/>
    <cellStyle name="60% - Énfasis4 2" xfId="475"/>
    <cellStyle name="60% - Énfasis5 2" xfId="476"/>
    <cellStyle name="60% - Énfasis6 2" xfId="477"/>
    <cellStyle name="60% - Акцент1" xfId="478"/>
    <cellStyle name="60% - Акцент2" xfId="479"/>
    <cellStyle name="60% - Акцент3" xfId="480"/>
    <cellStyle name="60% - Акцент3 2" xfId="481"/>
    <cellStyle name="60% - Акцент4" xfId="482"/>
    <cellStyle name="60% - Акцент4 2" xfId="483"/>
    <cellStyle name="60% - Акцент5" xfId="484"/>
    <cellStyle name="60% - Акцент6" xfId="485"/>
    <cellStyle name="60% - Акцент6 2" xfId="486"/>
    <cellStyle name="Accent1" xfId="487"/>
    <cellStyle name="Accent1 - 20%" xfId="488"/>
    <cellStyle name="Accent1 - 40%" xfId="489"/>
    <cellStyle name="Accent1 - 60%" xfId="490"/>
    <cellStyle name="Accent1 10" xfId="491"/>
    <cellStyle name="Accent1 11" xfId="492"/>
    <cellStyle name="Accent1 12" xfId="493"/>
    <cellStyle name="Accent1 13" xfId="494"/>
    <cellStyle name="Accent1 14" xfId="495"/>
    <cellStyle name="Accent1 15" xfId="496"/>
    <cellStyle name="Accent1 16" xfId="497"/>
    <cellStyle name="Accent1 17" xfId="498"/>
    <cellStyle name="Accent1 18" xfId="499"/>
    <cellStyle name="Accent1 19" xfId="500"/>
    <cellStyle name="Accent1 2" xfId="501"/>
    <cellStyle name="Accent1 2 2" xfId="502"/>
    <cellStyle name="Accent1 2 2 2" xfId="503"/>
    <cellStyle name="Accent1 2 2 2 2" xfId="504"/>
    <cellStyle name="Accent1 2 2 3" xfId="505"/>
    <cellStyle name="Accent1 2 2 4" xfId="506"/>
    <cellStyle name="Accent1 2 3" xfId="507"/>
    <cellStyle name="Accent1 2 4" xfId="508"/>
    <cellStyle name="Accent1 2 4 2" xfId="509"/>
    <cellStyle name="Accent1 2 5" xfId="510"/>
    <cellStyle name="Accent1 2 6" xfId="511"/>
    <cellStyle name="Accent1 20" xfId="512"/>
    <cellStyle name="Accent1 21" xfId="513"/>
    <cellStyle name="Accent1 22" xfId="514"/>
    <cellStyle name="Accent1 23" xfId="515"/>
    <cellStyle name="Accent1 24" xfId="516"/>
    <cellStyle name="Accent1 25" xfId="517"/>
    <cellStyle name="Accent1 26" xfId="518"/>
    <cellStyle name="Accent1 27" xfId="519"/>
    <cellStyle name="Accent1 28" xfId="520"/>
    <cellStyle name="Accent1 29" xfId="521"/>
    <cellStyle name="Accent1 3" xfId="522"/>
    <cellStyle name="Accent1 3 2" xfId="523"/>
    <cellStyle name="Accent1 3 2 2" xfId="524"/>
    <cellStyle name="Accent1 3 2 2 2" xfId="525"/>
    <cellStyle name="Accent1 3 2 2 3" xfId="526"/>
    <cellStyle name="Accent1 3 2 3" xfId="527"/>
    <cellStyle name="Accent1 3 2 4" xfId="528"/>
    <cellStyle name="Accent1 3 2 5" xfId="529"/>
    <cellStyle name="Accent1 3 3" xfId="530"/>
    <cellStyle name="Accent1 3 4" xfId="531"/>
    <cellStyle name="Accent1 3 4 2" xfId="532"/>
    <cellStyle name="Accent1 3 4 3" xfId="533"/>
    <cellStyle name="Accent1 3 5" xfId="534"/>
    <cellStyle name="Accent1 3 6" xfId="535"/>
    <cellStyle name="Accent1 30" xfId="536"/>
    <cellStyle name="Accent1 31" xfId="537"/>
    <cellStyle name="Accent1 32" xfId="538"/>
    <cellStyle name="Accent1 33" xfId="539"/>
    <cellStyle name="Accent1 34" xfId="540"/>
    <cellStyle name="Accent1 35" xfId="541"/>
    <cellStyle name="Accent1 36" xfId="542"/>
    <cellStyle name="Accent1 37" xfId="543"/>
    <cellStyle name="Accent1 38" xfId="544"/>
    <cellStyle name="Accent1 39" xfId="545"/>
    <cellStyle name="Accent1 4" xfId="546"/>
    <cellStyle name="Accent1 40" xfId="547"/>
    <cellStyle name="Accent1 41" xfId="548"/>
    <cellStyle name="Accent1 42" xfId="549"/>
    <cellStyle name="Accent1 43" xfId="550"/>
    <cellStyle name="Accent1 44" xfId="551"/>
    <cellStyle name="Accent1 45" xfId="552"/>
    <cellStyle name="Accent1 5" xfId="553"/>
    <cellStyle name="Accent1 6" xfId="554"/>
    <cellStyle name="Accent1 7" xfId="555"/>
    <cellStyle name="Accent1 8" xfId="556"/>
    <cellStyle name="Accent1 8 2" xfId="557"/>
    <cellStyle name="Accent1 8 3" xfId="558"/>
    <cellStyle name="Accent1 9" xfId="559"/>
    <cellStyle name="Accent2" xfId="560"/>
    <cellStyle name="Accent2 - 20%" xfId="561"/>
    <cellStyle name="Accent2 - 40%" xfId="562"/>
    <cellStyle name="Accent2 - 60%" xfId="563"/>
    <cellStyle name="Accent2 10" xfId="564"/>
    <cellStyle name="Accent2 11" xfId="565"/>
    <cellStyle name="Accent2 12" xfId="566"/>
    <cellStyle name="Accent2 13" xfId="567"/>
    <cellStyle name="Accent2 14" xfId="568"/>
    <cellStyle name="Accent2 15" xfId="569"/>
    <cellStyle name="Accent2 16" xfId="570"/>
    <cellStyle name="Accent2 17" xfId="571"/>
    <cellStyle name="Accent2 18" xfId="572"/>
    <cellStyle name="Accent2 19" xfId="573"/>
    <cellStyle name="Accent2 2" xfId="574"/>
    <cellStyle name="Accent2 2 2" xfId="575"/>
    <cellStyle name="Accent2 2 2 2" xfId="576"/>
    <cellStyle name="Accent2 2 2 2 2" xfId="577"/>
    <cellStyle name="Accent2 2 2 3" xfId="578"/>
    <cellStyle name="Accent2 2 2 4" xfId="579"/>
    <cellStyle name="Accent2 2 3" xfId="580"/>
    <cellStyle name="Accent2 2 4" xfId="581"/>
    <cellStyle name="Accent2 2 4 2" xfId="582"/>
    <cellStyle name="Accent2 2 5" xfId="583"/>
    <cellStyle name="Accent2 2 6" xfId="584"/>
    <cellStyle name="Accent2 20" xfId="585"/>
    <cellStyle name="Accent2 21" xfId="586"/>
    <cellStyle name="Accent2 22" xfId="587"/>
    <cellStyle name="Accent2 23" xfId="588"/>
    <cellStyle name="Accent2 24" xfId="589"/>
    <cellStyle name="Accent2 25" xfId="590"/>
    <cellStyle name="Accent2 26" xfId="591"/>
    <cellStyle name="Accent2 27" xfId="592"/>
    <cellStyle name="Accent2 28" xfId="593"/>
    <cellStyle name="Accent2 29" xfId="594"/>
    <cellStyle name="Accent2 3" xfId="595"/>
    <cellStyle name="Accent2 3 2" xfId="596"/>
    <cellStyle name="Accent2 3 2 2" xfId="597"/>
    <cellStyle name="Accent2 3 2 2 2" xfId="598"/>
    <cellStyle name="Accent2 3 2 2 3" xfId="599"/>
    <cellStyle name="Accent2 3 2 3" xfId="600"/>
    <cellStyle name="Accent2 3 2 4" xfId="601"/>
    <cellStyle name="Accent2 3 2 5" xfId="602"/>
    <cellStyle name="Accent2 3 3" xfId="603"/>
    <cellStyle name="Accent2 3 4" xfId="604"/>
    <cellStyle name="Accent2 3 4 2" xfId="605"/>
    <cellStyle name="Accent2 3 4 3" xfId="606"/>
    <cellStyle name="Accent2 3 5" xfId="607"/>
    <cellStyle name="Accent2 3 6" xfId="608"/>
    <cellStyle name="Accent2 30" xfId="609"/>
    <cellStyle name="Accent2 31" xfId="610"/>
    <cellStyle name="Accent2 32" xfId="611"/>
    <cellStyle name="Accent2 33" xfId="612"/>
    <cellStyle name="Accent2 34" xfId="613"/>
    <cellStyle name="Accent2 35" xfId="614"/>
    <cellStyle name="Accent2 36" xfId="615"/>
    <cellStyle name="Accent2 37" xfId="616"/>
    <cellStyle name="Accent2 38" xfId="617"/>
    <cellStyle name="Accent2 39" xfId="618"/>
    <cellStyle name="Accent2 4" xfId="619"/>
    <cellStyle name="Accent2 40" xfId="620"/>
    <cellStyle name="Accent2 41" xfId="621"/>
    <cellStyle name="Accent2 42" xfId="622"/>
    <cellStyle name="Accent2 43" xfId="623"/>
    <cellStyle name="Accent2 44" xfId="624"/>
    <cellStyle name="Accent2 45" xfId="625"/>
    <cellStyle name="Accent2 5" xfId="626"/>
    <cellStyle name="Accent2 6" xfId="627"/>
    <cellStyle name="Accent2 7" xfId="628"/>
    <cellStyle name="Accent2 8" xfId="629"/>
    <cellStyle name="Accent2 8 2" xfId="630"/>
    <cellStyle name="Accent2 8 3" xfId="631"/>
    <cellStyle name="Accent2 9" xfId="632"/>
    <cellStyle name="Accent3" xfId="633"/>
    <cellStyle name="Accent3 - 20%" xfId="634"/>
    <cellStyle name="Accent3 - 40%" xfId="635"/>
    <cellStyle name="Accent3 - 60%" xfId="636"/>
    <cellStyle name="Accent3 10" xfId="637"/>
    <cellStyle name="Accent3 11" xfId="638"/>
    <cellStyle name="Accent3 12" xfId="639"/>
    <cellStyle name="Accent3 13" xfId="640"/>
    <cellStyle name="Accent3 14" xfId="641"/>
    <cellStyle name="Accent3 15" xfId="642"/>
    <cellStyle name="Accent3 16" xfId="643"/>
    <cellStyle name="Accent3 17" xfId="644"/>
    <cellStyle name="Accent3 18" xfId="645"/>
    <cellStyle name="Accent3 19" xfId="646"/>
    <cellStyle name="Accent3 2" xfId="647"/>
    <cellStyle name="Accent3 2 2" xfId="648"/>
    <cellStyle name="Accent3 2 2 2" xfId="649"/>
    <cellStyle name="Accent3 2 2 2 2" xfId="650"/>
    <cellStyle name="Accent3 2 2 3" xfId="651"/>
    <cellStyle name="Accent3 2 2 4" xfId="652"/>
    <cellStyle name="Accent3 2 3" xfId="653"/>
    <cellStyle name="Accent3 2 4" xfId="654"/>
    <cellStyle name="Accent3 2 4 2" xfId="655"/>
    <cellStyle name="Accent3 2 5" xfId="656"/>
    <cellStyle name="Accent3 2 6" xfId="657"/>
    <cellStyle name="Accent3 20" xfId="658"/>
    <cellStyle name="Accent3 21" xfId="659"/>
    <cellStyle name="Accent3 22" xfId="660"/>
    <cellStyle name="Accent3 23" xfId="661"/>
    <cellStyle name="Accent3 24" xfId="662"/>
    <cellStyle name="Accent3 25" xfId="663"/>
    <cellStyle name="Accent3 26" xfId="664"/>
    <cellStyle name="Accent3 27" xfId="665"/>
    <cellStyle name="Accent3 28" xfId="666"/>
    <cellStyle name="Accent3 29" xfId="667"/>
    <cellStyle name="Accent3 3" xfId="668"/>
    <cellStyle name="Accent3 3 2" xfId="669"/>
    <cellStyle name="Accent3 3 2 2" xfId="670"/>
    <cellStyle name="Accent3 3 2 2 2" xfId="671"/>
    <cellStyle name="Accent3 3 2 2 3" xfId="672"/>
    <cellStyle name="Accent3 3 2 3" xfId="673"/>
    <cellStyle name="Accent3 3 2 4" xfId="674"/>
    <cellStyle name="Accent3 3 2 5" xfId="675"/>
    <cellStyle name="Accent3 3 3" xfId="676"/>
    <cellStyle name="Accent3 3 4" xfId="677"/>
    <cellStyle name="Accent3 3 4 2" xfId="678"/>
    <cellStyle name="Accent3 3 4 3" xfId="679"/>
    <cellStyle name="Accent3 3 5" xfId="680"/>
    <cellStyle name="Accent3 3 6" xfId="681"/>
    <cellStyle name="Accent3 30" xfId="682"/>
    <cellStyle name="Accent3 31" xfId="683"/>
    <cellStyle name="Accent3 32" xfId="684"/>
    <cellStyle name="Accent3 33" xfId="685"/>
    <cellStyle name="Accent3 34" xfId="686"/>
    <cellStyle name="Accent3 35" xfId="687"/>
    <cellStyle name="Accent3 36" xfId="688"/>
    <cellStyle name="Accent3 37" xfId="689"/>
    <cellStyle name="Accent3 38" xfId="690"/>
    <cellStyle name="Accent3 39" xfId="691"/>
    <cellStyle name="Accent3 4" xfId="692"/>
    <cellStyle name="Accent3 40" xfId="693"/>
    <cellStyle name="Accent3 41" xfId="694"/>
    <cellStyle name="Accent3 42" xfId="695"/>
    <cellStyle name="Accent3 43" xfId="696"/>
    <cellStyle name="Accent3 44" xfId="697"/>
    <cellStyle name="Accent3 45" xfId="698"/>
    <cellStyle name="Accent3 5" xfId="699"/>
    <cellStyle name="Accent3 6" xfId="700"/>
    <cellStyle name="Accent3 7" xfId="701"/>
    <cellStyle name="Accent3 8" xfId="702"/>
    <cellStyle name="Accent3 8 2" xfId="703"/>
    <cellStyle name="Accent3 8 3" xfId="704"/>
    <cellStyle name="Accent3 9" xfId="705"/>
    <cellStyle name="Accent4" xfId="706"/>
    <cellStyle name="Accent4 - 20%" xfId="707"/>
    <cellStyle name="Accent4 - 40%" xfId="708"/>
    <cellStyle name="Accent4 - 60%" xfId="709"/>
    <cellStyle name="Accent4 10" xfId="710"/>
    <cellStyle name="Accent4 11" xfId="711"/>
    <cellStyle name="Accent4 12" xfId="712"/>
    <cellStyle name="Accent4 13" xfId="713"/>
    <cellStyle name="Accent4 14" xfId="714"/>
    <cellStyle name="Accent4 15" xfId="715"/>
    <cellStyle name="Accent4 16" xfId="716"/>
    <cellStyle name="Accent4 17" xfId="717"/>
    <cellStyle name="Accent4 18" xfId="718"/>
    <cellStyle name="Accent4 19" xfId="719"/>
    <cellStyle name="Accent4 2" xfId="720"/>
    <cellStyle name="Accent4 2 2" xfId="721"/>
    <cellStyle name="Accent4 2 2 2" xfId="722"/>
    <cellStyle name="Accent4 2 2 2 2" xfId="723"/>
    <cellStyle name="Accent4 2 2 3" xfId="724"/>
    <cellStyle name="Accent4 2 2 4" xfId="725"/>
    <cellStyle name="Accent4 2 3" xfId="726"/>
    <cellStyle name="Accent4 2 4" xfId="727"/>
    <cellStyle name="Accent4 2 4 2" xfId="728"/>
    <cellStyle name="Accent4 2 5" xfId="729"/>
    <cellStyle name="Accent4 2 6" xfId="730"/>
    <cellStyle name="Accent4 20" xfId="731"/>
    <cellStyle name="Accent4 21" xfId="732"/>
    <cellStyle name="Accent4 22" xfId="733"/>
    <cellStyle name="Accent4 23" xfId="734"/>
    <cellStyle name="Accent4 24" xfId="735"/>
    <cellStyle name="Accent4 25" xfId="736"/>
    <cellStyle name="Accent4 26" xfId="737"/>
    <cellStyle name="Accent4 27" xfId="738"/>
    <cellStyle name="Accent4 28" xfId="739"/>
    <cellStyle name="Accent4 29" xfId="740"/>
    <cellStyle name="Accent4 3" xfId="741"/>
    <cellStyle name="Accent4 3 2" xfId="742"/>
    <cellStyle name="Accent4 3 2 2" xfId="743"/>
    <cellStyle name="Accent4 3 2 2 2" xfId="744"/>
    <cellStyle name="Accent4 3 2 2 3" xfId="745"/>
    <cellStyle name="Accent4 3 2 3" xfId="746"/>
    <cellStyle name="Accent4 3 2 4" xfId="747"/>
    <cellStyle name="Accent4 3 2 5" xfId="748"/>
    <cellStyle name="Accent4 3 3" xfId="749"/>
    <cellStyle name="Accent4 3 4" xfId="750"/>
    <cellStyle name="Accent4 3 4 2" xfId="751"/>
    <cellStyle name="Accent4 3 4 3" xfId="752"/>
    <cellStyle name="Accent4 3 5" xfId="753"/>
    <cellStyle name="Accent4 3 6" xfId="754"/>
    <cellStyle name="Accent4 30" xfId="755"/>
    <cellStyle name="Accent4 31" xfId="756"/>
    <cellStyle name="Accent4 32" xfId="757"/>
    <cellStyle name="Accent4 33" xfId="758"/>
    <cellStyle name="Accent4 34" xfId="759"/>
    <cellStyle name="Accent4 35" xfId="760"/>
    <cellStyle name="Accent4 36" xfId="761"/>
    <cellStyle name="Accent4 37" xfId="762"/>
    <cellStyle name="Accent4 38" xfId="763"/>
    <cellStyle name="Accent4 39" xfId="764"/>
    <cellStyle name="Accent4 4" xfId="765"/>
    <cellStyle name="Accent4 40" xfId="766"/>
    <cellStyle name="Accent4 41" xfId="767"/>
    <cellStyle name="Accent4 42" xfId="768"/>
    <cellStyle name="Accent4 43" xfId="769"/>
    <cellStyle name="Accent4 44" xfId="770"/>
    <cellStyle name="Accent4 45" xfId="771"/>
    <cellStyle name="Accent4 5" xfId="772"/>
    <cellStyle name="Accent4 6" xfId="773"/>
    <cellStyle name="Accent4 7" xfId="774"/>
    <cellStyle name="Accent4 8" xfId="775"/>
    <cellStyle name="Accent4 8 2" xfId="776"/>
    <cellStyle name="Accent4 8 3" xfId="777"/>
    <cellStyle name="Accent4 9" xfId="778"/>
    <cellStyle name="Accent5" xfId="779"/>
    <cellStyle name="Accent5 - 20%" xfId="780"/>
    <cellStyle name="Accent5 - 40%" xfId="781"/>
    <cellStyle name="Accent5 - 60%" xfId="782"/>
    <cellStyle name="Accent5 10" xfId="783"/>
    <cellStyle name="Accent5 11" xfId="784"/>
    <cellStyle name="Accent5 12" xfId="785"/>
    <cellStyle name="Accent5 13" xfId="786"/>
    <cellStyle name="Accent5 14" xfId="787"/>
    <cellStyle name="Accent5 15" xfId="788"/>
    <cellStyle name="Accent5 16" xfId="789"/>
    <cellStyle name="Accent5 17" xfId="790"/>
    <cellStyle name="Accent5 18" xfId="791"/>
    <cellStyle name="Accent5 19" xfId="792"/>
    <cellStyle name="Accent5 2" xfId="793"/>
    <cellStyle name="Accent5 2 2" xfId="794"/>
    <cellStyle name="Accent5 2 2 2" xfId="795"/>
    <cellStyle name="Accent5 2 2 2 2" xfId="796"/>
    <cellStyle name="Accent5 2 2 3" xfId="797"/>
    <cellStyle name="Accent5 2 2 4" xfId="798"/>
    <cellStyle name="Accent5 2 3" xfId="799"/>
    <cellStyle name="Accent5 2 4" xfId="800"/>
    <cellStyle name="Accent5 2 4 2" xfId="801"/>
    <cellStyle name="Accent5 2 5" xfId="802"/>
    <cellStyle name="Accent5 2 6" xfId="803"/>
    <cellStyle name="Accent5 20" xfId="804"/>
    <cellStyle name="Accent5 21" xfId="805"/>
    <cellStyle name="Accent5 22" xfId="806"/>
    <cellStyle name="Accent5 23" xfId="807"/>
    <cellStyle name="Accent5 24" xfId="808"/>
    <cellStyle name="Accent5 25" xfId="809"/>
    <cellStyle name="Accent5 26" xfId="810"/>
    <cellStyle name="Accent5 27" xfId="811"/>
    <cellStyle name="Accent5 28" xfId="812"/>
    <cellStyle name="Accent5 29" xfId="813"/>
    <cellStyle name="Accent5 3" xfId="814"/>
    <cellStyle name="Accent5 3 2" xfId="815"/>
    <cellStyle name="Accent5 3 2 2" xfId="816"/>
    <cellStyle name="Accent5 3 2 2 2" xfId="817"/>
    <cellStyle name="Accent5 3 2 2 3" xfId="818"/>
    <cellStyle name="Accent5 3 2 3" xfId="819"/>
    <cellStyle name="Accent5 3 2 4" xfId="820"/>
    <cellStyle name="Accent5 3 2 5" xfId="821"/>
    <cellStyle name="Accent5 3 3" xfId="822"/>
    <cellStyle name="Accent5 3 4" xfId="823"/>
    <cellStyle name="Accent5 3 4 2" xfId="824"/>
    <cellStyle name="Accent5 3 4 3" xfId="825"/>
    <cellStyle name="Accent5 3 5" xfId="826"/>
    <cellStyle name="Accent5 3 6" xfId="827"/>
    <cellStyle name="Accent5 30" xfId="828"/>
    <cellStyle name="Accent5 31" xfId="829"/>
    <cellStyle name="Accent5 32" xfId="830"/>
    <cellStyle name="Accent5 33" xfId="831"/>
    <cellStyle name="Accent5 34" xfId="832"/>
    <cellStyle name="Accent5 35" xfId="833"/>
    <cellStyle name="Accent5 36" xfId="834"/>
    <cellStyle name="Accent5 37" xfId="835"/>
    <cellStyle name="Accent5 38" xfId="836"/>
    <cellStyle name="Accent5 39" xfId="837"/>
    <cellStyle name="Accent5 4" xfId="838"/>
    <cellStyle name="Accent5 40" xfId="839"/>
    <cellStyle name="Accent5 41" xfId="840"/>
    <cellStyle name="Accent5 42" xfId="841"/>
    <cellStyle name="Accent5 43" xfId="842"/>
    <cellStyle name="Accent5 44" xfId="843"/>
    <cellStyle name="Accent5 45" xfId="844"/>
    <cellStyle name="Accent5 5" xfId="845"/>
    <cellStyle name="Accent5 6" xfId="846"/>
    <cellStyle name="Accent5 7" xfId="847"/>
    <cellStyle name="Accent5 8" xfId="848"/>
    <cellStyle name="Accent5 8 2" xfId="849"/>
    <cellStyle name="Accent5 8 3" xfId="850"/>
    <cellStyle name="Accent5 9" xfId="851"/>
    <cellStyle name="Accent6" xfId="852"/>
    <cellStyle name="Accent6 - 20%" xfId="853"/>
    <cellStyle name="Accent6 - 40%" xfId="854"/>
    <cellStyle name="Accent6 - 60%" xfId="855"/>
    <cellStyle name="Accent6 10" xfId="856"/>
    <cellStyle name="Accent6 11" xfId="857"/>
    <cellStyle name="Accent6 12" xfId="858"/>
    <cellStyle name="Accent6 13" xfId="859"/>
    <cellStyle name="Accent6 14" xfId="860"/>
    <cellStyle name="Accent6 15" xfId="861"/>
    <cellStyle name="Accent6 16" xfId="862"/>
    <cellStyle name="Accent6 17" xfId="863"/>
    <cellStyle name="Accent6 18" xfId="864"/>
    <cellStyle name="Accent6 19" xfId="865"/>
    <cellStyle name="Accent6 2" xfId="866"/>
    <cellStyle name="Accent6 2 2" xfId="867"/>
    <cellStyle name="Accent6 2 2 2" xfId="868"/>
    <cellStyle name="Accent6 2 2 2 2" xfId="869"/>
    <cellStyle name="Accent6 2 2 3" xfId="870"/>
    <cellStyle name="Accent6 2 2 4" xfId="871"/>
    <cellStyle name="Accent6 2 3" xfId="872"/>
    <cellStyle name="Accent6 2 4" xfId="873"/>
    <cellStyle name="Accent6 2 4 2" xfId="874"/>
    <cellStyle name="Accent6 2 5" xfId="875"/>
    <cellStyle name="Accent6 2 6" xfId="876"/>
    <cellStyle name="Accent6 20" xfId="877"/>
    <cellStyle name="Accent6 21" xfId="878"/>
    <cellStyle name="Accent6 22" xfId="879"/>
    <cellStyle name="Accent6 23" xfId="880"/>
    <cellStyle name="Accent6 24" xfId="881"/>
    <cellStyle name="Accent6 25" xfId="882"/>
    <cellStyle name="Accent6 26" xfId="883"/>
    <cellStyle name="Accent6 27" xfId="884"/>
    <cellStyle name="Accent6 28" xfId="885"/>
    <cellStyle name="Accent6 29" xfId="886"/>
    <cellStyle name="Accent6 3" xfId="887"/>
    <cellStyle name="Accent6 3 2" xfId="888"/>
    <cellStyle name="Accent6 3 2 2" xfId="889"/>
    <cellStyle name="Accent6 3 2 2 2" xfId="890"/>
    <cellStyle name="Accent6 3 2 2 3" xfId="891"/>
    <cellStyle name="Accent6 3 2 3" xfId="892"/>
    <cellStyle name="Accent6 3 2 4" xfId="893"/>
    <cellStyle name="Accent6 3 2 5" xfId="894"/>
    <cellStyle name="Accent6 3 3" xfId="895"/>
    <cellStyle name="Accent6 3 4" xfId="896"/>
    <cellStyle name="Accent6 3 4 2" xfId="897"/>
    <cellStyle name="Accent6 3 4 3" xfId="898"/>
    <cellStyle name="Accent6 3 5" xfId="899"/>
    <cellStyle name="Accent6 3 6" xfId="900"/>
    <cellStyle name="Accent6 30" xfId="901"/>
    <cellStyle name="Accent6 31" xfId="902"/>
    <cellStyle name="Accent6 32" xfId="903"/>
    <cellStyle name="Accent6 33" xfId="904"/>
    <cellStyle name="Accent6 34" xfId="905"/>
    <cellStyle name="Accent6 35" xfId="906"/>
    <cellStyle name="Accent6 36" xfId="907"/>
    <cellStyle name="Accent6 37" xfId="908"/>
    <cellStyle name="Accent6 38" xfId="909"/>
    <cellStyle name="Accent6 39" xfId="910"/>
    <cellStyle name="Accent6 4" xfId="911"/>
    <cellStyle name="Accent6 40" xfId="912"/>
    <cellStyle name="Accent6 41" xfId="913"/>
    <cellStyle name="Accent6 42" xfId="914"/>
    <cellStyle name="Accent6 43" xfId="915"/>
    <cellStyle name="Accent6 44" xfId="916"/>
    <cellStyle name="Accent6 45" xfId="917"/>
    <cellStyle name="Accent6 5" xfId="918"/>
    <cellStyle name="Accent6 6" xfId="919"/>
    <cellStyle name="Accent6 7" xfId="920"/>
    <cellStyle name="Accent6 8" xfId="921"/>
    <cellStyle name="Accent6 8 2" xfId="922"/>
    <cellStyle name="Accent6 8 3" xfId="923"/>
    <cellStyle name="Accent6 9" xfId="924"/>
    <cellStyle name="Avertissement 2" xfId="925"/>
    <cellStyle name="Bad" xfId="926"/>
    <cellStyle name="Bad 10" xfId="927"/>
    <cellStyle name="Bad 2" xfId="928"/>
    <cellStyle name="Bad 2 2" xfId="929"/>
    <cellStyle name="Bad 2 2 2" xfId="930"/>
    <cellStyle name="Bad 2 2 2 2" xfId="931"/>
    <cellStyle name="Bad 2 2 3" xfId="932"/>
    <cellStyle name="Bad 2 2 4" xfId="933"/>
    <cellStyle name="Bad 2 3" xfId="934"/>
    <cellStyle name="Bad 2 4" xfId="935"/>
    <cellStyle name="Bad 2 4 2" xfId="936"/>
    <cellStyle name="Bad 2 5" xfId="937"/>
    <cellStyle name="Bad 2 6" xfId="938"/>
    <cellStyle name="Bad 3" xfId="939"/>
    <cellStyle name="Bad 3 2" xfId="940"/>
    <cellStyle name="Bad 3 2 2" xfId="941"/>
    <cellStyle name="Bad 3 2 2 2" xfId="942"/>
    <cellStyle name="Bad 3 2 2 3" xfId="943"/>
    <cellStyle name="Bad 3 2 3" xfId="944"/>
    <cellStyle name="Bad 3 2 4" xfId="945"/>
    <cellStyle name="Bad 3 2 5" xfId="946"/>
    <cellStyle name="Bad 3 3" xfId="947"/>
    <cellStyle name="Bad 3 4" xfId="948"/>
    <cellStyle name="Bad 3 4 2" xfId="949"/>
    <cellStyle name="Bad 3 4 3" xfId="950"/>
    <cellStyle name="Bad 3 5" xfId="951"/>
    <cellStyle name="Bad 3 6" xfId="952"/>
    <cellStyle name="Bad 4" xfId="953"/>
    <cellStyle name="Bad 5" xfId="954"/>
    <cellStyle name="Bad 6" xfId="955"/>
    <cellStyle name="Bad 7" xfId="956"/>
    <cellStyle name="Bad 8" xfId="957"/>
    <cellStyle name="Bad 8 2" xfId="958"/>
    <cellStyle name="Bad 8 3" xfId="959"/>
    <cellStyle name="Bad 9" xfId="960"/>
    <cellStyle name="Buena 2" xfId="961"/>
    <cellStyle name="Calcul 2" xfId="962"/>
    <cellStyle name="Calculation" xfId="963"/>
    <cellStyle name="Calculation 10" xfId="964"/>
    <cellStyle name="Calculation 2" xfId="965"/>
    <cellStyle name="Calculation 2 2" xfId="966"/>
    <cellStyle name="Calculation 2 2 2" xfId="967"/>
    <cellStyle name="Calculation 2 2 2 2" xfId="968"/>
    <cellStyle name="Calculation 2 2 3" xfId="969"/>
    <cellStyle name="Calculation 2 2 4" xfId="970"/>
    <cellStyle name="Calculation 2 3" xfId="971"/>
    <cellStyle name="Calculation 2 4" xfId="972"/>
    <cellStyle name="Calculation 2 4 2" xfId="973"/>
    <cellStyle name="Calculation 2 5" xfId="974"/>
    <cellStyle name="Calculation 2 6" xfId="975"/>
    <cellStyle name="Calculation 3" xfId="976"/>
    <cellStyle name="Calculation 3 2" xfId="977"/>
    <cellStyle name="Calculation 3 2 2" xfId="978"/>
    <cellStyle name="Calculation 3 2 2 2" xfId="979"/>
    <cellStyle name="Calculation 3 2 2 3" xfId="980"/>
    <cellStyle name="Calculation 3 2 3" xfId="981"/>
    <cellStyle name="Calculation 3 2 4" xfId="982"/>
    <cellStyle name="Calculation 3 2 5" xfId="983"/>
    <cellStyle name="Calculation 3 3" xfId="984"/>
    <cellStyle name="Calculation 3 4" xfId="985"/>
    <cellStyle name="Calculation 3 4 2" xfId="986"/>
    <cellStyle name="Calculation 3 4 3" xfId="987"/>
    <cellStyle name="Calculation 3 5" xfId="988"/>
    <cellStyle name="Calculation 3 6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8 2" xfId="995"/>
    <cellStyle name="Calculation 8 3" xfId="996"/>
    <cellStyle name="Calculation 9" xfId="997"/>
    <cellStyle name="Cálculo 2" xfId="998"/>
    <cellStyle name="Celda de comprobación 2" xfId="999"/>
    <cellStyle name="Celda vinculada 2" xfId="1000"/>
    <cellStyle name="Cellule liée 2" xfId="1001"/>
    <cellStyle name="Check Cell" xfId="1002"/>
    <cellStyle name="Check Cell 10" xfId="1003"/>
    <cellStyle name="Check Cell 2" xfId="1004"/>
    <cellStyle name="Check Cell 2 2" xfId="1005"/>
    <cellStyle name="Check Cell 2 2 2" xfId="1006"/>
    <cellStyle name="Check Cell 2 2 2 2" xfId="1007"/>
    <cellStyle name="Check Cell 2 2 3" xfId="1008"/>
    <cellStyle name="Check Cell 2 2 4" xfId="1009"/>
    <cellStyle name="Check Cell 2 3" xfId="1010"/>
    <cellStyle name="Check Cell 2 4" xfId="1011"/>
    <cellStyle name="Check Cell 2 4 2" xfId="1012"/>
    <cellStyle name="Check Cell 2 5" xfId="1013"/>
    <cellStyle name="Check Cell 2 6" xfId="1014"/>
    <cellStyle name="Check Cell 3" xfId="1015"/>
    <cellStyle name="Check Cell 3 2" xfId="1016"/>
    <cellStyle name="Check Cell 3 2 2" xfId="1017"/>
    <cellStyle name="Check Cell 3 2 2 2" xfId="1018"/>
    <cellStyle name="Check Cell 3 2 2 3" xfId="1019"/>
    <cellStyle name="Check Cell 3 2 3" xfId="1020"/>
    <cellStyle name="Check Cell 3 2 4" xfId="1021"/>
    <cellStyle name="Check Cell 3 2 5" xfId="1022"/>
    <cellStyle name="Check Cell 3 3" xfId="1023"/>
    <cellStyle name="Check Cell 3 4" xfId="1024"/>
    <cellStyle name="Check Cell 3 4 2" xfId="1025"/>
    <cellStyle name="Check Cell 3 4 3" xfId="1026"/>
    <cellStyle name="Check Cell 3 5" xfId="1027"/>
    <cellStyle name="Check Cell 3 6" xfId="1028"/>
    <cellStyle name="Check Cell 4" xfId="1029"/>
    <cellStyle name="Check Cell 5" xfId="1030"/>
    <cellStyle name="Check Cell 6" xfId="1031"/>
    <cellStyle name="Check Cell 7" xfId="1032"/>
    <cellStyle name="Check Cell 8" xfId="1033"/>
    <cellStyle name="Check Cell 8 2" xfId="1034"/>
    <cellStyle name="Check Cell 8 3" xfId="1035"/>
    <cellStyle name="Check Cell 9" xfId="1036"/>
    <cellStyle name="Commentaire 2" xfId="1037"/>
    <cellStyle name="Dezimal_NVFOAP" xfId="1038"/>
    <cellStyle name="Emphasis 1" xfId="1039"/>
    <cellStyle name="Emphasis 2" xfId="1040"/>
    <cellStyle name="Emphasis 3" xfId="1041"/>
    <cellStyle name="Encabezado 4 2" xfId="1042"/>
    <cellStyle name="Énfasis1 2" xfId="1043"/>
    <cellStyle name="Énfasis2 2" xfId="1044"/>
    <cellStyle name="Énfasis3 2" xfId="1045"/>
    <cellStyle name="Énfasis4 2" xfId="1046"/>
    <cellStyle name="Énfasis5 2" xfId="1047"/>
    <cellStyle name="Énfasis6 2" xfId="1048"/>
    <cellStyle name="Entrada 2" xfId="1049"/>
    <cellStyle name="Entrée 2" xfId="1050"/>
    <cellStyle name="Estilo 1" xfId="1051"/>
    <cellStyle name="Estilo 1 2" xfId="1052"/>
    <cellStyle name="Estilo 1 3" xfId="1053"/>
    <cellStyle name="Euro" xfId="1054"/>
    <cellStyle name="Euro 10" xfId="1055"/>
    <cellStyle name="Euro 11" xfId="1056"/>
    <cellStyle name="Euro 12" xfId="1057"/>
    <cellStyle name="Euro 13" xfId="1058"/>
    <cellStyle name="Euro 14" xfId="1059"/>
    <cellStyle name="Euro 15" xfId="1060"/>
    <cellStyle name="Euro 16" xfId="1061"/>
    <cellStyle name="Euro 17" xfId="1062"/>
    <cellStyle name="Euro 18" xfId="1063"/>
    <cellStyle name="Euro 2" xfId="1064"/>
    <cellStyle name="Euro 2 2" xfId="1065"/>
    <cellStyle name="Euro 3" xfId="1066"/>
    <cellStyle name="Euro 4" xfId="1067"/>
    <cellStyle name="Euro 4 2" xfId="1068"/>
    <cellStyle name="Euro 5" xfId="1069"/>
    <cellStyle name="Euro 6" xfId="1070"/>
    <cellStyle name="Euro 7" xfId="1071"/>
    <cellStyle name="Euro 8" xfId="1072"/>
    <cellStyle name="Euro 9" xfId="1073"/>
    <cellStyle name="Explanatory Text" xfId="1074"/>
    <cellStyle name="Explanatory Text 10" xfId="1075"/>
    <cellStyle name="Explanatory Text 2" xfId="1076"/>
    <cellStyle name="Explanatory Text 2 2" xfId="1077"/>
    <cellStyle name="Explanatory Text 2 2 2" xfId="1078"/>
    <cellStyle name="Explanatory Text 2 2 3" xfId="1079"/>
    <cellStyle name="Explanatory Text 2 3" xfId="1080"/>
    <cellStyle name="Explanatory Text 2 3 2" xfId="1081"/>
    <cellStyle name="Explanatory Text 2 3 3" xfId="1082"/>
    <cellStyle name="Explanatory Text 2 4" xfId="1083"/>
    <cellStyle name="Explanatory Text 2 5" xfId="1084"/>
    <cellStyle name="Explanatory Text 3" xfId="1085"/>
    <cellStyle name="Explanatory Text 3 2" xfId="1086"/>
    <cellStyle name="Explanatory Text 3 2 2" xfId="1087"/>
    <cellStyle name="Explanatory Text 3 2 3" xfId="1088"/>
    <cellStyle name="Explanatory Text 3 3" xfId="1089"/>
    <cellStyle name="Explanatory Text 3 3 2" xfId="1090"/>
    <cellStyle name="Explanatory Text 3 3 3" xfId="1091"/>
    <cellStyle name="Explanatory Text 3 4" xfId="1092"/>
    <cellStyle name="Explanatory Text 3 5" xfId="1093"/>
    <cellStyle name="Explanatory Text 4" xfId="1094"/>
    <cellStyle name="Explanatory Text 4 2" xfId="1095"/>
    <cellStyle name="Explanatory Text 4 2 2" xfId="1096"/>
    <cellStyle name="Explanatory Text 4 2 3" xfId="1097"/>
    <cellStyle name="Explanatory Text 4 3" xfId="1098"/>
    <cellStyle name="Explanatory Text 4 3 2" xfId="1099"/>
    <cellStyle name="Explanatory Text 4 3 3" xfId="1100"/>
    <cellStyle name="Explanatory Text 4 4" xfId="1101"/>
    <cellStyle name="Explanatory Text 4 5" xfId="1102"/>
    <cellStyle name="Explanatory Text 5" xfId="1103"/>
    <cellStyle name="Explanatory Text 5 2" xfId="1104"/>
    <cellStyle name="Explanatory Text 5 3" xfId="1105"/>
    <cellStyle name="Explanatory Text 6" xfId="1106"/>
    <cellStyle name="Explanatory Text 6 2" xfId="1107"/>
    <cellStyle name="Explanatory Text 6 3" xfId="1108"/>
    <cellStyle name="Explanatory Text 7" xfId="1109"/>
    <cellStyle name="Explanatory Text 7 2" xfId="1110"/>
    <cellStyle name="Explanatory Text 7 3" xfId="1111"/>
    <cellStyle name="Explanatory Text 8" xfId="1112"/>
    <cellStyle name="Explanatory Text 8 2" xfId="1113"/>
    <cellStyle name="Explanatory Text 8 3" xfId="1114"/>
    <cellStyle name="Explanatory Text 9" xfId="1115"/>
    <cellStyle name="Good" xfId="1116"/>
    <cellStyle name="Good 10" xfId="1117"/>
    <cellStyle name="Good 2" xfId="1118"/>
    <cellStyle name="Good 2 2" xfId="1119"/>
    <cellStyle name="Good 2 2 2" xfId="1120"/>
    <cellStyle name="Good 2 2 2 2" xfId="1121"/>
    <cellStyle name="Good 2 2 3" xfId="1122"/>
    <cellStyle name="Good 2 2 4" xfId="1123"/>
    <cellStyle name="Good 2 3" xfId="1124"/>
    <cellStyle name="Good 2 4" xfId="1125"/>
    <cellStyle name="Good 2 4 2" xfId="1126"/>
    <cellStyle name="Good 2 5" xfId="1127"/>
    <cellStyle name="Good 2 6" xfId="1128"/>
    <cellStyle name="Good 3" xfId="1129"/>
    <cellStyle name="Good 3 2" xfId="1130"/>
    <cellStyle name="Good 3 2 2" xfId="1131"/>
    <cellStyle name="Good 3 2 2 2" xfId="1132"/>
    <cellStyle name="Good 3 2 2 3" xfId="1133"/>
    <cellStyle name="Good 3 2 3" xfId="1134"/>
    <cellStyle name="Good 3 2 4" xfId="1135"/>
    <cellStyle name="Good 3 2 5" xfId="1136"/>
    <cellStyle name="Good 3 3" xfId="1137"/>
    <cellStyle name="Good 3 4" xfId="1138"/>
    <cellStyle name="Good 3 4 2" xfId="1139"/>
    <cellStyle name="Good 3 4 3" xfId="1140"/>
    <cellStyle name="Good 3 5" xfId="1141"/>
    <cellStyle name="Good 3 6" xfId="1142"/>
    <cellStyle name="Good 4" xfId="1143"/>
    <cellStyle name="Good 5" xfId="1144"/>
    <cellStyle name="Good 6" xfId="1145"/>
    <cellStyle name="Good 7" xfId="1146"/>
    <cellStyle name="Good 8" xfId="1147"/>
    <cellStyle name="Good 8 2" xfId="1148"/>
    <cellStyle name="Good 8 3" xfId="1149"/>
    <cellStyle name="Good 9" xfId="1150"/>
    <cellStyle name="Heading 1" xfId="1151"/>
    <cellStyle name="Heading 1 10" xfId="1152"/>
    <cellStyle name="Heading 1 2" xfId="1153"/>
    <cellStyle name="Heading 1 2 2" xfId="1154"/>
    <cellStyle name="Heading 1 2 2 2" xfId="1155"/>
    <cellStyle name="Heading 1 2 2 2 2" xfId="1156"/>
    <cellStyle name="Heading 1 2 2 3" xfId="1157"/>
    <cellStyle name="Heading 1 2 2 4" xfId="1158"/>
    <cellStyle name="Heading 1 2 3" xfId="1159"/>
    <cellStyle name="Heading 1 2 4" xfId="1160"/>
    <cellStyle name="Heading 1 2 4 2" xfId="1161"/>
    <cellStyle name="Heading 1 2 5" xfId="1162"/>
    <cellStyle name="Heading 1 2 6" xfId="1163"/>
    <cellStyle name="Heading 1 3" xfId="1164"/>
    <cellStyle name="Heading 1 3 2" xfId="1165"/>
    <cellStyle name="Heading 1 3 2 2" xfId="1166"/>
    <cellStyle name="Heading 1 3 2 2 2" xfId="1167"/>
    <cellStyle name="Heading 1 3 2 2 3" xfId="1168"/>
    <cellStyle name="Heading 1 3 2 3" xfId="1169"/>
    <cellStyle name="Heading 1 3 2 4" xfId="1170"/>
    <cellStyle name="Heading 1 3 2 5" xfId="1171"/>
    <cellStyle name="Heading 1 3 3" xfId="1172"/>
    <cellStyle name="Heading 1 3 4" xfId="1173"/>
    <cellStyle name="Heading 1 3 4 2" xfId="1174"/>
    <cellStyle name="Heading 1 3 4 3" xfId="1175"/>
    <cellStyle name="Heading 1 3 5" xfId="1176"/>
    <cellStyle name="Heading 1 3 6" xfId="1177"/>
    <cellStyle name="Heading 1 4" xfId="1178"/>
    <cellStyle name="Heading 1 5" xfId="1179"/>
    <cellStyle name="Heading 1 6" xfId="1180"/>
    <cellStyle name="Heading 1 7" xfId="1181"/>
    <cellStyle name="Heading 1 8" xfId="1182"/>
    <cellStyle name="Heading 1 8 2" xfId="1183"/>
    <cellStyle name="Heading 1 8 3" xfId="1184"/>
    <cellStyle name="Heading 1 9" xfId="1185"/>
    <cellStyle name="Heading 2" xfId="1186"/>
    <cellStyle name="Heading 2 10" xfId="1187"/>
    <cellStyle name="Heading 2 2" xfId="1188"/>
    <cellStyle name="Heading 2 2 2" xfId="1189"/>
    <cellStyle name="Heading 2 2 2 2" xfId="1190"/>
    <cellStyle name="Heading 2 2 2 2 2" xfId="1191"/>
    <cellStyle name="Heading 2 2 2 3" xfId="1192"/>
    <cellStyle name="Heading 2 2 2 4" xfId="1193"/>
    <cellStyle name="Heading 2 2 3" xfId="1194"/>
    <cellStyle name="Heading 2 2 4" xfId="1195"/>
    <cellStyle name="Heading 2 2 4 2" xfId="1196"/>
    <cellStyle name="Heading 2 2 5" xfId="1197"/>
    <cellStyle name="Heading 2 2 6" xfId="1198"/>
    <cellStyle name="Heading 2 3" xfId="1199"/>
    <cellStyle name="Heading 2 3 2" xfId="1200"/>
    <cellStyle name="Heading 2 3 2 2" xfId="1201"/>
    <cellStyle name="Heading 2 3 2 2 2" xfId="1202"/>
    <cellStyle name="Heading 2 3 2 2 3" xfId="1203"/>
    <cellStyle name="Heading 2 3 2 3" xfId="1204"/>
    <cellStyle name="Heading 2 3 2 4" xfId="1205"/>
    <cellStyle name="Heading 2 3 2 5" xfId="1206"/>
    <cellStyle name="Heading 2 3 3" xfId="1207"/>
    <cellStyle name="Heading 2 3 4" xfId="1208"/>
    <cellStyle name="Heading 2 3 4 2" xfId="1209"/>
    <cellStyle name="Heading 2 3 4 3" xfId="1210"/>
    <cellStyle name="Heading 2 3 5" xfId="1211"/>
    <cellStyle name="Heading 2 3 6" xfId="1212"/>
    <cellStyle name="Heading 2 4" xfId="1213"/>
    <cellStyle name="Heading 2 5" xfId="1214"/>
    <cellStyle name="Heading 2 6" xfId="1215"/>
    <cellStyle name="Heading 2 7" xfId="1216"/>
    <cellStyle name="Heading 2 8" xfId="1217"/>
    <cellStyle name="Heading 2 8 2" xfId="1218"/>
    <cellStyle name="Heading 2 8 3" xfId="1219"/>
    <cellStyle name="Heading 2 9" xfId="1220"/>
    <cellStyle name="Heading 3" xfId="1221"/>
    <cellStyle name="Heading 3 10" xfId="1222"/>
    <cellStyle name="Heading 3 2" xfId="1223"/>
    <cellStyle name="Heading 3 2 2" xfId="1224"/>
    <cellStyle name="Heading 3 2 2 2" xfId="1225"/>
    <cellStyle name="Heading 3 2 2 2 2" xfId="1226"/>
    <cellStyle name="Heading 3 2 2 3" xfId="1227"/>
    <cellStyle name="Heading 3 2 2 4" xfId="1228"/>
    <cellStyle name="Heading 3 2 3" xfId="1229"/>
    <cellStyle name="Heading 3 2 4" xfId="1230"/>
    <cellStyle name="Heading 3 2 4 2" xfId="1231"/>
    <cellStyle name="Heading 3 2 5" xfId="1232"/>
    <cellStyle name="Heading 3 2 6" xfId="1233"/>
    <cellStyle name="Heading 3 3" xfId="1234"/>
    <cellStyle name="Heading 3 3 2" xfId="1235"/>
    <cellStyle name="Heading 3 3 2 2" xfId="1236"/>
    <cellStyle name="Heading 3 3 2 2 2" xfId="1237"/>
    <cellStyle name="Heading 3 3 2 2 3" xfId="1238"/>
    <cellStyle name="Heading 3 3 2 3" xfId="1239"/>
    <cellStyle name="Heading 3 3 2 4" xfId="1240"/>
    <cellStyle name="Heading 3 3 2 5" xfId="1241"/>
    <cellStyle name="Heading 3 3 3" xfId="1242"/>
    <cellStyle name="Heading 3 3 4" xfId="1243"/>
    <cellStyle name="Heading 3 3 4 2" xfId="1244"/>
    <cellStyle name="Heading 3 3 4 3" xfId="1245"/>
    <cellStyle name="Heading 3 3 5" xfId="1246"/>
    <cellStyle name="Heading 3 3 6" xfId="1247"/>
    <cellStyle name="Heading 3 4" xfId="1248"/>
    <cellStyle name="Heading 3 5" xfId="1249"/>
    <cellStyle name="Heading 3 6" xfId="1250"/>
    <cellStyle name="Heading 3 7" xfId="1251"/>
    <cellStyle name="Heading 3 8" xfId="1252"/>
    <cellStyle name="Heading 3 8 2" xfId="1253"/>
    <cellStyle name="Heading 3 8 3" xfId="1254"/>
    <cellStyle name="Heading 3 9" xfId="1255"/>
    <cellStyle name="Heading 4" xfId="1256"/>
    <cellStyle name="Heading 4 10" xfId="1257"/>
    <cellStyle name="Heading 4 2" xfId="1258"/>
    <cellStyle name="Heading 4 2 2" xfId="1259"/>
    <cellStyle name="Heading 4 2 2 2" xfId="1260"/>
    <cellStyle name="Heading 4 2 2 2 2" xfId="1261"/>
    <cellStyle name="Heading 4 2 2 3" xfId="1262"/>
    <cellStyle name="Heading 4 2 2 4" xfId="1263"/>
    <cellStyle name="Heading 4 2 3" xfId="1264"/>
    <cellStyle name="Heading 4 2 4" xfId="1265"/>
    <cellStyle name="Heading 4 2 4 2" xfId="1266"/>
    <cellStyle name="Heading 4 2 5" xfId="1267"/>
    <cellStyle name="Heading 4 2 6" xfId="1268"/>
    <cellStyle name="Heading 4 3" xfId="1269"/>
    <cellStyle name="Heading 4 3 2" xfId="1270"/>
    <cellStyle name="Heading 4 3 2 2" xfId="1271"/>
    <cellStyle name="Heading 4 3 2 2 2" xfId="1272"/>
    <cellStyle name="Heading 4 3 2 2 3" xfId="1273"/>
    <cellStyle name="Heading 4 3 2 3" xfId="1274"/>
    <cellStyle name="Heading 4 3 2 4" xfId="1275"/>
    <cellStyle name="Heading 4 3 2 5" xfId="1276"/>
    <cellStyle name="Heading 4 3 3" xfId="1277"/>
    <cellStyle name="Heading 4 3 4" xfId="1278"/>
    <cellStyle name="Heading 4 3 4 2" xfId="1279"/>
    <cellStyle name="Heading 4 3 4 3" xfId="1280"/>
    <cellStyle name="Heading 4 3 5" xfId="1281"/>
    <cellStyle name="Heading 4 3 6" xfId="1282"/>
    <cellStyle name="Heading 4 4" xfId="1283"/>
    <cellStyle name="Heading 4 5" xfId="1284"/>
    <cellStyle name="Heading 4 6" xfId="1285"/>
    <cellStyle name="Heading 4 7" xfId="1286"/>
    <cellStyle name="Heading 4 8" xfId="1287"/>
    <cellStyle name="Heading 4 8 2" xfId="1288"/>
    <cellStyle name="Heading 4 8 3" xfId="1289"/>
    <cellStyle name="Heading 4 9" xfId="1290"/>
    <cellStyle name="Incorrecto 2" xfId="1291"/>
    <cellStyle name="Input" xfId="1292"/>
    <cellStyle name="Input 10" xfId="1293"/>
    <cellStyle name="Input 2" xfId="1294"/>
    <cellStyle name="Input 2 2" xfId="1295"/>
    <cellStyle name="Input 2 2 2" xfId="1296"/>
    <cellStyle name="Input 2 2 2 2" xfId="1297"/>
    <cellStyle name="Input 2 2 3" xfId="1298"/>
    <cellStyle name="Input 2 2 4" xfId="1299"/>
    <cellStyle name="Input 2 3" xfId="1300"/>
    <cellStyle name="Input 2 4" xfId="1301"/>
    <cellStyle name="Input 2 4 2" xfId="1302"/>
    <cellStyle name="Input 2 5" xfId="1303"/>
    <cellStyle name="Input 2 6" xfId="1304"/>
    <cellStyle name="Input 3" xfId="1305"/>
    <cellStyle name="Input 3 2" xfId="1306"/>
    <cellStyle name="Input 3 2 2" xfId="1307"/>
    <cellStyle name="Input 3 2 2 2" xfId="1308"/>
    <cellStyle name="Input 3 2 2 3" xfId="1309"/>
    <cellStyle name="Input 3 2 3" xfId="1310"/>
    <cellStyle name="Input 3 2 4" xfId="1311"/>
    <cellStyle name="Input 3 2 5" xfId="1312"/>
    <cellStyle name="Input 3 3" xfId="1313"/>
    <cellStyle name="Input 3 4" xfId="1314"/>
    <cellStyle name="Input 3 4 2" xfId="1315"/>
    <cellStyle name="Input 3 4 3" xfId="1316"/>
    <cellStyle name="Input 3 5" xfId="1317"/>
    <cellStyle name="Input 3 6" xfId="1318"/>
    <cellStyle name="Input 4" xfId="1319"/>
    <cellStyle name="Input 5" xfId="1320"/>
    <cellStyle name="Input 6" xfId="1321"/>
    <cellStyle name="Input 7" xfId="1322"/>
    <cellStyle name="Input 8" xfId="1323"/>
    <cellStyle name="Input 8 2" xfId="1324"/>
    <cellStyle name="Input 8 3" xfId="1325"/>
    <cellStyle name="Input 9" xfId="1326"/>
    <cellStyle name="Insatisfaisant 2" xfId="1327"/>
    <cellStyle name="Lien hypertexte 2" xfId="1328"/>
    <cellStyle name="Linked Cell" xfId="1329"/>
    <cellStyle name="Linked Cell 10" xfId="1330"/>
    <cellStyle name="Linked Cell 2" xfId="1331"/>
    <cellStyle name="Linked Cell 2 2" xfId="1332"/>
    <cellStyle name="Linked Cell 2 2 2" xfId="1333"/>
    <cellStyle name="Linked Cell 2 2 2 2" xfId="1334"/>
    <cellStyle name="Linked Cell 2 2 3" xfId="1335"/>
    <cellStyle name="Linked Cell 2 2 4" xfId="1336"/>
    <cellStyle name="Linked Cell 2 3" xfId="1337"/>
    <cellStyle name="Linked Cell 2 4" xfId="1338"/>
    <cellStyle name="Linked Cell 2 4 2" xfId="1339"/>
    <cellStyle name="Linked Cell 2 5" xfId="1340"/>
    <cellStyle name="Linked Cell 2 6" xfId="1341"/>
    <cellStyle name="Linked Cell 3" xfId="1342"/>
    <cellStyle name="Linked Cell 3 2" xfId="1343"/>
    <cellStyle name="Linked Cell 3 2 2" xfId="1344"/>
    <cellStyle name="Linked Cell 3 2 2 2" xfId="1345"/>
    <cellStyle name="Linked Cell 3 2 2 3" xfId="1346"/>
    <cellStyle name="Linked Cell 3 2 3" xfId="1347"/>
    <cellStyle name="Linked Cell 3 2 4" xfId="1348"/>
    <cellStyle name="Linked Cell 3 2 5" xfId="1349"/>
    <cellStyle name="Linked Cell 3 3" xfId="1350"/>
    <cellStyle name="Linked Cell 3 4" xfId="1351"/>
    <cellStyle name="Linked Cell 3 4 2" xfId="1352"/>
    <cellStyle name="Linked Cell 3 4 3" xfId="1353"/>
    <cellStyle name="Linked Cell 3 5" xfId="1354"/>
    <cellStyle name="Linked Cell 3 6" xfId="1355"/>
    <cellStyle name="Linked Cell 4" xfId="1356"/>
    <cellStyle name="Linked Cell 5" xfId="1357"/>
    <cellStyle name="Linked Cell 6" xfId="1358"/>
    <cellStyle name="Linked Cell 7" xfId="1359"/>
    <cellStyle name="Linked Cell 8" xfId="1360"/>
    <cellStyle name="Linked Cell 8 2" xfId="1361"/>
    <cellStyle name="Linked Cell 8 3" xfId="1362"/>
    <cellStyle name="Linked Cell 9" xfId="1363"/>
    <cellStyle name="Millares [0]_Hoja1" xfId="1364"/>
    <cellStyle name="Millares 2" xfId="1365"/>
    <cellStyle name="Millares 3" xfId="1366"/>
    <cellStyle name="Millares 4" xfId="1367"/>
    <cellStyle name="Milliers 2" xfId="1368"/>
    <cellStyle name="Milliers 2 2" xfId="1369"/>
    <cellStyle name="Milliers 3" xfId="1370"/>
    <cellStyle name="Milliers 4" xfId="1371"/>
    <cellStyle name="Monétaire 2" xfId="1372"/>
    <cellStyle name="Monétaire 2 2" xfId="1373"/>
    <cellStyle name="Monétaire 3" xfId="1374"/>
    <cellStyle name="Neutral" xfId="1375"/>
    <cellStyle name="Neutral 10" xfId="1376"/>
    <cellStyle name="Neutral 2" xfId="1377"/>
    <cellStyle name="Neutral 2 2" xfId="1378"/>
    <cellStyle name="Neutral 2 2 2" xfId="1379"/>
    <cellStyle name="Neutral 2 2 2 2" xfId="1380"/>
    <cellStyle name="Neutral 2 2 3" xfId="1381"/>
    <cellStyle name="Neutral 2 2 4" xfId="1382"/>
    <cellStyle name="Neutral 2 3" xfId="1383"/>
    <cellStyle name="Neutral 2 4" xfId="1384"/>
    <cellStyle name="Neutral 2 4 2" xfId="1385"/>
    <cellStyle name="Neutral 2 5" xfId="1386"/>
    <cellStyle name="Neutral 2 6" xfId="1387"/>
    <cellStyle name="Neutral 3" xfId="1388"/>
    <cellStyle name="Neutral 3 2" xfId="1389"/>
    <cellStyle name="Neutral 3 2 2" xfId="1390"/>
    <cellStyle name="Neutral 3 2 2 2" xfId="1391"/>
    <cellStyle name="Neutral 3 2 2 3" xfId="1392"/>
    <cellStyle name="Neutral 3 2 3" xfId="1393"/>
    <cellStyle name="Neutral 3 2 4" xfId="1394"/>
    <cellStyle name="Neutral 3 2 5" xfId="1395"/>
    <cellStyle name="Neutral 3 3" xfId="1396"/>
    <cellStyle name="Neutral 3 4" xfId="1397"/>
    <cellStyle name="Neutral 3 4 2" xfId="1398"/>
    <cellStyle name="Neutral 3 4 3" xfId="1399"/>
    <cellStyle name="Neutral 3 5" xfId="1400"/>
    <cellStyle name="Neutral 3 6" xfId="1401"/>
    <cellStyle name="Neutral 4" xfId="1402"/>
    <cellStyle name="Neutral 5" xfId="1403"/>
    <cellStyle name="Neutral 6" xfId="1404"/>
    <cellStyle name="Neutral 7" xfId="1405"/>
    <cellStyle name="Neutral 8" xfId="1406"/>
    <cellStyle name="Neutral 8 2" xfId="1407"/>
    <cellStyle name="Neutral 8 3" xfId="1408"/>
    <cellStyle name="Neutral 9" xfId="1409"/>
    <cellStyle name="Neutre 2" xfId="1410"/>
    <cellStyle name="Normal 10" xfId="1411"/>
    <cellStyle name="Normal 11" xfId="1412"/>
    <cellStyle name="Normal 12" xfId="1413"/>
    <cellStyle name="Normal 13" xfId="1414"/>
    <cellStyle name="Normal 13 2" xfId="1415"/>
    <cellStyle name="Normal 13 3" xfId="1416"/>
    <cellStyle name="Normal 14" xfId="1417"/>
    <cellStyle name="Normal 15" xfId="1418"/>
    <cellStyle name="Normal 16" xfId="1419"/>
    <cellStyle name="Normal 17" xfId="1420"/>
    <cellStyle name="Normal 18" xfId="1421"/>
    <cellStyle name="Normal 19" xfId="1422"/>
    <cellStyle name="Normal 2" xfId="1423"/>
    <cellStyle name="Normal 2 10" xfId="1424"/>
    <cellStyle name="Normal 2 10 2" xfId="1425"/>
    <cellStyle name="Normal 2 10 3" xfId="1426"/>
    <cellStyle name="Normal 2 10 4" xfId="1427"/>
    <cellStyle name="Normal 2 11" xfId="1428"/>
    <cellStyle name="Normal 2 11 2" xfId="1429"/>
    <cellStyle name="Normal 2 11 3" xfId="1430"/>
    <cellStyle name="Normal 2 11 4" xfId="1431"/>
    <cellStyle name="Normal 2 12" xfId="1432"/>
    <cellStyle name="Normal 2 12 2" xfId="1433"/>
    <cellStyle name="Normal 2 12 3" xfId="1434"/>
    <cellStyle name="Normal 2 12 4" xfId="1435"/>
    <cellStyle name="Normal 2 13" xfId="1436"/>
    <cellStyle name="Normal 2 13 2" xfId="1437"/>
    <cellStyle name="Normal 2 13 3" xfId="1438"/>
    <cellStyle name="Normal 2 14" xfId="1439"/>
    <cellStyle name="Normal 2 2" xfId="1440"/>
    <cellStyle name="Normal 2 2 2" xfId="1441"/>
    <cellStyle name="Normal 2 2 3" xfId="1442"/>
    <cellStyle name="Normal 2 2 4" xfId="1443"/>
    <cellStyle name="Normal 2 3" xfId="1444"/>
    <cellStyle name="Normal 2 3 2" xfId="1445"/>
    <cellStyle name="Normal 2 3 3" xfId="1446"/>
    <cellStyle name="Normal 2 3 4" xfId="1447"/>
    <cellStyle name="Normal 2 4" xfId="1448"/>
    <cellStyle name="Normal 2 4 2" xfId="1449"/>
    <cellStyle name="Normal 2 4 3" xfId="1450"/>
    <cellStyle name="Normal 2 4 4" xfId="1451"/>
    <cellStyle name="Normal 2 5" xfId="1452"/>
    <cellStyle name="Normal 2 5 2" xfId="1453"/>
    <cellStyle name="Normal 2 5 3" xfId="1454"/>
    <cellStyle name="Normal 2 5 4" xfId="1455"/>
    <cellStyle name="Normal 2 6" xfId="1456"/>
    <cellStyle name="Normal 2 6 2" xfId="1457"/>
    <cellStyle name="Normal 2 6 3" xfId="1458"/>
    <cellStyle name="Normal 2 6 4" xfId="1459"/>
    <cellStyle name="Normal 2 7" xfId="1460"/>
    <cellStyle name="Normal 2 7 2" xfId="1461"/>
    <cellStyle name="Normal 2 7 3" xfId="1462"/>
    <cellStyle name="Normal 2 7 4" xfId="1463"/>
    <cellStyle name="Normal 2 8" xfId="1464"/>
    <cellStyle name="Normal 2 8 2" xfId="1465"/>
    <cellStyle name="Normal 2 8 3" xfId="1466"/>
    <cellStyle name="Normal 2 8 4" xfId="1467"/>
    <cellStyle name="Normal 2 9" xfId="1468"/>
    <cellStyle name="Normal 2 9 2" xfId="1469"/>
    <cellStyle name="Normal 2 9 3" xfId="1470"/>
    <cellStyle name="Normal 2 9 4" xfId="1471"/>
    <cellStyle name="Normal 20" xfId="1472"/>
    <cellStyle name="Normal 21" xfId="1473"/>
    <cellStyle name="Normal 22" xfId="1474"/>
    <cellStyle name="Normal 23" xfId="1475"/>
    <cellStyle name="Normal 24" xfId="1476"/>
    <cellStyle name="Normal 25" xfId="1477"/>
    <cellStyle name="Normal 26" xfId="1478"/>
    <cellStyle name="Normal 3" xfId="1479"/>
    <cellStyle name="Normal 3 2" xfId="1480"/>
    <cellStyle name="Normal 3 2 2" xfId="1481"/>
    <cellStyle name="Normal 3 3" xfId="1482"/>
    <cellStyle name="Normal 3 4" xfId="1483"/>
    <cellStyle name="Normal 3 5" xfId="1484"/>
    <cellStyle name="Normal 3 6" xfId="1485"/>
    <cellStyle name="Normal 4" xfId="1486"/>
    <cellStyle name="Normal 4 2" xfId="1487"/>
    <cellStyle name="Normal 4 3" xfId="1488"/>
    <cellStyle name="Normal 4 4" xfId="1489"/>
    <cellStyle name="Normal 4 5" xfId="1490"/>
    <cellStyle name="Normal 425" xfId="1491"/>
    <cellStyle name="Normal 5" xfId="1492"/>
    <cellStyle name="Normal 5 2" xfId="1493"/>
    <cellStyle name="Normal 5 2 2" xfId="1494"/>
    <cellStyle name="Normal 5 2 3" xfId="1495"/>
    <cellStyle name="Normal 5 3" xfId="1496"/>
    <cellStyle name="Normal 6" xfId="1497"/>
    <cellStyle name="Normal 6 2" xfId="1498"/>
    <cellStyle name="Normal 6 3" xfId="1499"/>
    <cellStyle name="Normal 6 4" xfId="1500"/>
    <cellStyle name="Normal 7" xfId="1501"/>
    <cellStyle name="Normal 7 2" xfId="1502"/>
    <cellStyle name="Normal 7 3" xfId="1503"/>
    <cellStyle name="Normal 7 4" xfId="1504"/>
    <cellStyle name="Normal 8" xfId="1505"/>
    <cellStyle name="Normal 8 2" xfId="1506"/>
    <cellStyle name="Normal 8 3" xfId="1507"/>
    <cellStyle name="Normal 9" xfId="1508"/>
    <cellStyle name="Normal_CLC Forecasts 2003" xfId="1509"/>
    <cellStyle name="Notas 2" xfId="1510"/>
    <cellStyle name="Notas 3" xfId="1511"/>
    <cellStyle name="Note" xfId="1512"/>
    <cellStyle name="Note 10" xfId="1513"/>
    <cellStyle name="Note 10 2" xfId="1514"/>
    <cellStyle name="Note 10 3" xfId="1515"/>
    <cellStyle name="Note 10 4" xfId="1516"/>
    <cellStyle name="Note 11" xfId="1517"/>
    <cellStyle name="Note 11 2" xfId="1518"/>
    <cellStyle name="Note 11 3" xfId="1519"/>
    <cellStyle name="Note 11 4" xfId="1520"/>
    <cellStyle name="Note 12" xfId="1521"/>
    <cellStyle name="Note 12 2" xfId="1522"/>
    <cellStyle name="Note 12 3" xfId="1523"/>
    <cellStyle name="Note 12 4" xfId="1524"/>
    <cellStyle name="Note 13" xfId="1525"/>
    <cellStyle name="Note 13 2" xfId="1526"/>
    <cellStyle name="Note 13 3" xfId="1527"/>
    <cellStyle name="Note 13 4" xfId="1528"/>
    <cellStyle name="Note 14" xfId="1529"/>
    <cellStyle name="Note 14 2" xfId="1530"/>
    <cellStyle name="Note 14 3" xfId="1531"/>
    <cellStyle name="Note 14 4" xfId="1532"/>
    <cellStyle name="Note 15" xfId="1533"/>
    <cellStyle name="Note 15 2" xfId="1534"/>
    <cellStyle name="Note 15 3" xfId="1535"/>
    <cellStyle name="Note 15 4" xfId="1536"/>
    <cellStyle name="Note 16" xfId="1537"/>
    <cellStyle name="Note 16 2" xfId="1538"/>
    <cellStyle name="Note 16 3" xfId="1539"/>
    <cellStyle name="Note 17" xfId="1540"/>
    <cellStyle name="Note 17 2" xfId="1541"/>
    <cellStyle name="Note 17 3" xfId="1542"/>
    <cellStyle name="Note 18" xfId="1543"/>
    <cellStyle name="Note 18 2" xfId="1544"/>
    <cellStyle name="Note 18 3" xfId="1545"/>
    <cellStyle name="Note 19" xfId="1546"/>
    <cellStyle name="Note 19 2" xfId="1547"/>
    <cellStyle name="Note 19 3" xfId="1548"/>
    <cellStyle name="Note 2" xfId="1549"/>
    <cellStyle name="Note 2 10" xfId="1550"/>
    <cellStyle name="Note 2 11" xfId="1551"/>
    <cellStyle name="Note 2 12" xfId="1552"/>
    <cellStyle name="Note 2 13" xfId="1553"/>
    <cellStyle name="Note 2 2" xfId="1554"/>
    <cellStyle name="Note 2 2 10" xfId="1555"/>
    <cellStyle name="Note 2 2 10 2" xfId="1556"/>
    <cellStyle name="Note 2 2 10 3" xfId="1557"/>
    <cellStyle name="Note 2 2 11" xfId="1558"/>
    <cellStyle name="Note 2 2 12" xfId="1559"/>
    <cellStyle name="Note 2 2 2" xfId="1560"/>
    <cellStyle name="Note 2 2 2 2" xfId="1561"/>
    <cellStyle name="Note 2 2 2 2 2" xfId="1562"/>
    <cellStyle name="Note 2 2 2 2 3" xfId="1563"/>
    <cellStyle name="Note 2 2 2 3" xfId="1564"/>
    <cellStyle name="Note 2 2 2 4" xfId="1565"/>
    <cellStyle name="Note 2 2 2 5" xfId="1566"/>
    <cellStyle name="Note 2 2 3" xfId="1567"/>
    <cellStyle name="Note 2 2 4" xfId="1568"/>
    <cellStyle name="Note 2 2 5" xfId="1569"/>
    <cellStyle name="Note 2 2 6" xfId="1570"/>
    <cellStyle name="Note 2 2 7" xfId="1571"/>
    <cellStyle name="Note 2 2 8" xfId="1572"/>
    <cellStyle name="Note 2 2 9" xfId="1573"/>
    <cellStyle name="Note 2 3" xfId="1574"/>
    <cellStyle name="Note 2 4" xfId="1575"/>
    <cellStyle name="Note 2 4 2" xfId="1576"/>
    <cellStyle name="Note 2 4 2 2" xfId="1577"/>
    <cellStyle name="Note 2 4 2 3" xfId="1578"/>
    <cellStyle name="Note 2 4 3" xfId="1579"/>
    <cellStyle name="Note 2 5" xfId="1580"/>
    <cellStyle name="Note 2 6" xfId="1581"/>
    <cellStyle name="Note 2 7" xfId="1582"/>
    <cellStyle name="Note 2 8" xfId="1583"/>
    <cellStyle name="Note 2 9" xfId="1584"/>
    <cellStyle name="Note 20" xfId="1585"/>
    <cellStyle name="Note 20 2" xfId="1586"/>
    <cellStyle name="Note 20 3" xfId="1587"/>
    <cellStyle name="Note 21" xfId="1588"/>
    <cellStyle name="Note 21 2" xfId="1589"/>
    <cellStyle name="Note 21 3" xfId="1590"/>
    <cellStyle name="Note 22" xfId="1591"/>
    <cellStyle name="Note 22 2" xfId="1592"/>
    <cellStyle name="Note 22 3" xfId="1593"/>
    <cellStyle name="Note 23" xfId="1594"/>
    <cellStyle name="Note 23 2" xfId="1595"/>
    <cellStyle name="Note 23 3" xfId="1596"/>
    <cellStyle name="Note 24" xfId="1597"/>
    <cellStyle name="Note 25" xfId="1598"/>
    <cellStyle name="Note 3" xfId="1599"/>
    <cellStyle name="Note 3 2" xfId="1600"/>
    <cellStyle name="Note 3 2 2" xfId="1601"/>
    <cellStyle name="Note 3 2 2 2" xfId="1602"/>
    <cellStyle name="Note 3 2 2 3" xfId="1603"/>
    <cellStyle name="Note 3 2 3" xfId="1604"/>
    <cellStyle name="Note 3 2 4" xfId="1605"/>
    <cellStyle name="Note 3 2 5" xfId="1606"/>
    <cellStyle name="Note 3 3" xfId="1607"/>
    <cellStyle name="Note 3 4" xfId="1608"/>
    <cellStyle name="Note 3 4 2" xfId="1609"/>
    <cellStyle name="Note 3 4 3" xfId="1610"/>
    <cellStyle name="Note 3 5" xfId="1611"/>
    <cellStyle name="Note 3 6" xfId="1612"/>
    <cellStyle name="Note 4" xfId="1613"/>
    <cellStyle name="Note 4 2" xfId="1614"/>
    <cellStyle name="Note 4 3" xfId="1615"/>
    <cellStyle name="Note 4 4" xfId="1616"/>
    <cellStyle name="Note 4 5" xfId="1617"/>
    <cellStyle name="Note 5" xfId="1618"/>
    <cellStyle name="Note 5 2" xfId="1619"/>
    <cellStyle name="Note 5 3" xfId="1620"/>
    <cellStyle name="Note 5 4" xfId="1621"/>
    <cellStyle name="Note 6" xfId="1622"/>
    <cellStyle name="Note 6 2" xfId="1623"/>
    <cellStyle name="Note 6 3" xfId="1624"/>
    <cellStyle name="Note 6 4" xfId="1625"/>
    <cellStyle name="Note 7" xfId="1626"/>
    <cellStyle name="Note 7 2" xfId="1627"/>
    <cellStyle name="Note 7 3" xfId="1628"/>
    <cellStyle name="Note 7 4" xfId="1629"/>
    <cellStyle name="Note 8" xfId="1630"/>
    <cellStyle name="Note 8 2" xfId="1631"/>
    <cellStyle name="Note 8 3" xfId="1632"/>
    <cellStyle name="Note 8 4" xfId="1633"/>
    <cellStyle name="Note 9" xfId="1634"/>
    <cellStyle name="Note 9 2" xfId="1635"/>
    <cellStyle name="Note 9 3" xfId="1636"/>
    <cellStyle name="Note 9 4" xfId="1637"/>
    <cellStyle name="Output" xfId="1638"/>
    <cellStyle name="Output 10" xfId="1639"/>
    <cellStyle name="Output 2" xfId="1640"/>
    <cellStyle name="Output 2 2" xfId="1641"/>
    <cellStyle name="Output 2 2 2" xfId="1642"/>
    <cellStyle name="Output 2 2 2 2" xfId="1643"/>
    <cellStyle name="Output 2 2 3" xfId="1644"/>
    <cellStyle name="Output 2 2 4" xfId="1645"/>
    <cellStyle name="Output 2 3" xfId="1646"/>
    <cellStyle name="Output 2 4" xfId="1647"/>
    <cellStyle name="Output 2 4 2" xfId="1648"/>
    <cellStyle name="Output 2 5" xfId="1649"/>
    <cellStyle name="Output 2 6" xfId="1650"/>
    <cellStyle name="Output 3" xfId="1651"/>
    <cellStyle name="Output 3 2" xfId="1652"/>
    <cellStyle name="Output 3 2 2" xfId="1653"/>
    <cellStyle name="Output 3 2 2 2" xfId="1654"/>
    <cellStyle name="Output 3 2 2 3" xfId="1655"/>
    <cellStyle name="Output 3 2 3" xfId="1656"/>
    <cellStyle name="Output 3 2 4" xfId="1657"/>
    <cellStyle name="Output 3 2 5" xfId="1658"/>
    <cellStyle name="Output 3 3" xfId="1659"/>
    <cellStyle name="Output 3 4" xfId="1660"/>
    <cellStyle name="Output 3 4 2" xfId="1661"/>
    <cellStyle name="Output 3 4 3" xfId="1662"/>
    <cellStyle name="Output 3 5" xfId="1663"/>
    <cellStyle name="Output 3 6" xfId="1664"/>
    <cellStyle name="Output 4" xfId="1665"/>
    <cellStyle name="Output 5" xfId="1666"/>
    <cellStyle name="Output 6" xfId="1667"/>
    <cellStyle name="Output 7" xfId="1668"/>
    <cellStyle name="Output 8" xfId="1669"/>
    <cellStyle name="Output 8 2" xfId="1670"/>
    <cellStyle name="Output 8 3" xfId="1671"/>
    <cellStyle name="Output 9" xfId="1672"/>
    <cellStyle name="Porcentaje 2" xfId="1673"/>
    <cellStyle name="Porcentaje 2 2" xfId="1674"/>
    <cellStyle name="Porcentaje 2 3" xfId="1675"/>
    <cellStyle name="Porcentaje 3" xfId="1676"/>
    <cellStyle name="Porcentaje 4" xfId="1677"/>
    <cellStyle name="Porcentaje 4 2" xfId="1678"/>
    <cellStyle name="Porcentaje 5" xfId="1679"/>
    <cellStyle name="Pourcentage 10" xfId="1680"/>
    <cellStyle name="Pourcentage 11" xfId="1681"/>
    <cellStyle name="Pourcentage 12" xfId="1682"/>
    <cellStyle name="Pourcentage 13" xfId="1683"/>
    <cellStyle name="Pourcentage 14" xfId="1684"/>
    <cellStyle name="Pourcentage 15" xfId="1685"/>
    <cellStyle name="Pourcentage 16" xfId="1686"/>
    <cellStyle name="Pourcentage 17" xfId="1687"/>
    <cellStyle name="Pourcentage 18" xfId="1688"/>
    <cellStyle name="Pourcentage 19" xfId="1689"/>
    <cellStyle name="Pourcentage 2" xfId="1690"/>
    <cellStyle name="Pourcentage 2 2" xfId="1691"/>
    <cellStyle name="Pourcentage 2 2 2" xfId="1692"/>
    <cellStyle name="Pourcentage 2 3" xfId="1693"/>
    <cellStyle name="Pourcentage 20" xfId="1694"/>
    <cellStyle name="Pourcentage 21" xfId="1695"/>
    <cellStyle name="Pourcentage 22" xfId="1696"/>
    <cellStyle name="Pourcentage 23" xfId="1697"/>
    <cellStyle name="Pourcentage 24" xfId="1698"/>
    <cellStyle name="Pourcentage 25" xfId="1699"/>
    <cellStyle name="Pourcentage 26" xfId="1700"/>
    <cellStyle name="Pourcentage 27" xfId="1701"/>
    <cellStyle name="Pourcentage 28" xfId="1702"/>
    <cellStyle name="Pourcentage 29" xfId="1703"/>
    <cellStyle name="Pourcentage 3" xfId="1704"/>
    <cellStyle name="Pourcentage 3 2" xfId="1705"/>
    <cellStyle name="Pourcentage 3 3" xfId="1706"/>
    <cellStyle name="Pourcentage 3 4" xfId="1707"/>
    <cellStyle name="Pourcentage 3 5" xfId="1708"/>
    <cellStyle name="Pourcentage 30" xfId="1709"/>
    <cellStyle name="Pourcentage 31" xfId="1710"/>
    <cellStyle name="Pourcentage 4" xfId="1711"/>
    <cellStyle name="Pourcentage 5" xfId="1712"/>
    <cellStyle name="Pourcentage 6" xfId="1713"/>
    <cellStyle name="Pourcentage 7" xfId="1714"/>
    <cellStyle name="Pourcentage 8" xfId="1715"/>
    <cellStyle name="Pourcentage 9" xfId="1716"/>
    <cellStyle name="Salida 2" xfId="1717"/>
    <cellStyle name="SAPBEXaggData" xfId="1718"/>
    <cellStyle name="SAPBEXaggData 2" xfId="1719"/>
    <cellStyle name="SAPBEXaggData 3" xfId="1720"/>
    <cellStyle name="SAPBEXaggData 4" xfId="1721"/>
    <cellStyle name="SAPBEXaggData 5" xfId="1722"/>
    <cellStyle name="SAPBEXaggDataEmph" xfId="1723"/>
    <cellStyle name="SAPBEXaggItem" xfId="1724"/>
    <cellStyle name="SAPBEXaggItem 2" xfId="1725"/>
    <cellStyle name="SAPBEXaggItem 3" xfId="1726"/>
    <cellStyle name="SAPBEXaggItem 4" xfId="1727"/>
    <cellStyle name="SAPBEXaggItem 5" xfId="1728"/>
    <cellStyle name="SAPBEXaggItemX" xfId="1729"/>
    <cellStyle name="SAPBEXaggItemX 2" xfId="1730"/>
    <cellStyle name="SAPBEXaggItemX 3" xfId="1731"/>
    <cellStyle name="SAPBEXaggItemX 4" xfId="1732"/>
    <cellStyle name="SAPBEXaggItemX 5" xfId="1733"/>
    <cellStyle name="SAPBEXchaText" xfId="1734"/>
    <cellStyle name="SAPBEXchaText 10" xfId="1735"/>
    <cellStyle name="SAPBEXchaText 10 2" xfId="1736"/>
    <cellStyle name="SAPBEXchaText 10 3" xfId="1737"/>
    <cellStyle name="SAPBEXchaText 10 4" xfId="1738"/>
    <cellStyle name="SAPBEXchaText 11" xfId="1739"/>
    <cellStyle name="SAPBEXchaText 11 2" xfId="1740"/>
    <cellStyle name="SAPBEXchaText 11 3" xfId="1741"/>
    <cellStyle name="SAPBEXchaText 11 4" xfId="1742"/>
    <cellStyle name="SAPBEXchaText 12" xfId="1743"/>
    <cellStyle name="SAPBEXchaText 12 2" xfId="1744"/>
    <cellStyle name="SAPBEXchaText 12 3" xfId="1745"/>
    <cellStyle name="SAPBEXchaText 12 4" xfId="1746"/>
    <cellStyle name="SAPBEXchaText 13" xfId="1747"/>
    <cellStyle name="SAPBEXchaText 14" xfId="1748"/>
    <cellStyle name="SAPBEXchaText 15" xfId="1749"/>
    <cellStyle name="SAPBEXchaText 16" xfId="1750"/>
    <cellStyle name="SAPBEXchaText 17" xfId="1751"/>
    <cellStyle name="SAPBEXchaText 18" xfId="1752"/>
    <cellStyle name="SAPBEXchaText 19" xfId="1753"/>
    <cellStyle name="SAPBEXchaText 2" xfId="1754"/>
    <cellStyle name="SAPBEXchaText 2 10" xfId="1755"/>
    <cellStyle name="SAPBEXchaText 2 11" xfId="1756"/>
    <cellStyle name="SAPBEXchaText 2 12" xfId="1757"/>
    <cellStyle name="SAPBEXchaText 2 13" xfId="1758"/>
    <cellStyle name="SAPBEXchaText 2 14" xfId="1759"/>
    <cellStyle name="SAPBEXchaText 2 15" xfId="1760"/>
    <cellStyle name="SAPBEXchaText 2 16" xfId="1761"/>
    <cellStyle name="SAPBEXchaText 2 17" xfId="1762"/>
    <cellStyle name="SAPBEXchaText 2 18" xfId="1763"/>
    <cellStyle name="SAPBEXchaText 2 2" xfId="1764"/>
    <cellStyle name="SAPBEXchaText 2 3" xfId="1765"/>
    <cellStyle name="SAPBEXchaText 2 4" xfId="1766"/>
    <cellStyle name="SAPBEXchaText 2 5" xfId="1767"/>
    <cellStyle name="SAPBEXchaText 2 6" xfId="1768"/>
    <cellStyle name="SAPBEXchaText 2 7" xfId="1769"/>
    <cellStyle name="SAPBEXchaText 2 8" xfId="1770"/>
    <cellStyle name="SAPBEXchaText 2 9" xfId="1771"/>
    <cellStyle name="SAPBEXchaText 20" xfId="1772"/>
    <cellStyle name="SAPBEXchaText 21" xfId="1773"/>
    <cellStyle name="SAPBEXchaText 21 2" xfId="1774"/>
    <cellStyle name="SAPBEXchaText 21 3" xfId="1775"/>
    <cellStyle name="SAPBEXchaText 22" xfId="1776"/>
    <cellStyle name="SAPBEXchaText 22 2" xfId="1777"/>
    <cellStyle name="SAPBEXchaText 22 3" xfId="1778"/>
    <cellStyle name="SAPBEXchaText 23" xfId="1779"/>
    <cellStyle name="SAPBEXchaText 23 2" xfId="1780"/>
    <cellStyle name="SAPBEXchaText 23 3" xfId="1781"/>
    <cellStyle name="SAPBEXchaText 24" xfId="1782"/>
    <cellStyle name="SAPBEXchaText 25" xfId="1783"/>
    <cellStyle name="SAPBEXchaText 26" xfId="1784"/>
    <cellStyle name="SAPBEXchaText 27" xfId="1785"/>
    <cellStyle name="SAPBEXchaText 28" xfId="1786"/>
    <cellStyle name="SAPBEXchaText 28 2" xfId="1787"/>
    <cellStyle name="SAPBEXchaText 28 3" xfId="1788"/>
    <cellStyle name="SAPBEXchaText 29" xfId="1789"/>
    <cellStyle name="SAPBEXchaText 3" xfId="1790"/>
    <cellStyle name="SAPBEXchaText 3 10" xfId="1791"/>
    <cellStyle name="SAPBEXchaText 3 11" xfId="1792"/>
    <cellStyle name="SAPBEXchaText 3 2" xfId="1793"/>
    <cellStyle name="SAPBEXchaText 3 3" xfId="1794"/>
    <cellStyle name="SAPBEXchaText 3 4" xfId="1795"/>
    <cellStyle name="SAPBEXchaText 3 5" xfId="1796"/>
    <cellStyle name="SAPBEXchaText 3 6" xfId="1797"/>
    <cellStyle name="SAPBEXchaText 3 7" xfId="1798"/>
    <cellStyle name="SAPBEXchaText 3 8" xfId="1799"/>
    <cellStyle name="SAPBEXchaText 3 9" xfId="1800"/>
    <cellStyle name="SAPBEXchaText 30" xfId="1801"/>
    <cellStyle name="SAPBEXchaText 4" xfId="1802"/>
    <cellStyle name="SAPBEXchaText 4 10" xfId="1803"/>
    <cellStyle name="SAPBEXchaText 4 11" xfId="1804"/>
    <cellStyle name="SAPBEXchaText 4 2" xfId="1805"/>
    <cellStyle name="SAPBEXchaText 4 3" xfId="1806"/>
    <cellStyle name="SAPBEXchaText 4 4" xfId="1807"/>
    <cellStyle name="SAPBEXchaText 4 5" xfId="1808"/>
    <cellStyle name="SAPBEXchaText 4 6" xfId="1809"/>
    <cellStyle name="SAPBEXchaText 4 7" xfId="1810"/>
    <cellStyle name="SAPBEXchaText 4 8" xfId="1811"/>
    <cellStyle name="SAPBEXchaText 4 9" xfId="1812"/>
    <cellStyle name="SAPBEXchaText 5" xfId="1813"/>
    <cellStyle name="SAPBEXchaText 5 10" xfId="1814"/>
    <cellStyle name="SAPBEXchaText 5 11" xfId="1815"/>
    <cellStyle name="SAPBEXchaText 5 2" xfId="1816"/>
    <cellStyle name="SAPBEXchaText 5 3" xfId="1817"/>
    <cellStyle name="SAPBEXchaText 5 4" xfId="1818"/>
    <cellStyle name="SAPBEXchaText 5 5" xfId="1819"/>
    <cellStyle name="SAPBEXchaText 5 6" xfId="1820"/>
    <cellStyle name="SAPBEXchaText 5 7" xfId="1821"/>
    <cellStyle name="SAPBEXchaText 5 8" xfId="1822"/>
    <cellStyle name="SAPBEXchaText 5 9" xfId="1823"/>
    <cellStyle name="SAPBEXchaText 6" xfId="1824"/>
    <cellStyle name="SAPBEXchaText 6 10" xfId="1825"/>
    <cellStyle name="SAPBEXchaText 6 11" xfId="1826"/>
    <cellStyle name="SAPBEXchaText 6 2" xfId="1827"/>
    <cellStyle name="SAPBEXchaText 6 3" xfId="1828"/>
    <cellStyle name="SAPBEXchaText 6 4" xfId="1829"/>
    <cellStyle name="SAPBEXchaText 6 5" xfId="1830"/>
    <cellStyle name="SAPBEXchaText 6 6" xfId="1831"/>
    <cellStyle name="SAPBEXchaText 6 7" xfId="1832"/>
    <cellStyle name="SAPBEXchaText 6 8" xfId="1833"/>
    <cellStyle name="SAPBEXchaText 6 9" xfId="1834"/>
    <cellStyle name="SAPBEXchaText 7" xfId="1835"/>
    <cellStyle name="SAPBEXchaText 7 10" xfId="1836"/>
    <cellStyle name="SAPBEXchaText 7 11" xfId="1837"/>
    <cellStyle name="SAPBEXchaText 7 2" xfId="1838"/>
    <cellStyle name="SAPBEXchaText 7 3" xfId="1839"/>
    <cellStyle name="SAPBEXchaText 7 4" xfId="1840"/>
    <cellStyle name="SAPBEXchaText 7 5" xfId="1841"/>
    <cellStyle name="SAPBEXchaText 7 6" xfId="1842"/>
    <cellStyle name="SAPBEXchaText 7 7" xfId="1843"/>
    <cellStyle name="SAPBEXchaText 7 8" xfId="1844"/>
    <cellStyle name="SAPBEXchaText 7 9" xfId="1845"/>
    <cellStyle name="SAPBEXchaText 8" xfId="1846"/>
    <cellStyle name="SAPBEXchaText 8 10" xfId="1847"/>
    <cellStyle name="SAPBEXchaText 8 11" xfId="1848"/>
    <cellStyle name="SAPBEXchaText 8 2" xfId="1849"/>
    <cellStyle name="SAPBEXchaText 8 3" xfId="1850"/>
    <cellStyle name="SAPBEXchaText 8 4" xfId="1851"/>
    <cellStyle name="SAPBEXchaText 8 5" xfId="1852"/>
    <cellStyle name="SAPBEXchaText 8 6" xfId="1853"/>
    <cellStyle name="SAPBEXchaText 8 7" xfId="1854"/>
    <cellStyle name="SAPBEXchaText 8 8" xfId="1855"/>
    <cellStyle name="SAPBEXchaText 8 9" xfId="1856"/>
    <cellStyle name="SAPBEXchaText 9" xfId="1857"/>
    <cellStyle name="SAPBEXchaText 9 2" xfId="1858"/>
    <cellStyle name="SAPBEXchaText 9 3" xfId="1859"/>
    <cellStyle name="SAPBEXchaText 9 4" xfId="1860"/>
    <cellStyle name="SAPBEXchaText_FG" xfId="1861"/>
    <cellStyle name="SAPBEXexcBad7" xfId="1862"/>
    <cellStyle name="SAPBEXexcBad7 2" xfId="1863"/>
    <cellStyle name="SAPBEXexcBad7 3" xfId="1864"/>
    <cellStyle name="SAPBEXexcBad7 4" xfId="1865"/>
    <cellStyle name="SAPBEXexcBad7 5" xfId="1866"/>
    <cellStyle name="SAPBEXexcBad8" xfId="1867"/>
    <cellStyle name="SAPBEXexcBad8 2" xfId="1868"/>
    <cellStyle name="SAPBEXexcBad8 3" xfId="1869"/>
    <cellStyle name="SAPBEXexcBad8 4" xfId="1870"/>
    <cellStyle name="SAPBEXexcBad8 5" xfId="1871"/>
    <cellStyle name="SAPBEXexcBad9" xfId="1872"/>
    <cellStyle name="SAPBEXexcBad9 2" xfId="1873"/>
    <cellStyle name="SAPBEXexcBad9 3" xfId="1874"/>
    <cellStyle name="SAPBEXexcBad9 4" xfId="1875"/>
    <cellStyle name="SAPBEXexcBad9 5" xfId="1876"/>
    <cellStyle name="SAPBEXexcCritical4" xfId="1877"/>
    <cellStyle name="SAPBEXexcCritical4 2" xfId="1878"/>
    <cellStyle name="SAPBEXexcCritical4 3" xfId="1879"/>
    <cellStyle name="SAPBEXexcCritical4 4" xfId="1880"/>
    <cellStyle name="SAPBEXexcCritical4 5" xfId="1881"/>
    <cellStyle name="SAPBEXexcCritical5" xfId="1882"/>
    <cellStyle name="SAPBEXexcCritical5 2" xfId="1883"/>
    <cellStyle name="SAPBEXexcCritical5 3" xfId="1884"/>
    <cellStyle name="SAPBEXexcCritical5 4" xfId="1885"/>
    <cellStyle name="SAPBEXexcCritical5 5" xfId="1886"/>
    <cellStyle name="SAPBEXexcCritical6" xfId="1887"/>
    <cellStyle name="SAPBEXexcCritical6 2" xfId="1888"/>
    <cellStyle name="SAPBEXexcCritical6 3" xfId="1889"/>
    <cellStyle name="SAPBEXexcCritical6 4" xfId="1890"/>
    <cellStyle name="SAPBEXexcCritical6 5" xfId="1891"/>
    <cellStyle name="SAPBEXexcGood1" xfId="1892"/>
    <cellStyle name="SAPBEXexcGood1 2" xfId="1893"/>
    <cellStyle name="SAPBEXexcGood1 3" xfId="1894"/>
    <cellStyle name="SAPBEXexcGood1 4" xfId="1895"/>
    <cellStyle name="SAPBEXexcGood1 5" xfId="1896"/>
    <cellStyle name="SAPBEXexcGood2" xfId="1897"/>
    <cellStyle name="SAPBEXexcGood2 2" xfId="1898"/>
    <cellStyle name="SAPBEXexcGood2 3" xfId="1899"/>
    <cellStyle name="SAPBEXexcGood2 4" xfId="1900"/>
    <cellStyle name="SAPBEXexcGood2 5" xfId="1901"/>
    <cellStyle name="SAPBEXexcGood3" xfId="1902"/>
    <cellStyle name="SAPBEXexcGood3 2" xfId="1903"/>
    <cellStyle name="SAPBEXexcGood3 3" xfId="1904"/>
    <cellStyle name="SAPBEXexcGood3 4" xfId="1905"/>
    <cellStyle name="SAPBEXexcGood3 5" xfId="1906"/>
    <cellStyle name="SAPBEXfilterDrill" xfId="1907"/>
    <cellStyle name="SAPBEXfilterItem" xfId="1908"/>
    <cellStyle name="SAPBEXfilterItem 2" xfId="1909"/>
    <cellStyle name="SAPBEXfilterItem 3" xfId="1910"/>
    <cellStyle name="SAPBEXfilterItem 4" xfId="1911"/>
    <cellStyle name="SAPBEXfilterItem 5" xfId="1912"/>
    <cellStyle name="SAPBEXfilterText" xfId="1913"/>
    <cellStyle name="SAPBEXfilterText 10" xfId="1914"/>
    <cellStyle name="SAPBEXfilterText 11" xfId="1915"/>
    <cellStyle name="SAPBEXfilterText 12" xfId="1916"/>
    <cellStyle name="SAPBEXfilterText 13" xfId="1917"/>
    <cellStyle name="SAPBEXfilterText 14" xfId="1918"/>
    <cellStyle name="SAPBEXfilterText 15" xfId="1919"/>
    <cellStyle name="SAPBEXfilterText 16" xfId="1920"/>
    <cellStyle name="SAPBEXfilterText 17" xfId="1921"/>
    <cellStyle name="SAPBEXfilterText 18" xfId="1922"/>
    <cellStyle name="SAPBEXfilterText 19" xfId="1923"/>
    <cellStyle name="SAPBEXfilterText 2" xfId="1924"/>
    <cellStyle name="SAPBEXfilterText 20" xfId="1925"/>
    <cellStyle name="SAPBEXfilterText 21" xfId="1926"/>
    <cellStyle name="SAPBEXfilterText 22" xfId="1927"/>
    <cellStyle name="SAPBEXfilterText 23" xfId="1928"/>
    <cellStyle name="SAPBEXfilterText 24" xfId="1929"/>
    <cellStyle name="SAPBEXfilterText 3" xfId="1930"/>
    <cellStyle name="SAPBEXfilterText 4" xfId="1931"/>
    <cellStyle name="SAPBEXfilterText 5" xfId="1932"/>
    <cellStyle name="SAPBEXfilterText 6" xfId="1933"/>
    <cellStyle name="SAPBEXfilterText 7" xfId="1934"/>
    <cellStyle name="SAPBEXfilterText 8" xfId="1935"/>
    <cellStyle name="SAPBEXfilterText 9" xfId="1936"/>
    <cellStyle name="SAPBEXfilterText_FG" xfId="1937"/>
    <cellStyle name="SAPBEXformats" xfId="1938"/>
    <cellStyle name="SAPBEXformats 10" xfId="1939"/>
    <cellStyle name="SAPBEXformats 10 2" xfId="1940"/>
    <cellStyle name="SAPBEXformats 10 3" xfId="1941"/>
    <cellStyle name="SAPBEXformats 10 4" xfId="1942"/>
    <cellStyle name="SAPBEXformats 11" xfId="1943"/>
    <cellStyle name="SAPBEXformats 11 2" xfId="1944"/>
    <cellStyle name="SAPBEXformats 11 3" xfId="1945"/>
    <cellStyle name="SAPBEXformats 11 4" xfId="1946"/>
    <cellStyle name="SAPBEXformats 12" xfId="1947"/>
    <cellStyle name="SAPBEXformats 12 2" xfId="1948"/>
    <cellStyle name="SAPBEXformats 12 3" xfId="1949"/>
    <cellStyle name="SAPBEXformats 12 4" xfId="1950"/>
    <cellStyle name="SAPBEXformats 13" xfId="1951"/>
    <cellStyle name="SAPBEXformats 14" xfId="1952"/>
    <cellStyle name="SAPBEXformats 15" xfId="1953"/>
    <cellStyle name="SAPBEXformats 16" xfId="1954"/>
    <cellStyle name="SAPBEXformats 17" xfId="1955"/>
    <cellStyle name="SAPBEXformats 18" xfId="1956"/>
    <cellStyle name="SAPBEXformats 19" xfId="1957"/>
    <cellStyle name="SAPBEXformats 2" xfId="1958"/>
    <cellStyle name="SAPBEXformats 2 10" xfId="1959"/>
    <cellStyle name="SAPBEXformats 2 11" xfId="1960"/>
    <cellStyle name="SAPBEXformats 2 12" xfId="1961"/>
    <cellStyle name="SAPBEXformats 2 13" xfId="1962"/>
    <cellStyle name="SAPBEXformats 2 14" xfId="1963"/>
    <cellStyle name="SAPBEXformats 2 15" xfId="1964"/>
    <cellStyle name="SAPBEXformats 2 16" xfId="1965"/>
    <cellStyle name="SAPBEXformats 2 17" xfId="1966"/>
    <cellStyle name="SAPBEXformats 2 18" xfId="1967"/>
    <cellStyle name="SAPBEXformats 2 2" xfId="1968"/>
    <cellStyle name="SAPBEXformats 2 3" xfId="1969"/>
    <cellStyle name="SAPBEXformats 2 4" xfId="1970"/>
    <cellStyle name="SAPBEXformats 2 5" xfId="1971"/>
    <cellStyle name="SAPBEXformats 2 6" xfId="1972"/>
    <cellStyle name="SAPBEXformats 2 7" xfId="1973"/>
    <cellStyle name="SAPBEXformats 2 8" xfId="1974"/>
    <cellStyle name="SAPBEXformats 2 9" xfId="1975"/>
    <cellStyle name="SAPBEXformats 20" xfId="1976"/>
    <cellStyle name="SAPBEXformats 21" xfId="1977"/>
    <cellStyle name="SAPBEXformats 21 2" xfId="1978"/>
    <cellStyle name="SAPBEXformats 21 3" xfId="1979"/>
    <cellStyle name="SAPBEXformats 22" xfId="1980"/>
    <cellStyle name="SAPBEXformats 22 2" xfId="1981"/>
    <cellStyle name="SAPBEXformats 22 3" xfId="1982"/>
    <cellStyle name="SAPBEXformats 23" xfId="1983"/>
    <cellStyle name="SAPBEXformats 23 2" xfId="1984"/>
    <cellStyle name="SAPBEXformats 23 3" xfId="1985"/>
    <cellStyle name="SAPBEXformats 24" xfId="1986"/>
    <cellStyle name="SAPBEXformats 25" xfId="1987"/>
    <cellStyle name="SAPBEXformats 26" xfId="1988"/>
    <cellStyle name="SAPBEXformats 27" xfId="1989"/>
    <cellStyle name="SAPBEXformats 28" xfId="1990"/>
    <cellStyle name="SAPBEXformats 28 2" xfId="1991"/>
    <cellStyle name="SAPBEXformats 28 3" xfId="1992"/>
    <cellStyle name="SAPBEXformats 29" xfId="1993"/>
    <cellStyle name="SAPBEXformats 3" xfId="1994"/>
    <cellStyle name="SAPBEXformats 3 10" xfId="1995"/>
    <cellStyle name="SAPBEXformats 3 11" xfId="1996"/>
    <cellStyle name="SAPBEXformats 3 2" xfId="1997"/>
    <cellStyle name="SAPBEXformats 3 3" xfId="1998"/>
    <cellStyle name="SAPBEXformats 3 4" xfId="1999"/>
    <cellStyle name="SAPBEXformats 3 5" xfId="2000"/>
    <cellStyle name="SAPBEXformats 3 6" xfId="2001"/>
    <cellStyle name="SAPBEXformats 3 7" xfId="2002"/>
    <cellStyle name="SAPBEXformats 3 8" xfId="2003"/>
    <cellStyle name="SAPBEXformats 3 9" xfId="2004"/>
    <cellStyle name="SAPBEXformats 30" xfId="2005"/>
    <cellStyle name="SAPBEXformats 4" xfId="2006"/>
    <cellStyle name="SAPBEXformats 4 10" xfId="2007"/>
    <cellStyle name="SAPBEXformats 4 11" xfId="2008"/>
    <cellStyle name="SAPBEXformats 4 2" xfId="2009"/>
    <cellStyle name="SAPBEXformats 4 3" xfId="2010"/>
    <cellStyle name="SAPBEXformats 4 4" xfId="2011"/>
    <cellStyle name="SAPBEXformats 4 5" xfId="2012"/>
    <cellStyle name="SAPBEXformats 4 6" xfId="2013"/>
    <cellStyle name="SAPBEXformats 4 7" xfId="2014"/>
    <cellStyle name="SAPBEXformats 4 8" xfId="2015"/>
    <cellStyle name="SAPBEXformats 4 9" xfId="2016"/>
    <cellStyle name="SAPBEXformats 5" xfId="2017"/>
    <cellStyle name="SAPBEXformats 5 10" xfId="2018"/>
    <cellStyle name="SAPBEXformats 5 11" xfId="2019"/>
    <cellStyle name="SAPBEXformats 5 2" xfId="2020"/>
    <cellStyle name="SAPBEXformats 5 3" xfId="2021"/>
    <cellStyle name="SAPBEXformats 5 4" xfId="2022"/>
    <cellStyle name="SAPBEXformats 5 5" xfId="2023"/>
    <cellStyle name="SAPBEXformats 5 6" xfId="2024"/>
    <cellStyle name="SAPBEXformats 5 7" xfId="2025"/>
    <cellStyle name="SAPBEXformats 5 8" xfId="2026"/>
    <cellStyle name="SAPBEXformats 5 9" xfId="2027"/>
    <cellStyle name="SAPBEXformats 6" xfId="2028"/>
    <cellStyle name="SAPBEXformats 6 10" xfId="2029"/>
    <cellStyle name="SAPBEXformats 6 11" xfId="2030"/>
    <cellStyle name="SAPBEXformats 6 2" xfId="2031"/>
    <cellStyle name="SAPBEXformats 6 3" xfId="2032"/>
    <cellStyle name="SAPBEXformats 6 4" xfId="2033"/>
    <cellStyle name="SAPBEXformats 6 5" xfId="2034"/>
    <cellStyle name="SAPBEXformats 6 6" xfId="2035"/>
    <cellStyle name="SAPBEXformats 6 7" xfId="2036"/>
    <cellStyle name="SAPBEXformats 6 8" xfId="2037"/>
    <cellStyle name="SAPBEXformats 6 9" xfId="2038"/>
    <cellStyle name="SAPBEXformats 7" xfId="2039"/>
    <cellStyle name="SAPBEXformats 7 10" xfId="2040"/>
    <cellStyle name="SAPBEXformats 7 11" xfId="2041"/>
    <cellStyle name="SAPBEXformats 7 2" xfId="2042"/>
    <cellStyle name="SAPBEXformats 7 3" xfId="2043"/>
    <cellStyle name="SAPBEXformats 7 4" xfId="2044"/>
    <cellStyle name="SAPBEXformats 7 5" xfId="2045"/>
    <cellStyle name="SAPBEXformats 7 6" xfId="2046"/>
    <cellStyle name="SAPBEXformats 7 7" xfId="2047"/>
    <cellStyle name="SAPBEXformats 7 8" xfId="2048"/>
    <cellStyle name="SAPBEXformats 7 9" xfId="2049"/>
    <cellStyle name="SAPBEXformats 8" xfId="2050"/>
    <cellStyle name="SAPBEXformats 8 10" xfId="2051"/>
    <cellStyle name="SAPBEXformats 8 11" xfId="2052"/>
    <cellStyle name="SAPBEXformats 8 2" xfId="2053"/>
    <cellStyle name="SAPBEXformats 8 3" xfId="2054"/>
    <cellStyle name="SAPBEXformats 8 4" xfId="2055"/>
    <cellStyle name="SAPBEXformats 8 5" xfId="2056"/>
    <cellStyle name="SAPBEXformats 8 6" xfId="2057"/>
    <cellStyle name="SAPBEXformats 8 7" xfId="2058"/>
    <cellStyle name="SAPBEXformats 8 8" xfId="2059"/>
    <cellStyle name="SAPBEXformats 8 9" xfId="2060"/>
    <cellStyle name="SAPBEXformats 9" xfId="2061"/>
    <cellStyle name="SAPBEXformats 9 2" xfId="2062"/>
    <cellStyle name="SAPBEXformats 9 3" xfId="2063"/>
    <cellStyle name="SAPBEXformats 9 4" xfId="2064"/>
    <cellStyle name="SAPBEXformats_FG" xfId="2065"/>
    <cellStyle name="SAPBEXheaderItem" xfId="2066"/>
    <cellStyle name="SAPBEXheaderItem 10" xfId="2067"/>
    <cellStyle name="SAPBEXheaderItem 11" xfId="2068"/>
    <cellStyle name="SAPBEXheaderItem 12" xfId="2069"/>
    <cellStyle name="SAPBEXheaderItem 13" xfId="2070"/>
    <cellStyle name="SAPBEXheaderItem 14" xfId="2071"/>
    <cellStyle name="SAPBEXheaderItem 15" xfId="2072"/>
    <cellStyle name="SAPBEXheaderItem 16" xfId="2073"/>
    <cellStyle name="SAPBEXheaderItem 17" xfId="2074"/>
    <cellStyle name="SAPBEXheaderItem 18" xfId="2075"/>
    <cellStyle name="SAPBEXheaderItem 19" xfId="2076"/>
    <cellStyle name="SAPBEXheaderItem 2" xfId="2077"/>
    <cellStyle name="SAPBEXheaderItem 20" xfId="2078"/>
    <cellStyle name="SAPBEXheaderItem 21" xfId="2079"/>
    <cellStyle name="SAPBEXheaderItem 22" xfId="2080"/>
    <cellStyle name="SAPBEXheaderItem 23" xfId="2081"/>
    <cellStyle name="SAPBEXheaderItem 24" xfId="2082"/>
    <cellStyle name="SAPBEXheaderItem 3" xfId="2083"/>
    <cellStyle name="SAPBEXheaderItem 4" xfId="2084"/>
    <cellStyle name="SAPBEXheaderItem 5" xfId="2085"/>
    <cellStyle name="SAPBEXheaderItem 6" xfId="2086"/>
    <cellStyle name="SAPBEXheaderItem 7" xfId="2087"/>
    <cellStyle name="SAPBEXheaderItem 8" xfId="2088"/>
    <cellStyle name="SAPBEXheaderItem 9" xfId="2089"/>
    <cellStyle name="SAPBEXheaderItem_FG" xfId="2090"/>
    <cellStyle name="SAPBEXheaderText" xfId="2091"/>
    <cellStyle name="SAPBEXheaderText 10" xfId="2092"/>
    <cellStyle name="SAPBEXheaderText 11" xfId="2093"/>
    <cellStyle name="SAPBEXheaderText 12" xfId="2094"/>
    <cellStyle name="SAPBEXheaderText 13" xfId="2095"/>
    <cellStyle name="SAPBEXheaderText 14" xfId="2096"/>
    <cellStyle name="SAPBEXheaderText 15" xfId="2097"/>
    <cellStyle name="SAPBEXheaderText 16" xfId="2098"/>
    <cellStyle name="SAPBEXheaderText 17" xfId="2099"/>
    <cellStyle name="SAPBEXheaderText 18" xfId="2100"/>
    <cellStyle name="SAPBEXheaderText 19" xfId="2101"/>
    <cellStyle name="SAPBEXheaderText 2" xfId="2102"/>
    <cellStyle name="SAPBEXheaderText 20" xfId="2103"/>
    <cellStyle name="SAPBEXheaderText 21" xfId="2104"/>
    <cellStyle name="SAPBEXheaderText 22" xfId="2105"/>
    <cellStyle name="SAPBEXheaderText 23" xfId="2106"/>
    <cellStyle name="SAPBEXheaderText 24" xfId="2107"/>
    <cellStyle name="SAPBEXheaderText 3" xfId="2108"/>
    <cellStyle name="SAPBEXheaderText 4" xfId="2109"/>
    <cellStyle name="SAPBEXheaderText 5" xfId="2110"/>
    <cellStyle name="SAPBEXheaderText 6" xfId="2111"/>
    <cellStyle name="SAPBEXheaderText 7" xfId="2112"/>
    <cellStyle name="SAPBEXheaderText 8" xfId="2113"/>
    <cellStyle name="SAPBEXheaderText 9" xfId="2114"/>
    <cellStyle name="SAPBEXheaderText_FG" xfId="2115"/>
    <cellStyle name="SAPBEXHLevel0" xfId="2116"/>
    <cellStyle name="SAPBEXHLevel0 10" xfId="2117"/>
    <cellStyle name="SAPBEXHLevel0 10 2" xfId="2118"/>
    <cellStyle name="SAPBEXHLevel0 10 3" xfId="2119"/>
    <cellStyle name="SAPBEXHLevel0 10 4" xfId="2120"/>
    <cellStyle name="SAPBEXHLevel0 11" xfId="2121"/>
    <cellStyle name="SAPBEXHLevel0 11 2" xfId="2122"/>
    <cellStyle name="SAPBEXHLevel0 11 3" xfId="2123"/>
    <cellStyle name="SAPBEXHLevel0 11 4" xfId="2124"/>
    <cellStyle name="SAPBEXHLevel0 12" xfId="2125"/>
    <cellStyle name="SAPBEXHLevel0 12 2" xfId="2126"/>
    <cellStyle name="SAPBEXHLevel0 12 3" xfId="2127"/>
    <cellStyle name="SAPBEXHLevel0 12 4" xfId="2128"/>
    <cellStyle name="SAPBEXHLevel0 13" xfId="2129"/>
    <cellStyle name="SAPBEXHLevel0 14" xfId="2130"/>
    <cellStyle name="SAPBEXHLevel0 15" xfId="2131"/>
    <cellStyle name="SAPBEXHLevel0 16" xfId="2132"/>
    <cellStyle name="SAPBEXHLevel0 17" xfId="2133"/>
    <cellStyle name="SAPBEXHLevel0 18" xfId="2134"/>
    <cellStyle name="SAPBEXHLevel0 19" xfId="2135"/>
    <cellStyle name="SAPBEXHLevel0 2" xfId="2136"/>
    <cellStyle name="SAPBEXHLevel0 2 10" xfId="2137"/>
    <cellStyle name="SAPBEXHLevel0 2 11" xfId="2138"/>
    <cellStyle name="SAPBEXHLevel0 2 12" xfId="2139"/>
    <cellStyle name="SAPBEXHLevel0 2 13" xfId="2140"/>
    <cellStyle name="SAPBEXHLevel0 2 14" xfId="2141"/>
    <cellStyle name="SAPBEXHLevel0 2 15" xfId="2142"/>
    <cellStyle name="SAPBEXHLevel0 2 16" xfId="2143"/>
    <cellStyle name="SAPBEXHLevel0 2 17" xfId="2144"/>
    <cellStyle name="SAPBEXHLevel0 2 18" xfId="2145"/>
    <cellStyle name="SAPBEXHLevel0 2 2" xfId="2146"/>
    <cellStyle name="SAPBEXHLevel0 2 3" xfId="2147"/>
    <cellStyle name="SAPBEXHLevel0 2 4" xfId="2148"/>
    <cellStyle name="SAPBEXHLevel0 2 5" xfId="2149"/>
    <cellStyle name="SAPBEXHLevel0 2 6" xfId="2150"/>
    <cellStyle name="SAPBEXHLevel0 2 7" xfId="2151"/>
    <cellStyle name="SAPBEXHLevel0 2 8" xfId="2152"/>
    <cellStyle name="SAPBEXHLevel0 2 9" xfId="2153"/>
    <cellStyle name="SAPBEXHLevel0 20" xfId="2154"/>
    <cellStyle name="SAPBEXHLevel0 21" xfId="2155"/>
    <cellStyle name="SAPBEXHLevel0 21 2" xfId="2156"/>
    <cellStyle name="SAPBEXHLevel0 21 3" xfId="2157"/>
    <cellStyle name="SAPBEXHLevel0 22" xfId="2158"/>
    <cellStyle name="SAPBEXHLevel0 22 2" xfId="2159"/>
    <cellStyle name="SAPBEXHLevel0 22 3" xfId="2160"/>
    <cellStyle name="SAPBEXHLevel0 23" xfId="2161"/>
    <cellStyle name="SAPBEXHLevel0 23 2" xfId="2162"/>
    <cellStyle name="SAPBEXHLevel0 23 3" xfId="2163"/>
    <cellStyle name="SAPBEXHLevel0 24" xfId="2164"/>
    <cellStyle name="SAPBEXHLevel0 25" xfId="2165"/>
    <cellStyle name="SAPBEXHLevel0 26" xfId="2166"/>
    <cellStyle name="SAPBEXHLevel0 27" xfId="2167"/>
    <cellStyle name="SAPBEXHLevel0 28" xfId="2168"/>
    <cellStyle name="SAPBEXHLevel0 28 2" xfId="2169"/>
    <cellStyle name="SAPBEXHLevel0 28 3" xfId="2170"/>
    <cellStyle name="SAPBEXHLevel0 29" xfId="2171"/>
    <cellStyle name="SAPBEXHLevel0 3" xfId="2172"/>
    <cellStyle name="SAPBEXHLevel0 3 10" xfId="2173"/>
    <cellStyle name="SAPBEXHLevel0 3 11" xfId="2174"/>
    <cellStyle name="SAPBEXHLevel0 3 2" xfId="2175"/>
    <cellStyle name="SAPBEXHLevel0 3 3" xfId="2176"/>
    <cellStyle name="SAPBEXHLevel0 3 4" xfId="2177"/>
    <cellStyle name="SAPBEXHLevel0 3 5" xfId="2178"/>
    <cellStyle name="SAPBEXHLevel0 3 6" xfId="2179"/>
    <cellStyle name="SAPBEXHLevel0 3 7" xfId="2180"/>
    <cellStyle name="SAPBEXHLevel0 3 8" xfId="2181"/>
    <cellStyle name="SAPBEXHLevel0 3 9" xfId="2182"/>
    <cellStyle name="SAPBEXHLevel0 30" xfId="2183"/>
    <cellStyle name="SAPBEXHLevel0 4" xfId="2184"/>
    <cellStyle name="SAPBEXHLevel0 4 10" xfId="2185"/>
    <cellStyle name="SAPBEXHLevel0 4 11" xfId="2186"/>
    <cellStyle name="SAPBEXHLevel0 4 2" xfId="2187"/>
    <cellStyle name="SAPBEXHLevel0 4 3" xfId="2188"/>
    <cellStyle name="SAPBEXHLevel0 4 4" xfId="2189"/>
    <cellStyle name="SAPBEXHLevel0 4 5" xfId="2190"/>
    <cellStyle name="SAPBEXHLevel0 4 6" xfId="2191"/>
    <cellStyle name="SAPBEXHLevel0 4 7" xfId="2192"/>
    <cellStyle name="SAPBEXHLevel0 4 8" xfId="2193"/>
    <cellStyle name="SAPBEXHLevel0 4 9" xfId="2194"/>
    <cellStyle name="SAPBEXHLevel0 5" xfId="2195"/>
    <cellStyle name="SAPBEXHLevel0 5 10" xfId="2196"/>
    <cellStyle name="SAPBEXHLevel0 5 11" xfId="2197"/>
    <cellStyle name="SAPBEXHLevel0 5 2" xfId="2198"/>
    <cellStyle name="SAPBEXHLevel0 5 3" xfId="2199"/>
    <cellStyle name="SAPBEXHLevel0 5 4" xfId="2200"/>
    <cellStyle name="SAPBEXHLevel0 5 5" xfId="2201"/>
    <cellStyle name="SAPBEXHLevel0 5 6" xfId="2202"/>
    <cellStyle name="SAPBEXHLevel0 5 7" xfId="2203"/>
    <cellStyle name="SAPBEXHLevel0 5 8" xfId="2204"/>
    <cellStyle name="SAPBEXHLevel0 5 9" xfId="2205"/>
    <cellStyle name="SAPBEXHLevel0 6" xfId="2206"/>
    <cellStyle name="SAPBEXHLevel0 6 10" xfId="2207"/>
    <cellStyle name="SAPBEXHLevel0 6 11" xfId="2208"/>
    <cellStyle name="SAPBEXHLevel0 6 2" xfId="2209"/>
    <cellStyle name="SAPBEXHLevel0 6 3" xfId="2210"/>
    <cellStyle name="SAPBEXHLevel0 6 4" xfId="2211"/>
    <cellStyle name="SAPBEXHLevel0 6 5" xfId="2212"/>
    <cellStyle name="SAPBEXHLevel0 6 6" xfId="2213"/>
    <cellStyle name="SAPBEXHLevel0 6 7" xfId="2214"/>
    <cellStyle name="SAPBEXHLevel0 6 8" xfId="2215"/>
    <cellStyle name="SAPBEXHLevel0 6 9" xfId="2216"/>
    <cellStyle name="SAPBEXHLevel0 7" xfId="2217"/>
    <cellStyle name="SAPBEXHLevel0 7 10" xfId="2218"/>
    <cellStyle name="SAPBEXHLevel0 7 11" xfId="2219"/>
    <cellStyle name="SAPBEXHLevel0 7 2" xfId="2220"/>
    <cellStyle name="SAPBEXHLevel0 7 3" xfId="2221"/>
    <cellStyle name="SAPBEXHLevel0 7 4" xfId="2222"/>
    <cellStyle name="SAPBEXHLevel0 7 5" xfId="2223"/>
    <cellStyle name="SAPBEXHLevel0 7 6" xfId="2224"/>
    <cellStyle name="SAPBEXHLevel0 7 7" xfId="2225"/>
    <cellStyle name="SAPBEXHLevel0 7 8" xfId="2226"/>
    <cellStyle name="SAPBEXHLevel0 7 9" xfId="2227"/>
    <cellStyle name="SAPBEXHLevel0 8" xfId="2228"/>
    <cellStyle name="SAPBEXHLevel0 8 10" xfId="2229"/>
    <cellStyle name="SAPBEXHLevel0 8 11" xfId="2230"/>
    <cellStyle name="SAPBEXHLevel0 8 2" xfId="2231"/>
    <cellStyle name="SAPBEXHLevel0 8 3" xfId="2232"/>
    <cellStyle name="SAPBEXHLevel0 8 4" xfId="2233"/>
    <cellStyle name="SAPBEXHLevel0 8 5" xfId="2234"/>
    <cellStyle name="SAPBEXHLevel0 8 6" xfId="2235"/>
    <cellStyle name="SAPBEXHLevel0 8 7" xfId="2236"/>
    <cellStyle name="SAPBEXHLevel0 8 8" xfId="2237"/>
    <cellStyle name="SAPBEXHLevel0 8 9" xfId="2238"/>
    <cellStyle name="SAPBEXHLevel0 9" xfId="2239"/>
    <cellStyle name="SAPBEXHLevel0 9 2" xfId="2240"/>
    <cellStyle name="SAPBEXHLevel0 9 3" xfId="2241"/>
    <cellStyle name="SAPBEXHLevel0 9 4" xfId="2242"/>
    <cellStyle name="SAPBEXHLevel0_FG" xfId="2243"/>
    <cellStyle name="SAPBEXHLevel0X" xfId="2244"/>
    <cellStyle name="SAPBEXHLevel0X 10" xfId="2245"/>
    <cellStyle name="SAPBEXHLevel0X 10 2" xfId="2246"/>
    <cellStyle name="SAPBEXHLevel0X 10 3" xfId="2247"/>
    <cellStyle name="SAPBEXHLevel0X 10 4" xfId="2248"/>
    <cellStyle name="SAPBEXHLevel0X 11" xfId="2249"/>
    <cellStyle name="SAPBEXHLevel0X 11 2" xfId="2250"/>
    <cellStyle name="SAPBEXHLevel0X 11 3" xfId="2251"/>
    <cellStyle name="SAPBEXHLevel0X 11 4" xfId="2252"/>
    <cellStyle name="SAPBEXHLevel0X 12" xfId="2253"/>
    <cellStyle name="SAPBEXHLevel0X 12 2" xfId="2254"/>
    <cellStyle name="SAPBEXHLevel0X 12 3" xfId="2255"/>
    <cellStyle name="SAPBEXHLevel0X 12 4" xfId="2256"/>
    <cellStyle name="SAPBEXHLevel0X 13" xfId="2257"/>
    <cellStyle name="SAPBEXHLevel0X 14" xfId="2258"/>
    <cellStyle name="SAPBEXHLevel0X 15" xfId="2259"/>
    <cellStyle name="SAPBEXHLevel0X 16" xfId="2260"/>
    <cellStyle name="SAPBEXHLevel0X 17" xfId="2261"/>
    <cellStyle name="SAPBEXHLevel0X 18" xfId="2262"/>
    <cellStyle name="SAPBEXHLevel0X 19" xfId="2263"/>
    <cellStyle name="SAPBEXHLevel0X 2" xfId="2264"/>
    <cellStyle name="SAPBEXHLevel0X 2 10" xfId="2265"/>
    <cellStyle name="SAPBEXHLevel0X 2 11" xfId="2266"/>
    <cellStyle name="SAPBEXHLevel0X 2 12" xfId="2267"/>
    <cellStyle name="SAPBEXHLevel0X 2 13" xfId="2268"/>
    <cellStyle name="SAPBEXHLevel0X 2 14" xfId="2269"/>
    <cellStyle name="SAPBEXHLevel0X 2 15" xfId="2270"/>
    <cellStyle name="SAPBEXHLevel0X 2 16" xfId="2271"/>
    <cellStyle name="SAPBEXHLevel0X 2 17" xfId="2272"/>
    <cellStyle name="SAPBEXHLevel0X 2 18" xfId="2273"/>
    <cellStyle name="SAPBEXHLevel0X 2 2" xfId="2274"/>
    <cellStyle name="SAPBEXHLevel0X 2 3" xfId="2275"/>
    <cellStyle name="SAPBEXHLevel0X 2 4" xfId="2276"/>
    <cellStyle name="SAPBEXHLevel0X 2 5" xfId="2277"/>
    <cellStyle name="SAPBEXHLevel0X 2 6" xfId="2278"/>
    <cellStyle name="SAPBEXHLevel0X 2 7" xfId="2279"/>
    <cellStyle name="SAPBEXHLevel0X 2 8" xfId="2280"/>
    <cellStyle name="SAPBEXHLevel0X 2 9" xfId="2281"/>
    <cellStyle name="SAPBEXHLevel0X 20" xfId="2282"/>
    <cellStyle name="SAPBEXHLevel0X 21" xfId="2283"/>
    <cellStyle name="SAPBEXHLevel0X 21 2" xfId="2284"/>
    <cellStyle name="SAPBEXHLevel0X 21 3" xfId="2285"/>
    <cellStyle name="SAPBEXHLevel0X 22" xfId="2286"/>
    <cellStyle name="SAPBEXHLevel0X 22 2" xfId="2287"/>
    <cellStyle name="SAPBEXHLevel0X 22 3" xfId="2288"/>
    <cellStyle name="SAPBEXHLevel0X 23" xfId="2289"/>
    <cellStyle name="SAPBEXHLevel0X 23 2" xfId="2290"/>
    <cellStyle name="SAPBEXHLevel0X 23 3" xfId="2291"/>
    <cellStyle name="SAPBEXHLevel0X 24" xfId="2292"/>
    <cellStyle name="SAPBEXHLevel0X 25" xfId="2293"/>
    <cellStyle name="SAPBEXHLevel0X 26" xfId="2294"/>
    <cellStyle name="SAPBEXHLevel0X 27" xfId="2295"/>
    <cellStyle name="SAPBEXHLevel0X 28" xfId="2296"/>
    <cellStyle name="SAPBEXHLevel0X 28 2" xfId="2297"/>
    <cellStyle name="SAPBEXHLevel0X 28 3" xfId="2298"/>
    <cellStyle name="SAPBEXHLevel0X 29" xfId="2299"/>
    <cellStyle name="SAPBEXHLevel0X 3" xfId="2300"/>
    <cellStyle name="SAPBEXHLevel0X 3 10" xfId="2301"/>
    <cellStyle name="SAPBEXHLevel0X 3 11" xfId="2302"/>
    <cellStyle name="SAPBEXHLevel0X 3 2" xfId="2303"/>
    <cellStyle name="SAPBEXHLevel0X 3 3" xfId="2304"/>
    <cellStyle name="SAPBEXHLevel0X 3 4" xfId="2305"/>
    <cellStyle name="SAPBEXHLevel0X 3 5" xfId="2306"/>
    <cellStyle name="SAPBEXHLevel0X 3 6" xfId="2307"/>
    <cellStyle name="SAPBEXHLevel0X 3 7" xfId="2308"/>
    <cellStyle name="SAPBEXHLevel0X 3 8" xfId="2309"/>
    <cellStyle name="SAPBEXHLevel0X 3 9" xfId="2310"/>
    <cellStyle name="SAPBEXHLevel0X 30" xfId="2311"/>
    <cellStyle name="SAPBEXHLevel0X 4" xfId="2312"/>
    <cellStyle name="SAPBEXHLevel0X 4 10" xfId="2313"/>
    <cellStyle name="SAPBEXHLevel0X 4 11" xfId="2314"/>
    <cellStyle name="SAPBEXHLevel0X 4 2" xfId="2315"/>
    <cellStyle name="SAPBEXHLevel0X 4 3" xfId="2316"/>
    <cellStyle name="SAPBEXHLevel0X 4 4" xfId="2317"/>
    <cellStyle name="SAPBEXHLevel0X 4 5" xfId="2318"/>
    <cellStyle name="SAPBEXHLevel0X 4 6" xfId="2319"/>
    <cellStyle name="SAPBEXHLevel0X 4 7" xfId="2320"/>
    <cellStyle name="SAPBEXHLevel0X 4 8" xfId="2321"/>
    <cellStyle name="SAPBEXHLevel0X 4 9" xfId="2322"/>
    <cellStyle name="SAPBEXHLevel0X 5" xfId="2323"/>
    <cellStyle name="SAPBEXHLevel0X 5 10" xfId="2324"/>
    <cellStyle name="SAPBEXHLevel0X 5 11" xfId="2325"/>
    <cellStyle name="SAPBEXHLevel0X 5 2" xfId="2326"/>
    <cellStyle name="SAPBEXHLevel0X 5 3" xfId="2327"/>
    <cellStyle name="SAPBEXHLevel0X 5 4" xfId="2328"/>
    <cellStyle name="SAPBEXHLevel0X 5 5" xfId="2329"/>
    <cellStyle name="SAPBEXHLevel0X 5 6" xfId="2330"/>
    <cellStyle name="SAPBEXHLevel0X 5 7" xfId="2331"/>
    <cellStyle name="SAPBEXHLevel0X 5 8" xfId="2332"/>
    <cellStyle name="SAPBEXHLevel0X 5 9" xfId="2333"/>
    <cellStyle name="SAPBEXHLevel0X 6" xfId="2334"/>
    <cellStyle name="SAPBEXHLevel0X 6 10" xfId="2335"/>
    <cellStyle name="SAPBEXHLevel0X 6 11" xfId="2336"/>
    <cellStyle name="SAPBEXHLevel0X 6 2" xfId="2337"/>
    <cellStyle name="SAPBEXHLevel0X 6 3" xfId="2338"/>
    <cellStyle name="SAPBEXHLevel0X 6 4" xfId="2339"/>
    <cellStyle name="SAPBEXHLevel0X 6 5" xfId="2340"/>
    <cellStyle name="SAPBEXHLevel0X 6 6" xfId="2341"/>
    <cellStyle name="SAPBEXHLevel0X 6 7" xfId="2342"/>
    <cellStyle name="SAPBEXHLevel0X 6 8" xfId="2343"/>
    <cellStyle name="SAPBEXHLevel0X 6 9" xfId="2344"/>
    <cellStyle name="SAPBEXHLevel0X 7" xfId="2345"/>
    <cellStyle name="SAPBEXHLevel0X 7 10" xfId="2346"/>
    <cellStyle name="SAPBEXHLevel0X 7 11" xfId="2347"/>
    <cellStyle name="SAPBEXHLevel0X 7 2" xfId="2348"/>
    <cellStyle name="SAPBEXHLevel0X 7 3" xfId="2349"/>
    <cellStyle name="SAPBEXHLevel0X 7 4" xfId="2350"/>
    <cellStyle name="SAPBEXHLevel0X 7 5" xfId="2351"/>
    <cellStyle name="SAPBEXHLevel0X 7 6" xfId="2352"/>
    <cellStyle name="SAPBEXHLevel0X 7 7" xfId="2353"/>
    <cellStyle name="SAPBEXHLevel0X 7 8" xfId="2354"/>
    <cellStyle name="SAPBEXHLevel0X 7 9" xfId="2355"/>
    <cellStyle name="SAPBEXHLevel0X 8" xfId="2356"/>
    <cellStyle name="SAPBEXHLevel0X 8 10" xfId="2357"/>
    <cellStyle name="SAPBEXHLevel0X 8 11" xfId="2358"/>
    <cellStyle name="SAPBEXHLevel0X 8 2" xfId="2359"/>
    <cellStyle name="SAPBEXHLevel0X 8 3" xfId="2360"/>
    <cellStyle name="SAPBEXHLevel0X 8 4" xfId="2361"/>
    <cellStyle name="SAPBEXHLevel0X 8 5" xfId="2362"/>
    <cellStyle name="SAPBEXHLevel0X 8 6" xfId="2363"/>
    <cellStyle name="SAPBEXHLevel0X 8 7" xfId="2364"/>
    <cellStyle name="SAPBEXHLevel0X 8 8" xfId="2365"/>
    <cellStyle name="SAPBEXHLevel0X 8 9" xfId="2366"/>
    <cellStyle name="SAPBEXHLevel0X 9" xfId="2367"/>
    <cellStyle name="SAPBEXHLevel0X 9 2" xfId="2368"/>
    <cellStyle name="SAPBEXHLevel0X 9 3" xfId="2369"/>
    <cellStyle name="SAPBEXHLevel0X 9 4" xfId="2370"/>
    <cellStyle name="SAPBEXHLevel0X_FG" xfId="2371"/>
    <cellStyle name="SAPBEXHLevel1" xfId="2372"/>
    <cellStyle name="SAPBEXHLevel1 10" xfId="2373"/>
    <cellStyle name="SAPBEXHLevel1 10 2" xfId="2374"/>
    <cellStyle name="SAPBEXHLevel1 10 3" xfId="2375"/>
    <cellStyle name="SAPBEXHLevel1 10 4" xfId="2376"/>
    <cellStyle name="SAPBEXHLevel1 11" xfId="2377"/>
    <cellStyle name="SAPBEXHLevel1 11 2" xfId="2378"/>
    <cellStyle name="SAPBEXHLevel1 11 3" xfId="2379"/>
    <cellStyle name="SAPBEXHLevel1 11 4" xfId="2380"/>
    <cellStyle name="SAPBEXHLevel1 12" xfId="2381"/>
    <cellStyle name="SAPBEXHLevel1 12 2" xfId="2382"/>
    <cellStyle name="SAPBEXHLevel1 12 3" xfId="2383"/>
    <cellStyle name="SAPBEXHLevel1 12 4" xfId="2384"/>
    <cellStyle name="SAPBEXHLevel1 13" xfId="2385"/>
    <cellStyle name="SAPBEXHLevel1 14" xfId="2386"/>
    <cellStyle name="SAPBEXHLevel1 15" xfId="2387"/>
    <cellStyle name="SAPBEXHLevel1 16" xfId="2388"/>
    <cellStyle name="SAPBEXHLevel1 17" xfId="2389"/>
    <cellStyle name="SAPBEXHLevel1 18" xfId="2390"/>
    <cellStyle name="SAPBEXHLevel1 19" xfId="2391"/>
    <cellStyle name="SAPBEXHLevel1 2" xfId="2392"/>
    <cellStyle name="SAPBEXHLevel1 2 10" xfId="2393"/>
    <cellStyle name="SAPBEXHLevel1 2 11" xfId="2394"/>
    <cellStyle name="SAPBEXHLevel1 2 12" xfId="2395"/>
    <cellStyle name="SAPBEXHLevel1 2 13" xfId="2396"/>
    <cellStyle name="SAPBEXHLevel1 2 14" xfId="2397"/>
    <cellStyle name="SAPBEXHLevel1 2 15" xfId="2398"/>
    <cellStyle name="SAPBEXHLevel1 2 16" xfId="2399"/>
    <cellStyle name="SAPBEXHLevel1 2 17" xfId="2400"/>
    <cellStyle name="SAPBEXHLevel1 2 18" xfId="2401"/>
    <cellStyle name="SAPBEXHLevel1 2 2" xfId="2402"/>
    <cellStyle name="SAPBEXHLevel1 2 3" xfId="2403"/>
    <cellStyle name="SAPBEXHLevel1 2 4" xfId="2404"/>
    <cellStyle name="SAPBEXHLevel1 2 5" xfId="2405"/>
    <cellStyle name="SAPBEXHLevel1 2 6" xfId="2406"/>
    <cellStyle name="SAPBEXHLevel1 2 7" xfId="2407"/>
    <cellStyle name="SAPBEXHLevel1 2 8" xfId="2408"/>
    <cellStyle name="SAPBEXHLevel1 2 9" xfId="2409"/>
    <cellStyle name="SAPBEXHLevel1 20" xfId="2410"/>
    <cellStyle name="SAPBEXHLevel1 21" xfId="2411"/>
    <cellStyle name="SAPBEXHLevel1 21 2" xfId="2412"/>
    <cellStyle name="SAPBEXHLevel1 21 3" xfId="2413"/>
    <cellStyle name="SAPBEXHLevel1 22" xfId="2414"/>
    <cellStyle name="SAPBEXHLevel1 22 2" xfId="2415"/>
    <cellStyle name="SAPBEXHLevel1 22 3" xfId="2416"/>
    <cellStyle name="SAPBEXHLevel1 23" xfId="2417"/>
    <cellStyle name="SAPBEXHLevel1 23 2" xfId="2418"/>
    <cellStyle name="SAPBEXHLevel1 23 3" xfId="2419"/>
    <cellStyle name="SAPBEXHLevel1 24" xfId="2420"/>
    <cellStyle name="SAPBEXHLevel1 25" xfId="2421"/>
    <cellStyle name="SAPBEXHLevel1 26" xfId="2422"/>
    <cellStyle name="SAPBEXHLevel1 27" xfId="2423"/>
    <cellStyle name="SAPBEXHLevel1 28" xfId="2424"/>
    <cellStyle name="SAPBEXHLevel1 28 2" xfId="2425"/>
    <cellStyle name="SAPBEXHLevel1 28 3" xfId="2426"/>
    <cellStyle name="SAPBEXHLevel1 29" xfId="2427"/>
    <cellStyle name="SAPBEXHLevel1 3" xfId="2428"/>
    <cellStyle name="SAPBEXHLevel1 3 10" xfId="2429"/>
    <cellStyle name="SAPBEXHLevel1 3 11" xfId="2430"/>
    <cellStyle name="SAPBEXHLevel1 3 2" xfId="2431"/>
    <cellStyle name="SAPBEXHLevel1 3 3" xfId="2432"/>
    <cellStyle name="SAPBEXHLevel1 3 4" xfId="2433"/>
    <cellStyle name="SAPBEXHLevel1 3 5" xfId="2434"/>
    <cellStyle name="SAPBEXHLevel1 3 6" xfId="2435"/>
    <cellStyle name="SAPBEXHLevel1 3 7" xfId="2436"/>
    <cellStyle name="SAPBEXHLevel1 3 8" xfId="2437"/>
    <cellStyle name="SAPBEXHLevel1 3 9" xfId="2438"/>
    <cellStyle name="SAPBEXHLevel1 30" xfId="2439"/>
    <cellStyle name="SAPBEXHLevel1 4" xfId="2440"/>
    <cellStyle name="SAPBEXHLevel1 4 10" xfId="2441"/>
    <cellStyle name="SAPBEXHLevel1 4 11" xfId="2442"/>
    <cellStyle name="SAPBEXHLevel1 4 2" xfId="2443"/>
    <cellStyle name="SAPBEXHLevel1 4 3" xfId="2444"/>
    <cellStyle name="SAPBEXHLevel1 4 4" xfId="2445"/>
    <cellStyle name="SAPBEXHLevel1 4 5" xfId="2446"/>
    <cellStyle name="SAPBEXHLevel1 4 6" xfId="2447"/>
    <cellStyle name="SAPBEXHLevel1 4 7" xfId="2448"/>
    <cellStyle name="SAPBEXHLevel1 4 8" xfId="2449"/>
    <cellStyle name="SAPBEXHLevel1 4 9" xfId="2450"/>
    <cellStyle name="SAPBEXHLevel1 5" xfId="2451"/>
    <cellStyle name="SAPBEXHLevel1 5 10" xfId="2452"/>
    <cellStyle name="SAPBEXHLevel1 5 11" xfId="2453"/>
    <cellStyle name="SAPBEXHLevel1 5 2" xfId="2454"/>
    <cellStyle name="SAPBEXHLevel1 5 3" xfId="2455"/>
    <cellStyle name="SAPBEXHLevel1 5 4" xfId="2456"/>
    <cellStyle name="SAPBEXHLevel1 5 5" xfId="2457"/>
    <cellStyle name="SAPBEXHLevel1 5 6" xfId="2458"/>
    <cellStyle name="SAPBEXHLevel1 5 7" xfId="2459"/>
    <cellStyle name="SAPBEXHLevel1 5 8" xfId="2460"/>
    <cellStyle name="SAPBEXHLevel1 5 9" xfId="2461"/>
    <cellStyle name="SAPBEXHLevel1 6" xfId="2462"/>
    <cellStyle name="SAPBEXHLevel1 6 10" xfId="2463"/>
    <cellStyle name="SAPBEXHLevel1 6 11" xfId="2464"/>
    <cellStyle name="SAPBEXHLevel1 6 2" xfId="2465"/>
    <cellStyle name="SAPBEXHLevel1 6 3" xfId="2466"/>
    <cellStyle name="SAPBEXHLevel1 6 4" xfId="2467"/>
    <cellStyle name="SAPBEXHLevel1 6 5" xfId="2468"/>
    <cellStyle name="SAPBEXHLevel1 6 6" xfId="2469"/>
    <cellStyle name="SAPBEXHLevel1 6 7" xfId="2470"/>
    <cellStyle name="SAPBEXHLevel1 6 8" xfId="2471"/>
    <cellStyle name="SAPBEXHLevel1 6 9" xfId="2472"/>
    <cellStyle name="SAPBEXHLevel1 7" xfId="2473"/>
    <cellStyle name="SAPBEXHLevel1 7 10" xfId="2474"/>
    <cellStyle name="SAPBEXHLevel1 7 11" xfId="2475"/>
    <cellStyle name="SAPBEXHLevel1 7 2" xfId="2476"/>
    <cellStyle name="SAPBEXHLevel1 7 3" xfId="2477"/>
    <cellStyle name="SAPBEXHLevel1 7 4" xfId="2478"/>
    <cellStyle name="SAPBEXHLevel1 7 5" xfId="2479"/>
    <cellStyle name="SAPBEXHLevel1 7 6" xfId="2480"/>
    <cellStyle name="SAPBEXHLevel1 7 7" xfId="2481"/>
    <cellStyle name="SAPBEXHLevel1 7 8" xfId="2482"/>
    <cellStyle name="SAPBEXHLevel1 7 9" xfId="2483"/>
    <cellStyle name="SAPBEXHLevel1 8" xfId="2484"/>
    <cellStyle name="SAPBEXHLevel1 8 10" xfId="2485"/>
    <cellStyle name="SAPBEXHLevel1 8 11" xfId="2486"/>
    <cellStyle name="SAPBEXHLevel1 8 2" xfId="2487"/>
    <cellStyle name="SAPBEXHLevel1 8 3" xfId="2488"/>
    <cellStyle name="SAPBEXHLevel1 8 4" xfId="2489"/>
    <cellStyle name="SAPBEXHLevel1 8 5" xfId="2490"/>
    <cellStyle name="SAPBEXHLevel1 8 6" xfId="2491"/>
    <cellStyle name="SAPBEXHLevel1 8 7" xfId="2492"/>
    <cellStyle name="SAPBEXHLevel1 8 8" xfId="2493"/>
    <cellStyle name="SAPBEXHLevel1 8 9" xfId="2494"/>
    <cellStyle name="SAPBEXHLevel1 9" xfId="2495"/>
    <cellStyle name="SAPBEXHLevel1 9 2" xfId="2496"/>
    <cellStyle name="SAPBEXHLevel1 9 3" xfId="2497"/>
    <cellStyle name="SAPBEXHLevel1 9 4" xfId="2498"/>
    <cellStyle name="SAPBEXHLevel1_FG" xfId="2499"/>
    <cellStyle name="SAPBEXHLevel1X" xfId="2500"/>
    <cellStyle name="SAPBEXHLevel1X 10" xfId="2501"/>
    <cellStyle name="SAPBEXHLevel1X 10 2" xfId="2502"/>
    <cellStyle name="SAPBEXHLevel1X 10 3" xfId="2503"/>
    <cellStyle name="SAPBEXHLevel1X 10 4" xfId="2504"/>
    <cellStyle name="SAPBEXHLevel1X 11" xfId="2505"/>
    <cellStyle name="SAPBEXHLevel1X 11 2" xfId="2506"/>
    <cellStyle name="SAPBEXHLevel1X 11 3" xfId="2507"/>
    <cellStyle name="SAPBEXHLevel1X 11 4" xfId="2508"/>
    <cellStyle name="SAPBEXHLevel1X 12" xfId="2509"/>
    <cellStyle name="SAPBEXHLevel1X 12 2" xfId="2510"/>
    <cellStyle name="SAPBEXHLevel1X 12 3" xfId="2511"/>
    <cellStyle name="SAPBEXHLevel1X 12 4" xfId="2512"/>
    <cellStyle name="SAPBEXHLevel1X 13" xfId="2513"/>
    <cellStyle name="SAPBEXHLevel1X 14" xfId="2514"/>
    <cellStyle name="SAPBEXHLevel1X 15" xfId="2515"/>
    <cellStyle name="SAPBEXHLevel1X 16" xfId="2516"/>
    <cellStyle name="SAPBEXHLevel1X 17" xfId="2517"/>
    <cellStyle name="SAPBEXHLevel1X 18" xfId="2518"/>
    <cellStyle name="SAPBEXHLevel1X 19" xfId="2519"/>
    <cellStyle name="SAPBEXHLevel1X 2" xfId="2520"/>
    <cellStyle name="SAPBEXHLevel1X 2 10" xfId="2521"/>
    <cellStyle name="SAPBEXHLevel1X 2 11" xfId="2522"/>
    <cellStyle name="SAPBEXHLevel1X 2 12" xfId="2523"/>
    <cellStyle name="SAPBEXHLevel1X 2 13" xfId="2524"/>
    <cellStyle name="SAPBEXHLevel1X 2 14" xfId="2525"/>
    <cellStyle name="SAPBEXHLevel1X 2 15" xfId="2526"/>
    <cellStyle name="SAPBEXHLevel1X 2 16" xfId="2527"/>
    <cellStyle name="SAPBEXHLevel1X 2 17" xfId="2528"/>
    <cellStyle name="SAPBEXHLevel1X 2 18" xfId="2529"/>
    <cellStyle name="SAPBEXHLevel1X 2 2" xfId="2530"/>
    <cellStyle name="SAPBEXHLevel1X 2 3" xfId="2531"/>
    <cellStyle name="SAPBEXHLevel1X 2 4" xfId="2532"/>
    <cellStyle name="SAPBEXHLevel1X 2 5" xfId="2533"/>
    <cellStyle name="SAPBEXHLevel1X 2 6" xfId="2534"/>
    <cellStyle name="SAPBEXHLevel1X 2 7" xfId="2535"/>
    <cellStyle name="SAPBEXHLevel1X 2 8" xfId="2536"/>
    <cellStyle name="SAPBEXHLevel1X 2 9" xfId="2537"/>
    <cellStyle name="SAPBEXHLevel1X 20" xfId="2538"/>
    <cellStyle name="SAPBEXHLevel1X 21" xfId="2539"/>
    <cellStyle name="SAPBEXHLevel1X 21 2" xfId="2540"/>
    <cellStyle name="SAPBEXHLevel1X 21 3" xfId="2541"/>
    <cellStyle name="SAPBEXHLevel1X 22" xfId="2542"/>
    <cellStyle name="SAPBEXHLevel1X 22 2" xfId="2543"/>
    <cellStyle name="SAPBEXHLevel1X 22 3" xfId="2544"/>
    <cellStyle name="SAPBEXHLevel1X 23" xfId="2545"/>
    <cellStyle name="SAPBEXHLevel1X 23 2" xfId="2546"/>
    <cellStyle name="SAPBEXHLevel1X 23 3" xfId="2547"/>
    <cellStyle name="SAPBEXHLevel1X 24" xfId="2548"/>
    <cellStyle name="SAPBEXHLevel1X 25" xfId="2549"/>
    <cellStyle name="SAPBEXHLevel1X 26" xfId="2550"/>
    <cellStyle name="SAPBEXHLevel1X 27" xfId="2551"/>
    <cellStyle name="SAPBEXHLevel1X 28" xfId="2552"/>
    <cellStyle name="SAPBEXHLevel1X 28 2" xfId="2553"/>
    <cellStyle name="SAPBEXHLevel1X 28 3" xfId="2554"/>
    <cellStyle name="SAPBEXHLevel1X 29" xfId="2555"/>
    <cellStyle name="SAPBEXHLevel1X 3" xfId="2556"/>
    <cellStyle name="SAPBEXHLevel1X 3 10" xfId="2557"/>
    <cellStyle name="SAPBEXHLevel1X 3 11" xfId="2558"/>
    <cellStyle name="SAPBEXHLevel1X 3 2" xfId="2559"/>
    <cellStyle name="SAPBEXHLevel1X 3 3" xfId="2560"/>
    <cellStyle name="SAPBEXHLevel1X 3 4" xfId="2561"/>
    <cellStyle name="SAPBEXHLevel1X 3 5" xfId="2562"/>
    <cellStyle name="SAPBEXHLevel1X 3 6" xfId="2563"/>
    <cellStyle name="SAPBEXHLevel1X 3 7" xfId="2564"/>
    <cellStyle name="SAPBEXHLevel1X 3 8" xfId="2565"/>
    <cellStyle name="SAPBEXHLevel1X 3 9" xfId="2566"/>
    <cellStyle name="SAPBEXHLevel1X 30" xfId="2567"/>
    <cellStyle name="SAPBEXHLevel1X 4" xfId="2568"/>
    <cellStyle name="SAPBEXHLevel1X 4 10" xfId="2569"/>
    <cellStyle name="SAPBEXHLevel1X 4 11" xfId="2570"/>
    <cellStyle name="SAPBEXHLevel1X 4 2" xfId="2571"/>
    <cellStyle name="SAPBEXHLevel1X 4 3" xfId="2572"/>
    <cellStyle name="SAPBEXHLevel1X 4 4" xfId="2573"/>
    <cellStyle name="SAPBEXHLevel1X 4 5" xfId="2574"/>
    <cellStyle name="SAPBEXHLevel1X 4 6" xfId="2575"/>
    <cellStyle name="SAPBEXHLevel1X 4 7" xfId="2576"/>
    <cellStyle name="SAPBEXHLevel1X 4 8" xfId="2577"/>
    <cellStyle name="SAPBEXHLevel1X 4 9" xfId="2578"/>
    <cellStyle name="SAPBEXHLevel1X 5" xfId="2579"/>
    <cellStyle name="SAPBEXHLevel1X 5 10" xfId="2580"/>
    <cellStyle name="SAPBEXHLevel1X 5 11" xfId="2581"/>
    <cellStyle name="SAPBEXHLevel1X 5 2" xfId="2582"/>
    <cellStyle name="SAPBEXHLevel1X 5 3" xfId="2583"/>
    <cellStyle name="SAPBEXHLevel1X 5 4" xfId="2584"/>
    <cellStyle name="SAPBEXHLevel1X 5 5" xfId="2585"/>
    <cellStyle name="SAPBEXHLevel1X 5 6" xfId="2586"/>
    <cellStyle name="SAPBEXHLevel1X 5 7" xfId="2587"/>
    <cellStyle name="SAPBEXHLevel1X 5 8" xfId="2588"/>
    <cellStyle name="SAPBEXHLevel1X 5 9" xfId="2589"/>
    <cellStyle name="SAPBEXHLevel1X 6" xfId="2590"/>
    <cellStyle name="SAPBEXHLevel1X 6 10" xfId="2591"/>
    <cellStyle name="SAPBEXHLevel1X 6 11" xfId="2592"/>
    <cellStyle name="SAPBEXHLevel1X 6 2" xfId="2593"/>
    <cellStyle name="SAPBEXHLevel1X 6 3" xfId="2594"/>
    <cellStyle name="SAPBEXHLevel1X 6 4" xfId="2595"/>
    <cellStyle name="SAPBEXHLevel1X 6 5" xfId="2596"/>
    <cellStyle name="SAPBEXHLevel1X 6 6" xfId="2597"/>
    <cellStyle name="SAPBEXHLevel1X 6 7" xfId="2598"/>
    <cellStyle name="SAPBEXHLevel1X 6 8" xfId="2599"/>
    <cellStyle name="SAPBEXHLevel1X 6 9" xfId="2600"/>
    <cellStyle name="SAPBEXHLevel1X 7" xfId="2601"/>
    <cellStyle name="SAPBEXHLevel1X 7 10" xfId="2602"/>
    <cellStyle name="SAPBEXHLevel1X 7 11" xfId="2603"/>
    <cellStyle name="SAPBEXHLevel1X 7 2" xfId="2604"/>
    <cellStyle name="SAPBEXHLevel1X 7 3" xfId="2605"/>
    <cellStyle name="SAPBEXHLevel1X 7 4" xfId="2606"/>
    <cellStyle name="SAPBEXHLevel1X 7 5" xfId="2607"/>
    <cellStyle name="SAPBEXHLevel1X 7 6" xfId="2608"/>
    <cellStyle name="SAPBEXHLevel1X 7 7" xfId="2609"/>
    <cellStyle name="SAPBEXHLevel1X 7 8" xfId="2610"/>
    <cellStyle name="SAPBEXHLevel1X 7 9" xfId="2611"/>
    <cellStyle name="SAPBEXHLevel1X 8" xfId="2612"/>
    <cellStyle name="SAPBEXHLevel1X 8 10" xfId="2613"/>
    <cellStyle name="SAPBEXHLevel1X 8 11" xfId="2614"/>
    <cellStyle name="SAPBEXHLevel1X 8 2" xfId="2615"/>
    <cellStyle name="SAPBEXHLevel1X 8 3" xfId="2616"/>
    <cellStyle name="SAPBEXHLevel1X 8 4" xfId="2617"/>
    <cellStyle name="SAPBEXHLevel1X 8 5" xfId="2618"/>
    <cellStyle name="SAPBEXHLevel1X 8 6" xfId="2619"/>
    <cellStyle name="SAPBEXHLevel1X 8 7" xfId="2620"/>
    <cellStyle name="SAPBEXHLevel1X 8 8" xfId="2621"/>
    <cellStyle name="SAPBEXHLevel1X 8 9" xfId="2622"/>
    <cellStyle name="SAPBEXHLevel1X 9" xfId="2623"/>
    <cellStyle name="SAPBEXHLevel1X 9 2" xfId="2624"/>
    <cellStyle name="SAPBEXHLevel1X 9 3" xfId="2625"/>
    <cellStyle name="SAPBEXHLevel1X 9 4" xfId="2626"/>
    <cellStyle name="SAPBEXHLevel1X_FG" xfId="2627"/>
    <cellStyle name="SAPBEXHLevel2" xfId="2628"/>
    <cellStyle name="SAPBEXHLevel2 10" xfId="2629"/>
    <cellStyle name="SAPBEXHLevel2 10 2" xfId="2630"/>
    <cellStyle name="SAPBEXHLevel2 10 3" xfId="2631"/>
    <cellStyle name="SAPBEXHLevel2 10 4" xfId="2632"/>
    <cellStyle name="SAPBEXHLevel2 11" xfId="2633"/>
    <cellStyle name="SAPBEXHLevel2 11 2" xfId="2634"/>
    <cellStyle name="SAPBEXHLevel2 11 3" xfId="2635"/>
    <cellStyle name="SAPBEXHLevel2 11 4" xfId="2636"/>
    <cellStyle name="SAPBEXHLevel2 12" xfId="2637"/>
    <cellStyle name="SAPBEXHLevel2 12 2" xfId="2638"/>
    <cellStyle name="SAPBEXHLevel2 12 3" xfId="2639"/>
    <cellStyle name="SAPBEXHLevel2 12 4" xfId="2640"/>
    <cellStyle name="SAPBEXHLevel2 13" xfId="2641"/>
    <cellStyle name="SAPBEXHLevel2 14" xfId="2642"/>
    <cellStyle name="SAPBEXHLevel2 15" xfId="2643"/>
    <cellStyle name="SAPBEXHLevel2 16" xfId="2644"/>
    <cellStyle name="SAPBEXHLevel2 17" xfId="2645"/>
    <cellStyle name="SAPBEXHLevel2 18" xfId="2646"/>
    <cellStyle name="SAPBEXHLevel2 19" xfId="2647"/>
    <cellStyle name="SAPBEXHLevel2 2" xfId="2648"/>
    <cellStyle name="SAPBEXHLevel2 2 10" xfId="2649"/>
    <cellStyle name="SAPBEXHLevel2 2 11" xfId="2650"/>
    <cellStyle name="SAPBEXHLevel2 2 12" xfId="2651"/>
    <cellStyle name="SAPBEXHLevel2 2 13" xfId="2652"/>
    <cellStyle name="SAPBEXHLevel2 2 14" xfId="2653"/>
    <cellStyle name="SAPBEXHLevel2 2 15" xfId="2654"/>
    <cellStyle name="SAPBEXHLevel2 2 16" xfId="2655"/>
    <cellStyle name="SAPBEXHLevel2 2 17" xfId="2656"/>
    <cellStyle name="SAPBEXHLevel2 2 18" xfId="2657"/>
    <cellStyle name="SAPBEXHLevel2 2 2" xfId="2658"/>
    <cellStyle name="SAPBEXHLevel2 2 3" xfId="2659"/>
    <cellStyle name="SAPBEXHLevel2 2 4" xfId="2660"/>
    <cellStyle name="SAPBEXHLevel2 2 5" xfId="2661"/>
    <cellStyle name="SAPBEXHLevel2 2 6" xfId="2662"/>
    <cellStyle name="SAPBEXHLevel2 2 7" xfId="2663"/>
    <cellStyle name="SAPBEXHLevel2 2 8" xfId="2664"/>
    <cellStyle name="SAPBEXHLevel2 2 9" xfId="2665"/>
    <cellStyle name="SAPBEXHLevel2 20" xfId="2666"/>
    <cellStyle name="SAPBEXHLevel2 21" xfId="2667"/>
    <cellStyle name="SAPBEXHLevel2 21 2" xfId="2668"/>
    <cellStyle name="SAPBEXHLevel2 21 3" xfId="2669"/>
    <cellStyle name="SAPBEXHLevel2 22" xfId="2670"/>
    <cellStyle name="SAPBEXHLevel2 22 2" xfId="2671"/>
    <cellStyle name="SAPBEXHLevel2 22 3" xfId="2672"/>
    <cellStyle name="SAPBEXHLevel2 23" xfId="2673"/>
    <cellStyle name="SAPBEXHLevel2 23 2" xfId="2674"/>
    <cellStyle name="SAPBEXHLevel2 23 3" xfId="2675"/>
    <cellStyle name="SAPBEXHLevel2 24" xfId="2676"/>
    <cellStyle name="SAPBEXHLevel2 25" xfId="2677"/>
    <cellStyle name="SAPBEXHLevel2 26" xfId="2678"/>
    <cellStyle name="SAPBEXHLevel2 27" xfId="2679"/>
    <cellStyle name="SAPBEXHLevel2 28" xfId="2680"/>
    <cellStyle name="SAPBEXHLevel2 28 2" xfId="2681"/>
    <cellStyle name="SAPBEXHLevel2 28 3" xfId="2682"/>
    <cellStyle name="SAPBEXHLevel2 29" xfId="2683"/>
    <cellStyle name="SAPBEXHLevel2 3" xfId="2684"/>
    <cellStyle name="SAPBEXHLevel2 3 10" xfId="2685"/>
    <cellStyle name="SAPBEXHLevel2 3 11" xfId="2686"/>
    <cellStyle name="SAPBEXHLevel2 3 2" xfId="2687"/>
    <cellStyle name="SAPBEXHLevel2 3 3" xfId="2688"/>
    <cellStyle name="SAPBEXHLevel2 3 4" xfId="2689"/>
    <cellStyle name="SAPBEXHLevel2 3 5" xfId="2690"/>
    <cellStyle name="SAPBEXHLevel2 3 6" xfId="2691"/>
    <cellStyle name="SAPBEXHLevel2 3 7" xfId="2692"/>
    <cellStyle name="SAPBEXHLevel2 3 8" xfId="2693"/>
    <cellStyle name="SAPBEXHLevel2 3 9" xfId="2694"/>
    <cellStyle name="SAPBEXHLevel2 30" xfId="2695"/>
    <cellStyle name="SAPBEXHLevel2 4" xfId="2696"/>
    <cellStyle name="SAPBEXHLevel2 4 10" xfId="2697"/>
    <cellStyle name="SAPBEXHLevel2 4 11" xfId="2698"/>
    <cellStyle name="SAPBEXHLevel2 4 2" xfId="2699"/>
    <cellStyle name="SAPBEXHLevel2 4 3" xfId="2700"/>
    <cellStyle name="SAPBEXHLevel2 4 4" xfId="2701"/>
    <cellStyle name="SAPBEXHLevel2 4 5" xfId="2702"/>
    <cellStyle name="SAPBEXHLevel2 4 6" xfId="2703"/>
    <cellStyle name="SAPBEXHLevel2 4 7" xfId="2704"/>
    <cellStyle name="SAPBEXHLevel2 4 8" xfId="2705"/>
    <cellStyle name="SAPBEXHLevel2 4 9" xfId="2706"/>
    <cellStyle name="SAPBEXHLevel2 5" xfId="2707"/>
    <cellStyle name="SAPBEXHLevel2 5 10" xfId="2708"/>
    <cellStyle name="SAPBEXHLevel2 5 11" xfId="2709"/>
    <cellStyle name="SAPBEXHLevel2 5 2" xfId="2710"/>
    <cellStyle name="SAPBEXHLevel2 5 3" xfId="2711"/>
    <cellStyle name="SAPBEXHLevel2 5 4" xfId="2712"/>
    <cellStyle name="SAPBEXHLevel2 5 5" xfId="2713"/>
    <cellStyle name="SAPBEXHLevel2 5 6" xfId="2714"/>
    <cellStyle name="SAPBEXHLevel2 5 7" xfId="2715"/>
    <cellStyle name="SAPBEXHLevel2 5 8" xfId="2716"/>
    <cellStyle name="SAPBEXHLevel2 5 9" xfId="2717"/>
    <cellStyle name="SAPBEXHLevel2 6" xfId="2718"/>
    <cellStyle name="SAPBEXHLevel2 6 10" xfId="2719"/>
    <cellStyle name="SAPBEXHLevel2 6 11" xfId="2720"/>
    <cellStyle name="SAPBEXHLevel2 6 2" xfId="2721"/>
    <cellStyle name="SAPBEXHLevel2 6 3" xfId="2722"/>
    <cellStyle name="SAPBEXHLevel2 6 4" xfId="2723"/>
    <cellStyle name="SAPBEXHLevel2 6 5" xfId="2724"/>
    <cellStyle name="SAPBEXHLevel2 6 6" xfId="2725"/>
    <cellStyle name="SAPBEXHLevel2 6 7" xfId="2726"/>
    <cellStyle name="SAPBEXHLevel2 6 8" xfId="2727"/>
    <cellStyle name="SAPBEXHLevel2 6 9" xfId="2728"/>
    <cellStyle name="SAPBEXHLevel2 7" xfId="2729"/>
    <cellStyle name="SAPBEXHLevel2 7 10" xfId="2730"/>
    <cellStyle name="SAPBEXHLevel2 7 11" xfId="2731"/>
    <cellStyle name="SAPBEXHLevel2 7 2" xfId="2732"/>
    <cellStyle name="SAPBEXHLevel2 7 3" xfId="2733"/>
    <cellStyle name="SAPBEXHLevel2 7 4" xfId="2734"/>
    <cellStyle name="SAPBEXHLevel2 7 5" xfId="2735"/>
    <cellStyle name="SAPBEXHLevel2 7 6" xfId="2736"/>
    <cellStyle name="SAPBEXHLevel2 7 7" xfId="2737"/>
    <cellStyle name="SAPBEXHLevel2 7 8" xfId="2738"/>
    <cellStyle name="SAPBEXHLevel2 7 9" xfId="2739"/>
    <cellStyle name="SAPBEXHLevel2 8" xfId="2740"/>
    <cellStyle name="SAPBEXHLevel2 8 10" xfId="2741"/>
    <cellStyle name="SAPBEXHLevel2 8 11" xfId="2742"/>
    <cellStyle name="SAPBEXHLevel2 8 2" xfId="2743"/>
    <cellStyle name="SAPBEXHLevel2 8 3" xfId="2744"/>
    <cellStyle name="SAPBEXHLevel2 8 4" xfId="2745"/>
    <cellStyle name="SAPBEXHLevel2 8 5" xfId="2746"/>
    <cellStyle name="SAPBEXHLevel2 8 6" xfId="2747"/>
    <cellStyle name="SAPBEXHLevel2 8 7" xfId="2748"/>
    <cellStyle name="SAPBEXHLevel2 8 8" xfId="2749"/>
    <cellStyle name="SAPBEXHLevel2 8 9" xfId="2750"/>
    <cellStyle name="SAPBEXHLevel2 9" xfId="2751"/>
    <cellStyle name="SAPBEXHLevel2 9 2" xfId="2752"/>
    <cellStyle name="SAPBEXHLevel2 9 3" xfId="2753"/>
    <cellStyle name="SAPBEXHLevel2 9 4" xfId="2754"/>
    <cellStyle name="SAPBEXHLevel2_FG" xfId="2755"/>
    <cellStyle name="SAPBEXHLevel2X" xfId="2756"/>
    <cellStyle name="SAPBEXHLevel2X 10" xfId="2757"/>
    <cellStyle name="SAPBEXHLevel2X 10 2" xfId="2758"/>
    <cellStyle name="SAPBEXHLevel2X 10 3" xfId="2759"/>
    <cellStyle name="SAPBEXHLevel2X 10 4" xfId="2760"/>
    <cellStyle name="SAPBEXHLevel2X 11" xfId="2761"/>
    <cellStyle name="SAPBEXHLevel2X 11 2" xfId="2762"/>
    <cellStyle name="SAPBEXHLevel2X 11 3" xfId="2763"/>
    <cellStyle name="SAPBEXHLevel2X 11 4" xfId="2764"/>
    <cellStyle name="SAPBEXHLevel2X 12" xfId="2765"/>
    <cellStyle name="SAPBEXHLevel2X 12 2" xfId="2766"/>
    <cellStyle name="SAPBEXHLevel2X 12 3" xfId="2767"/>
    <cellStyle name="SAPBEXHLevel2X 12 4" xfId="2768"/>
    <cellStyle name="SAPBEXHLevel2X 13" xfId="2769"/>
    <cellStyle name="SAPBEXHLevel2X 14" xfId="2770"/>
    <cellStyle name="SAPBEXHLevel2X 15" xfId="2771"/>
    <cellStyle name="SAPBEXHLevel2X 16" xfId="2772"/>
    <cellStyle name="SAPBEXHLevel2X 17" xfId="2773"/>
    <cellStyle name="SAPBEXHLevel2X 18" xfId="2774"/>
    <cellStyle name="SAPBEXHLevel2X 19" xfId="2775"/>
    <cellStyle name="SAPBEXHLevel2X 2" xfId="2776"/>
    <cellStyle name="SAPBEXHLevel2X 2 10" xfId="2777"/>
    <cellStyle name="SAPBEXHLevel2X 2 11" xfId="2778"/>
    <cellStyle name="SAPBEXHLevel2X 2 12" xfId="2779"/>
    <cellStyle name="SAPBEXHLevel2X 2 13" xfId="2780"/>
    <cellStyle name="SAPBEXHLevel2X 2 14" xfId="2781"/>
    <cellStyle name="SAPBEXHLevel2X 2 15" xfId="2782"/>
    <cellStyle name="SAPBEXHLevel2X 2 16" xfId="2783"/>
    <cellStyle name="SAPBEXHLevel2X 2 17" xfId="2784"/>
    <cellStyle name="SAPBEXHLevel2X 2 18" xfId="2785"/>
    <cellStyle name="SAPBEXHLevel2X 2 2" xfId="2786"/>
    <cellStyle name="SAPBEXHLevel2X 2 3" xfId="2787"/>
    <cellStyle name="SAPBEXHLevel2X 2 4" xfId="2788"/>
    <cellStyle name="SAPBEXHLevel2X 2 5" xfId="2789"/>
    <cellStyle name="SAPBEXHLevel2X 2 6" xfId="2790"/>
    <cellStyle name="SAPBEXHLevel2X 2 7" xfId="2791"/>
    <cellStyle name="SAPBEXHLevel2X 2 8" xfId="2792"/>
    <cellStyle name="SAPBEXHLevel2X 2 9" xfId="2793"/>
    <cellStyle name="SAPBEXHLevel2X 20" xfId="2794"/>
    <cellStyle name="SAPBEXHLevel2X 21" xfId="2795"/>
    <cellStyle name="SAPBEXHLevel2X 21 2" xfId="2796"/>
    <cellStyle name="SAPBEXHLevel2X 21 3" xfId="2797"/>
    <cellStyle name="SAPBEXHLevel2X 22" xfId="2798"/>
    <cellStyle name="SAPBEXHLevel2X 22 2" xfId="2799"/>
    <cellStyle name="SAPBEXHLevel2X 22 3" xfId="2800"/>
    <cellStyle name="SAPBEXHLevel2X 23" xfId="2801"/>
    <cellStyle name="SAPBEXHLevel2X 23 2" xfId="2802"/>
    <cellStyle name="SAPBEXHLevel2X 23 3" xfId="2803"/>
    <cellStyle name="SAPBEXHLevel2X 24" xfId="2804"/>
    <cellStyle name="SAPBEXHLevel2X 25" xfId="2805"/>
    <cellStyle name="SAPBEXHLevel2X 26" xfId="2806"/>
    <cellStyle name="SAPBEXHLevel2X 27" xfId="2807"/>
    <cellStyle name="SAPBEXHLevel2X 28" xfId="2808"/>
    <cellStyle name="SAPBEXHLevel2X 28 2" xfId="2809"/>
    <cellStyle name="SAPBEXHLevel2X 28 3" xfId="2810"/>
    <cellStyle name="SAPBEXHLevel2X 29" xfId="2811"/>
    <cellStyle name="SAPBEXHLevel2X 3" xfId="2812"/>
    <cellStyle name="SAPBEXHLevel2X 3 10" xfId="2813"/>
    <cellStyle name="SAPBEXHLevel2X 3 11" xfId="2814"/>
    <cellStyle name="SAPBEXHLevel2X 3 2" xfId="2815"/>
    <cellStyle name="SAPBEXHLevel2X 3 3" xfId="2816"/>
    <cellStyle name="SAPBEXHLevel2X 3 4" xfId="2817"/>
    <cellStyle name="SAPBEXHLevel2X 3 5" xfId="2818"/>
    <cellStyle name="SAPBEXHLevel2X 3 6" xfId="2819"/>
    <cellStyle name="SAPBEXHLevel2X 3 7" xfId="2820"/>
    <cellStyle name="SAPBEXHLevel2X 3 8" xfId="2821"/>
    <cellStyle name="SAPBEXHLevel2X 3 9" xfId="2822"/>
    <cellStyle name="SAPBEXHLevel2X 30" xfId="2823"/>
    <cellStyle name="SAPBEXHLevel2X 4" xfId="2824"/>
    <cellStyle name="SAPBEXHLevel2X 4 10" xfId="2825"/>
    <cellStyle name="SAPBEXHLevel2X 4 11" xfId="2826"/>
    <cellStyle name="SAPBEXHLevel2X 4 2" xfId="2827"/>
    <cellStyle name="SAPBEXHLevel2X 4 3" xfId="2828"/>
    <cellStyle name="SAPBEXHLevel2X 4 4" xfId="2829"/>
    <cellStyle name="SAPBEXHLevel2X 4 5" xfId="2830"/>
    <cellStyle name="SAPBEXHLevel2X 4 6" xfId="2831"/>
    <cellStyle name="SAPBEXHLevel2X 4 7" xfId="2832"/>
    <cellStyle name="SAPBEXHLevel2X 4 8" xfId="2833"/>
    <cellStyle name="SAPBEXHLevel2X 4 9" xfId="2834"/>
    <cellStyle name="SAPBEXHLevel2X 5" xfId="2835"/>
    <cellStyle name="SAPBEXHLevel2X 5 10" xfId="2836"/>
    <cellStyle name="SAPBEXHLevel2X 5 11" xfId="2837"/>
    <cellStyle name="SAPBEXHLevel2X 5 2" xfId="2838"/>
    <cellStyle name="SAPBEXHLevel2X 5 3" xfId="2839"/>
    <cellStyle name="SAPBEXHLevel2X 5 4" xfId="2840"/>
    <cellStyle name="SAPBEXHLevel2X 5 5" xfId="2841"/>
    <cellStyle name="SAPBEXHLevel2X 5 6" xfId="2842"/>
    <cellStyle name="SAPBEXHLevel2X 5 7" xfId="2843"/>
    <cellStyle name="SAPBEXHLevel2X 5 8" xfId="2844"/>
    <cellStyle name="SAPBEXHLevel2X 5 9" xfId="2845"/>
    <cellStyle name="SAPBEXHLevel2X 6" xfId="2846"/>
    <cellStyle name="SAPBEXHLevel2X 6 10" xfId="2847"/>
    <cellStyle name="SAPBEXHLevel2X 6 11" xfId="2848"/>
    <cellStyle name="SAPBEXHLevel2X 6 2" xfId="2849"/>
    <cellStyle name="SAPBEXHLevel2X 6 3" xfId="2850"/>
    <cellStyle name="SAPBEXHLevel2X 6 4" xfId="2851"/>
    <cellStyle name="SAPBEXHLevel2X 6 5" xfId="2852"/>
    <cellStyle name="SAPBEXHLevel2X 6 6" xfId="2853"/>
    <cellStyle name="SAPBEXHLevel2X 6 7" xfId="2854"/>
    <cellStyle name="SAPBEXHLevel2X 6 8" xfId="2855"/>
    <cellStyle name="SAPBEXHLevel2X 6 9" xfId="2856"/>
    <cellStyle name="SAPBEXHLevel2X 7" xfId="2857"/>
    <cellStyle name="SAPBEXHLevel2X 7 10" xfId="2858"/>
    <cellStyle name="SAPBEXHLevel2X 7 11" xfId="2859"/>
    <cellStyle name="SAPBEXHLevel2X 7 2" xfId="2860"/>
    <cellStyle name="SAPBEXHLevel2X 7 3" xfId="2861"/>
    <cellStyle name="SAPBEXHLevel2X 7 4" xfId="2862"/>
    <cellStyle name="SAPBEXHLevel2X 7 5" xfId="2863"/>
    <cellStyle name="SAPBEXHLevel2X 7 6" xfId="2864"/>
    <cellStyle name="SAPBEXHLevel2X 7 7" xfId="2865"/>
    <cellStyle name="SAPBEXHLevel2X 7 8" xfId="2866"/>
    <cellStyle name="SAPBEXHLevel2X 7 9" xfId="2867"/>
    <cellStyle name="SAPBEXHLevel2X 8" xfId="2868"/>
    <cellStyle name="SAPBEXHLevel2X 8 10" xfId="2869"/>
    <cellStyle name="SAPBEXHLevel2X 8 11" xfId="2870"/>
    <cellStyle name="SAPBEXHLevel2X 8 2" xfId="2871"/>
    <cellStyle name="SAPBEXHLevel2X 8 3" xfId="2872"/>
    <cellStyle name="SAPBEXHLevel2X 8 4" xfId="2873"/>
    <cellStyle name="SAPBEXHLevel2X 8 5" xfId="2874"/>
    <cellStyle name="SAPBEXHLevel2X 8 6" xfId="2875"/>
    <cellStyle name="SAPBEXHLevel2X 8 7" xfId="2876"/>
    <cellStyle name="SAPBEXHLevel2X 8 8" xfId="2877"/>
    <cellStyle name="SAPBEXHLevel2X 8 9" xfId="2878"/>
    <cellStyle name="SAPBEXHLevel2X 9" xfId="2879"/>
    <cellStyle name="SAPBEXHLevel2X 9 2" xfId="2880"/>
    <cellStyle name="SAPBEXHLevel2X 9 3" xfId="2881"/>
    <cellStyle name="SAPBEXHLevel2X 9 4" xfId="2882"/>
    <cellStyle name="SAPBEXHLevel2X_FG" xfId="2883"/>
    <cellStyle name="SAPBEXHLevel3" xfId="2884"/>
    <cellStyle name="SAPBEXHLevel3 10" xfId="2885"/>
    <cellStyle name="SAPBEXHLevel3 10 2" xfId="2886"/>
    <cellStyle name="SAPBEXHLevel3 10 3" xfId="2887"/>
    <cellStyle name="SAPBEXHLevel3 10 4" xfId="2888"/>
    <cellStyle name="SAPBEXHLevel3 11" xfId="2889"/>
    <cellStyle name="SAPBEXHLevel3 11 2" xfId="2890"/>
    <cellStyle name="SAPBEXHLevel3 11 3" xfId="2891"/>
    <cellStyle name="SAPBEXHLevel3 11 4" xfId="2892"/>
    <cellStyle name="SAPBEXHLevel3 12" xfId="2893"/>
    <cellStyle name="SAPBEXHLevel3 12 2" xfId="2894"/>
    <cellStyle name="SAPBEXHLevel3 12 3" xfId="2895"/>
    <cellStyle name="SAPBEXHLevel3 12 4" xfId="2896"/>
    <cellStyle name="SAPBEXHLevel3 13" xfId="2897"/>
    <cellStyle name="SAPBEXHLevel3 14" xfId="2898"/>
    <cellStyle name="SAPBEXHLevel3 15" xfId="2899"/>
    <cellStyle name="SAPBEXHLevel3 16" xfId="2900"/>
    <cellStyle name="SAPBEXHLevel3 17" xfId="2901"/>
    <cellStyle name="SAPBEXHLevel3 18" xfId="2902"/>
    <cellStyle name="SAPBEXHLevel3 19" xfId="2903"/>
    <cellStyle name="SAPBEXHLevel3 2" xfId="2904"/>
    <cellStyle name="SAPBEXHLevel3 2 10" xfId="2905"/>
    <cellStyle name="SAPBEXHLevel3 2 11" xfId="2906"/>
    <cellStyle name="SAPBEXHLevel3 2 12" xfId="2907"/>
    <cellStyle name="SAPBEXHLevel3 2 13" xfId="2908"/>
    <cellStyle name="SAPBEXHLevel3 2 14" xfId="2909"/>
    <cellStyle name="SAPBEXHLevel3 2 15" xfId="2910"/>
    <cellStyle name="SAPBEXHLevel3 2 16" xfId="2911"/>
    <cellStyle name="SAPBEXHLevel3 2 17" xfId="2912"/>
    <cellStyle name="SAPBEXHLevel3 2 18" xfId="2913"/>
    <cellStyle name="SAPBEXHLevel3 2 2" xfId="2914"/>
    <cellStyle name="SAPBEXHLevel3 2 3" xfId="2915"/>
    <cellStyle name="SAPBEXHLevel3 2 4" xfId="2916"/>
    <cellStyle name="SAPBEXHLevel3 2 5" xfId="2917"/>
    <cellStyle name="SAPBEXHLevel3 2 6" xfId="2918"/>
    <cellStyle name="SAPBEXHLevel3 2 7" xfId="2919"/>
    <cellStyle name="SAPBEXHLevel3 2 8" xfId="2920"/>
    <cellStyle name="SAPBEXHLevel3 2 9" xfId="2921"/>
    <cellStyle name="SAPBEXHLevel3 20" xfId="2922"/>
    <cellStyle name="SAPBEXHLevel3 21" xfId="2923"/>
    <cellStyle name="SAPBEXHLevel3 21 2" xfId="2924"/>
    <cellStyle name="SAPBEXHLevel3 21 3" xfId="2925"/>
    <cellStyle name="SAPBEXHLevel3 22" xfId="2926"/>
    <cellStyle name="SAPBEXHLevel3 22 2" xfId="2927"/>
    <cellStyle name="SAPBEXHLevel3 22 3" xfId="2928"/>
    <cellStyle name="SAPBEXHLevel3 23" xfId="2929"/>
    <cellStyle name="SAPBEXHLevel3 23 2" xfId="2930"/>
    <cellStyle name="SAPBEXHLevel3 23 3" xfId="2931"/>
    <cellStyle name="SAPBEXHLevel3 24" xfId="2932"/>
    <cellStyle name="SAPBEXHLevel3 25" xfId="2933"/>
    <cellStyle name="SAPBEXHLevel3 26" xfId="2934"/>
    <cellStyle name="SAPBEXHLevel3 27" xfId="2935"/>
    <cellStyle name="SAPBEXHLevel3 28" xfId="2936"/>
    <cellStyle name="SAPBEXHLevel3 28 2" xfId="2937"/>
    <cellStyle name="SAPBEXHLevel3 28 3" xfId="2938"/>
    <cellStyle name="SAPBEXHLevel3 29" xfId="2939"/>
    <cellStyle name="SAPBEXHLevel3 3" xfId="2940"/>
    <cellStyle name="SAPBEXHLevel3 3 10" xfId="2941"/>
    <cellStyle name="SAPBEXHLevel3 3 11" xfId="2942"/>
    <cellStyle name="SAPBEXHLevel3 3 2" xfId="2943"/>
    <cellStyle name="SAPBEXHLevel3 3 3" xfId="2944"/>
    <cellStyle name="SAPBEXHLevel3 3 4" xfId="2945"/>
    <cellStyle name="SAPBEXHLevel3 3 5" xfId="2946"/>
    <cellStyle name="SAPBEXHLevel3 3 6" xfId="2947"/>
    <cellStyle name="SAPBEXHLevel3 3 7" xfId="2948"/>
    <cellStyle name="SAPBEXHLevel3 3 8" xfId="2949"/>
    <cellStyle name="SAPBEXHLevel3 3 9" xfId="2950"/>
    <cellStyle name="SAPBEXHLevel3 30" xfId="2951"/>
    <cellStyle name="SAPBEXHLevel3 4" xfId="2952"/>
    <cellStyle name="SAPBEXHLevel3 4 10" xfId="2953"/>
    <cellStyle name="SAPBEXHLevel3 4 11" xfId="2954"/>
    <cellStyle name="SAPBEXHLevel3 4 2" xfId="2955"/>
    <cellStyle name="SAPBEXHLevel3 4 3" xfId="2956"/>
    <cellStyle name="SAPBEXHLevel3 4 4" xfId="2957"/>
    <cellStyle name="SAPBEXHLevel3 4 5" xfId="2958"/>
    <cellStyle name="SAPBEXHLevel3 4 6" xfId="2959"/>
    <cellStyle name="SAPBEXHLevel3 4 7" xfId="2960"/>
    <cellStyle name="SAPBEXHLevel3 4 8" xfId="2961"/>
    <cellStyle name="SAPBEXHLevel3 4 9" xfId="2962"/>
    <cellStyle name="SAPBEXHLevel3 5" xfId="2963"/>
    <cellStyle name="SAPBEXHLevel3 5 10" xfId="2964"/>
    <cellStyle name="SAPBEXHLevel3 5 11" xfId="2965"/>
    <cellStyle name="SAPBEXHLevel3 5 2" xfId="2966"/>
    <cellStyle name="SAPBEXHLevel3 5 3" xfId="2967"/>
    <cellStyle name="SAPBEXHLevel3 5 4" xfId="2968"/>
    <cellStyle name="SAPBEXHLevel3 5 5" xfId="2969"/>
    <cellStyle name="SAPBEXHLevel3 5 6" xfId="2970"/>
    <cellStyle name="SAPBEXHLevel3 5 7" xfId="2971"/>
    <cellStyle name="SAPBEXHLevel3 5 8" xfId="2972"/>
    <cellStyle name="SAPBEXHLevel3 5 9" xfId="2973"/>
    <cellStyle name="SAPBEXHLevel3 6" xfId="2974"/>
    <cellStyle name="SAPBEXHLevel3 6 10" xfId="2975"/>
    <cellStyle name="SAPBEXHLevel3 6 11" xfId="2976"/>
    <cellStyle name="SAPBEXHLevel3 6 2" xfId="2977"/>
    <cellStyle name="SAPBEXHLevel3 6 3" xfId="2978"/>
    <cellStyle name="SAPBEXHLevel3 6 4" xfId="2979"/>
    <cellStyle name="SAPBEXHLevel3 6 5" xfId="2980"/>
    <cellStyle name="SAPBEXHLevel3 6 6" xfId="2981"/>
    <cellStyle name="SAPBEXHLevel3 6 7" xfId="2982"/>
    <cellStyle name="SAPBEXHLevel3 6 8" xfId="2983"/>
    <cellStyle name="SAPBEXHLevel3 6 9" xfId="2984"/>
    <cellStyle name="SAPBEXHLevel3 7" xfId="2985"/>
    <cellStyle name="SAPBEXHLevel3 7 10" xfId="2986"/>
    <cellStyle name="SAPBEXHLevel3 7 11" xfId="2987"/>
    <cellStyle name="SAPBEXHLevel3 7 2" xfId="2988"/>
    <cellStyle name="SAPBEXHLevel3 7 3" xfId="2989"/>
    <cellStyle name="SAPBEXHLevel3 7 4" xfId="2990"/>
    <cellStyle name="SAPBEXHLevel3 7 5" xfId="2991"/>
    <cellStyle name="SAPBEXHLevel3 7 6" xfId="2992"/>
    <cellStyle name="SAPBEXHLevel3 7 7" xfId="2993"/>
    <cellStyle name="SAPBEXHLevel3 7 8" xfId="2994"/>
    <cellStyle name="SAPBEXHLevel3 7 9" xfId="2995"/>
    <cellStyle name="SAPBEXHLevel3 8" xfId="2996"/>
    <cellStyle name="SAPBEXHLevel3 8 10" xfId="2997"/>
    <cellStyle name="SAPBEXHLevel3 8 11" xfId="2998"/>
    <cellStyle name="SAPBEXHLevel3 8 2" xfId="2999"/>
    <cellStyle name="SAPBEXHLevel3 8 3" xfId="3000"/>
    <cellStyle name="SAPBEXHLevel3 8 4" xfId="3001"/>
    <cellStyle name="SAPBEXHLevel3 8 5" xfId="3002"/>
    <cellStyle name="SAPBEXHLevel3 8 6" xfId="3003"/>
    <cellStyle name="SAPBEXHLevel3 8 7" xfId="3004"/>
    <cellStyle name="SAPBEXHLevel3 8 8" xfId="3005"/>
    <cellStyle name="SAPBEXHLevel3 8 9" xfId="3006"/>
    <cellStyle name="SAPBEXHLevel3 9" xfId="3007"/>
    <cellStyle name="SAPBEXHLevel3 9 2" xfId="3008"/>
    <cellStyle name="SAPBEXHLevel3 9 3" xfId="3009"/>
    <cellStyle name="SAPBEXHLevel3 9 4" xfId="3010"/>
    <cellStyle name="SAPBEXHLevel3_FG" xfId="3011"/>
    <cellStyle name="SAPBEXHLevel3X" xfId="3012"/>
    <cellStyle name="SAPBEXHLevel3X 10" xfId="3013"/>
    <cellStyle name="SAPBEXHLevel3X 10 2" xfId="3014"/>
    <cellStyle name="SAPBEXHLevel3X 10 3" xfId="3015"/>
    <cellStyle name="SAPBEXHLevel3X 10 4" xfId="3016"/>
    <cellStyle name="SAPBEXHLevel3X 11" xfId="3017"/>
    <cellStyle name="SAPBEXHLevel3X 11 2" xfId="3018"/>
    <cellStyle name="SAPBEXHLevel3X 11 3" xfId="3019"/>
    <cellStyle name="SAPBEXHLevel3X 11 4" xfId="3020"/>
    <cellStyle name="SAPBEXHLevel3X 12" xfId="3021"/>
    <cellStyle name="SAPBEXHLevel3X 12 2" xfId="3022"/>
    <cellStyle name="SAPBEXHLevel3X 12 3" xfId="3023"/>
    <cellStyle name="SAPBEXHLevel3X 12 4" xfId="3024"/>
    <cellStyle name="SAPBEXHLevel3X 13" xfId="3025"/>
    <cellStyle name="SAPBEXHLevel3X 14" xfId="3026"/>
    <cellStyle name="SAPBEXHLevel3X 15" xfId="3027"/>
    <cellStyle name="SAPBEXHLevel3X 16" xfId="3028"/>
    <cellStyle name="SAPBEXHLevel3X 17" xfId="3029"/>
    <cellStyle name="SAPBEXHLevel3X 18" xfId="3030"/>
    <cellStyle name="SAPBEXHLevel3X 19" xfId="3031"/>
    <cellStyle name="SAPBEXHLevel3X 2" xfId="3032"/>
    <cellStyle name="SAPBEXHLevel3X 2 10" xfId="3033"/>
    <cellStyle name="SAPBEXHLevel3X 2 11" xfId="3034"/>
    <cellStyle name="SAPBEXHLevel3X 2 12" xfId="3035"/>
    <cellStyle name="SAPBEXHLevel3X 2 13" xfId="3036"/>
    <cellStyle name="SAPBEXHLevel3X 2 14" xfId="3037"/>
    <cellStyle name="SAPBEXHLevel3X 2 15" xfId="3038"/>
    <cellStyle name="SAPBEXHLevel3X 2 16" xfId="3039"/>
    <cellStyle name="SAPBEXHLevel3X 2 17" xfId="3040"/>
    <cellStyle name="SAPBEXHLevel3X 2 18" xfId="3041"/>
    <cellStyle name="SAPBEXHLevel3X 2 2" xfId="3042"/>
    <cellStyle name="SAPBEXHLevel3X 2 3" xfId="3043"/>
    <cellStyle name="SAPBEXHLevel3X 2 4" xfId="3044"/>
    <cellStyle name="SAPBEXHLevel3X 2 5" xfId="3045"/>
    <cellStyle name="SAPBEXHLevel3X 2 6" xfId="3046"/>
    <cellStyle name="SAPBEXHLevel3X 2 7" xfId="3047"/>
    <cellStyle name="SAPBEXHLevel3X 2 8" xfId="3048"/>
    <cellStyle name="SAPBEXHLevel3X 2 9" xfId="3049"/>
    <cellStyle name="SAPBEXHLevel3X 20" xfId="3050"/>
    <cellStyle name="SAPBEXHLevel3X 21" xfId="3051"/>
    <cellStyle name="SAPBEXHLevel3X 21 2" xfId="3052"/>
    <cellStyle name="SAPBEXHLevel3X 21 3" xfId="3053"/>
    <cellStyle name="SAPBEXHLevel3X 22" xfId="3054"/>
    <cellStyle name="SAPBEXHLevel3X 22 2" xfId="3055"/>
    <cellStyle name="SAPBEXHLevel3X 22 3" xfId="3056"/>
    <cellStyle name="SAPBEXHLevel3X 23" xfId="3057"/>
    <cellStyle name="SAPBEXHLevel3X 23 2" xfId="3058"/>
    <cellStyle name="SAPBEXHLevel3X 23 3" xfId="3059"/>
    <cellStyle name="SAPBEXHLevel3X 24" xfId="3060"/>
    <cellStyle name="SAPBEXHLevel3X 25" xfId="3061"/>
    <cellStyle name="SAPBEXHLevel3X 26" xfId="3062"/>
    <cellStyle name="SAPBEXHLevel3X 27" xfId="3063"/>
    <cellStyle name="SAPBEXHLevel3X 28" xfId="3064"/>
    <cellStyle name="SAPBEXHLevel3X 28 2" xfId="3065"/>
    <cellStyle name="SAPBEXHLevel3X 28 3" xfId="3066"/>
    <cellStyle name="SAPBEXHLevel3X 29" xfId="3067"/>
    <cellStyle name="SAPBEXHLevel3X 3" xfId="3068"/>
    <cellStyle name="SAPBEXHLevel3X 3 10" xfId="3069"/>
    <cellStyle name="SAPBEXHLevel3X 3 11" xfId="3070"/>
    <cellStyle name="SAPBEXHLevel3X 3 2" xfId="3071"/>
    <cellStyle name="SAPBEXHLevel3X 3 3" xfId="3072"/>
    <cellStyle name="SAPBEXHLevel3X 3 4" xfId="3073"/>
    <cellStyle name="SAPBEXHLevel3X 3 5" xfId="3074"/>
    <cellStyle name="SAPBEXHLevel3X 3 6" xfId="3075"/>
    <cellStyle name="SAPBEXHLevel3X 3 7" xfId="3076"/>
    <cellStyle name="SAPBEXHLevel3X 3 8" xfId="3077"/>
    <cellStyle name="SAPBEXHLevel3X 3 9" xfId="3078"/>
    <cellStyle name="SAPBEXHLevel3X 30" xfId="3079"/>
    <cellStyle name="SAPBEXHLevel3X 4" xfId="3080"/>
    <cellStyle name="SAPBEXHLevel3X 4 10" xfId="3081"/>
    <cellStyle name="SAPBEXHLevel3X 4 11" xfId="3082"/>
    <cellStyle name="SAPBEXHLevel3X 4 2" xfId="3083"/>
    <cellStyle name="SAPBEXHLevel3X 4 3" xfId="3084"/>
    <cellStyle name="SAPBEXHLevel3X 4 4" xfId="3085"/>
    <cellStyle name="SAPBEXHLevel3X 4 5" xfId="3086"/>
    <cellStyle name="SAPBEXHLevel3X 4 6" xfId="3087"/>
    <cellStyle name="SAPBEXHLevel3X 4 7" xfId="3088"/>
    <cellStyle name="SAPBEXHLevel3X 4 8" xfId="3089"/>
    <cellStyle name="SAPBEXHLevel3X 4 9" xfId="3090"/>
    <cellStyle name="SAPBEXHLevel3X 5" xfId="3091"/>
    <cellStyle name="SAPBEXHLevel3X 5 10" xfId="3092"/>
    <cellStyle name="SAPBEXHLevel3X 5 11" xfId="3093"/>
    <cellStyle name="SAPBEXHLevel3X 5 2" xfId="3094"/>
    <cellStyle name="SAPBEXHLevel3X 5 3" xfId="3095"/>
    <cellStyle name="SAPBEXHLevel3X 5 4" xfId="3096"/>
    <cellStyle name="SAPBEXHLevel3X 5 5" xfId="3097"/>
    <cellStyle name="SAPBEXHLevel3X 5 6" xfId="3098"/>
    <cellStyle name="SAPBEXHLevel3X 5 7" xfId="3099"/>
    <cellStyle name="SAPBEXHLevel3X 5 8" xfId="3100"/>
    <cellStyle name="SAPBEXHLevel3X 5 9" xfId="3101"/>
    <cellStyle name="SAPBEXHLevel3X 6" xfId="3102"/>
    <cellStyle name="SAPBEXHLevel3X 6 10" xfId="3103"/>
    <cellStyle name="SAPBEXHLevel3X 6 11" xfId="3104"/>
    <cellStyle name="SAPBEXHLevel3X 6 2" xfId="3105"/>
    <cellStyle name="SAPBEXHLevel3X 6 3" xfId="3106"/>
    <cellStyle name="SAPBEXHLevel3X 6 4" xfId="3107"/>
    <cellStyle name="SAPBEXHLevel3X 6 5" xfId="3108"/>
    <cellStyle name="SAPBEXHLevel3X 6 6" xfId="3109"/>
    <cellStyle name="SAPBEXHLevel3X 6 7" xfId="3110"/>
    <cellStyle name="SAPBEXHLevel3X 6 8" xfId="3111"/>
    <cellStyle name="SAPBEXHLevel3X 6 9" xfId="3112"/>
    <cellStyle name="SAPBEXHLevel3X 7" xfId="3113"/>
    <cellStyle name="SAPBEXHLevel3X 7 10" xfId="3114"/>
    <cellStyle name="SAPBEXHLevel3X 7 11" xfId="3115"/>
    <cellStyle name="SAPBEXHLevel3X 7 2" xfId="3116"/>
    <cellStyle name="SAPBEXHLevel3X 7 3" xfId="3117"/>
    <cellStyle name="SAPBEXHLevel3X 7 4" xfId="3118"/>
    <cellStyle name="SAPBEXHLevel3X 7 5" xfId="3119"/>
    <cellStyle name="SAPBEXHLevel3X 7 6" xfId="3120"/>
    <cellStyle name="SAPBEXHLevel3X 7 7" xfId="3121"/>
    <cellStyle name="SAPBEXHLevel3X 7 8" xfId="3122"/>
    <cellStyle name="SAPBEXHLevel3X 7 9" xfId="3123"/>
    <cellStyle name="SAPBEXHLevel3X 8" xfId="3124"/>
    <cellStyle name="SAPBEXHLevel3X 8 10" xfId="3125"/>
    <cellStyle name="SAPBEXHLevel3X 8 11" xfId="3126"/>
    <cellStyle name="SAPBEXHLevel3X 8 2" xfId="3127"/>
    <cellStyle name="SAPBEXHLevel3X 8 3" xfId="3128"/>
    <cellStyle name="SAPBEXHLevel3X 8 4" xfId="3129"/>
    <cellStyle name="SAPBEXHLevel3X 8 5" xfId="3130"/>
    <cellStyle name="SAPBEXHLevel3X 8 6" xfId="3131"/>
    <cellStyle name="SAPBEXHLevel3X 8 7" xfId="3132"/>
    <cellStyle name="SAPBEXHLevel3X 8 8" xfId="3133"/>
    <cellStyle name="SAPBEXHLevel3X 8 9" xfId="3134"/>
    <cellStyle name="SAPBEXHLevel3X 9" xfId="3135"/>
    <cellStyle name="SAPBEXHLevel3X 9 2" xfId="3136"/>
    <cellStyle name="SAPBEXHLevel3X 9 3" xfId="3137"/>
    <cellStyle name="SAPBEXHLevel3X 9 4" xfId="3138"/>
    <cellStyle name="SAPBEXHLevel3X_FG" xfId="3139"/>
    <cellStyle name="SAPBEXinputData" xfId="3140"/>
    <cellStyle name="SAPBEXinputData 10" xfId="3141"/>
    <cellStyle name="SAPBEXinputData 10 2" xfId="3142"/>
    <cellStyle name="SAPBEXinputData 10 3" xfId="3143"/>
    <cellStyle name="SAPBEXinputData 10 4" xfId="3144"/>
    <cellStyle name="SAPBEXinputData 11" xfId="3145"/>
    <cellStyle name="SAPBEXinputData 11 2" xfId="3146"/>
    <cellStyle name="SAPBEXinputData 11 3" xfId="3147"/>
    <cellStyle name="SAPBEXinputData 11 4" xfId="3148"/>
    <cellStyle name="SAPBEXinputData 12" xfId="3149"/>
    <cellStyle name="SAPBEXinputData 12 2" xfId="3150"/>
    <cellStyle name="SAPBEXinputData 12 3" xfId="3151"/>
    <cellStyle name="SAPBEXinputData 12 4" xfId="3152"/>
    <cellStyle name="SAPBEXinputData 13" xfId="3153"/>
    <cellStyle name="SAPBEXinputData 14" xfId="3154"/>
    <cellStyle name="SAPBEXinputData 15" xfId="3155"/>
    <cellStyle name="SAPBEXinputData 16" xfId="3156"/>
    <cellStyle name="SAPBEXinputData 17" xfId="3157"/>
    <cellStyle name="SAPBEXinputData 18" xfId="3158"/>
    <cellStyle name="SAPBEXinputData 19" xfId="3159"/>
    <cellStyle name="SAPBEXinputData 2" xfId="3160"/>
    <cellStyle name="SAPBEXinputData 2 10" xfId="3161"/>
    <cellStyle name="SAPBEXinputData 2 11" xfId="3162"/>
    <cellStyle name="SAPBEXinputData 2 12" xfId="3163"/>
    <cellStyle name="SAPBEXinputData 2 2" xfId="3164"/>
    <cellStyle name="SAPBEXinputData 2 3" xfId="3165"/>
    <cellStyle name="SAPBEXinputData 2 4" xfId="3166"/>
    <cellStyle name="SAPBEXinputData 2 5" xfId="3167"/>
    <cellStyle name="SAPBEXinputData 2 6" xfId="3168"/>
    <cellStyle name="SAPBEXinputData 2 7" xfId="3169"/>
    <cellStyle name="SAPBEXinputData 2 8" xfId="3170"/>
    <cellStyle name="SAPBEXinputData 2 9" xfId="3171"/>
    <cellStyle name="SAPBEXinputData 20" xfId="3172"/>
    <cellStyle name="SAPBEXinputData 21" xfId="3173"/>
    <cellStyle name="SAPBEXinputData 21 2" xfId="3174"/>
    <cellStyle name="SAPBEXinputData 21 3" xfId="3175"/>
    <cellStyle name="SAPBEXinputData 22" xfId="3176"/>
    <cellStyle name="SAPBEXinputData 22 2" xfId="3177"/>
    <cellStyle name="SAPBEXinputData 22 3" xfId="3178"/>
    <cellStyle name="SAPBEXinputData 23" xfId="3179"/>
    <cellStyle name="SAPBEXinputData 23 2" xfId="3180"/>
    <cellStyle name="SAPBEXinputData 23 3" xfId="3181"/>
    <cellStyle name="SAPBEXinputData 24" xfId="3182"/>
    <cellStyle name="SAPBEXinputData 25" xfId="3183"/>
    <cellStyle name="SAPBEXinputData 26" xfId="3184"/>
    <cellStyle name="SAPBEXinputData 27" xfId="3185"/>
    <cellStyle name="SAPBEXinputData 28" xfId="3186"/>
    <cellStyle name="SAPBEXinputData 28 2" xfId="3187"/>
    <cellStyle name="SAPBEXinputData 28 3" xfId="3188"/>
    <cellStyle name="SAPBEXinputData 29" xfId="3189"/>
    <cellStyle name="SAPBEXinputData 3" xfId="3190"/>
    <cellStyle name="SAPBEXinputData 3 2" xfId="3191"/>
    <cellStyle name="SAPBEXinputData 3 3" xfId="3192"/>
    <cellStyle name="SAPBEXinputData 3 4" xfId="3193"/>
    <cellStyle name="SAPBEXinputData 30" xfId="3194"/>
    <cellStyle name="SAPBEXinputData 4" xfId="3195"/>
    <cellStyle name="SAPBEXinputData 4 2" xfId="3196"/>
    <cellStyle name="SAPBEXinputData 4 3" xfId="3197"/>
    <cellStyle name="SAPBEXinputData 4 4" xfId="3198"/>
    <cellStyle name="SAPBEXinputData 5" xfId="3199"/>
    <cellStyle name="SAPBEXinputData 5 2" xfId="3200"/>
    <cellStyle name="SAPBEXinputData 5 3" xfId="3201"/>
    <cellStyle name="SAPBEXinputData 5 4" xfId="3202"/>
    <cellStyle name="SAPBEXinputData 6" xfId="3203"/>
    <cellStyle name="SAPBEXinputData 6 2" xfId="3204"/>
    <cellStyle name="SAPBEXinputData 6 3" xfId="3205"/>
    <cellStyle name="SAPBEXinputData 6 4" xfId="3206"/>
    <cellStyle name="SAPBEXinputData 7" xfId="3207"/>
    <cellStyle name="SAPBEXinputData 7 2" xfId="3208"/>
    <cellStyle name="SAPBEXinputData 7 3" xfId="3209"/>
    <cellStyle name="SAPBEXinputData 7 4" xfId="3210"/>
    <cellStyle name="SAPBEXinputData 8" xfId="3211"/>
    <cellStyle name="SAPBEXinputData 8 2" xfId="3212"/>
    <cellStyle name="SAPBEXinputData 8 3" xfId="3213"/>
    <cellStyle name="SAPBEXinputData 8 4" xfId="3214"/>
    <cellStyle name="SAPBEXinputData 9" xfId="3215"/>
    <cellStyle name="SAPBEXinputData 9 2" xfId="3216"/>
    <cellStyle name="SAPBEXinputData 9 3" xfId="3217"/>
    <cellStyle name="SAPBEXinputData 9 4" xfId="3218"/>
    <cellStyle name="SAPBEXresData" xfId="3219"/>
    <cellStyle name="SAPBEXresData 2" xfId="3220"/>
    <cellStyle name="SAPBEXresData 3" xfId="3221"/>
    <cellStyle name="SAPBEXresData 4" xfId="3222"/>
    <cellStyle name="SAPBEXresData 5" xfId="3223"/>
    <cellStyle name="SAPBEXresDataEmph" xfId="3224"/>
    <cellStyle name="SAPBEXresItem" xfId="3225"/>
    <cellStyle name="SAPBEXresItem 2" xfId="3226"/>
    <cellStyle name="SAPBEXresItem 3" xfId="3227"/>
    <cellStyle name="SAPBEXresItem 4" xfId="3228"/>
    <cellStyle name="SAPBEXresItem 5" xfId="3229"/>
    <cellStyle name="SAPBEXresItemX" xfId="3230"/>
    <cellStyle name="SAPBEXresItemX 2" xfId="3231"/>
    <cellStyle name="SAPBEXresItemX 3" xfId="3232"/>
    <cellStyle name="SAPBEXresItemX 4" xfId="3233"/>
    <cellStyle name="SAPBEXresItemX 5" xfId="3234"/>
    <cellStyle name="SAPBEXstdData" xfId="3235"/>
    <cellStyle name="SAPBEXstdData 2" xfId="3236"/>
    <cellStyle name="SAPBEXstdData 3" xfId="3237"/>
    <cellStyle name="SAPBEXstdData 4" xfId="3238"/>
    <cellStyle name="SAPBEXstdData 5" xfId="3239"/>
    <cellStyle name="SAPBEXstdDataEmph" xfId="3240"/>
    <cellStyle name="SAPBEXstdItem" xfId="3241"/>
    <cellStyle name="SAPBEXstdItem 10" xfId="3242"/>
    <cellStyle name="SAPBEXstdItem 10 2" xfId="3243"/>
    <cellStyle name="SAPBEXstdItem 10 3" xfId="3244"/>
    <cellStyle name="SAPBEXstdItem 10 4" xfId="3245"/>
    <cellStyle name="SAPBEXstdItem 11" xfId="3246"/>
    <cellStyle name="SAPBEXstdItem 11 2" xfId="3247"/>
    <cellStyle name="SAPBEXstdItem 11 3" xfId="3248"/>
    <cellStyle name="SAPBEXstdItem 11 4" xfId="3249"/>
    <cellStyle name="SAPBEXstdItem 12" xfId="3250"/>
    <cellStyle name="SAPBEXstdItem 12 2" xfId="3251"/>
    <cellStyle name="SAPBEXstdItem 12 3" xfId="3252"/>
    <cellStyle name="SAPBEXstdItem 12 4" xfId="3253"/>
    <cellStyle name="SAPBEXstdItem 13" xfId="3254"/>
    <cellStyle name="SAPBEXstdItem 14" xfId="3255"/>
    <cellStyle name="SAPBEXstdItem 15" xfId="3256"/>
    <cellStyle name="SAPBEXstdItem 16" xfId="3257"/>
    <cellStyle name="SAPBEXstdItem 17" xfId="3258"/>
    <cellStyle name="SAPBEXstdItem 18" xfId="3259"/>
    <cellStyle name="SAPBEXstdItem 19" xfId="3260"/>
    <cellStyle name="SAPBEXstdItem 2" xfId="3261"/>
    <cellStyle name="SAPBEXstdItem 2 10" xfId="3262"/>
    <cellStyle name="SAPBEXstdItem 2 11" xfId="3263"/>
    <cellStyle name="SAPBEXstdItem 2 12" xfId="3264"/>
    <cellStyle name="SAPBEXstdItem 2 13" xfId="3265"/>
    <cellStyle name="SAPBEXstdItem 2 14" xfId="3266"/>
    <cellStyle name="SAPBEXstdItem 2 15" xfId="3267"/>
    <cellStyle name="SAPBEXstdItem 2 16" xfId="3268"/>
    <cellStyle name="SAPBEXstdItem 2 17" xfId="3269"/>
    <cellStyle name="SAPBEXstdItem 2 18" xfId="3270"/>
    <cellStyle name="SAPBEXstdItem 2 2" xfId="3271"/>
    <cellStyle name="SAPBEXstdItem 2 3" xfId="3272"/>
    <cellStyle name="SAPBEXstdItem 2 4" xfId="3273"/>
    <cellStyle name="SAPBEXstdItem 2 5" xfId="3274"/>
    <cellStyle name="SAPBEXstdItem 2 6" xfId="3275"/>
    <cellStyle name="SAPBEXstdItem 2 7" xfId="3276"/>
    <cellStyle name="SAPBEXstdItem 2 8" xfId="3277"/>
    <cellStyle name="SAPBEXstdItem 2 9" xfId="3278"/>
    <cellStyle name="SAPBEXstdItem 20" xfId="3279"/>
    <cellStyle name="SAPBEXstdItem 21" xfId="3280"/>
    <cellStyle name="SAPBEXstdItem 21 2" xfId="3281"/>
    <cellStyle name="SAPBEXstdItem 21 3" xfId="3282"/>
    <cellStyle name="SAPBEXstdItem 22" xfId="3283"/>
    <cellStyle name="SAPBEXstdItem 22 2" xfId="3284"/>
    <cellStyle name="SAPBEXstdItem 22 3" xfId="3285"/>
    <cellStyle name="SAPBEXstdItem 23" xfId="3286"/>
    <cellStyle name="SAPBEXstdItem 23 2" xfId="3287"/>
    <cellStyle name="SAPBEXstdItem 23 3" xfId="3288"/>
    <cellStyle name="SAPBEXstdItem 24" xfId="3289"/>
    <cellStyle name="SAPBEXstdItem 25" xfId="3290"/>
    <cellStyle name="SAPBEXstdItem 26" xfId="3291"/>
    <cellStyle name="SAPBEXstdItem 27" xfId="3292"/>
    <cellStyle name="SAPBEXstdItem 28" xfId="3293"/>
    <cellStyle name="SAPBEXstdItem 28 2" xfId="3294"/>
    <cellStyle name="SAPBEXstdItem 28 3" xfId="3295"/>
    <cellStyle name="SAPBEXstdItem 29" xfId="3296"/>
    <cellStyle name="SAPBEXstdItem 3" xfId="3297"/>
    <cellStyle name="SAPBEXstdItem 3 10" xfId="3298"/>
    <cellStyle name="SAPBEXstdItem 3 11" xfId="3299"/>
    <cellStyle name="SAPBEXstdItem 3 2" xfId="3300"/>
    <cellStyle name="SAPBEXstdItem 3 3" xfId="3301"/>
    <cellStyle name="SAPBEXstdItem 3 4" xfId="3302"/>
    <cellStyle name="SAPBEXstdItem 3 5" xfId="3303"/>
    <cellStyle name="SAPBEXstdItem 3 6" xfId="3304"/>
    <cellStyle name="SAPBEXstdItem 3 7" xfId="3305"/>
    <cellStyle name="SAPBEXstdItem 3 8" xfId="3306"/>
    <cellStyle name="SAPBEXstdItem 3 9" xfId="3307"/>
    <cellStyle name="SAPBEXstdItem 30" xfId="3308"/>
    <cellStyle name="SAPBEXstdItem 4" xfId="3309"/>
    <cellStyle name="SAPBEXstdItem 4 10" xfId="3310"/>
    <cellStyle name="SAPBEXstdItem 4 11" xfId="3311"/>
    <cellStyle name="SAPBEXstdItem 4 2" xfId="3312"/>
    <cellStyle name="SAPBEXstdItem 4 3" xfId="3313"/>
    <cellStyle name="SAPBEXstdItem 4 4" xfId="3314"/>
    <cellStyle name="SAPBEXstdItem 4 5" xfId="3315"/>
    <cellStyle name="SAPBEXstdItem 4 6" xfId="3316"/>
    <cellStyle name="SAPBEXstdItem 4 7" xfId="3317"/>
    <cellStyle name="SAPBEXstdItem 4 8" xfId="3318"/>
    <cellStyle name="SAPBEXstdItem 4 9" xfId="3319"/>
    <cellStyle name="SAPBEXstdItem 5" xfId="3320"/>
    <cellStyle name="SAPBEXstdItem 5 10" xfId="3321"/>
    <cellStyle name="SAPBEXstdItem 5 11" xfId="3322"/>
    <cellStyle name="SAPBEXstdItem 5 2" xfId="3323"/>
    <cellStyle name="SAPBEXstdItem 5 3" xfId="3324"/>
    <cellStyle name="SAPBEXstdItem 5 4" xfId="3325"/>
    <cellStyle name="SAPBEXstdItem 5 5" xfId="3326"/>
    <cellStyle name="SAPBEXstdItem 5 6" xfId="3327"/>
    <cellStyle name="SAPBEXstdItem 5 7" xfId="3328"/>
    <cellStyle name="SAPBEXstdItem 5 8" xfId="3329"/>
    <cellStyle name="SAPBEXstdItem 5 9" xfId="3330"/>
    <cellStyle name="SAPBEXstdItem 6" xfId="3331"/>
    <cellStyle name="SAPBEXstdItem 6 10" xfId="3332"/>
    <cellStyle name="SAPBEXstdItem 6 11" xfId="3333"/>
    <cellStyle name="SAPBEXstdItem 6 2" xfId="3334"/>
    <cellStyle name="SAPBEXstdItem 6 3" xfId="3335"/>
    <cellStyle name="SAPBEXstdItem 6 4" xfId="3336"/>
    <cellStyle name="SAPBEXstdItem 6 5" xfId="3337"/>
    <cellStyle name="SAPBEXstdItem 6 6" xfId="3338"/>
    <cellStyle name="SAPBEXstdItem 6 7" xfId="3339"/>
    <cellStyle name="SAPBEXstdItem 6 8" xfId="3340"/>
    <cellStyle name="SAPBEXstdItem 6 9" xfId="3341"/>
    <cellStyle name="SAPBEXstdItem 7" xfId="3342"/>
    <cellStyle name="SAPBEXstdItem 7 10" xfId="3343"/>
    <cellStyle name="SAPBEXstdItem 7 11" xfId="3344"/>
    <cellStyle name="SAPBEXstdItem 7 2" xfId="3345"/>
    <cellStyle name="SAPBEXstdItem 7 3" xfId="3346"/>
    <cellStyle name="SAPBEXstdItem 7 4" xfId="3347"/>
    <cellStyle name="SAPBEXstdItem 7 5" xfId="3348"/>
    <cellStyle name="SAPBEXstdItem 7 6" xfId="3349"/>
    <cellStyle name="SAPBEXstdItem 7 7" xfId="3350"/>
    <cellStyle name="SAPBEXstdItem 7 8" xfId="3351"/>
    <cellStyle name="SAPBEXstdItem 7 9" xfId="3352"/>
    <cellStyle name="SAPBEXstdItem 8" xfId="3353"/>
    <cellStyle name="SAPBEXstdItem 8 10" xfId="3354"/>
    <cellStyle name="SAPBEXstdItem 8 11" xfId="3355"/>
    <cellStyle name="SAPBEXstdItem 8 2" xfId="3356"/>
    <cellStyle name="SAPBEXstdItem 8 3" xfId="3357"/>
    <cellStyle name="SAPBEXstdItem 8 4" xfId="3358"/>
    <cellStyle name="SAPBEXstdItem 8 5" xfId="3359"/>
    <cellStyle name="SAPBEXstdItem 8 6" xfId="3360"/>
    <cellStyle name="SAPBEXstdItem 8 7" xfId="3361"/>
    <cellStyle name="SAPBEXstdItem 8 8" xfId="3362"/>
    <cellStyle name="SAPBEXstdItem 8 9" xfId="3363"/>
    <cellStyle name="SAPBEXstdItem 9" xfId="3364"/>
    <cellStyle name="SAPBEXstdItem 9 2" xfId="3365"/>
    <cellStyle name="SAPBEXstdItem 9 3" xfId="3366"/>
    <cellStyle name="SAPBEXstdItem 9 4" xfId="3367"/>
    <cellStyle name="SAPBEXstdItem_FG" xfId="3368"/>
    <cellStyle name="SAPBEXstdItemX" xfId="3369"/>
    <cellStyle name="SAPBEXstdItemX 10" xfId="3370"/>
    <cellStyle name="SAPBEXstdItemX 10 2" xfId="3371"/>
    <cellStyle name="SAPBEXstdItemX 10 3" xfId="3372"/>
    <cellStyle name="SAPBEXstdItemX 10 4" xfId="3373"/>
    <cellStyle name="SAPBEXstdItemX 11" xfId="3374"/>
    <cellStyle name="SAPBEXstdItemX 11 2" xfId="3375"/>
    <cellStyle name="SAPBEXstdItemX 11 3" xfId="3376"/>
    <cellStyle name="SAPBEXstdItemX 11 4" xfId="3377"/>
    <cellStyle name="SAPBEXstdItemX 12" xfId="3378"/>
    <cellStyle name="SAPBEXstdItemX 12 2" xfId="3379"/>
    <cellStyle name="SAPBEXstdItemX 12 3" xfId="3380"/>
    <cellStyle name="SAPBEXstdItemX 12 4" xfId="3381"/>
    <cellStyle name="SAPBEXstdItemX 13" xfId="3382"/>
    <cellStyle name="SAPBEXstdItemX 14" xfId="3383"/>
    <cellStyle name="SAPBEXstdItemX 15" xfId="3384"/>
    <cellStyle name="SAPBEXstdItemX 16" xfId="3385"/>
    <cellStyle name="SAPBEXstdItemX 17" xfId="3386"/>
    <cellStyle name="SAPBEXstdItemX 18" xfId="3387"/>
    <cellStyle name="SAPBEXstdItemX 19" xfId="3388"/>
    <cellStyle name="SAPBEXstdItemX 2" xfId="3389"/>
    <cellStyle name="SAPBEXstdItemX 2 10" xfId="3390"/>
    <cellStyle name="SAPBEXstdItemX 2 11" xfId="3391"/>
    <cellStyle name="SAPBEXstdItemX 2 12" xfId="3392"/>
    <cellStyle name="SAPBEXstdItemX 2 13" xfId="3393"/>
    <cellStyle name="SAPBEXstdItemX 2 14" xfId="3394"/>
    <cellStyle name="SAPBEXstdItemX 2 15" xfId="3395"/>
    <cellStyle name="SAPBEXstdItemX 2 16" xfId="3396"/>
    <cellStyle name="SAPBEXstdItemX 2 17" xfId="3397"/>
    <cellStyle name="SAPBEXstdItemX 2 18" xfId="3398"/>
    <cellStyle name="SAPBEXstdItemX 2 2" xfId="3399"/>
    <cellStyle name="SAPBEXstdItemX 2 3" xfId="3400"/>
    <cellStyle name="SAPBEXstdItemX 2 4" xfId="3401"/>
    <cellStyle name="SAPBEXstdItemX 2 5" xfId="3402"/>
    <cellStyle name="SAPBEXstdItemX 2 6" xfId="3403"/>
    <cellStyle name="SAPBEXstdItemX 2 7" xfId="3404"/>
    <cellStyle name="SAPBEXstdItemX 2 8" xfId="3405"/>
    <cellStyle name="SAPBEXstdItemX 2 9" xfId="3406"/>
    <cellStyle name="SAPBEXstdItemX 20" xfId="3407"/>
    <cellStyle name="SAPBEXstdItemX 21" xfId="3408"/>
    <cellStyle name="SAPBEXstdItemX 21 2" xfId="3409"/>
    <cellStyle name="SAPBEXstdItemX 21 3" xfId="3410"/>
    <cellStyle name="SAPBEXstdItemX 22" xfId="3411"/>
    <cellStyle name="SAPBEXstdItemX 22 2" xfId="3412"/>
    <cellStyle name="SAPBEXstdItemX 22 3" xfId="3413"/>
    <cellStyle name="SAPBEXstdItemX 23" xfId="3414"/>
    <cellStyle name="SAPBEXstdItemX 23 2" xfId="3415"/>
    <cellStyle name="SAPBEXstdItemX 23 3" xfId="3416"/>
    <cellStyle name="SAPBEXstdItemX 24" xfId="3417"/>
    <cellStyle name="SAPBEXstdItemX 25" xfId="3418"/>
    <cellStyle name="SAPBEXstdItemX 26" xfId="3419"/>
    <cellStyle name="SAPBEXstdItemX 27" xfId="3420"/>
    <cellStyle name="SAPBEXstdItemX 28" xfId="3421"/>
    <cellStyle name="SAPBEXstdItemX 28 2" xfId="3422"/>
    <cellStyle name="SAPBEXstdItemX 28 3" xfId="3423"/>
    <cellStyle name="SAPBEXstdItemX 29" xfId="3424"/>
    <cellStyle name="SAPBEXstdItemX 3" xfId="3425"/>
    <cellStyle name="SAPBEXstdItemX 3 10" xfId="3426"/>
    <cellStyle name="SAPBEXstdItemX 3 11" xfId="3427"/>
    <cellStyle name="SAPBEXstdItemX 3 2" xfId="3428"/>
    <cellStyle name="SAPBEXstdItemX 3 3" xfId="3429"/>
    <cellStyle name="SAPBEXstdItemX 3 4" xfId="3430"/>
    <cellStyle name="SAPBEXstdItemX 3 5" xfId="3431"/>
    <cellStyle name="SAPBEXstdItemX 3 6" xfId="3432"/>
    <cellStyle name="SAPBEXstdItemX 3 7" xfId="3433"/>
    <cellStyle name="SAPBEXstdItemX 3 8" xfId="3434"/>
    <cellStyle name="SAPBEXstdItemX 3 9" xfId="3435"/>
    <cellStyle name="SAPBEXstdItemX 30" xfId="3436"/>
    <cellStyle name="SAPBEXstdItemX 4" xfId="3437"/>
    <cellStyle name="SAPBEXstdItemX 4 10" xfId="3438"/>
    <cellStyle name="SAPBEXstdItemX 4 11" xfId="3439"/>
    <cellStyle name="SAPBEXstdItemX 4 2" xfId="3440"/>
    <cellStyle name="SAPBEXstdItemX 4 3" xfId="3441"/>
    <cellStyle name="SAPBEXstdItemX 4 4" xfId="3442"/>
    <cellStyle name="SAPBEXstdItemX 4 5" xfId="3443"/>
    <cellStyle name="SAPBEXstdItemX 4 6" xfId="3444"/>
    <cellStyle name="SAPBEXstdItemX 4 7" xfId="3445"/>
    <cellStyle name="SAPBEXstdItemX 4 8" xfId="3446"/>
    <cellStyle name="SAPBEXstdItemX 4 9" xfId="3447"/>
    <cellStyle name="SAPBEXstdItemX 5" xfId="3448"/>
    <cellStyle name="SAPBEXstdItemX 5 10" xfId="3449"/>
    <cellStyle name="SAPBEXstdItemX 5 11" xfId="3450"/>
    <cellStyle name="SAPBEXstdItemX 5 2" xfId="3451"/>
    <cellStyle name="SAPBEXstdItemX 5 3" xfId="3452"/>
    <cellStyle name="SAPBEXstdItemX 5 4" xfId="3453"/>
    <cellStyle name="SAPBEXstdItemX 5 5" xfId="3454"/>
    <cellStyle name="SAPBEXstdItemX 5 6" xfId="3455"/>
    <cellStyle name="SAPBEXstdItemX 5 7" xfId="3456"/>
    <cellStyle name="SAPBEXstdItemX 5 8" xfId="3457"/>
    <cellStyle name="SAPBEXstdItemX 5 9" xfId="3458"/>
    <cellStyle name="SAPBEXstdItemX 6" xfId="3459"/>
    <cellStyle name="SAPBEXstdItemX 6 10" xfId="3460"/>
    <cellStyle name="SAPBEXstdItemX 6 11" xfId="3461"/>
    <cellStyle name="SAPBEXstdItemX 6 2" xfId="3462"/>
    <cellStyle name="SAPBEXstdItemX 6 3" xfId="3463"/>
    <cellStyle name="SAPBEXstdItemX 6 4" xfId="3464"/>
    <cellStyle name="SAPBEXstdItemX 6 5" xfId="3465"/>
    <cellStyle name="SAPBEXstdItemX 6 6" xfId="3466"/>
    <cellStyle name="SAPBEXstdItemX 6 7" xfId="3467"/>
    <cellStyle name="SAPBEXstdItemX 6 8" xfId="3468"/>
    <cellStyle name="SAPBEXstdItemX 6 9" xfId="3469"/>
    <cellStyle name="SAPBEXstdItemX 7" xfId="3470"/>
    <cellStyle name="SAPBEXstdItemX 7 10" xfId="3471"/>
    <cellStyle name="SAPBEXstdItemX 7 11" xfId="3472"/>
    <cellStyle name="SAPBEXstdItemX 7 2" xfId="3473"/>
    <cellStyle name="SAPBEXstdItemX 7 3" xfId="3474"/>
    <cellStyle name="SAPBEXstdItemX 7 4" xfId="3475"/>
    <cellStyle name="SAPBEXstdItemX 7 5" xfId="3476"/>
    <cellStyle name="SAPBEXstdItemX 7 6" xfId="3477"/>
    <cellStyle name="SAPBEXstdItemX 7 7" xfId="3478"/>
    <cellStyle name="SAPBEXstdItemX 7 8" xfId="3479"/>
    <cellStyle name="SAPBEXstdItemX 7 9" xfId="3480"/>
    <cellStyle name="SAPBEXstdItemX 8" xfId="3481"/>
    <cellStyle name="SAPBEXstdItemX 8 10" xfId="3482"/>
    <cellStyle name="SAPBEXstdItemX 8 11" xfId="3483"/>
    <cellStyle name="SAPBEXstdItemX 8 2" xfId="3484"/>
    <cellStyle name="SAPBEXstdItemX 8 3" xfId="3485"/>
    <cellStyle name="SAPBEXstdItemX 8 4" xfId="3486"/>
    <cellStyle name="SAPBEXstdItemX 8 5" xfId="3487"/>
    <cellStyle name="SAPBEXstdItemX 8 6" xfId="3488"/>
    <cellStyle name="SAPBEXstdItemX 8 7" xfId="3489"/>
    <cellStyle name="SAPBEXstdItemX 8 8" xfId="3490"/>
    <cellStyle name="SAPBEXstdItemX 8 9" xfId="3491"/>
    <cellStyle name="SAPBEXstdItemX 9" xfId="3492"/>
    <cellStyle name="SAPBEXstdItemX 9 2" xfId="3493"/>
    <cellStyle name="SAPBEXstdItemX 9 3" xfId="3494"/>
    <cellStyle name="SAPBEXstdItemX 9 4" xfId="3495"/>
    <cellStyle name="SAPBEXstdItemX_FG" xfId="3496"/>
    <cellStyle name="SAPBEXtitle" xfId="3497"/>
    <cellStyle name="SAPBEXtitle 10" xfId="3498"/>
    <cellStyle name="SAPBEXtitle 11" xfId="3499"/>
    <cellStyle name="SAPBEXtitle 12" xfId="3500"/>
    <cellStyle name="SAPBEXtitle 13" xfId="3501"/>
    <cellStyle name="SAPBEXtitle 14" xfId="3502"/>
    <cellStyle name="SAPBEXtitle 15" xfId="3503"/>
    <cellStyle name="SAPBEXtitle 16" xfId="3504"/>
    <cellStyle name="SAPBEXtitle 17" xfId="3505"/>
    <cellStyle name="SAPBEXtitle 18" xfId="3506"/>
    <cellStyle name="SAPBEXtitle 19" xfId="3507"/>
    <cellStyle name="SAPBEXtitle 2" xfId="3508"/>
    <cellStyle name="SAPBEXtitle 20" xfId="3509"/>
    <cellStyle name="SAPBEXtitle 21" xfId="3510"/>
    <cellStyle name="SAPBEXtitle 22" xfId="3511"/>
    <cellStyle name="SAPBEXtitle 23" xfId="3512"/>
    <cellStyle name="SAPBEXtitle 24" xfId="3513"/>
    <cellStyle name="SAPBEXtitle 3" xfId="3514"/>
    <cellStyle name="SAPBEXtitle 4" xfId="3515"/>
    <cellStyle name="SAPBEXtitle 5" xfId="3516"/>
    <cellStyle name="SAPBEXtitle 6" xfId="3517"/>
    <cellStyle name="SAPBEXtitle 7" xfId="3518"/>
    <cellStyle name="SAPBEXtitle 8" xfId="3519"/>
    <cellStyle name="SAPBEXtitle 9" xfId="3520"/>
    <cellStyle name="SAPBEXtitle_FG" xfId="3521"/>
    <cellStyle name="SAPBEXundefined" xfId="3522"/>
    <cellStyle name="Satisfaisant 2" xfId="3523"/>
    <cellStyle name="Sheet Title" xfId="3524"/>
    <cellStyle name="Sortie 2" xfId="3525"/>
    <cellStyle name="Standard_NFmaq04" xfId="3526"/>
    <cellStyle name="Style 1" xfId="3527"/>
    <cellStyle name="Texto de advertencia 2" xfId="3528"/>
    <cellStyle name="Texto explicativo 2" xfId="3529"/>
    <cellStyle name="Title" xfId="3530"/>
    <cellStyle name="Title 10" xfId="3531"/>
    <cellStyle name="Title 2" xfId="3532"/>
    <cellStyle name="Title 2 2" xfId="3533"/>
    <cellStyle name="Title 2 3" xfId="3534"/>
    <cellStyle name="Title 3" xfId="3535"/>
    <cellStyle name="Title 3 2" xfId="3536"/>
    <cellStyle name="Title 3 3" xfId="3537"/>
    <cellStyle name="Title 4" xfId="3538"/>
    <cellStyle name="Title 4 2" xfId="3539"/>
    <cellStyle name="Title 4 3" xfId="3540"/>
    <cellStyle name="Title 5" xfId="3541"/>
    <cellStyle name="Title 6" xfId="3542"/>
    <cellStyle name="Title 7" xfId="3543"/>
    <cellStyle name="Title 8" xfId="3544"/>
    <cellStyle name="Title 9" xfId="3545"/>
    <cellStyle name="Titre 1 2" xfId="3546"/>
    <cellStyle name="Titre 2 2" xfId="3547"/>
    <cellStyle name="Titre 3 2" xfId="3548"/>
    <cellStyle name="Titre 4 2" xfId="3549"/>
    <cellStyle name="Título 1 2" xfId="3550"/>
    <cellStyle name="Título 2 2" xfId="3551"/>
    <cellStyle name="Título 3 2" xfId="3552"/>
    <cellStyle name="Título 4" xfId="3553"/>
    <cellStyle name="Total" xfId="3554"/>
    <cellStyle name="Total 10" xfId="3555"/>
    <cellStyle name="Total 11" xfId="3556"/>
    <cellStyle name="Total 2" xfId="3557"/>
    <cellStyle name="Total 2 2" xfId="3558"/>
    <cellStyle name="Total 2 2 2" xfId="3559"/>
    <cellStyle name="Total 2 2 2 2" xfId="3560"/>
    <cellStyle name="Total 2 2 3" xfId="3561"/>
    <cellStyle name="Total 2 2 4" xfId="3562"/>
    <cellStyle name="Total 2 3" xfId="3563"/>
    <cellStyle name="Total 2 4" xfId="3564"/>
    <cellStyle name="Total 2 4 2" xfId="3565"/>
    <cellStyle name="Total 2 5" xfId="3566"/>
    <cellStyle name="Total 2 6" xfId="3567"/>
    <cellStyle name="Total 3" xfId="3568"/>
    <cellStyle name="Total 3 2" xfId="3569"/>
    <cellStyle name="Total 3 2 2" xfId="3570"/>
    <cellStyle name="Total 3 2 2 2" xfId="3571"/>
    <cellStyle name="Total 3 2 2 3" xfId="3572"/>
    <cellStyle name="Total 3 2 3" xfId="3573"/>
    <cellStyle name="Total 3 2 4" xfId="3574"/>
    <cellStyle name="Total 3 2 5" xfId="3575"/>
    <cellStyle name="Total 3 3" xfId="3576"/>
    <cellStyle name="Total 3 4" xfId="3577"/>
    <cellStyle name="Total 3 4 2" xfId="3578"/>
    <cellStyle name="Total 3 4 3" xfId="3579"/>
    <cellStyle name="Total 3 5" xfId="3580"/>
    <cellStyle name="Total 3 6" xfId="3581"/>
    <cellStyle name="Total 4" xfId="3582"/>
    <cellStyle name="Total 5" xfId="3583"/>
    <cellStyle name="Total 6" xfId="3584"/>
    <cellStyle name="Total 7" xfId="3585"/>
    <cellStyle name="Total 8" xfId="3586"/>
    <cellStyle name="Total 8 2" xfId="3587"/>
    <cellStyle name="Total 8 3" xfId="3588"/>
    <cellStyle name="Total 9" xfId="3589"/>
    <cellStyle name="Vérification 2" xfId="3590"/>
    <cellStyle name="Warning Text" xfId="3591"/>
    <cellStyle name="Warning Text 2" xfId="3592"/>
    <cellStyle name="Warning Text 3" xfId="3593"/>
    <cellStyle name="Warning Text 4" xfId="3594"/>
    <cellStyle name="Warning Text 5" xfId="3595"/>
    <cellStyle name="Warning Text 6" xfId="3596"/>
    <cellStyle name="Warning Text 7" xfId="3597"/>
    <cellStyle name="Акцент1" xfId="3598"/>
    <cellStyle name="Акцент2" xfId="3599"/>
    <cellStyle name="Акцент3" xfId="3600"/>
    <cellStyle name="Акцент4" xfId="3601"/>
    <cellStyle name="Акцент5" xfId="3602"/>
    <cellStyle name="Акцент6" xfId="3603"/>
    <cellStyle name="Ввод " xfId="3604"/>
    <cellStyle name="Вывод" xfId="3605"/>
    <cellStyle name="Вычисление" xfId="3606"/>
    <cellStyle name="Currency" xfId="3607"/>
    <cellStyle name="Currency [0]" xfId="3608"/>
    <cellStyle name="Денежный 2" xfId="3609"/>
    <cellStyle name="Заголовок 1" xfId="3610"/>
    <cellStyle name="Заголовок 2" xfId="3611"/>
    <cellStyle name="Заголовок 3" xfId="3612"/>
    <cellStyle name="Заголовок 4" xfId="3613"/>
    <cellStyle name="Итог" xfId="3614"/>
    <cellStyle name="Контрольная ячейка" xfId="3615"/>
    <cellStyle name="Название" xfId="3616"/>
    <cellStyle name="Нейтральный" xfId="3617"/>
    <cellStyle name="Нейтральный 2" xfId="3618"/>
    <cellStyle name="Обычный 10" xfId="3619"/>
    <cellStyle name="Обычный 11" xfId="3620"/>
    <cellStyle name="Обычный 12" xfId="3621"/>
    <cellStyle name="Обычный 13" xfId="3622"/>
    <cellStyle name="Обычный 14" xfId="3623"/>
    <cellStyle name="Обычный 15" xfId="3624"/>
    <cellStyle name="Обычный 16" xfId="3625"/>
    <cellStyle name="Обычный 17" xfId="3626"/>
    <cellStyle name="Обычный 18" xfId="3627"/>
    <cellStyle name="Обычный 19" xfId="3628"/>
    <cellStyle name="Обычный 2" xfId="3629"/>
    <cellStyle name="Обычный 2 10" xfId="3630"/>
    <cellStyle name="Обычный 2 11" xfId="3631"/>
    <cellStyle name="Обычный 2 12" xfId="3632"/>
    <cellStyle name="Обычный 2 13" xfId="3633"/>
    <cellStyle name="Обычный 2 14" xfId="3634"/>
    <cellStyle name="Обычный 2 15" xfId="3635"/>
    <cellStyle name="Обычный 2 16" xfId="3636"/>
    <cellStyle name="Обычный 2 17" xfId="3637"/>
    <cellStyle name="Обычный 2 18" xfId="3638"/>
    <cellStyle name="Обычный 2 19" xfId="3639"/>
    <cellStyle name="Обычный 2 2" xfId="3640"/>
    <cellStyle name="Обычный 2 2 2" xfId="3641"/>
    <cellStyle name="Обычный 2 2 2 2" xfId="3642"/>
    <cellStyle name="Обычный 2 2 2 2 2" xfId="3643"/>
    <cellStyle name="Обычный 2 2 2 3" xfId="3644"/>
    <cellStyle name="Обычный 2 2 3" xfId="3645"/>
    <cellStyle name="Обычный 2 2 3 2" xfId="3646"/>
    <cellStyle name="Обычный 2 2 4" xfId="3647"/>
    <cellStyle name="Обычный 2 20" xfId="3648"/>
    <cellStyle name="Обычный 2 21" xfId="3649"/>
    <cellStyle name="Обычный 2 22" xfId="3650"/>
    <cellStyle name="Обычный 2 23" xfId="3651"/>
    <cellStyle name="Обычный 2 24" xfId="3652"/>
    <cellStyle name="Обычный 2 25" xfId="3653"/>
    <cellStyle name="Обычный 2 26" xfId="3654"/>
    <cellStyle name="Обычный 2 27" xfId="3655"/>
    <cellStyle name="Обычный 2 28" xfId="3656"/>
    <cellStyle name="Обычный 2 29" xfId="3657"/>
    <cellStyle name="Обычный 2 3" xfId="3658"/>
    <cellStyle name="Обычный 2 30" xfId="3659"/>
    <cellStyle name="Обычный 2 31" xfId="3660"/>
    <cellStyle name="Обычный 2 32" xfId="3661"/>
    <cellStyle name="Обычный 2 33" xfId="3662"/>
    <cellStyle name="Обычный 2 34" xfId="3663"/>
    <cellStyle name="Обычный 2 35" xfId="3664"/>
    <cellStyle name="Обычный 2 36" xfId="3665"/>
    <cellStyle name="Обычный 2 37" xfId="3666"/>
    <cellStyle name="Обычный 2 38" xfId="3667"/>
    <cellStyle name="Обычный 2 39" xfId="3668"/>
    <cellStyle name="Обычный 2 4" xfId="3669"/>
    <cellStyle name="Обычный 2 40" xfId="3670"/>
    <cellStyle name="Обычный 2 41" xfId="3671"/>
    <cellStyle name="Обычный 2 42" xfId="3672"/>
    <cellStyle name="Обычный 2 43" xfId="3673"/>
    <cellStyle name="Обычный 2 44" xfId="3674"/>
    <cellStyle name="Обычный 2 45" xfId="3675"/>
    <cellStyle name="Обычный 2 46" xfId="3676"/>
    <cellStyle name="Обычный 2 47" xfId="3677"/>
    <cellStyle name="Обычный 2 48" xfId="3678"/>
    <cellStyle name="Обычный 2 49" xfId="3679"/>
    <cellStyle name="Обычный 2 5" xfId="3680"/>
    <cellStyle name="Обычный 2 50" xfId="3681"/>
    <cellStyle name="Обычный 2 51" xfId="3682"/>
    <cellStyle name="Обычный 2 52" xfId="3683"/>
    <cellStyle name="Обычный 2 53" xfId="3684"/>
    <cellStyle name="Обычный 2 54" xfId="3685"/>
    <cellStyle name="Обычный 2 55" xfId="3686"/>
    <cellStyle name="Обычный 2 56" xfId="3687"/>
    <cellStyle name="Обычный 2 57" xfId="3688"/>
    <cellStyle name="Обычный 2 58" xfId="3689"/>
    <cellStyle name="Обычный 2 59" xfId="3690"/>
    <cellStyle name="Обычный 2 6" xfId="3691"/>
    <cellStyle name="Обычный 2 60" xfId="3692"/>
    <cellStyle name="Обычный 2 61" xfId="3693"/>
    <cellStyle name="Обычный 2 62" xfId="3694"/>
    <cellStyle name="Обычный 2 63" xfId="3695"/>
    <cellStyle name="Обычный 2 64" xfId="3696"/>
    <cellStyle name="Обычный 2 65" xfId="3697"/>
    <cellStyle name="Обычный 2 66" xfId="3698"/>
    <cellStyle name="Обычный 2 67" xfId="3699"/>
    <cellStyle name="Обычный 2 68" xfId="3700"/>
    <cellStyle name="Обычный 2 7" xfId="3701"/>
    <cellStyle name="Обычный 2 8" xfId="3702"/>
    <cellStyle name="Обычный 2 9" xfId="3703"/>
    <cellStyle name="Обычный 20" xfId="3704"/>
    <cellStyle name="Обычный 21" xfId="3705"/>
    <cellStyle name="Обычный 22" xfId="3706"/>
    <cellStyle name="Обычный 23" xfId="3707"/>
    <cellStyle name="Обычный 24" xfId="3708"/>
    <cellStyle name="Обычный 25" xfId="3709"/>
    <cellStyle name="Обычный 26" xfId="3710"/>
    <cellStyle name="Обычный 27" xfId="3711"/>
    <cellStyle name="Обычный 28" xfId="3712"/>
    <cellStyle name="Обычный 29" xfId="3713"/>
    <cellStyle name="Обычный 3" xfId="3714"/>
    <cellStyle name="Обычный 3 2" xfId="3715"/>
    <cellStyle name="Обычный 3 2 2" xfId="3716"/>
    <cellStyle name="Обычный 3 2 2 2" xfId="3717"/>
    <cellStyle name="Обычный 3 2 2 2 2" xfId="3718"/>
    <cellStyle name="Обычный 3 2 2 3" xfId="3719"/>
    <cellStyle name="Обычный 3 2 3" xfId="3720"/>
    <cellStyle name="Обычный 3 2 3 2" xfId="3721"/>
    <cellStyle name="Обычный 3 2 4" xfId="3722"/>
    <cellStyle name="Обычный 3 3" xfId="3723"/>
    <cellStyle name="Обычный 3 3 2" xfId="3724"/>
    <cellStyle name="Обычный 3 4" xfId="3725"/>
    <cellStyle name="Обычный 3 4 2" xfId="3726"/>
    <cellStyle name="Обычный 3 4 2 2" xfId="3727"/>
    <cellStyle name="Обычный 3 4 3" xfId="3728"/>
    <cellStyle name="Обычный 3 5" xfId="3729"/>
    <cellStyle name="Обычный 3 5 2" xfId="3730"/>
    <cellStyle name="Обычный 3 6" xfId="3731"/>
    <cellStyle name="Обычный 3 7" xfId="3732"/>
    <cellStyle name="Обычный 30" xfId="3733"/>
    <cellStyle name="Обычный 31" xfId="3734"/>
    <cellStyle name="Обычный 32" xfId="3735"/>
    <cellStyle name="Обычный 33" xfId="3736"/>
    <cellStyle name="Обычный 34" xfId="3737"/>
    <cellStyle name="Обычный 35" xfId="3738"/>
    <cellStyle name="Обычный 36" xfId="3739"/>
    <cellStyle name="Обычный 37" xfId="3740"/>
    <cellStyle name="Обычный 38" xfId="3741"/>
    <cellStyle name="Обычный 39" xfId="3742"/>
    <cellStyle name="Обычный 4" xfId="3743"/>
    <cellStyle name="Обычный 4 2" xfId="3744"/>
    <cellStyle name="Обычный 4 2 2" xfId="3745"/>
    <cellStyle name="Обычный 4 3" xfId="3746"/>
    <cellStyle name="Обычный 4 4" xfId="3747"/>
    <cellStyle name="Обычный 40" xfId="3748"/>
    <cellStyle name="Обычный 41" xfId="3749"/>
    <cellStyle name="Обычный 42" xfId="3750"/>
    <cellStyle name="Обычный 5" xfId="3751"/>
    <cellStyle name="Обычный 5 2" xfId="3752"/>
    <cellStyle name="Обычный 5 2 2" xfId="3753"/>
    <cellStyle name="Обычный 5 2 2 2" xfId="3754"/>
    <cellStyle name="Обычный 5 2 3" xfId="3755"/>
    <cellStyle name="Обычный 5 3" xfId="3756"/>
    <cellStyle name="Обычный 5 3 2" xfId="3757"/>
    <cellStyle name="Обычный 5 4" xfId="3758"/>
    <cellStyle name="Обычный 5 5" xfId="3759"/>
    <cellStyle name="Обычный 6" xfId="3760"/>
    <cellStyle name="Обычный 6 2" xfId="3761"/>
    <cellStyle name="Обычный 6 3" xfId="3762"/>
    <cellStyle name="Обычный 7" xfId="3763"/>
    <cellStyle name="Обычный 8" xfId="3764"/>
    <cellStyle name="Обычный 9" xfId="3765"/>
    <cellStyle name="Обычный 9 2" xfId="3766"/>
    <cellStyle name="Плохой" xfId="3767"/>
    <cellStyle name="Плохой 2" xfId="3768"/>
    <cellStyle name="Плохой 2 2" xfId="3769"/>
    <cellStyle name="Пояснение" xfId="3770"/>
    <cellStyle name="Примечание" xfId="3771"/>
    <cellStyle name="Примечание 2" xfId="3772"/>
    <cellStyle name="Примечание 2 2" xfId="3773"/>
    <cellStyle name="Примечание 2 3" xfId="3774"/>
    <cellStyle name="Примечание 2 3 2" xfId="3775"/>
    <cellStyle name="Примечание 2 3 2 2" xfId="3776"/>
    <cellStyle name="Примечание 2 3 2 2 2" xfId="3777"/>
    <cellStyle name="Примечание 2 3 2 3" xfId="3778"/>
    <cellStyle name="Примечание 2 3 3" xfId="3779"/>
    <cellStyle name="Примечание 2 3 3 2" xfId="3780"/>
    <cellStyle name="Примечание 2 3 4" xfId="3781"/>
    <cellStyle name="Примечание 2 4" xfId="3782"/>
    <cellStyle name="Примечание 3" xfId="3783"/>
    <cellStyle name="Примечание 3 2" xfId="3784"/>
    <cellStyle name="Примечание 4" xfId="3785"/>
    <cellStyle name="Примечание 4 2" xfId="3786"/>
    <cellStyle name="Примечание 5" xfId="3787"/>
    <cellStyle name="Примечание 5 2" xfId="3788"/>
    <cellStyle name="Примечание 5 3" xfId="3789"/>
    <cellStyle name="Примечание 5 3 2" xfId="3790"/>
    <cellStyle name="Примечание 5 3 2 2" xfId="3791"/>
    <cellStyle name="Примечание 5 3 3" xfId="3792"/>
    <cellStyle name="Примечание 5 4" xfId="3793"/>
    <cellStyle name="Примечание 5 4 2" xfId="3794"/>
    <cellStyle name="Примечание 5 5" xfId="3795"/>
    <cellStyle name="Примечание 6" xfId="3796"/>
    <cellStyle name="Примечание 6 2" xfId="3797"/>
    <cellStyle name="Примечание 7" xfId="3798"/>
    <cellStyle name="Примечание 7 2" xfId="3799"/>
    <cellStyle name="Примечание 7 2 2" xfId="3800"/>
    <cellStyle name="Примечание 7 2 2 2" xfId="3801"/>
    <cellStyle name="Примечание 7 2 3" xfId="3802"/>
    <cellStyle name="Примечание 7 3" xfId="3803"/>
    <cellStyle name="Примечание 7 3 2" xfId="3804"/>
    <cellStyle name="Примечание 7 4" xfId="3805"/>
    <cellStyle name="Примечание 7 5" xfId="3806"/>
    <cellStyle name="Percent" xfId="3807"/>
    <cellStyle name="Процентный 10" xfId="3808"/>
    <cellStyle name="Процентный 11" xfId="3809"/>
    <cellStyle name="Процентный 12" xfId="3810"/>
    <cellStyle name="Процентный 13" xfId="3811"/>
    <cellStyle name="Процентный 14" xfId="3812"/>
    <cellStyle name="Процентный 15" xfId="3813"/>
    <cellStyle name="Процентный 16" xfId="3814"/>
    <cellStyle name="Процентный 17" xfId="3815"/>
    <cellStyle name="Процентный 18" xfId="3816"/>
    <cellStyle name="Процентный 19" xfId="3817"/>
    <cellStyle name="Процентный 2" xfId="3818"/>
    <cellStyle name="Процентный 2 2" xfId="3819"/>
    <cellStyle name="Процентный 2 3" xfId="3820"/>
    <cellStyle name="Процентный 2 3 2" xfId="3821"/>
    <cellStyle name="Процентный 2 4" xfId="3822"/>
    <cellStyle name="Процентный 2 5" xfId="3823"/>
    <cellStyle name="Процентный 20" xfId="3824"/>
    <cellStyle name="Процентный 21" xfId="3825"/>
    <cellStyle name="Процентный 22" xfId="3826"/>
    <cellStyle name="Процентный 23" xfId="3827"/>
    <cellStyle name="Процентный 24" xfId="3828"/>
    <cellStyle name="Процентный 25" xfId="3829"/>
    <cellStyle name="Процентный 26" xfId="3830"/>
    <cellStyle name="Процентный 27" xfId="3831"/>
    <cellStyle name="Процентный 28" xfId="3832"/>
    <cellStyle name="Процентный 29" xfId="3833"/>
    <cellStyle name="Процентный 3" xfId="3834"/>
    <cellStyle name="Процентный 3 2" xfId="3835"/>
    <cellStyle name="Процентный 3 2 2" xfId="3836"/>
    <cellStyle name="Процентный 3 2 2 2" xfId="3837"/>
    <cellStyle name="Процентный 3 2 3" xfId="3838"/>
    <cellStyle name="Процентный 3 3" xfId="3839"/>
    <cellStyle name="Процентный 3 3 2" xfId="3840"/>
    <cellStyle name="Процентный 3 4" xfId="3841"/>
    <cellStyle name="Процентный 3 5" xfId="3842"/>
    <cellStyle name="Процентный 30" xfId="3843"/>
    <cellStyle name="Процентный 31" xfId="3844"/>
    <cellStyle name="Процентный 32" xfId="3845"/>
    <cellStyle name="Процентный 33" xfId="3846"/>
    <cellStyle name="Процентный 34" xfId="3847"/>
    <cellStyle name="Процентный 35" xfId="3848"/>
    <cellStyle name="Процентный 36" xfId="3849"/>
    <cellStyle name="Процентный 37" xfId="3850"/>
    <cellStyle name="Процентный 38" xfId="3851"/>
    <cellStyle name="Процентный 39" xfId="3852"/>
    <cellStyle name="Процентный 4" xfId="3853"/>
    <cellStyle name="Процентный 4 2" xfId="3854"/>
    <cellStyle name="Процентный 40" xfId="3855"/>
    <cellStyle name="Процентный 41" xfId="3856"/>
    <cellStyle name="Процентный 5" xfId="3857"/>
    <cellStyle name="Процентный 6" xfId="3858"/>
    <cellStyle name="Процентный 7" xfId="3859"/>
    <cellStyle name="Процентный 8" xfId="3860"/>
    <cellStyle name="Процентный 9" xfId="3861"/>
    <cellStyle name="Связанная ячейка" xfId="3862"/>
    <cellStyle name="Текст предупреждения" xfId="3863"/>
    <cellStyle name="Comma" xfId="3864"/>
    <cellStyle name="Comma [0]" xfId="3865"/>
    <cellStyle name="Финансовый 10" xfId="3866"/>
    <cellStyle name="Финансовый 11" xfId="3867"/>
    <cellStyle name="Финансовый 12" xfId="3868"/>
    <cellStyle name="Финансовый 13" xfId="3869"/>
    <cellStyle name="Финансовый 14" xfId="3870"/>
    <cellStyle name="Финансовый 15" xfId="3871"/>
    <cellStyle name="Финансовый 16" xfId="3872"/>
    <cellStyle name="Финансовый 17" xfId="3873"/>
    <cellStyle name="Финансовый 18" xfId="3874"/>
    <cellStyle name="Финансовый 19" xfId="3875"/>
    <cellStyle name="Финансовый 2" xfId="3876"/>
    <cellStyle name="Финансовый 2 2" xfId="3877"/>
    <cellStyle name="Финансовый 2 2 10" xfId="3878"/>
    <cellStyle name="Финансовый 2 2 11" xfId="3879"/>
    <cellStyle name="Финансовый 2 2 12" xfId="3880"/>
    <cellStyle name="Финансовый 2 2 13" xfId="3881"/>
    <cellStyle name="Финансовый 2 2 14" xfId="3882"/>
    <cellStyle name="Финансовый 2 2 15" xfId="3883"/>
    <cellStyle name="Финансовый 2 2 2" xfId="3884"/>
    <cellStyle name="Финансовый 2 2 2 2" xfId="3885"/>
    <cellStyle name="Финансовый 2 2 2 2 2" xfId="3886"/>
    <cellStyle name="Финансовый 2 2 2 2 2 2" xfId="3887"/>
    <cellStyle name="Финансовый 2 2 2 2 2 2 2" xfId="3888"/>
    <cellStyle name="Финансовый 2 2 2 2 2 3" xfId="3889"/>
    <cellStyle name="Финансовый 2 2 2 2 3" xfId="3890"/>
    <cellStyle name="Финансовый 2 2 2 2 3 2" xfId="3891"/>
    <cellStyle name="Финансовый 2 2 2 2 4" xfId="3892"/>
    <cellStyle name="Финансовый 2 2 2 3" xfId="3893"/>
    <cellStyle name="Финансовый 2 2 3" xfId="3894"/>
    <cellStyle name="Финансовый 2 2 3 2" xfId="3895"/>
    <cellStyle name="Финансовый 2 2 3 2 2" xfId="3896"/>
    <cellStyle name="Финансовый 2 2 3 3" xfId="3897"/>
    <cellStyle name="Финансовый 2 2 4" xfId="3898"/>
    <cellStyle name="Финансовый 2 2 4 2" xfId="3899"/>
    <cellStyle name="Финансовый 2 2 5" xfId="3900"/>
    <cellStyle name="Финансовый 2 2 6" xfId="3901"/>
    <cellStyle name="Финансовый 2 2 7" xfId="3902"/>
    <cellStyle name="Финансовый 2 2 8" xfId="3903"/>
    <cellStyle name="Финансовый 2 2 9" xfId="3904"/>
    <cellStyle name="Финансовый 2 3" xfId="3905"/>
    <cellStyle name="Финансовый 2 4" xfId="3906"/>
    <cellStyle name="Финансовый 20" xfId="3907"/>
    <cellStyle name="Финансовый 21" xfId="3908"/>
    <cellStyle name="Финансовый 22" xfId="3909"/>
    <cellStyle name="Финансовый 23" xfId="3910"/>
    <cellStyle name="Финансовый 24" xfId="3911"/>
    <cellStyle name="Финансовый 25" xfId="3912"/>
    <cellStyle name="Финансовый 26" xfId="3913"/>
    <cellStyle name="Финансовый 27" xfId="3914"/>
    <cellStyle name="Финансовый 28" xfId="3915"/>
    <cellStyle name="Финансовый 29" xfId="3916"/>
    <cellStyle name="Финансовый 3" xfId="3917"/>
    <cellStyle name="Финансовый 3 2" xfId="3918"/>
    <cellStyle name="Финансовый 3 2 2" xfId="3919"/>
    <cellStyle name="Финансовый 3 3" xfId="3920"/>
    <cellStyle name="Финансовый 3 4" xfId="3921"/>
    <cellStyle name="Финансовый 3 4 2" xfId="3922"/>
    <cellStyle name="Финансовый 3 4 2 2" xfId="3923"/>
    <cellStyle name="Финансовый 3 4 3" xfId="3924"/>
    <cellStyle name="Финансовый 3 5" xfId="3925"/>
    <cellStyle name="Финансовый 3 5 2" xfId="3926"/>
    <cellStyle name="Финансовый 3 6" xfId="3927"/>
    <cellStyle name="Финансовый 3 7" xfId="3928"/>
    <cellStyle name="Финансовый 30" xfId="3929"/>
    <cellStyle name="Финансовый 31" xfId="3930"/>
    <cellStyle name="Финансовый 32" xfId="3931"/>
    <cellStyle name="Финансовый 33" xfId="3932"/>
    <cellStyle name="Финансовый 34" xfId="3933"/>
    <cellStyle name="Финансовый 35" xfId="3934"/>
    <cellStyle name="Финансовый 36" xfId="3935"/>
    <cellStyle name="Финансовый 37" xfId="3936"/>
    <cellStyle name="Финансовый 38" xfId="3937"/>
    <cellStyle name="Финансовый 39" xfId="3938"/>
    <cellStyle name="Финансовый 4" xfId="3939"/>
    <cellStyle name="Финансовый 40" xfId="3940"/>
    <cellStyle name="Финансовый 5" xfId="3941"/>
    <cellStyle name="Финансовый 6" xfId="3942"/>
    <cellStyle name="Финансовый 7" xfId="3943"/>
    <cellStyle name="Финансовый 8" xfId="3944"/>
    <cellStyle name="Финансовый 9" xfId="3945"/>
    <cellStyle name="Хороший" xfId="3946"/>
    <cellStyle name="Хороший 2" xfId="3947"/>
    <cellStyle name="Хороший 2 2" xfId="3948"/>
    <cellStyle name="一般_Kiehls_Forecast_Taiwan" xfId="3949"/>
  </cellStyles>
  <dxfs count="1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0"/>
  <sheetViews>
    <sheetView showGridLines="0" tabSelected="1" view="pageBreakPreview" zoomScale="40" zoomScaleSheetLayoutView="40" zoomScalePageLayoutView="25" workbookViewId="0" topLeftCell="A2">
      <selection activeCell="L12" sqref="L12"/>
    </sheetView>
  </sheetViews>
  <sheetFormatPr defaultColWidth="9.00390625" defaultRowHeight="12.75" outlineLevelRow="1"/>
  <cols>
    <col min="1" max="1" width="7.375" style="15" customWidth="1"/>
    <col min="2" max="2" width="100.75390625" style="15" customWidth="1"/>
    <col min="3" max="3" width="124.25390625" style="15" customWidth="1"/>
    <col min="4" max="4" width="25.25390625" style="15" customWidth="1"/>
    <col min="5" max="5" width="23.75390625" style="15" customWidth="1"/>
    <col min="6" max="6" width="16.25390625" style="59" customWidth="1"/>
    <col min="7" max="7" width="19.00390625" style="15" hidden="1" customWidth="1"/>
    <col min="8" max="8" width="19.625" style="15" hidden="1" customWidth="1"/>
    <col min="9" max="9" width="25.375" style="15" customWidth="1"/>
    <col min="10" max="10" width="21.875" style="15" hidden="1" customWidth="1"/>
    <col min="11" max="11" width="19.00390625" style="15" customWidth="1"/>
    <col min="12" max="12" width="56.875" style="15" customWidth="1"/>
    <col min="13" max="13" width="28.125" style="15" customWidth="1"/>
    <col min="14" max="14" width="11.75390625" style="15" customWidth="1"/>
    <col min="15" max="16" width="23.00390625" style="15" bestFit="1" customWidth="1"/>
    <col min="17" max="16384" width="9.125" style="15" customWidth="1"/>
  </cols>
  <sheetData>
    <row r="1" spans="1:12" s="10" customFormat="1" ht="64.5" customHeight="1" hidden="1" outlineLevel="1">
      <c r="A1" s="1"/>
      <c r="B1" s="2"/>
      <c r="C1" s="3"/>
      <c r="D1" s="4"/>
      <c r="E1" s="4"/>
      <c r="F1" s="5"/>
      <c r="G1" s="6"/>
      <c r="H1" s="7"/>
      <c r="I1" s="8"/>
      <c r="J1" s="8"/>
      <c r="K1" s="8"/>
      <c r="L1" s="9"/>
    </row>
    <row r="2" spans="1:12" ht="33.75" collapsed="1">
      <c r="A2" s="11"/>
      <c r="B2" s="74"/>
      <c r="C2" s="74"/>
      <c r="D2" s="74"/>
      <c r="E2" s="74"/>
      <c r="F2" s="74"/>
      <c r="G2" s="74"/>
      <c r="H2" s="74"/>
      <c r="I2" s="74"/>
      <c r="J2" s="12"/>
      <c r="K2" s="13"/>
      <c r="L2" s="14"/>
    </row>
    <row r="3" spans="1:12" ht="30" customHeight="1">
      <c r="A3" s="16"/>
      <c r="B3" s="74"/>
      <c r="C3" s="74"/>
      <c r="D3" s="74"/>
      <c r="E3" s="74"/>
      <c r="F3" s="74"/>
      <c r="G3" s="74"/>
      <c r="H3" s="74"/>
      <c r="I3" s="74"/>
      <c r="J3" s="12"/>
      <c r="K3" s="13"/>
      <c r="L3" s="14"/>
    </row>
    <row r="4" spans="1:12" ht="9.75" customHeight="1">
      <c r="A4" s="16"/>
      <c r="B4" s="17"/>
      <c r="C4" s="17"/>
      <c r="D4" s="14"/>
      <c r="E4" s="11"/>
      <c r="F4" s="18"/>
      <c r="G4" s="19"/>
      <c r="H4" s="19"/>
      <c r="I4" s="19"/>
      <c r="J4" s="19"/>
      <c r="K4" s="13"/>
      <c r="L4" s="13"/>
    </row>
    <row r="5" spans="2:12" s="20" customFormat="1" ht="33.75">
      <c r="B5" s="21"/>
      <c r="C5" s="21"/>
      <c r="G5" s="22"/>
      <c r="H5" s="22"/>
      <c r="L5" s="23"/>
    </row>
    <row r="6" spans="1:12" ht="111" customHeight="1">
      <c r="A6" s="20"/>
      <c r="B6" s="20" t="s">
        <v>0</v>
      </c>
      <c r="C6" s="20" t="s">
        <v>8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983</v>
      </c>
      <c r="K6" s="20" t="s">
        <v>7</v>
      </c>
      <c r="L6" s="23"/>
    </row>
    <row r="7" spans="1:14" s="31" customFormat="1" ht="27" customHeight="1">
      <c r="A7" s="24" t="s">
        <v>10</v>
      </c>
      <c r="B7" s="25"/>
      <c r="C7" s="26"/>
      <c r="D7" s="27"/>
      <c r="E7" s="27"/>
      <c r="F7" s="28"/>
      <c r="G7" s="29"/>
      <c r="H7" s="29"/>
      <c r="I7" s="29"/>
      <c r="J7" s="29"/>
      <c r="K7" s="29">
        <f aca="true" t="shared" si="0" ref="K7:K36">IF(ISERR(IF(I7*F7=0,"",I7*F7))=TRUE,"",IF(I7*F7=0,"",I7*F7))</f>
      </c>
      <c r="L7" s="30"/>
      <c r="N7" s="32"/>
    </row>
    <row r="8" spans="1:18" ht="69" customHeight="1">
      <c r="A8" s="33">
        <v>1</v>
      </c>
      <c r="B8" s="34" t="s">
        <v>888</v>
      </c>
      <c r="C8" s="34" t="s">
        <v>989</v>
      </c>
      <c r="D8" s="35" t="s">
        <v>889</v>
      </c>
      <c r="E8" s="36">
        <v>1</v>
      </c>
      <c r="F8" s="37"/>
      <c r="G8" s="38">
        <v>3262.71</v>
      </c>
      <c r="H8" s="39">
        <f>G8*0.18</f>
        <v>587.2878</v>
      </c>
      <c r="I8" s="38">
        <f>SUM(G8,H8)</f>
        <v>3849.9978</v>
      </c>
      <c r="J8" s="40"/>
      <c r="K8" s="40">
        <f t="shared" si="0"/>
      </c>
      <c r="L8" s="30"/>
      <c r="M8" s="31"/>
      <c r="N8" s="32"/>
      <c r="O8" s="31"/>
      <c r="P8" s="31"/>
      <c r="Q8" s="31"/>
      <c r="R8" s="31"/>
    </row>
    <row r="9" spans="1:18" ht="91.5" customHeight="1">
      <c r="A9" s="33">
        <v>2</v>
      </c>
      <c r="B9" s="34" t="s">
        <v>11</v>
      </c>
      <c r="C9" s="34" t="s">
        <v>890</v>
      </c>
      <c r="D9" s="35" t="s">
        <v>12</v>
      </c>
      <c r="E9" s="36">
        <v>1</v>
      </c>
      <c r="F9" s="37"/>
      <c r="G9" s="38">
        <v>5924</v>
      </c>
      <c r="H9" s="39">
        <f>G9*0.18</f>
        <v>1066.32</v>
      </c>
      <c r="I9" s="38">
        <f>SUM(G9,H9)</f>
        <v>6990.32</v>
      </c>
      <c r="J9" s="40"/>
      <c r="K9" s="40">
        <f t="shared" si="0"/>
      </c>
      <c r="L9" s="30"/>
      <c r="M9" s="31"/>
      <c r="N9" s="32"/>
      <c r="O9" s="31"/>
      <c r="P9" s="31"/>
      <c r="Q9" s="31"/>
      <c r="R9" s="31"/>
    </row>
    <row r="10" spans="1:18" ht="81" customHeight="1">
      <c r="A10" s="33">
        <v>3</v>
      </c>
      <c r="B10" s="34" t="s">
        <v>13</v>
      </c>
      <c r="C10" s="34" t="s">
        <v>14</v>
      </c>
      <c r="D10" s="35" t="s">
        <v>15</v>
      </c>
      <c r="E10" s="36">
        <v>1</v>
      </c>
      <c r="F10" s="37"/>
      <c r="G10" s="38">
        <v>509</v>
      </c>
      <c r="H10" s="39">
        <f>G10*0.18</f>
        <v>91.61999999999999</v>
      </c>
      <c r="I10" s="38">
        <f>SUM(G10,H10)</f>
        <v>600.62</v>
      </c>
      <c r="J10" s="40"/>
      <c r="K10" s="40">
        <f t="shared" si="0"/>
      </c>
      <c r="L10" s="30"/>
      <c r="M10" s="31"/>
      <c r="N10" s="32"/>
      <c r="O10" s="31"/>
      <c r="P10" s="31"/>
      <c r="Q10" s="31"/>
      <c r="R10" s="31"/>
    </row>
    <row r="11" spans="1:14" s="31" customFormat="1" ht="27" customHeight="1">
      <c r="A11" s="24" t="s">
        <v>949</v>
      </c>
      <c r="B11" s="25"/>
      <c r="C11" s="26"/>
      <c r="D11" s="27"/>
      <c r="E11" s="27"/>
      <c r="F11" s="28"/>
      <c r="G11" s="29"/>
      <c r="H11" s="29"/>
      <c r="I11" s="29"/>
      <c r="J11" s="29"/>
      <c r="K11" s="29">
        <f t="shared" si="0"/>
      </c>
      <c r="L11" s="30"/>
      <c r="N11" s="32"/>
    </row>
    <row r="12" spans="1:18" s="43" customFormat="1" ht="295.5" customHeight="1">
      <c r="A12" s="41">
        <v>1</v>
      </c>
      <c r="B12" s="42" t="s">
        <v>990</v>
      </c>
      <c r="C12" s="34" t="s">
        <v>1083</v>
      </c>
      <c r="D12" s="35" t="s">
        <v>991</v>
      </c>
      <c r="E12" s="36">
        <v>1</v>
      </c>
      <c r="F12" s="37"/>
      <c r="G12" s="38">
        <v>3247.93</v>
      </c>
      <c r="H12" s="39">
        <f>G12*0.18</f>
        <v>584.6274</v>
      </c>
      <c r="I12" s="38">
        <f>SUM(G12:H12)</f>
        <v>3832.5573999999997</v>
      </c>
      <c r="J12" s="40"/>
      <c r="K12" s="40">
        <f t="shared" si="0"/>
      </c>
      <c r="L12" s="30"/>
      <c r="M12" s="31"/>
      <c r="N12" s="32"/>
      <c r="O12" s="31"/>
      <c r="P12" s="31"/>
      <c r="Q12" s="31"/>
      <c r="R12" s="31"/>
    </row>
    <row r="13" spans="1:14" s="31" customFormat="1" ht="27" customHeight="1">
      <c r="A13" s="24" t="s">
        <v>16</v>
      </c>
      <c r="B13" s="25"/>
      <c r="C13" s="26"/>
      <c r="D13" s="27"/>
      <c r="E13" s="27"/>
      <c r="F13" s="28"/>
      <c r="G13" s="29"/>
      <c r="H13" s="29"/>
      <c r="I13" s="29"/>
      <c r="J13" s="29"/>
      <c r="K13" s="29">
        <f t="shared" si="0"/>
      </c>
      <c r="L13" s="30"/>
      <c r="M13" s="15"/>
      <c r="N13" s="15"/>
    </row>
    <row r="14" spans="1:18" ht="73.5" customHeight="1">
      <c r="A14" s="44">
        <f>IF(ISERR(A13+1)=TRUE,1,A13+1)</f>
        <v>1</v>
      </c>
      <c r="B14" s="45" t="s">
        <v>891</v>
      </c>
      <c r="C14" s="45" t="s">
        <v>913</v>
      </c>
      <c r="D14" s="46" t="s">
        <v>999</v>
      </c>
      <c r="E14" s="36">
        <v>3</v>
      </c>
      <c r="F14" s="37"/>
      <c r="G14" s="47">
        <v>677.29</v>
      </c>
      <c r="H14" s="47">
        <f>G14*0.18</f>
        <v>121.91219999999998</v>
      </c>
      <c r="I14" s="47">
        <f>SUM(G14,H14)</f>
        <v>799.2022</v>
      </c>
      <c r="J14" s="48"/>
      <c r="K14" s="48">
        <f t="shared" si="0"/>
      </c>
      <c r="L14" s="30"/>
      <c r="M14" s="31"/>
      <c r="N14" s="32"/>
      <c r="O14" s="31"/>
      <c r="P14" s="31"/>
      <c r="Q14" s="31"/>
      <c r="R14" s="31"/>
    </row>
    <row r="15" spans="1:14" s="31" customFormat="1" ht="27" customHeight="1">
      <c r="A15" s="24" t="s">
        <v>17</v>
      </c>
      <c r="B15" s="25"/>
      <c r="C15" s="26"/>
      <c r="D15" s="27"/>
      <c r="E15" s="27"/>
      <c r="F15" s="28"/>
      <c r="G15" s="29"/>
      <c r="H15" s="29"/>
      <c r="I15" s="29"/>
      <c r="J15" s="29"/>
      <c r="K15" s="29">
        <f t="shared" si="0"/>
      </c>
      <c r="L15" s="49"/>
      <c r="M15" s="15"/>
      <c r="N15" s="15"/>
    </row>
    <row r="16" spans="1:18" ht="27" customHeight="1">
      <c r="A16" s="50" t="s">
        <v>950</v>
      </c>
      <c r="B16" s="51"/>
      <c r="C16" s="51"/>
      <c r="D16" s="52"/>
      <c r="E16" s="52"/>
      <c r="F16" s="53"/>
      <c r="G16" s="54"/>
      <c r="H16" s="54"/>
      <c r="I16" s="54"/>
      <c r="J16" s="54"/>
      <c r="K16" s="54">
        <f t="shared" si="0"/>
      </c>
      <c r="L16" s="55"/>
      <c r="P16" s="31"/>
      <c r="Q16" s="31"/>
      <c r="R16" s="31"/>
    </row>
    <row r="17" spans="1:18" ht="27" customHeight="1">
      <c r="A17" s="33">
        <f aca="true" t="shared" si="1" ref="A17:A22">IF(ISERR(A16+1)=TRUE,1,A16+1)</f>
        <v>1</v>
      </c>
      <c r="B17" s="34" t="s">
        <v>951</v>
      </c>
      <c r="C17" s="34" t="s">
        <v>952</v>
      </c>
      <c r="D17" s="35" t="s">
        <v>953</v>
      </c>
      <c r="E17" s="36">
        <v>3</v>
      </c>
      <c r="F17" s="37"/>
      <c r="G17" s="38">
        <v>249.15</v>
      </c>
      <c r="H17" s="39">
        <f aca="true" t="shared" si="2" ref="H17:H22">G17*0.18</f>
        <v>44.847</v>
      </c>
      <c r="I17" s="38">
        <f aca="true" t="shared" si="3" ref="I17:I22">SUM(G17,H17)</f>
        <v>293.997</v>
      </c>
      <c r="J17" s="40"/>
      <c r="K17" s="40">
        <f t="shared" si="0"/>
      </c>
      <c r="L17" s="30"/>
      <c r="M17" s="31"/>
      <c r="N17" s="32"/>
      <c r="O17" s="31"/>
      <c r="P17" s="31"/>
      <c r="Q17" s="31"/>
      <c r="R17" s="31"/>
    </row>
    <row r="18" spans="1:18" ht="33.75">
      <c r="A18" s="33">
        <f t="shared" si="1"/>
        <v>2</v>
      </c>
      <c r="B18" s="34" t="s">
        <v>954</v>
      </c>
      <c r="C18" s="34" t="s">
        <v>1000</v>
      </c>
      <c r="D18" s="35" t="s">
        <v>955</v>
      </c>
      <c r="E18" s="36">
        <v>3</v>
      </c>
      <c r="F18" s="37"/>
      <c r="G18" s="38">
        <v>249.15</v>
      </c>
      <c r="H18" s="39">
        <f t="shared" si="2"/>
        <v>44.847</v>
      </c>
      <c r="I18" s="38">
        <f t="shared" si="3"/>
        <v>293.997</v>
      </c>
      <c r="J18" s="40"/>
      <c r="K18" s="40">
        <f t="shared" si="0"/>
      </c>
      <c r="L18" s="30"/>
      <c r="M18" s="31"/>
      <c r="N18" s="32"/>
      <c r="O18" s="31"/>
      <c r="P18" s="31"/>
      <c r="Q18" s="31"/>
      <c r="R18" s="31"/>
    </row>
    <row r="19" spans="1:18" ht="33.75">
      <c r="A19" s="33">
        <f t="shared" si="1"/>
        <v>3</v>
      </c>
      <c r="B19" s="34" t="s">
        <v>956</v>
      </c>
      <c r="C19" s="34" t="s">
        <v>957</v>
      </c>
      <c r="D19" s="35" t="s">
        <v>958</v>
      </c>
      <c r="E19" s="36">
        <v>3</v>
      </c>
      <c r="F19" s="37"/>
      <c r="G19" s="38">
        <v>249.15</v>
      </c>
      <c r="H19" s="39">
        <f t="shared" si="2"/>
        <v>44.847</v>
      </c>
      <c r="I19" s="38">
        <f t="shared" si="3"/>
        <v>293.997</v>
      </c>
      <c r="J19" s="40"/>
      <c r="K19" s="40">
        <f t="shared" si="0"/>
      </c>
      <c r="L19" s="30"/>
      <c r="M19" s="31"/>
      <c r="N19" s="32"/>
      <c r="O19" s="31"/>
      <c r="P19" s="31"/>
      <c r="Q19" s="31"/>
      <c r="R19" s="31"/>
    </row>
    <row r="20" spans="1:18" ht="33.75">
      <c r="A20" s="33">
        <f t="shared" si="1"/>
        <v>4</v>
      </c>
      <c r="B20" s="34" t="s">
        <v>959</v>
      </c>
      <c r="C20" s="34" t="s">
        <v>960</v>
      </c>
      <c r="D20" s="35" t="s">
        <v>961</v>
      </c>
      <c r="E20" s="36">
        <v>3</v>
      </c>
      <c r="F20" s="37"/>
      <c r="G20" s="38">
        <v>249.15</v>
      </c>
      <c r="H20" s="39">
        <f t="shared" si="2"/>
        <v>44.847</v>
      </c>
      <c r="I20" s="38">
        <f t="shared" si="3"/>
        <v>293.997</v>
      </c>
      <c r="J20" s="40"/>
      <c r="K20" s="40">
        <f t="shared" si="0"/>
      </c>
      <c r="L20" s="30"/>
      <c r="M20" s="31"/>
      <c r="N20" s="32"/>
      <c r="O20" s="31"/>
      <c r="P20" s="31"/>
      <c r="Q20" s="31"/>
      <c r="R20" s="31"/>
    </row>
    <row r="21" spans="1:18" ht="33.75">
      <c r="A21" s="33">
        <f t="shared" si="1"/>
        <v>5</v>
      </c>
      <c r="B21" s="34" t="s">
        <v>962</v>
      </c>
      <c r="C21" s="34" t="s">
        <v>963</v>
      </c>
      <c r="D21" s="35" t="s">
        <v>964</v>
      </c>
      <c r="E21" s="36">
        <v>3</v>
      </c>
      <c r="F21" s="37"/>
      <c r="G21" s="38">
        <v>249.15</v>
      </c>
      <c r="H21" s="39">
        <f t="shared" si="2"/>
        <v>44.847</v>
      </c>
      <c r="I21" s="38">
        <f t="shared" si="3"/>
        <v>293.997</v>
      </c>
      <c r="J21" s="40"/>
      <c r="K21" s="40">
        <f t="shared" si="0"/>
      </c>
      <c r="L21" s="30"/>
      <c r="M21" s="31"/>
      <c r="N21" s="32"/>
      <c r="O21" s="31"/>
      <c r="P21" s="31"/>
      <c r="Q21" s="31"/>
      <c r="R21" s="31"/>
    </row>
    <row r="22" spans="1:18" ht="33.75">
      <c r="A22" s="33">
        <f t="shared" si="1"/>
        <v>6</v>
      </c>
      <c r="B22" s="34" t="s">
        <v>965</v>
      </c>
      <c r="C22" s="34" t="s">
        <v>966</v>
      </c>
      <c r="D22" s="35" t="s">
        <v>967</v>
      </c>
      <c r="E22" s="36">
        <v>3</v>
      </c>
      <c r="F22" s="37"/>
      <c r="G22" s="38">
        <v>249.15</v>
      </c>
      <c r="H22" s="39">
        <f t="shared" si="2"/>
        <v>44.847</v>
      </c>
      <c r="I22" s="38">
        <f t="shared" si="3"/>
        <v>293.997</v>
      </c>
      <c r="J22" s="40"/>
      <c r="K22" s="40">
        <f t="shared" si="0"/>
      </c>
      <c r="L22" s="30"/>
      <c r="M22" s="31"/>
      <c r="N22" s="32"/>
      <c r="O22" s="31"/>
      <c r="P22" s="31"/>
      <c r="Q22" s="31"/>
      <c r="R22" s="31"/>
    </row>
    <row r="23" spans="1:18" ht="27" customHeight="1">
      <c r="A23" s="50" t="s">
        <v>18</v>
      </c>
      <c r="B23" s="51"/>
      <c r="C23" s="51"/>
      <c r="D23" s="52"/>
      <c r="E23" s="52"/>
      <c r="F23" s="53"/>
      <c r="G23" s="54"/>
      <c r="H23" s="54"/>
      <c r="I23" s="54"/>
      <c r="J23" s="54"/>
      <c r="K23" s="54">
        <f t="shared" si="0"/>
      </c>
      <c r="L23" s="55"/>
      <c r="P23" s="31"/>
      <c r="Q23" s="31"/>
      <c r="R23" s="31"/>
    </row>
    <row r="24" spans="1:18" ht="33.75">
      <c r="A24" s="44">
        <f>IF(ISERR(A23+1)=TRUE,1,A23+1)</f>
        <v>1</v>
      </c>
      <c r="B24" s="34" t="s">
        <v>19</v>
      </c>
      <c r="C24" s="34" t="s">
        <v>20</v>
      </c>
      <c r="D24" s="35" t="s">
        <v>21</v>
      </c>
      <c r="E24" s="36">
        <v>3</v>
      </c>
      <c r="F24" s="37"/>
      <c r="G24" s="38">
        <v>249.15</v>
      </c>
      <c r="H24" s="39">
        <f>G24*0.18</f>
        <v>44.847</v>
      </c>
      <c r="I24" s="38">
        <f>SUM(G24,H24)</f>
        <v>293.997</v>
      </c>
      <c r="J24" s="40"/>
      <c r="K24" s="40">
        <f t="shared" si="0"/>
      </c>
      <c r="L24" s="30"/>
      <c r="M24" s="31"/>
      <c r="N24" s="32"/>
      <c r="O24" s="31"/>
      <c r="P24" s="31"/>
      <c r="Q24" s="31"/>
      <c r="R24" s="31"/>
    </row>
    <row r="25" spans="1:18" ht="27" customHeight="1">
      <c r="A25" s="50" t="s">
        <v>22</v>
      </c>
      <c r="B25" s="51"/>
      <c r="C25" s="51"/>
      <c r="D25" s="52"/>
      <c r="E25" s="52"/>
      <c r="F25" s="53"/>
      <c r="G25" s="54"/>
      <c r="H25" s="54"/>
      <c r="I25" s="54"/>
      <c r="J25" s="54"/>
      <c r="K25" s="54">
        <f t="shared" si="0"/>
      </c>
      <c r="L25" s="55"/>
      <c r="P25" s="31"/>
      <c r="Q25" s="31"/>
      <c r="R25" s="31"/>
    </row>
    <row r="26" spans="1:18" ht="33.75">
      <c r="A26" s="33">
        <f aca="true" t="shared" si="4" ref="A26:A35">IF(ISERR(A25+1)=TRUE,1,A25+1)</f>
        <v>1</v>
      </c>
      <c r="B26" s="34" t="s">
        <v>23</v>
      </c>
      <c r="C26" s="34" t="s">
        <v>24</v>
      </c>
      <c r="D26" s="35" t="s">
        <v>25</v>
      </c>
      <c r="E26" s="36">
        <v>3</v>
      </c>
      <c r="F26" s="37"/>
      <c r="G26" s="38">
        <v>249.15</v>
      </c>
      <c r="H26" s="39">
        <f aca="true" t="shared" si="5" ref="H26:H35">G26*0.18</f>
        <v>44.847</v>
      </c>
      <c r="I26" s="38">
        <f aca="true" t="shared" si="6" ref="I26:I35">SUM(G26,H26)</f>
        <v>293.997</v>
      </c>
      <c r="J26" s="40"/>
      <c r="K26" s="40">
        <f t="shared" si="0"/>
      </c>
      <c r="L26" s="30"/>
      <c r="M26" s="31"/>
      <c r="N26" s="32"/>
      <c r="O26" s="31"/>
      <c r="P26" s="31"/>
      <c r="Q26" s="31"/>
      <c r="R26" s="31"/>
    </row>
    <row r="27" spans="1:18" ht="33.75">
      <c r="A27" s="33">
        <f t="shared" si="4"/>
        <v>2</v>
      </c>
      <c r="B27" s="34" t="s">
        <v>26</v>
      </c>
      <c r="C27" s="34" t="s">
        <v>27</v>
      </c>
      <c r="D27" s="35" t="s">
        <v>28</v>
      </c>
      <c r="E27" s="36">
        <v>3</v>
      </c>
      <c r="F27" s="37"/>
      <c r="G27" s="38">
        <v>249.15</v>
      </c>
      <c r="H27" s="39">
        <f t="shared" si="5"/>
        <v>44.847</v>
      </c>
      <c r="I27" s="38">
        <f t="shared" si="6"/>
        <v>293.997</v>
      </c>
      <c r="J27" s="40"/>
      <c r="K27" s="40">
        <f t="shared" si="0"/>
      </c>
      <c r="L27" s="30"/>
      <c r="M27" s="31"/>
      <c r="N27" s="32"/>
      <c r="O27" s="31"/>
      <c r="P27" s="31"/>
      <c r="Q27" s="31"/>
      <c r="R27" s="31"/>
    </row>
    <row r="28" spans="1:18" ht="33.75">
      <c r="A28" s="33">
        <f t="shared" si="4"/>
        <v>3</v>
      </c>
      <c r="B28" s="34" t="s">
        <v>29</v>
      </c>
      <c r="C28" s="34" t="s">
        <v>30</v>
      </c>
      <c r="D28" s="35" t="s">
        <v>31</v>
      </c>
      <c r="E28" s="36">
        <v>3</v>
      </c>
      <c r="F28" s="37"/>
      <c r="G28" s="38">
        <v>249.15</v>
      </c>
      <c r="H28" s="39">
        <f t="shared" si="5"/>
        <v>44.847</v>
      </c>
      <c r="I28" s="38">
        <f t="shared" si="6"/>
        <v>293.997</v>
      </c>
      <c r="J28" s="40"/>
      <c r="K28" s="40">
        <f t="shared" si="0"/>
      </c>
      <c r="L28" s="30"/>
      <c r="M28" s="31"/>
      <c r="N28" s="32"/>
      <c r="O28" s="31"/>
      <c r="P28" s="31"/>
      <c r="Q28" s="31"/>
      <c r="R28" s="31"/>
    </row>
    <row r="29" spans="1:18" ht="33.75">
      <c r="A29" s="33">
        <f t="shared" si="4"/>
        <v>4</v>
      </c>
      <c r="B29" s="34" t="s">
        <v>32</v>
      </c>
      <c r="C29" s="34" t="s">
        <v>33</v>
      </c>
      <c r="D29" s="35" t="s">
        <v>34</v>
      </c>
      <c r="E29" s="36">
        <v>3</v>
      </c>
      <c r="F29" s="37"/>
      <c r="G29" s="38">
        <v>249.15</v>
      </c>
      <c r="H29" s="39">
        <f t="shared" si="5"/>
        <v>44.847</v>
      </c>
      <c r="I29" s="38">
        <f t="shared" si="6"/>
        <v>293.997</v>
      </c>
      <c r="J29" s="40"/>
      <c r="K29" s="40">
        <f t="shared" si="0"/>
      </c>
      <c r="L29" s="30"/>
      <c r="M29" s="31"/>
      <c r="N29" s="32"/>
      <c r="O29" s="31"/>
      <c r="P29" s="31"/>
      <c r="Q29" s="31"/>
      <c r="R29" s="31"/>
    </row>
    <row r="30" spans="1:18" ht="33.75">
      <c r="A30" s="33">
        <f t="shared" si="4"/>
        <v>5</v>
      </c>
      <c r="B30" s="34" t="s">
        <v>35</v>
      </c>
      <c r="C30" s="34" t="s">
        <v>36</v>
      </c>
      <c r="D30" s="35" t="s">
        <v>37</v>
      </c>
      <c r="E30" s="36">
        <v>3</v>
      </c>
      <c r="F30" s="37"/>
      <c r="G30" s="38">
        <v>249.15</v>
      </c>
      <c r="H30" s="39">
        <f t="shared" si="5"/>
        <v>44.847</v>
      </c>
      <c r="I30" s="38">
        <f t="shared" si="6"/>
        <v>293.997</v>
      </c>
      <c r="J30" s="40"/>
      <c r="K30" s="40">
        <f t="shared" si="0"/>
      </c>
      <c r="L30" s="30"/>
      <c r="M30" s="31"/>
      <c r="N30" s="32"/>
      <c r="O30" s="31"/>
      <c r="P30" s="31"/>
      <c r="Q30" s="31"/>
      <c r="R30" s="31"/>
    </row>
    <row r="31" spans="1:18" ht="33.75">
      <c r="A31" s="33">
        <f t="shared" si="4"/>
        <v>6</v>
      </c>
      <c r="B31" s="34" t="s">
        <v>38</v>
      </c>
      <c r="C31" s="34" t="s">
        <v>39</v>
      </c>
      <c r="D31" s="35" t="s">
        <v>40</v>
      </c>
      <c r="E31" s="36">
        <v>3</v>
      </c>
      <c r="F31" s="37"/>
      <c r="G31" s="38">
        <v>249.15</v>
      </c>
      <c r="H31" s="39">
        <f t="shared" si="5"/>
        <v>44.847</v>
      </c>
      <c r="I31" s="38">
        <f t="shared" si="6"/>
        <v>293.997</v>
      </c>
      <c r="J31" s="40"/>
      <c r="K31" s="40">
        <f t="shared" si="0"/>
      </c>
      <c r="L31" s="30"/>
      <c r="M31" s="31"/>
      <c r="N31" s="32"/>
      <c r="O31" s="31"/>
      <c r="P31" s="31"/>
      <c r="Q31" s="31"/>
      <c r="R31" s="31"/>
    </row>
    <row r="32" spans="1:18" ht="33.75">
      <c r="A32" s="33">
        <f t="shared" si="4"/>
        <v>7</v>
      </c>
      <c r="B32" s="34" t="s">
        <v>41</v>
      </c>
      <c r="C32" s="34" t="s">
        <v>42</v>
      </c>
      <c r="D32" s="35" t="s">
        <v>43</v>
      </c>
      <c r="E32" s="36">
        <v>3</v>
      </c>
      <c r="F32" s="37"/>
      <c r="G32" s="38">
        <v>249.15</v>
      </c>
      <c r="H32" s="39">
        <f t="shared" si="5"/>
        <v>44.847</v>
      </c>
      <c r="I32" s="38">
        <f t="shared" si="6"/>
        <v>293.997</v>
      </c>
      <c r="J32" s="40"/>
      <c r="K32" s="40">
        <f t="shared" si="0"/>
      </c>
      <c r="L32" s="30"/>
      <c r="M32" s="31"/>
      <c r="N32" s="32"/>
      <c r="O32" s="31"/>
      <c r="P32" s="31"/>
      <c r="Q32" s="31"/>
      <c r="R32" s="31"/>
    </row>
    <row r="33" spans="1:18" ht="33.75">
      <c r="A33" s="33">
        <f t="shared" si="4"/>
        <v>8</v>
      </c>
      <c r="B33" s="34" t="s">
        <v>44</v>
      </c>
      <c r="C33" s="34" t="s">
        <v>45</v>
      </c>
      <c r="D33" s="35" t="s">
        <v>46</v>
      </c>
      <c r="E33" s="36">
        <v>3</v>
      </c>
      <c r="F33" s="37"/>
      <c r="G33" s="38">
        <v>249.15</v>
      </c>
      <c r="H33" s="39">
        <f t="shared" si="5"/>
        <v>44.847</v>
      </c>
      <c r="I33" s="38">
        <f t="shared" si="6"/>
        <v>293.997</v>
      </c>
      <c r="J33" s="40"/>
      <c r="K33" s="40">
        <f t="shared" si="0"/>
      </c>
      <c r="L33" s="30"/>
      <c r="M33" s="31"/>
      <c r="N33" s="32"/>
      <c r="O33" s="31"/>
      <c r="P33" s="31"/>
      <c r="Q33" s="31"/>
      <c r="R33" s="31"/>
    </row>
    <row r="34" spans="1:18" ht="33.75">
      <c r="A34" s="33">
        <f t="shared" si="4"/>
        <v>9</v>
      </c>
      <c r="B34" s="34" t="s">
        <v>47</v>
      </c>
      <c r="C34" s="34" t="s">
        <v>48</v>
      </c>
      <c r="D34" s="35" t="s">
        <v>49</v>
      </c>
      <c r="E34" s="36">
        <v>3</v>
      </c>
      <c r="F34" s="37"/>
      <c r="G34" s="38">
        <v>249.15</v>
      </c>
      <c r="H34" s="39">
        <f t="shared" si="5"/>
        <v>44.847</v>
      </c>
      <c r="I34" s="38">
        <f t="shared" si="6"/>
        <v>293.997</v>
      </c>
      <c r="J34" s="40"/>
      <c r="K34" s="40">
        <f t="shared" si="0"/>
      </c>
      <c r="L34" s="30"/>
      <c r="M34" s="31"/>
      <c r="N34" s="32"/>
      <c r="O34" s="31"/>
      <c r="P34" s="31"/>
      <c r="Q34" s="31"/>
      <c r="R34" s="31"/>
    </row>
    <row r="35" spans="1:18" ht="33.75">
      <c r="A35" s="33">
        <f t="shared" si="4"/>
        <v>10</v>
      </c>
      <c r="B35" s="34" t="s">
        <v>50</v>
      </c>
      <c r="C35" s="34" t="s">
        <v>51</v>
      </c>
      <c r="D35" s="35" t="s">
        <v>52</v>
      </c>
      <c r="E35" s="36">
        <v>3</v>
      </c>
      <c r="F35" s="37"/>
      <c r="G35" s="38">
        <v>249.15</v>
      </c>
      <c r="H35" s="39">
        <f t="shared" si="5"/>
        <v>44.847</v>
      </c>
      <c r="I35" s="38">
        <f t="shared" si="6"/>
        <v>293.997</v>
      </c>
      <c r="J35" s="40"/>
      <c r="K35" s="40">
        <f t="shared" si="0"/>
      </c>
      <c r="L35" s="30"/>
      <c r="M35" s="31"/>
      <c r="N35" s="32"/>
      <c r="O35" s="31"/>
      <c r="P35" s="31"/>
      <c r="Q35" s="31"/>
      <c r="R35" s="31"/>
    </row>
    <row r="36" spans="1:18" ht="27" customHeight="1">
      <c r="A36" s="50" t="s">
        <v>53</v>
      </c>
      <c r="B36" s="51"/>
      <c r="C36" s="51"/>
      <c r="D36" s="56"/>
      <c r="E36" s="56"/>
      <c r="F36" s="57"/>
      <c r="G36" s="58"/>
      <c r="H36" s="58"/>
      <c r="I36" s="58"/>
      <c r="J36" s="58"/>
      <c r="K36" s="58">
        <f t="shared" si="0"/>
      </c>
      <c r="L36" s="20"/>
      <c r="P36" s="31"/>
      <c r="Q36" s="31"/>
      <c r="R36" s="31"/>
    </row>
    <row r="37" spans="1:18" ht="33.75">
      <c r="A37" s="33">
        <f aca="true" t="shared" si="7" ref="A37:A42">IF(ISERR(A36+1)=TRUE,1,A36+1)</f>
        <v>1</v>
      </c>
      <c r="B37" s="34" t="s">
        <v>54</v>
      </c>
      <c r="C37" s="34" t="s">
        <v>55</v>
      </c>
      <c r="D37" s="35" t="s">
        <v>56</v>
      </c>
      <c r="E37" s="36">
        <v>3</v>
      </c>
      <c r="F37" s="37"/>
      <c r="G37" s="38">
        <v>249.15</v>
      </c>
      <c r="H37" s="39">
        <f>G37*0.18</f>
        <v>44.847</v>
      </c>
      <c r="I37" s="38">
        <f>SUM(G37,H37)</f>
        <v>293.997</v>
      </c>
      <c r="J37" s="40"/>
      <c r="K37" s="40">
        <f aca="true" t="shared" si="8" ref="K37:K68">IF(ISERR(IF(I37*F37=0,"",I37*F37))=TRUE,"",IF(I37*F37=0,"",I37*F37))</f>
      </c>
      <c r="L37" s="30"/>
      <c r="M37" s="31"/>
      <c r="N37" s="32"/>
      <c r="O37" s="31"/>
      <c r="P37" s="31"/>
      <c r="Q37" s="31"/>
      <c r="R37" s="31"/>
    </row>
    <row r="38" spans="1:18" ht="33.75">
      <c r="A38" s="33">
        <f t="shared" si="7"/>
        <v>2</v>
      </c>
      <c r="B38" s="34" t="s">
        <v>57</v>
      </c>
      <c r="C38" s="34" t="s">
        <v>58</v>
      </c>
      <c r="D38" s="35" t="s">
        <v>59</v>
      </c>
      <c r="E38" s="36">
        <v>3</v>
      </c>
      <c r="F38" s="37"/>
      <c r="G38" s="38">
        <v>249.15</v>
      </c>
      <c r="H38" s="39">
        <f aca="true" t="shared" si="9" ref="H38:H100">G38*0.18</f>
        <v>44.847</v>
      </c>
      <c r="I38" s="38">
        <f aca="true" t="shared" si="10" ref="I38:I100">SUM(G38,H38)</f>
        <v>293.997</v>
      </c>
      <c r="J38" s="40"/>
      <c r="K38" s="40">
        <f t="shared" si="8"/>
      </c>
      <c r="L38" s="30"/>
      <c r="M38" s="31"/>
      <c r="N38" s="32"/>
      <c r="O38" s="31"/>
      <c r="P38" s="31"/>
      <c r="Q38" s="31"/>
      <c r="R38" s="31"/>
    </row>
    <row r="39" spans="1:18" ht="33.75">
      <c r="A39" s="33">
        <f t="shared" si="7"/>
        <v>3</v>
      </c>
      <c r="B39" s="34" t="s">
        <v>60</v>
      </c>
      <c r="C39" s="34" t="s">
        <v>61</v>
      </c>
      <c r="D39" s="35" t="s">
        <v>62</v>
      </c>
      <c r="E39" s="36">
        <v>3</v>
      </c>
      <c r="F39" s="37"/>
      <c r="G39" s="38">
        <v>249.15</v>
      </c>
      <c r="H39" s="39">
        <f t="shared" si="9"/>
        <v>44.847</v>
      </c>
      <c r="I39" s="38">
        <f t="shared" si="10"/>
        <v>293.997</v>
      </c>
      <c r="J39" s="40"/>
      <c r="K39" s="40">
        <f t="shared" si="8"/>
      </c>
      <c r="L39" s="30"/>
      <c r="M39" s="31"/>
      <c r="N39" s="32"/>
      <c r="O39" s="31"/>
      <c r="P39" s="31"/>
      <c r="Q39" s="31"/>
      <c r="R39" s="31"/>
    </row>
    <row r="40" spans="1:18" ht="33.75">
      <c r="A40" s="33">
        <f t="shared" si="7"/>
        <v>4</v>
      </c>
      <c r="B40" s="34" t="s">
        <v>63</v>
      </c>
      <c r="C40" s="34" t="s">
        <v>64</v>
      </c>
      <c r="D40" s="35" t="s">
        <v>65</v>
      </c>
      <c r="E40" s="36">
        <v>3</v>
      </c>
      <c r="F40" s="37"/>
      <c r="G40" s="38">
        <v>249.15</v>
      </c>
      <c r="H40" s="39">
        <f t="shared" si="9"/>
        <v>44.847</v>
      </c>
      <c r="I40" s="38">
        <f t="shared" si="10"/>
        <v>293.997</v>
      </c>
      <c r="J40" s="40"/>
      <c r="K40" s="40">
        <f t="shared" si="8"/>
      </c>
      <c r="L40" s="30"/>
      <c r="M40" s="31"/>
      <c r="N40" s="32"/>
      <c r="O40" s="31"/>
      <c r="P40" s="31"/>
      <c r="Q40" s="31"/>
      <c r="R40" s="31"/>
    </row>
    <row r="41" spans="1:18" ht="33.75">
      <c r="A41" s="33">
        <f t="shared" si="7"/>
        <v>5</v>
      </c>
      <c r="B41" s="34" t="s">
        <v>66</v>
      </c>
      <c r="C41" s="34" t="s">
        <v>67</v>
      </c>
      <c r="D41" s="35" t="s">
        <v>68</v>
      </c>
      <c r="E41" s="36">
        <v>3</v>
      </c>
      <c r="F41" s="37"/>
      <c r="G41" s="38">
        <v>249.15</v>
      </c>
      <c r="H41" s="39">
        <f t="shared" si="9"/>
        <v>44.847</v>
      </c>
      <c r="I41" s="38">
        <f t="shared" si="10"/>
        <v>293.997</v>
      </c>
      <c r="J41" s="40"/>
      <c r="K41" s="40">
        <f t="shared" si="8"/>
      </c>
      <c r="L41" s="30"/>
      <c r="M41" s="31"/>
      <c r="N41" s="32"/>
      <c r="O41" s="31"/>
      <c r="P41" s="31"/>
      <c r="Q41" s="31"/>
      <c r="R41" s="31"/>
    </row>
    <row r="42" spans="1:18" ht="33.75">
      <c r="A42" s="33">
        <f t="shared" si="7"/>
        <v>6</v>
      </c>
      <c r="B42" s="34" t="s">
        <v>69</v>
      </c>
      <c r="C42" s="34" t="s">
        <v>70</v>
      </c>
      <c r="D42" s="35" t="s">
        <v>71</v>
      </c>
      <c r="E42" s="36">
        <v>3</v>
      </c>
      <c r="F42" s="37"/>
      <c r="G42" s="38">
        <v>249.15</v>
      </c>
      <c r="H42" s="39">
        <f t="shared" si="9"/>
        <v>44.847</v>
      </c>
      <c r="I42" s="38">
        <f t="shared" si="10"/>
        <v>293.997</v>
      </c>
      <c r="J42" s="40"/>
      <c r="K42" s="40">
        <f t="shared" si="8"/>
      </c>
      <c r="L42" s="30"/>
      <c r="M42" s="31"/>
      <c r="N42" s="32"/>
      <c r="O42" s="31"/>
      <c r="P42" s="31"/>
      <c r="Q42" s="31"/>
      <c r="R42" s="31"/>
    </row>
    <row r="43" spans="1:18" ht="33.75">
      <c r="A43" s="50" t="s">
        <v>72</v>
      </c>
      <c r="B43" s="20"/>
      <c r="C43" s="20"/>
      <c r="D43" s="20"/>
      <c r="E43" s="20"/>
      <c r="F43" s="53"/>
      <c r="G43" s="20"/>
      <c r="H43" s="20"/>
      <c r="I43" s="20"/>
      <c r="J43" s="20"/>
      <c r="K43" s="20">
        <f t="shared" si="8"/>
      </c>
      <c r="L43" s="20"/>
      <c r="P43" s="31"/>
      <c r="Q43" s="31"/>
      <c r="R43" s="31"/>
    </row>
    <row r="44" spans="1:18" ht="33.75">
      <c r="A44" s="33">
        <f>IF(ISERR(A43+1)=TRUE,1,A43+1)</f>
        <v>1</v>
      </c>
      <c r="B44" s="34" t="s">
        <v>73</v>
      </c>
      <c r="C44" s="34" t="s">
        <v>74</v>
      </c>
      <c r="D44" s="35" t="s">
        <v>75</v>
      </c>
      <c r="E44" s="36">
        <v>3</v>
      </c>
      <c r="F44" s="37"/>
      <c r="G44" s="38">
        <v>249.15</v>
      </c>
      <c r="H44" s="39">
        <f t="shared" si="9"/>
        <v>44.847</v>
      </c>
      <c r="I44" s="38">
        <f t="shared" si="10"/>
        <v>293.997</v>
      </c>
      <c r="J44" s="40"/>
      <c r="K44" s="40">
        <f t="shared" si="8"/>
      </c>
      <c r="L44" s="30"/>
      <c r="M44" s="31"/>
      <c r="N44" s="32"/>
      <c r="O44" s="31"/>
      <c r="P44" s="31"/>
      <c r="Q44" s="31"/>
      <c r="R44" s="31"/>
    </row>
    <row r="45" spans="1:18" ht="33.75">
      <c r="A45" s="33">
        <f>IF(ISERR(A44+1)=TRUE,1,A44+1)</f>
        <v>2</v>
      </c>
      <c r="B45" s="34" t="s">
        <v>76</v>
      </c>
      <c r="C45" s="34" t="s">
        <v>77</v>
      </c>
      <c r="D45" s="35" t="s">
        <v>78</v>
      </c>
      <c r="E45" s="36">
        <v>3</v>
      </c>
      <c r="F45" s="37"/>
      <c r="G45" s="38">
        <v>249.15</v>
      </c>
      <c r="H45" s="39">
        <f t="shared" si="9"/>
        <v>44.847</v>
      </c>
      <c r="I45" s="38">
        <f t="shared" si="10"/>
        <v>293.997</v>
      </c>
      <c r="J45" s="40"/>
      <c r="K45" s="40">
        <f t="shared" si="8"/>
      </c>
      <c r="L45" s="30"/>
      <c r="M45" s="31"/>
      <c r="N45" s="32"/>
      <c r="O45" s="31"/>
      <c r="P45" s="31"/>
      <c r="Q45" s="31"/>
      <c r="R45" s="31"/>
    </row>
    <row r="46" spans="1:18" ht="33.75">
      <c r="A46" s="33">
        <f>IF(ISERR(A45+1)=TRUE,1,A45+1)</f>
        <v>3</v>
      </c>
      <c r="B46" s="34" t="s">
        <v>79</v>
      </c>
      <c r="C46" s="34" t="s">
        <v>80</v>
      </c>
      <c r="D46" s="35" t="s">
        <v>81</v>
      </c>
      <c r="E46" s="36">
        <v>3</v>
      </c>
      <c r="F46" s="37"/>
      <c r="G46" s="38">
        <v>249.15</v>
      </c>
      <c r="H46" s="39">
        <f t="shared" si="9"/>
        <v>44.847</v>
      </c>
      <c r="I46" s="38">
        <f t="shared" si="10"/>
        <v>293.997</v>
      </c>
      <c r="J46" s="40"/>
      <c r="K46" s="40">
        <f t="shared" si="8"/>
      </c>
      <c r="L46" s="30"/>
      <c r="M46" s="31"/>
      <c r="N46" s="32"/>
      <c r="O46" s="31"/>
      <c r="P46" s="31"/>
      <c r="Q46" s="31"/>
      <c r="R46" s="31"/>
    </row>
    <row r="47" spans="1:18" ht="33.75">
      <c r="A47" s="50" t="s">
        <v>82</v>
      </c>
      <c r="B47" s="20"/>
      <c r="C47" s="20"/>
      <c r="D47" s="20"/>
      <c r="E47" s="20"/>
      <c r="F47" s="53"/>
      <c r="G47" s="20"/>
      <c r="H47" s="20"/>
      <c r="I47" s="20"/>
      <c r="J47" s="20"/>
      <c r="K47" s="20">
        <f t="shared" si="8"/>
      </c>
      <c r="L47" s="20"/>
      <c r="P47" s="31"/>
      <c r="Q47" s="31"/>
      <c r="R47" s="31"/>
    </row>
    <row r="48" spans="1:18" ht="33.75">
      <c r="A48" s="44">
        <f>IF(ISERR(#REF!+1)=TRUE,1,#REF!+1)</f>
        <v>1</v>
      </c>
      <c r="B48" s="34" t="s">
        <v>83</v>
      </c>
      <c r="C48" s="34" t="s">
        <v>84</v>
      </c>
      <c r="D48" s="20" t="s">
        <v>85</v>
      </c>
      <c r="E48" s="36">
        <v>3</v>
      </c>
      <c r="F48" s="37"/>
      <c r="G48" s="38">
        <v>249.15</v>
      </c>
      <c r="H48" s="39">
        <f t="shared" si="9"/>
        <v>44.847</v>
      </c>
      <c r="I48" s="38">
        <f t="shared" si="10"/>
        <v>293.997</v>
      </c>
      <c r="J48" s="40"/>
      <c r="K48" s="40">
        <f t="shared" si="8"/>
      </c>
      <c r="L48" s="30"/>
      <c r="M48" s="31"/>
      <c r="N48" s="32"/>
      <c r="O48" s="31"/>
      <c r="P48" s="31"/>
      <c r="Q48" s="31"/>
      <c r="R48" s="31"/>
    </row>
    <row r="49" spans="1:18" ht="33.75">
      <c r="A49" s="44">
        <f>IF(ISERR(A48+1)=TRUE,1,A48+1)</f>
        <v>2</v>
      </c>
      <c r="B49" s="34" t="s">
        <v>86</v>
      </c>
      <c r="C49" s="34" t="s">
        <v>87</v>
      </c>
      <c r="D49" s="20" t="s">
        <v>88</v>
      </c>
      <c r="E49" s="36">
        <v>3</v>
      </c>
      <c r="F49" s="37"/>
      <c r="G49" s="38">
        <v>249.15</v>
      </c>
      <c r="H49" s="39">
        <f t="shared" si="9"/>
        <v>44.847</v>
      </c>
      <c r="I49" s="38">
        <f t="shared" si="10"/>
        <v>293.997</v>
      </c>
      <c r="J49" s="40"/>
      <c r="K49" s="40">
        <f t="shared" si="8"/>
      </c>
      <c r="L49" s="30"/>
      <c r="M49" s="31"/>
      <c r="N49" s="32"/>
      <c r="O49" s="31"/>
      <c r="P49" s="31"/>
      <c r="Q49" s="31"/>
      <c r="R49" s="31"/>
    </row>
    <row r="50" spans="1:18" ht="67.5">
      <c r="A50" s="44">
        <f>IF(ISERR(A49+1)=TRUE,1,A49+1)</f>
        <v>3</v>
      </c>
      <c r="B50" s="34" t="s">
        <v>89</v>
      </c>
      <c r="C50" s="34" t="s">
        <v>90</v>
      </c>
      <c r="D50" s="20" t="s">
        <v>91</v>
      </c>
      <c r="E50" s="36">
        <v>3</v>
      </c>
      <c r="F50" s="37"/>
      <c r="G50" s="38">
        <v>249.15</v>
      </c>
      <c r="H50" s="39">
        <f t="shared" si="9"/>
        <v>44.847</v>
      </c>
      <c r="I50" s="38">
        <f t="shared" si="10"/>
        <v>293.997</v>
      </c>
      <c r="J50" s="40"/>
      <c r="K50" s="40">
        <f t="shared" si="8"/>
      </c>
      <c r="L50" s="30"/>
      <c r="M50" s="31"/>
      <c r="N50" s="32"/>
      <c r="O50" s="31"/>
      <c r="P50" s="31"/>
      <c r="Q50" s="31"/>
      <c r="R50" s="31"/>
    </row>
    <row r="51" spans="1:18" ht="33.75">
      <c r="A51" s="50" t="s">
        <v>92</v>
      </c>
      <c r="B51" s="20"/>
      <c r="C51" s="20"/>
      <c r="D51" s="20"/>
      <c r="E51" s="20"/>
      <c r="F51" s="53"/>
      <c r="G51" s="54"/>
      <c r="H51" s="54"/>
      <c r="I51" s="54"/>
      <c r="J51" s="54"/>
      <c r="K51" s="54">
        <f t="shared" si="8"/>
      </c>
      <c r="L51" s="55"/>
      <c r="P51" s="31"/>
      <c r="Q51" s="31"/>
      <c r="R51" s="31"/>
    </row>
    <row r="52" spans="1:18" ht="33.75">
      <c r="A52" s="44">
        <f>IF(ISERR(A51+1)=TRUE,1,A51+1)</f>
        <v>1</v>
      </c>
      <c r="B52" s="34" t="s">
        <v>93</v>
      </c>
      <c r="C52" s="34" t="s">
        <v>94</v>
      </c>
      <c r="D52" s="20" t="s">
        <v>95</v>
      </c>
      <c r="E52" s="36">
        <v>3</v>
      </c>
      <c r="F52" s="37"/>
      <c r="G52" s="38">
        <v>249.15</v>
      </c>
      <c r="H52" s="39">
        <f t="shared" si="9"/>
        <v>44.847</v>
      </c>
      <c r="I52" s="38">
        <f t="shared" si="10"/>
        <v>293.997</v>
      </c>
      <c r="J52" s="40"/>
      <c r="K52" s="40">
        <f t="shared" si="8"/>
      </c>
      <c r="L52" s="30"/>
      <c r="M52" s="31"/>
      <c r="N52" s="32"/>
      <c r="O52" s="31"/>
      <c r="P52" s="31"/>
      <c r="Q52" s="31"/>
      <c r="R52" s="31"/>
    </row>
    <row r="53" spans="1:18" ht="33.75">
      <c r="A53" s="33">
        <f>IF(ISERR(A52+1)=TRUE,1,A52+1)</f>
        <v>2</v>
      </c>
      <c r="B53" s="34" t="s">
        <v>96</v>
      </c>
      <c r="C53" s="34" t="s">
        <v>97</v>
      </c>
      <c r="D53" s="20" t="s">
        <v>98</v>
      </c>
      <c r="E53" s="36">
        <v>3</v>
      </c>
      <c r="F53" s="37"/>
      <c r="G53" s="38">
        <v>249.15</v>
      </c>
      <c r="H53" s="39">
        <f t="shared" si="9"/>
        <v>44.847</v>
      </c>
      <c r="I53" s="38">
        <f t="shared" si="10"/>
        <v>293.997</v>
      </c>
      <c r="J53" s="40"/>
      <c r="K53" s="40">
        <f t="shared" si="8"/>
      </c>
      <c r="L53" s="30"/>
      <c r="M53" s="31"/>
      <c r="N53" s="32"/>
      <c r="O53" s="31"/>
      <c r="P53" s="31"/>
      <c r="Q53" s="31"/>
      <c r="R53" s="31"/>
    </row>
    <row r="54" spans="1:18" ht="33.75">
      <c r="A54" s="33">
        <f>IF(ISERR(A53+1)=TRUE,1,A53+1)</f>
        <v>3</v>
      </c>
      <c r="B54" s="34" t="s">
        <v>99</v>
      </c>
      <c r="C54" s="34" t="s">
        <v>100</v>
      </c>
      <c r="D54" s="20" t="s">
        <v>101</v>
      </c>
      <c r="E54" s="36">
        <v>3</v>
      </c>
      <c r="F54" s="37"/>
      <c r="G54" s="38">
        <v>249.15</v>
      </c>
      <c r="H54" s="39">
        <f t="shared" si="9"/>
        <v>44.847</v>
      </c>
      <c r="I54" s="38">
        <f t="shared" si="10"/>
        <v>293.997</v>
      </c>
      <c r="J54" s="40"/>
      <c r="K54" s="40">
        <f t="shared" si="8"/>
      </c>
      <c r="L54" s="30"/>
      <c r="M54" s="31"/>
      <c r="N54" s="32"/>
      <c r="O54" s="31"/>
      <c r="P54" s="31"/>
      <c r="Q54" s="31"/>
      <c r="R54" s="31"/>
    </row>
    <row r="55" spans="1:18" ht="33.75">
      <c r="A55" s="33">
        <f>IF(ISERR(A54+1)=TRUE,1,A54+1)</f>
        <v>4</v>
      </c>
      <c r="B55" s="34" t="s">
        <v>102</v>
      </c>
      <c r="C55" s="34" t="s">
        <v>103</v>
      </c>
      <c r="D55" s="20" t="s">
        <v>104</v>
      </c>
      <c r="E55" s="36">
        <v>3</v>
      </c>
      <c r="F55" s="37"/>
      <c r="G55" s="38">
        <v>249.15</v>
      </c>
      <c r="H55" s="39">
        <f t="shared" si="9"/>
        <v>44.847</v>
      </c>
      <c r="I55" s="38">
        <f t="shared" si="10"/>
        <v>293.997</v>
      </c>
      <c r="J55" s="40"/>
      <c r="K55" s="40">
        <f t="shared" si="8"/>
      </c>
      <c r="L55" s="30"/>
      <c r="M55" s="31"/>
      <c r="N55" s="32"/>
      <c r="O55" s="31"/>
      <c r="P55" s="31"/>
      <c r="Q55" s="31"/>
      <c r="R55" s="31"/>
    </row>
    <row r="56" spans="1:18" ht="67.5">
      <c r="A56" s="33">
        <f>IF(ISERR(A55+1)=TRUE,1,A55+1)</f>
        <v>5</v>
      </c>
      <c r="B56" s="34" t="s">
        <v>105</v>
      </c>
      <c r="C56" s="34" t="s">
        <v>106</v>
      </c>
      <c r="D56" s="20" t="s">
        <v>107</v>
      </c>
      <c r="E56" s="36">
        <v>3</v>
      </c>
      <c r="F56" s="37"/>
      <c r="G56" s="38">
        <v>249.15</v>
      </c>
      <c r="H56" s="39">
        <f t="shared" si="9"/>
        <v>44.847</v>
      </c>
      <c r="I56" s="38">
        <f t="shared" si="10"/>
        <v>293.997</v>
      </c>
      <c r="J56" s="40"/>
      <c r="K56" s="40">
        <f t="shared" si="8"/>
      </c>
      <c r="L56" s="30"/>
      <c r="M56" s="31"/>
      <c r="N56" s="32"/>
      <c r="O56" s="31"/>
      <c r="P56" s="31"/>
      <c r="Q56" s="31"/>
      <c r="R56" s="31"/>
    </row>
    <row r="57" spans="1:18" ht="33.75">
      <c r="A57" s="50" t="s">
        <v>108</v>
      </c>
      <c r="B57" s="20"/>
      <c r="C57" s="20"/>
      <c r="D57" s="20"/>
      <c r="E57" s="20"/>
      <c r="F57" s="53"/>
      <c r="G57" s="54"/>
      <c r="H57" s="54"/>
      <c r="I57" s="54"/>
      <c r="J57" s="54"/>
      <c r="K57" s="54">
        <f t="shared" si="8"/>
      </c>
      <c r="L57" s="20"/>
      <c r="P57" s="31"/>
      <c r="Q57" s="31"/>
      <c r="R57" s="31"/>
    </row>
    <row r="58" spans="1:18" ht="33.75">
      <c r="A58" s="33">
        <f>IF(ISERR(#REF!+1)=TRUE,1,#REF!+1)</f>
        <v>1</v>
      </c>
      <c r="B58" s="34" t="s">
        <v>109</v>
      </c>
      <c r="C58" s="34" t="s">
        <v>110</v>
      </c>
      <c r="D58" s="20" t="s">
        <v>111</v>
      </c>
      <c r="E58" s="36">
        <v>3</v>
      </c>
      <c r="F58" s="37"/>
      <c r="G58" s="38">
        <v>249.15</v>
      </c>
      <c r="H58" s="39">
        <f t="shared" si="9"/>
        <v>44.847</v>
      </c>
      <c r="I58" s="38">
        <f t="shared" si="10"/>
        <v>293.997</v>
      </c>
      <c r="J58" s="40"/>
      <c r="K58" s="40">
        <f t="shared" si="8"/>
      </c>
      <c r="L58" s="30"/>
      <c r="M58" s="31"/>
      <c r="N58" s="32"/>
      <c r="O58" s="31"/>
      <c r="P58" s="31"/>
      <c r="Q58" s="31"/>
      <c r="R58" s="31"/>
    </row>
    <row r="59" spans="1:18" ht="33.75">
      <c r="A59" s="33">
        <f>IF(ISERR(A58+1)=TRUE,1,A58+1)</f>
        <v>2</v>
      </c>
      <c r="B59" s="34" t="s">
        <v>112</v>
      </c>
      <c r="C59" s="34" t="s">
        <v>113</v>
      </c>
      <c r="D59" s="20" t="s">
        <v>114</v>
      </c>
      <c r="E59" s="36">
        <v>3</v>
      </c>
      <c r="F59" s="37"/>
      <c r="G59" s="38">
        <v>249.15</v>
      </c>
      <c r="H59" s="39">
        <f t="shared" si="9"/>
        <v>44.847</v>
      </c>
      <c r="I59" s="38">
        <f t="shared" si="10"/>
        <v>293.997</v>
      </c>
      <c r="J59" s="40"/>
      <c r="K59" s="40">
        <f t="shared" si="8"/>
      </c>
      <c r="L59" s="30"/>
      <c r="M59" s="31"/>
      <c r="N59" s="32"/>
      <c r="O59" s="31"/>
      <c r="P59" s="31"/>
      <c r="Q59" s="31"/>
      <c r="R59" s="31"/>
    </row>
    <row r="60" spans="1:18" ht="33.75">
      <c r="A60" s="33">
        <f>IF(ISERR(A59+1)=TRUE,1,A59+1)</f>
        <v>3</v>
      </c>
      <c r="B60" s="34" t="s">
        <v>115</v>
      </c>
      <c r="C60" s="34" t="s">
        <v>116</v>
      </c>
      <c r="D60" s="20" t="s">
        <v>117</v>
      </c>
      <c r="E60" s="36">
        <v>3</v>
      </c>
      <c r="F60" s="37"/>
      <c r="G60" s="38">
        <v>249.15</v>
      </c>
      <c r="H60" s="39">
        <f t="shared" si="9"/>
        <v>44.847</v>
      </c>
      <c r="I60" s="38">
        <f t="shared" si="10"/>
        <v>293.997</v>
      </c>
      <c r="J60" s="40"/>
      <c r="K60" s="40">
        <f t="shared" si="8"/>
      </c>
      <c r="L60" s="30"/>
      <c r="M60" s="31"/>
      <c r="N60" s="32"/>
      <c r="O60" s="31"/>
      <c r="P60" s="31"/>
      <c r="Q60" s="31"/>
      <c r="R60" s="31"/>
    </row>
    <row r="61" spans="1:18" ht="33.75">
      <c r="A61" s="33">
        <f>IF(ISERR(A60+1)=TRUE,1,A60+1)</f>
        <v>4</v>
      </c>
      <c r="B61" s="34" t="s">
        <v>118</v>
      </c>
      <c r="C61" s="34" t="s">
        <v>119</v>
      </c>
      <c r="D61" s="20" t="s">
        <v>120</v>
      </c>
      <c r="E61" s="36">
        <v>3</v>
      </c>
      <c r="F61" s="37"/>
      <c r="G61" s="38">
        <v>249.15</v>
      </c>
      <c r="H61" s="39">
        <f t="shared" si="9"/>
        <v>44.847</v>
      </c>
      <c r="I61" s="38">
        <f t="shared" si="10"/>
        <v>293.997</v>
      </c>
      <c r="J61" s="40"/>
      <c r="K61" s="40">
        <f t="shared" si="8"/>
      </c>
      <c r="L61" s="30"/>
      <c r="M61" s="31"/>
      <c r="N61" s="32"/>
      <c r="O61" s="31"/>
      <c r="P61" s="31"/>
      <c r="Q61" s="31"/>
      <c r="R61" s="31"/>
    </row>
    <row r="62" spans="1:18" ht="33.75">
      <c r="A62" s="50" t="s">
        <v>121</v>
      </c>
      <c r="B62" s="20"/>
      <c r="C62" s="20"/>
      <c r="D62" s="20"/>
      <c r="E62" s="20"/>
      <c r="F62" s="53"/>
      <c r="G62" s="54"/>
      <c r="H62" s="54"/>
      <c r="I62" s="54"/>
      <c r="J62" s="54"/>
      <c r="K62" s="54">
        <f t="shared" si="8"/>
      </c>
      <c r="L62" s="20"/>
      <c r="P62" s="31"/>
      <c r="Q62" s="31"/>
      <c r="R62" s="31"/>
    </row>
    <row r="63" spans="1:18" ht="33.75">
      <c r="A63" s="33">
        <f>IF(ISERR(A62+1)=TRUE,1,A62+1)</f>
        <v>1</v>
      </c>
      <c r="B63" s="34" t="s">
        <v>122</v>
      </c>
      <c r="C63" s="34" t="s">
        <v>123</v>
      </c>
      <c r="D63" s="35" t="s">
        <v>124</v>
      </c>
      <c r="E63" s="36">
        <v>3</v>
      </c>
      <c r="F63" s="37"/>
      <c r="G63" s="38">
        <v>249.15</v>
      </c>
      <c r="H63" s="39">
        <f t="shared" si="9"/>
        <v>44.847</v>
      </c>
      <c r="I63" s="38">
        <f t="shared" si="10"/>
        <v>293.997</v>
      </c>
      <c r="J63" s="40"/>
      <c r="K63" s="40">
        <f t="shared" si="8"/>
      </c>
      <c r="L63" s="30"/>
      <c r="M63" s="31"/>
      <c r="N63" s="32"/>
      <c r="O63" s="31"/>
      <c r="P63" s="31"/>
      <c r="Q63" s="31"/>
      <c r="R63" s="31"/>
    </row>
    <row r="64" spans="1:18" ht="33.75">
      <c r="A64" s="33">
        <f>IF(ISERR(A63+1)=TRUE,1,A63+1)</f>
        <v>2</v>
      </c>
      <c r="B64" s="34" t="s">
        <v>125</v>
      </c>
      <c r="C64" s="34" t="s">
        <v>126</v>
      </c>
      <c r="D64" s="35" t="s">
        <v>127</v>
      </c>
      <c r="E64" s="36">
        <v>3</v>
      </c>
      <c r="F64" s="37"/>
      <c r="G64" s="38">
        <v>249.15</v>
      </c>
      <c r="H64" s="39">
        <f t="shared" si="9"/>
        <v>44.847</v>
      </c>
      <c r="I64" s="38">
        <f t="shared" si="10"/>
        <v>293.997</v>
      </c>
      <c r="J64" s="40"/>
      <c r="K64" s="40">
        <f t="shared" si="8"/>
      </c>
      <c r="L64" s="30"/>
      <c r="M64" s="31"/>
      <c r="N64" s="32"/>
      <c r="O64" s="31"/>
      <c r="P64" s="31"/>
      <c r="Q64" s="31"/>
      <c r="R64" s="31"/>
    </row>
    <row r="65" spans="1:18" ht="33.75">
      <c r="A65" s="33">
        <f>IF(ISERR(A64+1)=TRUE,1,A64+1)</f>
        <v>3</v>
      </c>
      <c r="B65" s="34" t="s">
        <v>128</v>
      </c>
      <c r="C65" s="34" t="s">
        <v>129</v>
      </c>
      <c r="D65" s="35" t="s">
        <v>130</v>
      </c>
      <c r="E65" s="36">
        <v>3</v>
      </c>
      <c r="F65" s="37"/>
      <c r="G65" s="38">
        <v>249.15</v>
      </c>
      <c r="H65" s="39">
        <f t="shared" si="9"/>
        <v>44.847</v>
      </c>
      <c r="I65" s="38">
        <f t="shared" si="10"/>
        <v>293.997</v>
      </c>
      <c r="J65" s="40"/>
      <c r="K65" s="40">
        <f t="shared" si="8"/>
      </c>
      <c r="L65" s="30"/>
      <c r="M65" s="31"/>
      <c r="N65" s="32"/>
      <c r="O65" s="31"/>
      <c r="P65" s="31"/>
      <c r="Q65" s="31"/>
      <c r="R65" s="31"/>
    </row>
    <row r="66" spans="1:18" ht="33.75">
      <c r="A66" s="33">
        <f>IF(ISERR(A65+1)=TRUE,1,A65+1)</f>
        <v>4</v>
      </c>
      <c r="B66" s="34" t="s">
        <v>131</v>
      </c>
      <c r="C66" s="34" t="s">
        <v>132</v>
      </c>
      <c r="D66" s="35" t="s">
        <v>133</v>
      </c>
      <c r="E66" s="36">
        <v>3</v>
      </c>
      <c r="F66" s="37"/>
      <c r="G66" s="38">
        <v>249.15</v>
      </c>
      <c r="H66" s="39">
        <f t="shared" si="9"/>
        <v>44.847</v>
      </c>
      <c r="I66" s="38">
        <f t="shared" si="10"/>
        <v>293.997</v>
      </c>
      <c r="J66" s="40"/>
      <c r="K66" s="40">
        <f t="shared" si="8"/>
      </c>
      <c r="L66" s="30"/>
      <c r="M66" s="31"/>
      <c r="N66" s="32"/>
      <c r="O66" s="31"/>
      <c r="P66" s="31"/>
      <c r="Q66" s="31"/>
      <c r="R66" s="31"/>
    </row>
    <row r="67" spans="1:18" ht="33.75">
      <c r="A67" s="50" t="s">
        <v>134</v>
      </c>
      <c r="B67" s="20"/>
      <c r="C67" s="20"/>
      <c r="D67" s="20"/>
      <c r="E67" s="20"/>
      <c r="F67" s="53"/>
      <c r="G67" s="54"/>
      <c r="H67" s="54"/>
      <c r="I67" s="54"/>
      <c r="J67" s="54"/>
      <c r="K67" s="54">
        <f t="shared" si="8"/>
      </c>
      <c r="L67" s="20"/>
      <c r="P67" s="31"/>
      <c r="Q67" s="31"/>
      <c r="R67" s="31"/>
    </row>
    <row r="68" spans="1:18" ht="33.75">
      <c r="A68" s="44">
        <f>IF(ISERR(A67+1)=TRUE,1,A67+1)</f>
        <v>1</v>
      </c>
      <c r="B68" s="34" t="s">
        <v>135</v>
      </c>
      <c r="C68" s="34" t="s">
        <v>136</v>
      </c>
      <c r="D68" s="35" t="s">
        <v>137</v>
      </c>
      <c r="E68" s="36">
        <v>3</v>
      </c>
      <c r="F68" s="37"/>
      <c r="G68" s="38">
        <v>249.15</v>
      </c>
      <c r="H68" s="39">
        <f t="shared" si="9"/>
        <v>44.847</v>
      </c>
      <c r="I68" s="38">
        <f t="shared" si="10"/>
        <v>293.997</v>
      </c>
      <c r="J68" s="40"/>
      <c r="K68" s="40">
        <f t="shared" si="8"/>
      </c>
      <c r="L68" s="30"/>
      <c r="M68" s="31"/>
      <c r="N68" s="32"/>
      <c r="O68" s="31"/>
      <c r="P68" s="31"/>
      <c r="Q68" s="31"/>
      <c r="R68" s="31"/>
    </row>
    <row r="69" spans="1:18" ht="33.75">
      <c r="A69" s="44">
        <f>IF(ISERR(A68+1)=TRUE,1,A68+1)</f>
        <v>2</v>
      </c>
      <c r="B69" s="34" t="s">
        <v>138</v>
      </c>
      <c r="C69" s="34" t="s">
        <v>139</v>
      </c>
      <c r="D69" s="35" t="s">
        <v>140</v>
      </c>
      <c r="E69" s="36">
        <v>3</v>
      </c>
      <c r="F69" s="37"/>
      <c r="G69" s="38">
        <v>249.15</v>
      </c>
      <c r="H69" s="39">
        <f t="shared" si="9"/>
        <v>44.847</v>
      </c>
      <c r="I69" s="38">
        <f t="shared" si="10"/>
        <v>293.997</v>
      </c>
      <c r="J69" s="40"/>
      <c r="K69" s="40">
        <f aca="true" t="shared" si="11" ref="K69:K100">IF(ISERR(IF(I69*F69=0,"",I69*F69))=TRUE,"",IF(I69*F69=0,"",I69*F69))</f>
      </c>
      <c r="L69" s="30"/>
      <c r="M69" s="31"/>
      <c r="N69" s="32"/>
      <c r="O69" s="31"/>
      <c r="P69" s="31"/>
      <c r="Q69" s="31"/>
      <c r="R69" s="31"/>
    </row>
    <row r="70" spans="1:18" ht="33.75">
      <c r="A70" s="50" t="s">
        <v>141</v>
      </c>
      <c r="B70" s="20"/>
      <c r="C70" s="20"/>
      <c r="D70" s="20"/>
      <c r="E70" s="20"/>
      <c r="F70" s="53"/>
      <c r="G70" s="54"/>
      <c r="H70" s="54"/>
      <c r="I70" s="54"/>
      <c r="J70" s="54"/>
      <c r="K70" s="54">
        <f t="shared" si="11"/>
      </c>
      <c r="L70" s="20"/>
      <c r="P70" s="31"/>
      <c r="Q70" s="31"/>
      <c r="R70" s="31"/>
    </row>
    <row r="71" spans="1:18" ht="33.75">
      <c r="A71" s="33">
        <f>IF(ISERR(A70+1)=TRUE,1,A70+1)</f>
        <v>1</v>
      </c>
      <c r="B71" s="34" t="s">
        <v>142</v>
      </c>
      <c r="C71" s="34" t="s">
        <v>143</v>
      </c>
      <c r="D71" s="35" t="s">
        <v>144</v>
      </c>
      <c r="E71" s="36">
        <v>3</v>
      </c>
      <c r="F71" s="37"/>
      <c r="G71" s="38">
        <v>249.15</v>
      </c>
      <c r="H71" s="39">
        <f t="shared" si="9"/>
        <v>44.847</v>
      </c>
      <c r="I71" s="38">
        <f t="shared" si="10"/>
        <v>293.997</v>
      </c>
      <c r="J71" s="40"/>
      <c r="K71" s="40">
        <f t="shared" si="11"/>
      </c>
      <c r="L71" s="30"/>
      <c r="M71" s="31"/>
      <c r="N71" s="32"/>
      <c r="O71" s="31"/>
      <c r="P71" s="31"/>
      <c r="Q71" s="31"/>
      <c r="R71" s="31"/>
    </row>
    <row r="72" spans="1:18" ht="27" customHeight="1">
      <c r="A72" s="20" t="s">
        <v>145</v>
      </c>
      <c r="B72" s="20"/>
      <c r="C72" s="20"/>
      <c r="D72" s="56"/>
      <c r="E72" s="56"/>
      <c r="F72" s="57"/>
      <c r="G72" s="58"/>
      <c r="H72" s="58"/>
      <c r="I72" s="58"/>
      <c r="J72" s="58"/>
      <c r="K72" s="58">
        <f t="shared" si="11"/>
      </c>
      <c r="L72" s="20"/>
      <c r="P72" s="31"/>
      <c r="Q72" s="31"/>
      <c r="R72" s="31"/>
    </row>
    <row r="73" spans="1:18" ht="33.75">
      <c r="A73" s="33">
        <f aca="true" t="shared" si="12" ref="A73:A78">IF(ISERR(A72+1)=TRUE,1,A72+1)</f>
        <v>1</v>
      </c>
      <c r="B73" s="34" t="s">
        <v>146</v>
      </c>
      <c r="C73" s="34" t="s">
        <v>147</v>
      </c>
      <c r="D73" s="35" t="s">
        <v>148</v>
      </c>
      <c r="E73" s="36">
        <v>3</v>
      </c>
      <c r="F73" s="37"/>
      <c r="G73" s="38">
        <v>249.15</v>
      </c>
      <c r="H73" s="39">
        <f t="shared" si="9"/>
        <v>44.847</v>
      </c>
      <c r="I73" s="38">
        <f t="shared" si="10"/>
        <v>293.997</v>
      </c>
      <c r="J73" s="40"/>
      <c r="K73" s="40">
        <f t="shared" si="11"/>
      </c>
      <c r="L73" s="30"/>
      <c r="M73" s="31"/>
      <c r="N73" s="32"/>
      <c r="O73" s="31"/>
      <c r="P73" s="31"/>
      <c r="Q73" s="31"/>
      <c r="R73" s="31"/>
    </row>
    <row r="74" spans="1:18" ht="33.75">
      <c r="A74" s="33">
        <f t="shared" si="12"/>
        <v>2</v>
      </c>
      <c r="B74" s="34" t="s">
        <v>149</v>
      </c>
      <c r="C74" s="34" t="s">
        <v>150</v>
      </c>
      <c r="D74" s="35" t="s">
        <v>151</v>
      </c>
      <c r="E74" s="36">
        <v>3</v>
      </c>
      <c r="F74" s="37"/>
      <c r="G74" s="38">
        <v>249.15</v>
      </c>
      <c r="H74" s="39">
        <f t="shared" si="9"/>
        <v>44.847</v>
      </c>
      <c r="I74" s="38">
        <f t="shared" si="10"/>
        <v>293.997</v>
      </c>
      <c r="J74" s="40"/>
      <c r="K74" s="40">
        <f t="shared" si="11"/>
      </c>
      <c r="L74" s="30"/>
      <c r="M74" s="31"/>
      <c r="N74" s="32"/>
      <c r="O74" s="31"/>
      <c r="P74" s="31"/>
      <c r="Q74" s="31"/>
      <c r="R74" s="31"/>
    </row>
    <row r="75" spans="1:18" ht="33.75">
      <c r="A75" s="33">
        <f t="shared" si="12"/>
        <v>3</v>
      </c>
      <c r="B75" s="34" t="s">
        <v>152</v>
      </c>
      <c r="C75" s="34" t="s">
        <v>153</v>
      </c>
      <c r="D75" s="35" t="s">
        <v>154</v>
      </c>
      <c r="E75" s="36">
        <v>3</v>
      </c>
      <c r="F75" s="37"/>
      <c r="G75" s="38">
        <v>249.15</v>
      </c>
      <c r="H75" s="39">
        <f t="shared" si="9"/>
        <v>44.847</v>
      </c>
      <c r="I75" s="38">
        <f t="shared" si="10"/>
        <v>293.997</v>
      </c>
      <c r="J75" s="40"/>
      <c r="K75" s="40">
        <f t="shared" si="11"/>
      </c>
      <c r="L75" s="30"/>
      <c r="M75" s="31"/>
      <c r="N75" s="32"/>
      <c r="O75" s="31"/>
      <c r="P75" s="31"/>
      <c r="Q75" s="31"/>
      <c r="R75" s="31"/>
    </row>
    <row r="76" spans="1:18" ht="33.75">
      <c r="A76" s="33">
        <f t="shared" si="12"/>
        <v>4</v>
      </c>
      <c r="B76" s="34" t="s">
        <v>155</v>
      </c>
      <c r="C76" s="34" t="s">
        <v>156</v>
      </c>
      <c r="D76" s="35" t="s">
        <v>157</v>
      </c>
      <c r="E76" s="36">
        <v>3</v>
      </c>
      <c r="F76" s="37"/>
      <c r="G76" s="38">
        <v>249.15</v>
      </c>
      <c r="H76" s="39">
        <f t="shared" si="9"/>
        <v>44.847</v>
      </c>
      <c r="I76" s="38">
        <f t="shared" si="10"/>
        <v>293.997</v>
      </c>
      <c r="J76" s="40"/>
      <c r="K76" s="40">
        <f t="shared" si="11"/>
      </c>
      <c r="L76" s="30"/>
      <c r="M76" s="31"/>
      <c r="N76" s="32"/>
      <c r="O76" s="31"/>
      <c r="P76" s="31"/>
      <c r="Q76" s="31"/>
      <c r="R76" s="31"/>
    </row>
    <row r="77" spans="1:18" ht="33.75">
      <c r="A77" s="33">
        <f t="shared" si="12"/>
        <v>5</v>
      </c>
      <c r="B77" s="34" t="s">
        <v>158</v>
      </c>
      <c r="C77" s="34" t="s">
        <v>159</v>
      </c>
      <c r="D77" s="35" t="s">
        <v>160</v>
      </c>
      <c r="E77" s="36">
        <v>3</v>
      </c>
      <c r="F77" s="37"/>
      <c r="G77" s="38">
        <v>249.15</v>
      </c>
      <c r="H77" s="39">
        <f t="shared" si="9"/>
        <v>44.847</v>
      </c>
      <c r="I77" s="38">
        <f t="shared" si="10"/>
        <v>293.997</v>
      </c>
      <c r="J77" s="40"/>
      <c r="K77" s="40">
        <f t="shared" si="11"/>
      </c>
      <c r="L77" s="30"/>
      <c r="M77" s="31"/>
      <c r="N77" s="32"/>
      <c r="O77" s="31"/>
      <c r="P77" s="31"/>
      <c r="Q77" s="31"/>
      <c r="R77" s="31"/>
    </row>
    <row r="78" spans="1:18" ht="33.75">
      <c r="A78" s="33">
        <f t="shared" si="12"/>
        <v>6</v>
      </c>
      <c r="B78" s="34" t="s">
        <v>161</v>
      </c>
      <c r="C78" s="34" t="s">
        <v>162</v>
      </c>
      <c r="D78" s="35" t="s">
        <v>163</v>
      </c>
      <c r="E78" s="36">
        <v>3</v>
      </c>
      <c r="F78" s="37"/>
      <c r="G78" s="38">
        <v>249.15</v>
      </c>
      <c r="H78" s="39">
        <f t="shared" si="9"/>
        <v>44.847</v>
      </c>
      <c r="I78" s="38">
        <f t="shared" si="10"/>
        <v>293.997</v>
      </c>
      <c r="J78" s="40"/>
      <c r="K78" s="40">
        <f t="shared" si="11"/>
      </c>
      <c r="L78" s="30"/>
      <c r="M78" s="31"/>
      <c r="N78" s="32"/>
      <c r="O78" s="31"/>
      <c r="P78" s="31"/>
      <c r="Q78" s="31"/>
      <c r="R78" s="31"/>
    </row>
    <row r="79" spans="1:18" ht="33.75">
      <c r="A79" s="50" t="s">
        <v>164</v>
      </c>
      <c r="B79" s="20"/>
      <c r="C79" s="20"/>
      <c r="D79" s="56"/>
      <c r="E79" s="56"/>
      <c r="F79" s="57"/>
      <c r="G79" s="58"/>
      <c r="H79" s="58"/>
      <c r="I79" s="58"/>
      <c r="J79" s="58"/>
      <c r="K79" s="58">
        <f t="shared" si="11"/>
      </c>
      <c r="L79" s="20"/>
      <c r="P79" s="31"/>
      <c r="Q79" s="31"/>
      <c r="R79" s="31"/>
    </row>
    <row r="80" spans="1:18" ht="33.75">
      <c r="A80" s="33">
        <f>IF(ISERR(A79+1)=TRUE,1,A79+1)</f>
        <v>1</v>
      </c>
      <c r="B80" s="34" t="s">
        <v>165</v>
      </c>
      <c r="C80" s="34" t="s">
        <v>166</v>
      </c>
      <c r="D80" s="35" t="s">
        <v>167</v>
      </c>
      <c r="E80" s="36">
        <v>3</v>
      </c>
      <c r="F80" s="37"/>
      <c r="G80" s="38">
        <v>249.15</v>
      </c>
      <c r="H80" s="39">
        <f t="shared" si="9"/>
        <v>44.847</v>
      </c>
      <c r="I80" s="38">
        <f t="shared" si="10"/>
        <v>293.997</v>
      </c>
      <c r="J80" s="40"/>
      <c r="K80" s="40">
        <f t="shared" si="11"/>
      </c>
      <c r="L80" s="30"/>
      <c r="M80" s="31"/>
      <c r="N80" s="32"/>
      <c r="O80" s="31"/>
      <c r="P80" s="31"/>
      <c r="Q80" s="31"/>
      <c r="R80" s="31"/>
    </row>
    <row r="81" spans="1:18" ht="33.75">
      <c r="A81" s="33">
        <f>IF(ISERR(A80+1)=TRUE,1,A80+1)</f>
        <v>2</v>
      </c>
      <c r="B81" s="34" t="s">
        <v>168</v>
      </c>
      <c r="C81" s="34" t="s">
        <v>169</v>
      </c>
      <c r="D81" s="35" t="s">
        <v>170</v>
      </c>
      <c r="E81" s="36">
        <v>3</v>
      </c>
      <c r="F81" s="37"/>
      <c r="G81" s="38">
        <v>249.15</v>
      </c>
      <c r="H81" s="39">
        <f t="shared" si="9"/>
        <v>44.847</v>
      </c>
      <c r="I81" s="38">
        <f t="shared" si="10"/>
        <v>293.997</v>
      </c>
      <c r="J81" s="40"/>
      <c r="K81" s="40">
        <f t="shared" si="11"/>
      </c>
      <c r="L81" s="30"/>
      <c r="M81" s="31"/>
      <c r="N81" s="32"/>
      <c r="O81" s="31"/>
      <c r="P81" s="31"/>
      <c r="Q81" s="31"/>
      <c r="R81" s="31"/>
    </row>
    <row r="82" spans="1:18" ht="33.75">
      <c r="A82" s="33">
        <f>IF(ISERR(A81+1)=TRUE,1,A81+1)</f>
        <v>3</v>
      </c>
      <c r="B82" s="34" t="s">
        <v>171</v>
      </c>
      <c r="C82" s="34" t="s">
        <v>172</v>
      </c>
      <c r="D82" s="35" t="s">
        <v>173</v>
      </c>
      <c r="E82" s="36">
        <v>3</v>
      </c>
      <c r="F82" s="37"/>
      <c r="G82" s="38">
        <v>249.15</v>
      </c>
      <c r="H82" s="39">
        <f t="shared" si="9"/>
        <v>44.847</v>
      </c>
      <c r="I82" s="38">
        <f t="shared" si="10"/>
        <v>293.997</v>
      </c>
      <c r="J82" s="40"/>
      <c r="K82" s="40">
        <f t="shared" si="11"/>
      </c>
      <c r="L82" s="30"/>
      <c r="M82" s="31"/>
      <c r="N82" s="32"/>
      <c r="O82" s="31"/>
      <c r="P82" s="31"/>
      <c r="Q82" s="31"/>
      <c r="R82" s="31"/>
    </row>
    <row r="83" spans="1:18" ht="33.75">
      <c r="A83" s="50" t="s">
        <v>174</v>
      </c>
      <c r="B83" s="20"/>
      <c r="C83" s="20"/>
      <c r="D83" s="56"/>
      <c r="E83" s="56"/>
      <c r="F83" s="57"/>
      <c r="G83" s="58"/>
      <c r="H83" s="58"/>
      <c r="I83" s="58"/>
      <c r="J83" s="58"/>
      <c r="K83" s="58">
        <f t="shared" si="11"/>
      </c>
      <c r="L83" s="20"/>
      <c r="P83" s="31"/>
      <c r="Q83" s="31"/>
      <c r="R83" s="31"/>
    </row>
    <row r="84" spans="1:18" ht="33.75">
      <c r="A84" s="33">
        <f>IF(ISERR(A83+1)=TRUE,1,A83+1)</f>
        <v>1</v>
      </c>
      <c r="B84" s="34" t="s">
        <v>175</v>
      </c>
      <c r="C84" s="34" t="s">
        <v>176</v>
      </c>
      <c r="D84" s="35" t="s">
        <v>177</v>
      </c>
      <c r="E84" s="36">
        <v>3</v>
      </c>
      <c r="F84" s="37"/>
      <c r="G84" s="38">
        <v>249.15</v>
      </c>
      <c r="H84" s="39">
        <f t="shared" si="9"/>
        <v>44.847</v>
      </c>
      <c r="I84" s="38">
        <f t="shared" si="10"/>
        <v>293.997</v>
      </c>
      <c r="J84" s="40"/>
      <c r="K84" s="40">
        <f t="shared" si="11"/>
      </c>
      <c r="L84" s="30"/>
      <c r="M84" s="31"/>
      <c r="N84" s="32"/>
      <c r="O84" s="31"/>
      <c r="P84" s="31"/>
      <c r="Q84" s="31"/>
      <c r="R84" s="31"/>
    </row>
    <row r="85" spans="1:18" ht="33.75">
      <c r="A85" s="33">
        <f>IF(ISERR(A84+1)=TRUE,1,A84+1)</f>
        <v>2</v>
      </c>
      <c r="B85" s="34" t="s">
        <v>178</v>
      </c>
      <c r="C85" s="34" t="s">
        <v>179</v>
      </c>
      <c r="D85" s="35" t="s">
        <v>180</v>
      </c>
      <c r="E85" s="36">
        <v>3</v>
      </c>
      <c r="F85" s="37"/>
      <c r="G85" s="38">
        <v>249.15</v>
      </c>
      <c r="H85" s="39">
        <f t="shared" si="9"/>
        <v>44.847</v>
      </c>
      <c r="I85" s="38">
        <f t="shared" si="10"/>
        <v>293.997</v>
      </c>
      <c r="J85" s="40"/>
      <c r="K85" s="40">
        <f t="shared" si="11"/>
      </c>
      <c r="L85" s="30"/>
      <c r="M85" s="31"/>
      <c r="N85" s="32"/>
      <c r="O85" s="31"/>
      <c r="P85" s="31"/>
      <c r="Q85" s="31"/>
      <c r="R85" s="31"/>
    </row>
    <row r="86" spans="1:18" ht="33.75">
      <c r="A86" s="33">
        <f>IF(ISERR(A85+1)=TRUE,1,A85+1)</f>
        <v>3</v>
      </c>
      <c r="B86" s="34" t="s">
        <v>181</v>
      </c>
      <c r="C86" s="34" t="s">
        <v>182</v>
      </c>
      <c r="D86" s="35" t="s">
        <v>183</v>
      </c>
      <c r="E86" s="36">
        <v>3</v>
      </c>
      <c r="F86" s="37"/>
      <c r="G86" s="38">
        <v>249.15</v>
      </c>
      <c r="H86" s="39">
        <f t="shared" si="9"/>
        <v>44.847</v>
      </c>
      <c r="I86" s="38">
        <f t="shared" si="10"/>
        <v>293.997</v>
      </c>
      <c r="J86" s="40"/>
      <c r="K86" s="40">
        <f t="shared" si="11"/>
      </c>
      <c r="L86" s="30"/>
      <c r="M86" s="31"/>
      <c r="N86" s="32"/>
      <c r="O86" s="31"/>
      <c r="P86" s="31"/>
      <c r="Q86" s="31"/>
      <c r="R86" s="31"/>
    </row>
    <row r="87" spans="1:18" ht="27" customHeight="1">
      <c r="A87" s="50" t="s">
        <v>184</v>
      </c>
      <c r="B87" s="20"/>
      <c r="C87" s="20"/>
      <c r="D87" s="56"/>
      <c r="E87" s="56"/>
      <c r="F87" s="57"/>
      <c r="G87" s="58"/>
      <c r="H87" s="58"/>
      <c r="I87" s="58"/>
      <c r="J87" s="58"/>
      <c r="K87" s="58">
        <f t="shared" si="11"/>
      </c>
      <c r="L87" s="20"/>
      <c r="P87" s="31"/>
      <c r="Q87" s="31"/>
      <c r="R87" s="31"/>
    </row>
    <row r="88" spans="1:18" ht="33.75">
      <c r="A88" s="33">
        <f>IF(ISERR(A87+1)=TRUE,1,A87+1)</f>
        <v>1</v>
      </c>
      <c r="B88" s="34" t="s">
        <v>185</v>
      </c>
      <c r="C88" s="34" t="s">
        <v>186</v>
      </c>
      <c r="D88" s="35" t="s">
        <v>187</v>
      </c>
      <c r="E88" s="36">
        <v>3</v>
      </c>
      <c r="F88" s="37"/>
      <c r="G88" s="38">
        <v>249.15</v>
      </c>
      <c r="H88" s="39">
        <f t="shared" si="9"/>
        <v>44.847</v>
      </c>
      <c r="I88" s="38">
        <f t="shared" si="10"/>
        <v>293.997</v>
      </c>
      <c r="J88" s="40"/>
      <c r="K88" s="40">
        <f t="shared" si="11"/>
      </c>
      <c r="L88" s="30"/>
      <c r="M88" s="31"/>
      <c r="N88" s="32"/>
      <c r="O88" s="31"/>
      <c r="P88" s="31"/>
      <c r="Q88" s="31"/>
      <c r="R88" s="31"/>
    </row>
    <row r="89" spans="1:18" ht="33.75">
      <c r="A89" s="44">
        <f>IF(ISERR(A88+1)=TRUE,1,A88+1)</f>
        <v>2</v>
      </c>
      <c r="B89" s="34" t="s">
        <v>188</v>
      </c>
      <c r="C89" s="34" t="s">
        <v>189</v>
      </c>
      <c r="D89" s="35" t="s">
        <v>190</v>
      </c>
      <c r="E89" s="36">
        <v>3</v>
      </c>
      <c r="F89" s="37"/>
      <c r="G89" s="38">
        <v>249.15</v>
      </c>
      <c r="H89" s="39">
        <f t="shared" si="9"/>
        <v>44.847</v>
      </c>
      <c r="I89" s="38">
        <f t="shared" si="10"/>
        <v>293.997</v>
      </c>
      <c r="J89" s="40"/>
      <c r="K89" s="40">
        <f t="shared" si="11"/>
      </c>
      <c r="L89" s="30"/>
      <c r="M89" s="31"/>
      <c r="N89" s="32"/>
      <c r="O89" s="31"/>
      <c r="P89" s="31"/>
      <c r="Q89" s="31"/>
      <c r="R89" s="31"/>
    </row>
    <row r="90" spans="1:18" ht="33.75">
      <c r="A90" s="44">
        <f>IF(ISERR(A89+1)=TRUE,1,A89+1)</f>
        <v>3</v>
      </c>
      <c r="B90" s="34" t="s">
        <v>191</v>
      </c>
      <c r="C90" s="34" t="s">
        <v>192</v>
      </c>
      <c r="D90" s="35" t="s">
        <v>193</v>
      </c>
      <c r="E90" s="36">
        <v>3</v>
      </c>
      <c r="F90" s="37"/>
      <c r="G90" s="38">
        <v>249.15</v>
      </c>
      <c r="H90" s="39">
        <f t="shared" si="9"/>
        <v>44.847</v>
      </c>
      <c r="I90" s="38">
        <f t="shared" si="10"/>
        <v>293.997</v>
      </c>
      <c r="J90" s="40"/>
      <c r="K90" s="40">
        <f t="shared" si="11"/>
      </c>
      <c r="L90" s="30"/>
      <c r="M90" s="31"/>
      <c r="N90" s="32"/>
      <c r="O90" s="31"/>
      <c r="P90" s="31"/>
      <c r="Q90" s="31"/>
      <c r="R90" s="31"/>
    </row>
    <row r="91" spans="1:18" ht="27" customHeight="1">
      <c r="A91" s="50" t="s">
        <v>194</v>
      </c>
      <c r="B91" s="20"/>
      <c r="C91" s="20"/>
      <c r="D91" s="56"/>
      <c r="E91" s="56"/>
      <c r="F91" s="57"/>
      <c r="G91" s="58"/>
      <c r="H91" s="58"/>
      <c r="I91" s="58"/>
      <c r="J91" s="58"/>
      <c r="K91" s="58">
        <f t="shared" si="11"/>
      </c>
      <c r="L91" s="20"/>
      <c r="P91" s="31"/>
      <c r="Q91" s="31"/>
      <c r="R91" s="31"/>
    </row>
    <row r="92" spans="1:18" ht="33.75">
      <c r="A92" s="33">
        <f aca="true" t="shared" si="13" ref="A92:A97">IF(ISERR(A91+1)=TRUE,1,A91+1)</f>
        <v>1</v>
      </c>
      <c r="B92" s="34" t="s">
        <v>195</v>
      </c>
      <c r="C92" s="34" t="s">
        <v>196</v>
      </c>
      <c r="D92" s="35" t="s">
        <v>197</v>
      </c>
      <c r="E92" s="36">
        <v>3</v>
      </c>
      <c r="F92" s="37"/>
      <c r="G92" s="38">
        <v>249.15</v>
      </c>
      <c r="H92" s="39">
        <f t="shared" si="9"/>
        <v>44.847</v>
      </c>
      <c r="I92" s="38">
        <f t="shared" si="10"/>
        <v>293.997</v>
      </c>
      <c r="J92" s="40"/>
      <c r="K92" s="40">
        <f t="shared" si="11"/>
      </c>
      <c r="L92" s="30"/>
      <c r="M92" s="31"/>
      <c r="N92" s="32"/>
      <c r="O92" s="31"/>
      <c r="P92" s="31"/>
      <c r="Q92" s="31"/>
      <c r="R92" s="31"/>
    </row>
    <row r="93" spans="1:18" ht="33.75">
      <c r="A93" s="33">
        <f t="shared" si="13"/>
        <v>2</v>
      </c>
      <c r="B93" s="34" t="s">
        <v>198</v>
      </c>
      <c r="C93" s="34" t="s">
        <v>199</v>
      </c>
      <c r="D93" s="35" t="s">
        <v>200</v>
      </c>
      <c r="E93" s="36">
        <v>3</v>
      </c>
      <c r="F93" s="37"/>
      <c r="G93" s="38">
        <v>249.15</v>
      </c>
      <c r="H93" s="39">
        <f t="shared" si="9"/>
        <v>44.847</v>
      </c>
      <c r="I93" s="38">
        <f t="shared" si="10"/>
        <v>293.997</v>
      </c>
      <c r="J93" s="40"/>
      <c r="K93" s="40">
        <f t="shared" si="11"/>
      </c>
      <c r="L93" s="30"/>
      <c r="M93" s="31"/>
      <c r="N93" s="32"/>
      <c r="O93" s="31"/>
      <c r="P93" s="31"/>
      <c r="Q93" s="31"/>
      <c r="R93" s="31"/>
    </row>
    <row r="94" spans="1:18" ht="33.75">
      <c r="A94" s="33">
        <f t="shared" si="13"/>
        <v>3</v>
      </c>
      <c r="B94" s="34" t="s">
        <v>201</v>
      </c>
      <c r="C94" s="34" t="s">
        <v>202</v>
      </c>
      <c r="D94" s="35" t="s">
        <v>203</v>
      </c>
      <c r="E94" s="36">
        <v>3</v>
      </c>
      <c r="F94" s="37"/>
      <c r="G94" s="38">
        <v>249.15</v>
      </c>
      <c r="H94" s="39">
        <f t="shared" si="9"/>
        <v>44.847</v>
      </c>
      <c r="I94" s="38">
        <f t="shared" si="10"/>
        <v>293.997</v>
      </c>
      <c r="J94" s="40"/>
      <c r="K94" s="40">
        <f t="shared" si="11"/>
      </c>
      <c r="L94" s="30"/>
      <c r="M94" s="31"/>
      <c r="N94" s="32"/>
      <c r="O94" s="31"/>
      <c r="P94" s="31"/>
      <c r="Q94" s="31"/>
      <c r="R94" s="31"/>
    </row>
    <row r="95" spans="1:18" ht="33.75">
      <c r="A95" s="33">
        <f t="shared" si="13"/>
        <v>4</v>
      </c>
      <c r="B95" s="34" t="s">
        <v>204</v>
      </c>
      <c r="C95" s="34" t="s">
        <v>205</v>
      </c>
      <c r="D95" s="35" t="s">
        <v>206</v>
      </c>
      <c r="E95" s="36">
        <v>3</v>
      </c>
      <c r="F95" s="37"/>
      <c r="G95" s="38">
        <v>249.15</v>
      </c>
      <c r="H95" s="39">
        <f t="shared" si="9"/>
        <v>44.847</v>
      </c>
      <c r="I95" s="38">
        <f t="shared" si="10"/>
        <v>293.997</v>
      </c>
      <c r="J95" s="40"/>
      <c r="K95" s="40">
        <f t="shared" si="11"/>
      </c>
      <c r="L95" s="30"/>
      <c r="M95" s="31"/>
      <c r="N95" s="32"/>
      <c r="O95" s="31"/>
      <c r="P95" s="31"/>
      <c r="Q95" s="31"/>
      <c r="R95" s="31"/>
    </row>
    <row r="96" spans="1:18" ht="33.75">
      <c r="A96" s="33">
        <f t="shared" si="13"/>
        <v>5</v>
      </c>
      <c r="B96" s="34" t="s">
        <v>207</v>
      </c>
      <c r="C96" s="34" t="s">
        <v>208</v>
      </c>
      <c r="D96" s="35" t="s">
        <v>209</v>
      </c>
      <c r="E96" s="36">
        <v>3</v>
      </c>
      <c r="F96" s="37"/>
      <c r="G96" s="38">
        <v>249.15</v>
      </c>
      <c r="H96" s="39">
        <f t="shared" si="9"/>
        <v>44.847</v>
      </c>
      <c r="I96" s="38">
        <f t="shared" si="10"/>
        <v>293.997</v>
      </c>
      <c r="J96" s="40"/>
      <c r="K96" s="40">
        <f t="shared" si="11"/>
      </c>
      <c r="L96" s="30"/>
      <c r="M96" s="31"/>
      <c r="N96" s="32"/>
      <c r="O96" s="31"/>
      <c r="P96" s="31"/>
      <c r="Q96" s="31"/>
      <c r="R96" s="31"/>
    </row>
    <row r="97" spans="1:18" ht="67.5">
      <c r="A97" s="33">
        <f t="shared" si="13"/>
        <v>6</v>
      </c>
      <c r="B97" s="34" t="s">
        <v>210</v>
      </c>
      <c r="C97" s="34" t="s">
        <v>211</v>
      </c>
      <c r="D97" s="35" t="s">
        <v>212</v>
      </c>
      <c r="E97" s="36">
        <v>3</v>
      </c>
      <c r="F97" s="37"/>
      <c r="G97" s="38">
        <v>249.15</v>
      </c>
      <c r="H97" s="39">
        <f t="shared" si="9"/>
        <v>44.847</v>
      </c>
      <c r="I97" s="38">
        <f t="shared" si="10"/>
        <v>293.997</v>
      </c>
      <c r="J97" s="40"/>
      <c r="K97" s="40">
        <f t="shared" si="11"/>
      </c>
      <c r="L97" s="30"/>
      <c r="M97" s="31"/>
      <c r="N97" s="32"/>
      <c r="O97" s="31"/>
      <c r="P97" s="31"/>
      <c r="Q97" s="31"/>
      <c r="R97" s="31"/>
    </row>
    <row r="98" spans="1:18" ht="33.75">
      <c r="A98" s="50" t="s">
        <v>213</v>
      </c>
      <c r="B98" s="20"/>
      <c r="C98" s="20"/>
      <c r="D98" s="56"/>
      <c r="E98" s="56"/>
      <c r="F98" s="57"/>
      <c r="G98" s="58"/>
      <c r="H98" s="58"/>
      <c r="I98" s="58"/>
      <c r="J98" s="58"/>
      <c r="K98" s="58">
        <f t="shared" si="11"/>
      </c>
      <c r="L98" s="20"/>
      <c r="P98" s="31"/>
      <c r="Q98" s="31"/>
      <c r="R98" s="31"/>
    </row>
    <row r="99" spans="1:18" ht="33.75">
      <c r="A99" s="50" t="s">
        <v>214</v>
      </c>
      <c r="B99" s="20"/>
      <c r="C99" s="20"/>
      <c r="D99" s="56"/>
      <c r="E99" s="56"/>
      <c r="F99" s="57"/>
      <c r="G99" s="58"/>
      <c r="H99" s="58"/>
      <c r="I99" s="58"/>
      <c r="J99" s="58"/>
      <c r="K99" s="58">
        <f t="shared" si="11"/>
      </c>
      <c r="L99" s="20"/>
      <c r="P99" s="31"/>
      <c r="Q99" s="31"/>
      <c r="R99" s="31"/>
    </row>
    <row r="100" spans="1:18" ht="33.75">
      <c r="A100" s="33">
        <f>IF(ISERR(A99+1)=TRUE,1,A99+1)</f>
        <v>1</v>
      </c>
      <c r="B100" s="34" t="s">
        <v>215</v>
      </c>
      <c r="C100" s="34" t="s">
        <v>216</v>
      </c>
      <c r="D100" s="35" t="s">
        <v>217</v>
      </c>
      <c r="E100" s="36">
        <v>3</v>
      </c>
      <c r="F100" s="37"/>
      <c r="G100" s="38">
        <v>249.15</v>
      </c>
      <c r="H100" s="39">
        <f t="shared" si="9"/>
        <v>44.847</v>
      </c>
      <c r="I100" s="38">
        <f t="shared" si="10"/>
        <v>293.997</v>
      </c>
      <c r="J100" s="40"/>
      <c r="K100" s="40">
        <f t="shared" si="11"/>
      </c>
      <c r="L100" s="30"/>
      <c r="M100" s="31"/>
      <c r="N100" s="32"/>
      <c r="O100" s="31"/>
      <c r="P100" s="31"/>
      <c r="Q100" s="31"/>
      <c r="R100" s="31"/>
    </row>
    <row r="101" spans="1:18" ht="27" customHeight="1">
      <c r="A101" s="50" t="s">
        <v>218</v>
      </c>
      <c r="B101" s="20"/>
      <c r="C101" s="20"/>
      <c r="D101" s="56"/>
      <c r="E101" s="56"/>
      <c r="F101" s="57"/>
      <c r="G101" s="58"/>
      <c r="H101" s="58"/>
      <c r="I101" s="58"/>
      <c r="J101" s="58"/>
      <c r="K101" s="58">
        <f aca="true" t="shared" si="14" ref="K101:K132">IF(ISERR(IF(I101*F101=0,"",I101*F101))=TRUE,"",IF(I101*F101=0,"",I101*F101))</f>
      </c>
      <c r="L101" s="20"/>
      <c r="P101" s="31"/>
      <c r="Q101" s="31"/>
      <c r="R101" s="31"/>
    </row>
    <row r="102" spans="1:18" ht="33.75">
      <c r="A102" s="33">
        <f>IF(ISERR(A101+1)=TRUE,1,A101+1)</f>
        <v>1</v>
      </c>
      <c r="B102" s="34" t="s">
        <v>219</v>
      </c>
      <c r="C102" s="34" t="s">
        <v>220</v>
      </c>
      <c r="D102" s="35" t="s">
        <v>221</v>
      </c>
      <c r="E102" s="36">
        <v>3</v>
      </c>
      <c r="F102" s="37"/>
      <c r="G102" s="38">
        <v>249.15</v>
      </c>
      <c r="H102" s="39">
        <f>G102*0.18</f>
        <v>44.847</v>
      </c>
      <c r="I102" s="38">
        <f>SUM(G102,H102)</f>
        <v>293.997</v>
      </c>
      <c r="J102" s="40"/>
      <c r="K102" s="40">
        <f t="shared" si="14"/>
      </c>
      <c r="L102" s="30"/>
      <c r="M102" s="31"/>
      <c r="N102" s="32"/>
      <c r="O102" s="31"/>
      <c r="P102" s="31"/>
      <c r="Q102" s="31"/>
      <c r="R102" s="31"/>
    </row>
    <row r="103" spans="1:18" ht="33.75">
      <c r="A103" s="33">
        <f>IF(ISERR(A102+1)=TRUE,1,A102+1)</f>
        <v>2</v>
      </c>
      <c r="B103" s="34" t="s">
        <v>222</v>
      </c>
      <c r="C103" s="34" t="s">
        <v>223</v>
      </c>
      <c r="D103" s="35" t="s">
        <v>224</v>
      </c>
      <c r="E103" s="36">
        <v>3</v>
      </c>
      <c r="F103" s="37"/>
      <c r="G103" s="38">
        <v>249.15</v>
      </c>
      <c r="H103" s="39">
        <f>G103*0.18</f>
        <v>44.847</v>
      </c>
      <c r="I103" s="38">
        <f>SUM(G103,H103)</f>
        <v>293.997</v>
      </c>
      <c r="J103" s="40"/>
      <c r="K103" s="40">
        <f t="shared" si="14"/>
      </c>
      <c r="L103" s="30"/>
      <c r="M103" s="31"/>
      <c r="N103" s="32"/>
      <c r="O103" s="31"/>
      <c r="P103" s="31"/>
      <c r="Q103" s="31"/>
      <c r="R103" s="31"/>
    </row>
    <row r="104" spans="1:18" ht="33.75">
      <c r="A104" s="33">
        <f>IF(ISERR(A103+1)=TRUE,1,A103+1)</f>
        <v>3</v>
      </c>
      <c r="B104" s="34" t="s">
        <v>225</v>
      </c>
      <c r="C104" s="34" t="s">
        <v>226</v>
      </c>
      <c r="D104" s="35" t="s">
        <v>227</v>
      </c>
      <c r="E104" s="36">
        <v>3</v>
      </c>
      <c r="F104" s="37"/>
      <c r="G104" s="38">
        <v>249.15</v>
      </c>
      <c r="H104" s="39">
        <f>G104*0.18</f>
        <v>44.847</v>
      </c>
      <c r="I104" s="38">
        <f>SUM(G104,H104)</f>
        <v>293.997</v>
      </c>
      <c r="J104" s="40"/>
      <c r="K104" s="40">
        <f t="shared" si="14"/>
      </c>
      <c r="L104" s="30"/>
      <c r="M104" s="31"/>
      <c r="N104" s="32"/>
      <c r="O104" s="31"/>
      <c r="P104" s="31"/>
      <c r="Q104" s="31"/>
      <c r="R104" s="31"/>
    </row>
    <row r="105" spans="1:18" ht="33.75">
      <c r="A105" s="33">
        <f>IF(ISERR(A104+1)=TRUE,1,A104+1)</f>
        <v>4</v>
      </c>
      <c r="B105" s="34" t="s">
        <v>228</v>
      </c>
      <c r="C105" s="34" t="s">
        <v>229</v>
      </c>
      <c r="D105" s="35" t="s">
        <v>230</v>
      </c>
      <c r="E105" s="36">
        <v>3</v>
      </c>
      <c r="F105" s="37"/>
      <c r="G105" s="38">
        <v>249.15</v>
      </c>
      <c r="H105" s="39">
        <f>G105*0.18</f>
        <v>44.847</v>
      </c>
      <c r="I105" s="38">
        <f>SUM(G105,H105)</f>
        <v>293.997</v>
      </c>
      <c r="J105" s="40"/>
      <c r="K105" s="40">
        <f t="shared" si="14"/>
      </c>
      <c r="L105" s="30"/>
      <c r="M105" s="31"/>
      <c r="N105" s="32"/>
      <c r="O105" s="31"/>
      <c r="P105" s="31"/>
      <c r="Q105" s="31"/>
      <c r="R105" s="31"/>
    </row>
    <row r="106" spans="1:18" ht="27" customHeight="1">
      <c r="A106" s="50" t="s">
        <v>231</v>
      </c>
      <c r="B106" s="20"/>
      <c r="C106" s="20"/>
      <c r="D106" s="56"/>
      <c r="E106" s="56"/>
      <c r="F106" s="57"/>
      <c r="G106" s="57"/>
      <c r="H106" s="20"/>
      <c r="I106" s="58"/>
      <c r="J106" s="58"/>
      <c r="K106" s="58">
        <f t="shared" si="14"/>
      </c>
      <c r="L106" s="20"/>
      <c r="P106" s="31"/>
      <c r="Q106" s="31"/>
      <c r="R106" s="31"/>
    </row>
    <row r="107" spans="1:18" ht="33.75">
      <c r="A107" s="33">
        <f>IF(ISERR(A106+1)=TRUE,1,A106+1)</f>
        <v>1</v>
      </c>
      <c r="B107" s="34" t="s">
        <v>232</v>
      </c>
      <c r="C107" s="34" t="s">
        <v>233</v>
      </c>
      <c r="D107" s="35" t="s">
        <v>234</v>
      </c>
      <c r="E107" s="36">
        <v>3</v>
      </c>
      <c r="F107" s="37"/>
      <c r="G107" s="38">
        <v>249.15</v>
      </c>
      <c r="H107" s="39">
        <f>G107*0.18</f>
        <v>44.847</v>
      </c>
      <c r="I107" s="38">
        <f>SUM(G107,H107)</f>
        <v>293.997</v>
      </c>
      <c r="J107" s="40"/>
      <c r="K107" s="40">
        <f t="shared" si="14"/>
      </c>
      <c r="L107" s="30"/>
      <c r="M107" s="31"/>
      <c r="N107" s="32"/>
      <c r="O107" s="31"/>
      <c r="P107" s="31"/>
      <c r="Q107" s="31"/>
      <c r="R107" s="31"/>
    </row>
    <row r="108" spans="1:18" ht="33.75">
      <c r="A108" s="33">
        <f>IF(ISERR(#REF!+1)=TRUE,1,#REF!+1)</f>
        <v>1</v>
      </c>
      <c r="B108" s="34" t="s">
        <v>235</v>
      </c>
      <c r="C108" s="34" t="s">
        <v>236</v>
      </c>
      <c r="D108" s="35" t="s">
        <v>237</v>
      </c>
      <c r="E108" s="36">
        <v>3</v>
      </c>
      <c r="F108" s="37"/>
      <c r="G108" s="38">
        <v>249.15</v>
      </c>
      <c r="H108" s="39">
        <f>G108*0.18</f>
        <v>44.847</v>
      </c>
      <c r="I108" s="38">
        <f>SUM(G108,H108)</f>
        <v>293.997</v>
      </c>
      <c r="J108" s="40"/>
      <c r="K108" s="40">
        <f t="shared" si="14"/>
      </c>
      <c r="L108" s="30"/>
      <c r="M108" s="31"/>
      <c r="N108" s="32"/>
      <c r="O108" s="31"/>
      <c r="P108" s="31"/>
      <c r="Q108" s="31"/>
      <c r="R108" s="31"/>
    </row>
    <row r="109" spans="1:18" ht="27" customHeight="1">
      <c r="A109" s="50" t="s">
        <v>238</v>
      </c>
      <c r="B109" s="20"/>
      <c r="C109" s="20"/>
      <c r="D109" s="20"/>
      <c r="E109" s="20"/>
      <c r="F109" s="53"/>
      <c r="G109" s="20"/>
      <c r="H109" s="20"/>
      <c r="I109" s="20"/>
      <c r="J109" s="20"/>
      <c r="K109" s="20">
        <f t="shared" si="14"/>
      </c>
      <c r="L109" s="20"/>
      <c r="P109" s="31"/>
      <c r="Q109" s="31"/>
      <c r="R109" s="31"/>
    </row>
    <row r="110" spans="1:18" ht="33.75">
      <c r="A110" s="33">
        <f>IF(ISERR(A109+1)=TRUE,1,A109+1)</f>
        <v>1</v>
      </c>
      <c r="B110" s="34" t="s">
        <v>239</v>
      </c>
      <c r="C110" s="34" t="s">
        <v>240</v>
      </c>
      <c r="D110" s="35" t="s">
        <v>241</v>
      </c>
      <c r="E110" s="36">
        <v>3</v>
      </c>
      <c r="F110" s="37"/>
      <c r="G110" s="38">
        <v>249.15</v>
      </c>
      <c r="H110" s="39">
        <f>G110*0.18</f>
        <v>44.847</v>
      </c>
      <c r="I110" s="38">
        <f>SUM(G110,H110)</f>
        <v>293.997</v>
      </c>
      <c r="J110" s="40"/>
      <c r="K110" s="40">
        <f t="shared" si="14"/>
      </c>
      <c r="L110" s="30"/>
      <c r="M110" s="31"/>
      <c r="N110" s="32"/>
      <c r="O110" s="31"/>
      <c r="P110" s="31"/>
      <c r="Q110" s="31"/>
      <c r="R110" s="31"/>
    </row>
    <row r="111" spans="1:18" ht="27" customHeight="1">
      <c r="A111" s="50" t="s">
        <v>242</v>
      </c>
      <c r="B111" s="20"/>
      <c r="C111" s="20"/>
      <c r="D111" s="56"/>
      <c r="E111" s="56"/>
      <c r="F111" s="57"/>
      <c r="G111" s="57"/>
      <c r="H111" s="58"/>
      <c r="I111" s="58"/>
      <c r="J111" s="58"/>
      <c r="K111" s="58">
        <f t="shared" si="14"/>
      </c>
      <c r="L111" s="20"/>
      <c r="P111" s="31"/>
      <c r="Q111" s="31"/>
      <c r="R111" s="31"/>
    </row>
    <row r="112" spans="1:18" ht="33.75">
      <c r="A112" s="33">
        <f>IF(ISERR(A111+1)=TRUE,1,A111+1)</f>
        <v>1</v>
      </c>
      <c r="B112" s="34" t="s">
        <v>243</v>
      </c>
      <c r="C112" s="34" t="s">
        <v>244</v>
      </c>
      <c r="D112" s="35" t="s">
        <v>245</v>
      </c>
      <c r="E112" s="36">
        <v>3</v>
      </c>
      <c r="F112" s="37"/>
      <c r="G112" s="38">
        <v>249.15</v>
      </c>
      <c r="H112" s="39">
        <f>G112*0.18</f>
        <v>44.847</v>
      </c>
      <c r="I112" s="38">
        <f>SUM(G112,H112)</f>
        <v>293.997</v>
      </c>
      <c r="J112" s="40"/>
      <c r="K112" s="40">
        <f t="shared" si="14"/>
      </c>
      <c r="L112" s="30"/>
      <c r="M112" s="31"/>
      <c r="N112" s="32"/>
      <c r="O112" s="31"/>
      <c r="P112" s="31"/>
      <c r="Q112" s="31"/>
      <c r="R112" s="31"/>
    </row>
    <row r="113" spans="1:18" ht="27" customHeight="1">
      <c r="A113" s="50" t="s">
        <v>246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>
        <f t="shared" si="14"/>
      </c>
      <c r="L113" s="20"/>
      <c r="P113" s="31"/>
      <c r="Q113" s="31"/>
      <c r="R113" s="31"/>
    </row>
    <row r="114" spans="1:18" ht="33.75">
      <c r="A114" s="33">
        <f>IF(ISERR(A113+1)=TRUE,1,A113+1)</f>
        <v>1</v>
      </c>
      <c r="B114" s="34" t="s">
        <v>247</v>
      </c>
      <c r="C114" s="34" t="s">
        <v>248</v>
      </c>
      <c r="D114" s="35" t="s">
        <v>249</v>
      </c>
      <c r="E114" s="36">
        <v>3</v>
      </c>
      <c r="F114" s="37"/>
      <c r="G114" s="38">
        <v>249.15</v>
      </c>
      <c r="H114" s="39">
        <f>G114*0.18</f>
        <v>44.847</v>
      </c>
      <c r="I114" s="38">
        <f>SUM(G114,H114)</f>
        <v>293.997</v>
      </c>
      <c r="J114" s="40"/>
      <c r="K114" s="40">
        <f t="shared" si="14"/>
      </c>
      <c r="L114" s="30"/>
      <c r="M114" s="31"/>
      <c r="N114" s="32"/>
      <c r="O114" s="31"/>
      <c r="P114" s="31"/>
      <c r="Q114" s="31"/>
      <c r="R114" s="31"/>
    </row>
    <row r="115" spans="1:18" ht="33.75">
      <c r="A115" s="33">
        <f>IF(ISERR(A114+1)=TRUE,1,A114+1)</f>
        <v>2</v>
      </c>
      <c r="B115" s="34" t="s">
        <v>250</v>
      </c>
      <c r="C115" s="34" t="s">
        <v>251</v>
      </c>
      <c r="D115" s="35" t="s">
        <v>252</v>
      </c>
      <c r="E115" s="36">
        <v>3</v>
      </c>
      <c r="F115" s="37"/>
      <c r="G115" s="38">
        <v>249.15</v>
      </c>
      <c r="H115" s="39">
        <f>G115*0.18</f>
        <v>44.847</v>
      </c>
      <c r="I115" s="38">
        <f>SUM(G115,H115)</f>
        <v>293.997</v>
      </c>
      <c r="J115" s="40"/>
      <c r="K115" s="40">
        <f t="shared" si="14"/>
      </c>
      <c r="L115" s="30"/>
      <c r="M115" s="31"/>
      <c r="N115" s="32"/>
      <c r="O115" s="31"/>
      <c r="P115" s="31"/>
      <c r="Q115" s="31"/>
      <c r="R115" s="31"/>
    </row>
    <row r="116" spans="1:18" ht="33.75">
      <c r="A116" s="33">
        <f>IF(ISERR(A115+1)=TRUE,1,A115+1)</f>
        <v>3</v>
      </c>
      <c r="B116" s="34" t="s">
        <v>253</v>
      </c>
      <c r="C116" s="34" t="s">
        <v>254</v>
      </c>
      <c r="D116" s="35" t="s">
        <v>255</v>
      </c>
      <c r="E116" s="36">
        <v>3</v>
      </c>
      <c r="F116" s="37"/>
      <c r="G116" s="38">
        <v>249.15</v>
      </c>
      <c r="H116" s="39">
        <f>G116*0.18</f>
        <v>44.847</v>
      </c>
      <c r="I116" s="38">
        <f>SUM(G116,H116)</f>
        <v>293.997</v>
      </c>
      <c r="J116" s="40"/>
      <c r="K116" s="40">
        <f t="shared" si="14"/>
      </c>
      <c r="L116" s="30"/>
      <c r="M116" s="31"/>
      <c r="N116" s="32"/>
      <c r="O116" s="31"/>
      <c r="P116" s="31"/>
      <c r="Q116" s="31"/>
      <c r="R116" s="31"/>
    </row>
    <row r="117" spans="1:18" ht="33.75">
      <c r="A117" s="33">
        <f>IF(ISERR(A116+1)=TRUE,1,A116+1)</f>
        <v>4</v>
      </c>
      <c r="B117" s="34" t="s">
        <v>256</v>
      </c>
      <c r="C117" s="34" t="s">
        <v>257</v>
      </c>
      <c r="D117" s="35" t="s">
        <v>258</v>
      </c>
      <c r="E117" s="36">
        <v>3</v>
      </c>
      <c r="F117" s="37"/>
      <c r="G117" s="38">
        <v>249.15</v>
      </c>
      <c r="H117" s="39">
        <f>G117*0.18</f>
        <v>44.847</v>
      </c>
      <c r="I117" s="38">
        <f>SUM(G117,H117)</f>
        <v>293.997</v>
      </c>
      <c r="J117" s="40"/>
      <c r="K117" s="40">
        <f t="shared" si="14"/>
      </c>
      <c r="L117" s="30"/>
      <c r="M117" s="31"/>
      <c r="N117" s="32"/>
      <c r="O117" s="31"/>
      <c r="P117" s="31"/>
      <c r="Q117" s="31"/>
      <c r="R117" s="31"/>
    </row>
    <row r="118" spans="1:18" ht="33.75">
      <c r="A118" s="20" t="s">
        <v>259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>
        <f t="shared" si="14"/>
      </c>
      <c r="L118" s="20"/>
      <c r="P118" s="31"/>
      <c r="Q118" s="31"/>
      <c r="R118" s="31"/>
    </row>
    <row r="119" spans="1:18" ht="33.75">
      <c r="A119" s="33">
        <f>IF(ISERR(A118+1)=TRUE,1,A118+1)</f>
        <v>1</v>
      </c>
      <c r="B119" s="34" t="s">
        <v>260</v>
      </c>
      <c r="C119" s="34" t="s">
        <v>261</v>
      </c>
      <c r="D119" s="35" t="s">
        <v>262</v>
      </c>
      <c r="E119" s="36">
        <v>3</v>
      </c>
      <c r="F119" s="37"/>
      <c r="G119" s="38">
        <v>249.15</v>
      </c>
      <c r="H119" s="39">
        <f aca="true" t="shared" si="15" ref="H119:H128">G119*0.18</f>
        <v>44.847</v>
      </c>
      <c r="I119" s="38">
        <f aca="true" t="shared" si="16" ref="I119:I128">SUM(G119,H119)</f>
        <v>293.997</v>
      </c>
      <c r="J119" s="40"/>
      <c r="K119" s="40">
        <f t="shared" si="14"/>
      </c>
      <c r="L119" s="30"/>
      <c r="M119" s="31"/>
      <c r="N119" s="32"/>
      <c r="O119" s="31"/>
      <c r="P119" s="31"/>
      <c r="Q119" s="31"/>
      <c r="R119" s="31"/>
    </row>
    <row r="120" spans="1:18" ht="33.75">
      <c r="A120" s="33">
        <v>2</v>
      </c>
      <c r="B120" s="34" t="s">
        <v>263</v>
      </c>
      <c r="C120" s="34" t="s">
        <v>264</v>
      </c>
      <c r="D120" s="35" t="s">
        <v>265</v>
      </c>
      <c r="E120" s="36">
        <v>3</v>
      </c>
      <c r="F120" s="37"/>
      <c r="G120" s="38">
        <v>249.15</v>
      </c>
      <c r="H120" s="39">
        <f t="shared" si="15"/>
        <v>44.847</v>
      </c>
      <c r="I120" s="38">
        <f t="shared" si="16"/>
        <v>293.997</v>
      </c>
      <c r="J120" s="40"/>
      <c r="K120" s="40">
        <f t="shared" si="14"/>
      </c>
      <c r="L120" s="30"/>
      <c r="M120" s="31"/>
      <c r="N120" s="32"/>
      <c r="O120" s="31"/>
      <c r="P120" s="31"/>
      <c r="Q120" s="31"/>
      <c r="R120" s="31"/>
    </row>
    <row r="121" spans="1:18" ht="33.75">
      <c r="A121" s="33">
        <f>IF(ISERR(A120+1)=TRUE,1,A120+1)</f>
        <v>3</v>
      </c>
      <c r="B121" s="34" t="s">
        <v>266</v>
      </c>
      <c r="C121" s="34" t="s">
        <v>267</v>
      </c>
      <c r="D121" s="35" t="s">
        <v>268</v>
      </c>
      <c r="E121" s="36">
        <v>3</v>
      </c>
      <c r="F121" s="37"/>
      <c r="G121" s="38">
        <v>249.15</v>
      </c>
      <c r="H121" s="39">
        <f t="shared" si="15"/>
        <v>44.847</v>
      </c>
      <c r="I121" s="38">
        <f t="shared" si="16"/>
        <v>293.997</v>
      </c>
      <c r="J121" s="40"/>
      <c r="K121" s="40">
        <f t="shared" si="14"/>
      </c>
      <c r="L121" s="30"/>
      <c r="M121" s="31"/>
      <c r="N121" s="32"/>
      <c r="O121" s="31"/>
      <c r="P121" s="31"/>
      <c r="Q121" s="31"/>
      <c r="R121" s="31"/>
    </row>
    <row r="122" spans="1:18" ht="33.75">
      <c r="A122" s="33">
        <v>4</v>
      </c>
      <c r="B122" s="34" t="s">
        <v>269</v>
      </c>
      <c r="C122" s="34" t="s">
        <v>270</v>
      </c>
      <c r="D122" s="20" t="s">
        <v>271</v>
      </c>
      <c r="E122" s="36">
        <v>3</v>
      </c>
      <c r="F122" s="37"/>
      <c r="G122" s="38">
        <v>249.15</v>
      </c>
      <c r="H122" s="39">
        <f t="shared" si="15"/>
        <v>44.847</v>
      </c>
      <c r="I122" s="38">
        <f t="shared" si="16"/>
        <v>293.997</v>
      </c>
      <c r="J122" s="40"/>
      <c r="K122" s="40">
        <f t="shared" si="14"/>
      </c>
      <c r="L122" s="30"/>
      <c r="M122" s="31"/>
      <c r="N122" s="32"/>
      <c r="O122" s="31"/>
      <c r="P122" s="31"/>
      <c r="Q122" s="31"/>
      <c r="R122" s="31"/>
    </row>
    <row r="123" spans="1:18" ht="33.75">
      <c r="A123" s="33">
        <v>5</v>
      </c>
      <c r="B123" s="34" t="s">
        <v>272</v>
      </c>
      <c r="C123" s="34" t="s">
        <v>273</v>
      </c>
      <c r="D123" s="35" t="s">
        <v>274</v>
      </c>
      <c r="E123" s="36">
        <v>3</v>
      </c>
      <c r="F123" s="37"/>
      <c r="G123" s="38">
        <v>249.15</v>
      </c>
      <c r="H123" s="39">
        <f t="shared" si="15"/>
        <v>44.847</v>
      </c>
      <c r="I123" s="38">
        <f t="shared" si="16"/>
        <v>293.997</v>
      </c>
      <c r="J123" s="40"/>
      <c r="K123" s="40">
        <f t="shared" si="14"/>
      </c>
      <c r="L123" s="30"/>
      <c r="M123" s="31"/>
      <c r="N123" s="32"/>
      <c r="O123" s="31"/>
      <c r="P123" s="31"/>
      <c r="Q123" s="31"/>
      <c r="R123" s="31"/>
    </row>
    <row r="124" spans="1:18" ht="33.75">
      <c r="A124" s="33">
        <v>6</v>
      </c>
      <c r="B124" s="34" t="s">
        <v>275</v>
      </c>
      <c r="C124" s="34" t="s">
        <v>276</v>
      </c>
      <c r="D124" s="35" t="s">
        <v>277</v>
      </c>
      <c r="E124" s="36">
        <v>3</v>
      </c>
      <c r="F124" s="37"/>
      <c r="G124" s="38">
        <v>249.15</v>
      </c>
      <c r="H124" s="39">
        <f t="shared" si="15"/>
        <v>44.847</v>
      </c>
      <c r="I124" s="38">
        <f t="shared" si="16"/>
        <v>293.997</v>
      </c>
      <c r="J124" s="20"/>
      <c r="K124" s="20">
        <f t="shared" si="14"/>
      </c>
      <c r="L124" s="30"/>
      <c r="M124" s="31"/>
      <c r="N124" s="32"/>
      <c r="O124" s="31"/>
      <c r="P124" s="31"/>
      <c r="Q124" s="31"/>
      <c r="R124" s="31"/>
    </row>
    <row r="125" spans="1:18" ht="33.75">
      <c r="A125" s="33">
        <v>7</v>
      </c>
      <c r="B125" s="34" t="s">
        <v>278</v>
      </c>
      <c r="C125" s="34" t="s">
        <v>279</v>
      </c>
      <c r="D125" s="20" t="s">
        <v>280</v>
      </c>
      <c r="E125" s="36">
        <v>3</v>
      </c>
      <c r="F125" s="37"/>
      <c r="G125" s="38">
        <v>249.15</v>
      </c>
      <c r="H125" s="39">
        <f t="shared" si="15"/>
        <v>44.847</v>
      </c>
      <c r="I125" s="38">
        <f t="shared" si="16"/>
        <v>293.997</v>
      </c>
      <c r="J125" s="40"/>
      <c r="K125" s="40">
        <f t="shared" si="14"/>
      </c>
      <c r="L125" s="30"/>
      <c r="M125" s="31"/>
      <c r="N125" s="32"/>
      <c r="O125" s="31"/>
      <c r="P125" s="31"/>
      <c r="Q125" s="31"/>
      <c r="R125" s="31"/>
    </row>
    <row r="126" spans="1:18" ht="33.75">
      <c r="A126" s="33">
        <v>8</v>
      </c>
      <c r="B126" s="34" t="s">
        <v>281</v>
      </c>
      <c r="C126" s="34" t="s">
        <v>282</v>
      </c>
      <c r="D126" s="20" t="s">
        <v>283</v>
      </c>
      <c r="E126" s="36">
        <v>3</v>
      </c>
      <c r="F126" s="37"/>
      <c r="G126" s="38">
        <v>249.15</v>
      </c>
      <c r="H126" s="39">
        <f t="shared" si="15"/>
        <v>44.847</v>
      </c>
      <c r="I126" s="38">
        <f t="shared" si="16"/>
        <v>293.997</v>
      </c>
      <c r="J126" s="40"/>
      <c r="K126" s="40">
        <f t="shared" si="14"/>
      </c>
      <c r="L126" s="30"/>
      <c r="M126" s="31"/>
      <c r="N126" s="32"/>
      <c r="O126" s="31"/>
      <c r="P126" s="31"/>
      <c r="Q126" s="31"/>
      <c r="R126" s="31"/>
    </row>
    <row r="127" spans="1:18" ht="33.75">
      <c r="A127" s="33">
        <v>9</v>
      </c>
      <c r="B127" s="34" t="s">
        <v>284</v>
      </c>
      <c r="C127" s="34" t="s">
        <v>285</v>
      </c>
      <c r="D127" s="35" t="s">
        <v>286</v>
      </c>
      <c r="E127" s="36">
        <v>3</v>
      </c>
      <c r="F127" s="37"/>
      <c r="G127" s="38">
        <v>249.15</v>
      </c>
      <c r="H127" s="39">
        <f t="shared" si="15"/>
        <v>44.847</v>
      </c>
      <c r="I127" s="38">
        <f t="shared" si="16"/>
        <v>293.997</v>
      </c>
      <c r="J127" s="40"/>
      <c r="K127" s="40">
        <f t="shared" si="14"/>
      </c>
      <c r="L127" s="30"/>
      <c r="M127" s="31"/>
      <c r="N127" s="32"/>
      <c r="O127" s="31"/>
      <c r="P127" s="31"/>
      <c r="Q127" s="31"/>
      <c r="R127" s="31"/>
    </row>
    <row r="128" spans="1:18" ht="33.75">
      <c r="A128" s="33">
        <v>10</v>
      </c>
      <c r="B128" s="34" t="s">
        <v>287</v>
      </c>
      <c r="C128" s="34" t="s">
        <v>288</v>
      </c>
      <c r="D128" s="20" t="s">
        <v>289</v>
      </c>
      <c r="E128" s="36">
        <v>3</v>
      </c>
      <c r="F128" s="37"/>
      <c r="G128" s="38">
        <v>249.15</v>
      </c>
      <c r="H128" s="39">
        <f t="shared" si="15"/>
        <v>44.847</v>
      </c>
      <c r="I128" s="38">
        <f t="shared" si="16"/>
        <v>293.997</v>
      </c>
      <c r="J128" s="40"/>
      <c r="K128" s="40">
        <f t="shared" si="14"/>
      </c>
      <c r="L128" s="30"/>
      <c r="M128" s="31"/>
      <c r="N128" s="32"/>
      <c r="O128" s="31"/>
      <c r="P128" s="31"/>
      <c r="Q128" s="31"/>
      <c r="R128" s="31"/>
    </row>
    <row r="129" spans="1:18" ht="27" customHeight="1">
      <c r="A129" s="50" t="s">
        <v>290</v>
      </c>
      <c r="B129" s="51"/>
      <c r="C129" s="51"/>
      <c r="D129" s="52"/>
      <c r="E129" s="52"/>
      <c r="F129" s="53"/>
      <c r="G129" s="54"/>
      <c r="H129" s="54"/>
      <c r="I129" s="54"/>
      <c r="J129" s="54"/>
      <c r="K129" s="54">
        <f t="shared" si="14"/>
      </c>
      <c r="L129" s="55"/>
      <c r="P129" s="31"/>
      <c r="Q129" s="31"/>
      <c r="R129" s="31"/>
    </row>
    <row r="130" spans="1:18" ht="80.25" customHeight="1">
      <c r="A130" s="33">
        <f>IF(ISERR(A129+1)=TRUE,1,A129+1)</f>
        <v>1</v>
      </c>
      <c r="B130" s="34" t="s">
        <v>291</v>
      </c>
      <c r="C130" s="34" t="s">
        <v>292</v>
      </c>
      <c r="D130" s="35" t="s">
        <v>293</v>
      </c>
      <c r="E130" s="36">
        <v>3</v>
      </c>
      <c r="F130" s="37"/>
      <c r="G130" s="38">
        <v>249.15</v>
      </c>
      <c r="H130" s="39">
        <f>G130*0.18</f>
        <v>44.847</v>
      </c>
      <c r="I130" s="38">
        <f>SUM(G130,H130)</f>
        <v>293.997</v>
      </c>
      <c r="J130" s="40"/>
      <c r="K130" s="40">
        <f t="shared" si="14"/>
      </c>
      <c r="L130" s="30"/>
      <c r="M130" s="31"/>
      <c r="N130" s="32"/>
      <c r="O130" s="31"/>
      <c r="P130" s="31"/>
      <c r="Q130" s="31"/>
      <c r="R130" s="31"/>
    </row>
    <row r="131" spans="1:18" ht="75" customHeight="1">
      <c r="A131" s="33">
        <f>IF(ISERR(A130+1)=TRUE,1,A130+1)</f>
        <v>2</v>
      </c>
      <c r="B131" s="34" t="s">
        <v>294</v>
      </c>
      <c r="C131" s="34" t="s">
        <v>295</v>
      </c>
      <c r="D131" s="35" t="s">
        <v>296</v>
      </c>
      <c r="E131" s="36">
        <v>3</v>
      </c>
      <c r="F131" s="37"/>
      <c r="G131" s="38">
        <v>249.15</v>
      </c>
      <c r="H131" s="39">
        <f>G131*0.18</f>
        <v>44.847</v>
      </c>
      <c r="I131" s="38">
        <f>SUM(G131,H131)</f>
        <v>293.997</v>
      </c>
      <c r="J131" s="40"/>
      <c r="K131" s="40">
        <f t="shared" si="14"/>
      </c>
      <c r="L131" s="30"/>
      <c r="M131" s="31"/>
      <c r="N131" s="32"/>
      <c r="O131" s="31"/>
      <c r="P131" s="31"/>
      <c r="Q131" s="31"/>
      <c r="R131" s="31"/>
    </row>
    <row r="132" spans="1:18" ht="84" customHeight="1">
      <c r="A132" s="33">
        <f>IF(ISERR(A131+1)=TRUE,1,A131+1)</f>
        <v>3</v>
      </c>
      <c r="B132" s="34" t="s">
        <v>297</v>
      </c>
      <c r="C132" s="34" t="s">
        <v>298</v>
      </c>
      <c r="D132" s="35" t="s">
        <v>299</v>
      </c>
      <c r="E132" s="36">
        <v>3</v>
      </c>
      <c r="F132" s="37"/>
      <c r="G132" s="38">
        <v>249.15</v>
      </c>
      <c r="H132" s="39">
        <f>G132*0.18</f>
        <v>44.847</v>
      </c>
      <c r="I132" s="38">
        <f>SUM(G132,H132)</f>
        <v>293.997</v>
      </c>
      <c r="J132" s="40"/>
      <c r="K132" s="40">
        <f t="shared" si="14"/>
      </c>
      <c r="L132" s="30"/>
      <c r="M132" s="31"/>
      <c r="N132" s="32"/>
      <c r="O132" s="31"/>
      <c r="P132" s="31"/>
      <c r="Q132" s="31"/>
      <c r="R132" s="31"/>
    </row>
    <row r="133" spans="1:18" ht="80.25" customHeight="1">
      <c r="A133" s="33">
        <f>IF(ISERR(A132+1)=TRUE,1,A132+1)</f>
        <v>4</v>
      </c>
      <c r="B133" s="34" t="s">
        <v>300</v>
      </c>
      <c r="C133" s="34" t="s">
        <v>301</v>
      </c>
      <c r="D133" s="35" t="s">
        <v>302</v>
      </c>
      <c r="E133" s="36">
        <v>3</v>
      </c>
      <c r="F133" s="37"/>
      <c r="G133" s="38">
        <v>249.15</v>
      </c>
      <c r="H133" s="39">
        <f>G133*0.18</f>
        <v>44.847</v>
      </c>
      <c r="I133" s="38">
        <f>SUM(G133,H133)</f>
        <v>293.997</v>
      </c>
      <c r="J133" s="40"/>
      <c r="K133" s="40">
        <f aca="true" t="shared" si="17" ref="K133:K164">IF(ISERR(IF(I133*F133=0,"",I133*F133))=TRUE,"",IF(I133*F133=0,"",I133*F133))</f>
      </c>
      <c r="L133" s="30"/>
      <c r="M133" s="31"/>
      <c r="N133" s="32"/>
      <c r="O133" s="31"/>
      <c r="P133" s="31"/>
      <c r="Q133" s="31"/>
      <c r="R133" s="31"/>
    </row>
    <row r="134" spans="1:18" ht="86.25" customHeight="1">
      <c r="A134" s="33">
        <f>IF(ISERR(A133+1)=TRUE,1,A133+1)</f>
        <v>5</v>
      </c>
      <c r="B134" s="34" t="s">
        <v>303</v>
      </c>
      <c r="C134" s="34" t="s">
        <v>304</v>
      </c>
      <c r="D134" s="35" t="s">
        <v>305</v>
      </c>
      <c r="E134" s="36">
        <v>3</v>
      </c>
      <c r="F134" s="37"/>
      <c r="G134" s="38">
        <v>249.15</v>
      </c>
      <c r="H134" s="39">
        <f>G134*0.18</f>
        <v>44.847</v>
      </c>
      <c r="I134" s="38">
        <f>SUM(G134,H134)</f>
        <v>293.997</v>
      </c>
      <c r="J134" s="40"/>
      <c r="K134" s="40">
        <f t="shared" si="17"/>
      </c>
      <c r="L134" s="30"/>
      <c r="M134" s="31"/>
      <c r="N134" s="32"/>
      <c r="O134" s="31"/>
      <c r="P134" s="31"/>
      <c r="Q134" s="31"/>
      <c r="R134" s="31"/>
    </row>
    <row r="135" spans="1:14" s="31" customFormat="1" ht="27" customHeight="1">
      <c r="A135" s="24" t="s">
        <v>838</v>
      </c>
      <c r="B135" s="25"/>
      <c r="C135" s="26"/>
      <c r="D135" s="27"/>
      <c r="E135" s="27"/>
      <c r="F135" s="28"/>
      <c r="G135" s="29"/>
      <c r="H135" s="29"/>
      <c r="I135" s="29"/>
      <c r="J135" s="29"/>
      <c r="K135" s="29">
        <f t="shared" si="17"/>
      </c>
      <c r="L135" s="30"/>
      <c r="N135" s="32"/>
    </row>
    <row r="136" spans="1:18" ht="27" customHeight="1">
      <c r="A136" s="50" t="s">
        <v>839</v>
      </c>
      <c r="B136" s="20"/>
      <c r="C136" s="20"/>
      <c r="D136" s="20"/>
      <c r="E136" s="20"/>
      <c r="F136" s="53"/>
      <c r="G136" s="53"/>
      <c r="H136" s="54"/>
      <c r="I136" s="54"/>
      <c r="J136" s="54"/>
      <c r="K136" s="54">
        <f t="shared" si="17"/>
      </c>
      <c r="L136" s="55"/>
      <c r="P136" s="31"/>
      <c r="Q136" s="31"/>
      <c r="R136" s="31"/>
    </row>
    <row r="137" spans="1:18" ht="33.75">
      <c r="A137" s="33">
        <f>IF(ISERR(#REF!+1)=TRUE,1,#REF!+1)</f>
        <v>1</v>
      </c>
      <c r="B137" s="34" t="s">
        <v>840</v>
      </c>
      <c r="C137" s="34" t="s">
        <v>841</v>
      </c>
      <c r="D137" s="35" t="s">
        <v>842</v>
      </c>
      <c r="E137" s="36">
        <v>3</v>
      </c>
      <c r="F137" s="37"/>
      <c r="G137" s="38">
        <v>249.15</v>
      </c>
      <c r="H137" s="39">
        <f>G137*0.18</f>
        <v>44.847</v>
      </c>
      <c r="I137" s="38">
        <f>SUM(G137,H137)</f>
        <v>293.997</v>
      </c>
      <c r="J137" s="40"/>
      <c r="K137" s="40">
        <f t="shared" si="17"/>
      </c>
      <c r="L137" s="30"/>
      <c r="M137" s="31"/>
      <c r="N137" s="32"/>
      <c r="O137" s="31"/>
      <c r="P137" s="31"/>
      <c r="Q137" s="31"/>
      <c r="R137" s="31"/>
    </row>
    <row r="138" spans="1:18" ht="33.75">
      <c r="A138" s="33">
        <v>2</v>
      </c>
      <c r="B138" s="34" t="s">
        <v>843</v>
      </c>
      <c r="C138" s="34" t="s">
        <v>844</v>
      </c>
      <c r="D138" s="35" t="s">
        <v>845</v>
      </c>
      <c r="E138" s="36">
        <v>3</v>
      </c>
      <c r="F138" s="37"/>
      <c r="G138" s="38">
        <v>249.15</v>
      </c>
      <c r="H138" s="39">
        <f>G138*0.18</f>
        <v>44.847</v>
      </c>
      <c r="I138" s="38">
        <f>SUM(G138,H138)</f>
        <v>293.997</v>
      </c>
      <c r="J138" s="40"/>
      <c r="K138" s="40">
        <f t="shared" si="17"/>
      </c>
      <c r="L138" s="30"/>
      <c r="M138" s="31"/>
      <c r="N138" s="32"/>
      <c r="O138" s="31"/>
      <c r="P138" s="31"/>
      <c r="Q138" s="31"/>
      <c r="R138" s="31"/>
    </row>
    <row r="139" spans="1:18" ht="33.75">
      <c r="A139" s="33">
        <v>3</v>
      </c>
      <c r="B139" s="34" t="s">
        <v>846</v>
      </c>
      <c r="C139" s="34" t="s">
        <v>847</v>
      </c>
      <c r="D139" s="35" t="s">
        <v>848</v>
      </c>
      <c r="E139" s="36">
        <v>3</v>
      </c>
      <c r="F139" s="37"/>
      <c r="G139" s="38">
        <v>249.15</v>
      </c>
      <c r="H139" s="39">
        <f>G139*0.18</f>
        <v>44.847</v>
      </c>
      <c r="I139" s="38">
        <f>SUM(G139,H139)</f>
        <v>293.997</v>
      </c>
      <c r="J139" s="40"/>
      <c r="K139" s="40">
        <f t="shared" si="17"/>
      </c>
      <c r="L139" s="30"/>
      <c r="M139" s="31"/>
      <c r="N139" s="32"/>
      <c r="O139" s="31"/>
      <c r="P139" s="31"/>
      <c r="Q139" s="31"/>
      <c r="R139" s="31"/>
    </row>
    <row r="140" spans="1:18" ht="33.75">
      <c r="A140" s="50" t="s">
        <v>849</v>
      </c>
      <c r="B140" s="20"/>
      <c r="C140" s="20"/>
      <c r="D140" s="20"/>
      <c r="E140" s="20"/>
      <c r="F140" s="53"/>
      <c r="G140" s="53"/>
      <c r="H140" s="54"/>
      <c r="I140" s="54"/>
      <c r="J140" s="54"/>
      <c r="K140" s="54">
        <f t="shared" si="17"/>
      </c>
      <c r="L140" s="55"/>
      <c r="P140" s="31"/>
      <c r="Q140" s="31"/>
      <c r="R140" s="31"/>
    </row>
    <row r="141" spans="1:18" ht="67.5">
      <c r="A141" s="33">
        <f>IF(ISERR(#REF!+1)=TRUE,1,#REF!+1)</f>
        <v>1</v>
      </c>
      <c r="B141" s="34" t="s">
        <v>850</v>
      </c>
      <c r="C141" s="34" t="s">
        <v>851</v>
      </c>
      <c r="D141" s="35" t="s">
        <v>852</v>
      </c>
      <c r="E141" s="36">
        <v>3</v>
      </c>
      <c r="F141" s="37"/>
      <c r="G141" s="38">
        <v>249.15</v>
      </c>
      <c r="H141" s="39">
        <f>G141*0.18</f>
        <v>44.847</v>
      </c>
      <c r="I141" s="38">
        <f>SUM(G141,H141)</f>
        <v>293.997</v>
      </c>
      <c r="J141" s="40"/>
      <c r="K141" s="40">
        <f t="shared" si="17"/>
      </c>
      <c r="L141" s="30"/>
      <c r="M141" s="31"/>
      <c r="N141" s="32"/>
      <c r="O141" s="31"/>
      <c r="P141" s="31"/>
      <c r="Q141" s="31"/>
      <c r="R141" s="31"/>
    </row>
    <row r="142" spans="1:18" ht="67.5">
      <c r="A142" s="33">
        <v>2</v>
      </c>
      <c r="B142" s="34" t="s">
        <v>853</v>
      </c>
      <c r="C142" s="34" t="s">
        <v>854</v>
      </c>
      <c r="D142" s="35" t="s">
        <v>855</v>
      </c>
      <c r="E142" s="36">
        <v>3</v>
      </c>
      <c r="F142" s="37"/>
      <c r="G142" s="38">
        <v>249.15</v>
      </c>
      <c r="H142" s="39">
        <f>G142*0.18</f>
        <v>44.847</v>
      </c>
      <c r="I142" s="38">
        <f>SUM(G142,H142)</f>
        <v>293.997</v>
      </c>
      <c r="J142" s="40"/>
      <c r="K142" s="40">
        <f t="shared" si="17"/>
      </c>
      <c r="L142" s="30"/>
      <c r="M142" s="31"/>
      <c r="N142" s="32"/>
      <c r="O142" s="31"/>
      <c r="P142" s="31"/>
      <c r="Q142" s="31"/>
      <c r="R142" s="31"/>
    </row>
    <row r="143" spans="1:18" ht="33.75">
      <c r="A143" s="50" t="s">
        <v>856</v>
      </c>
      <c r="B143" s="20"/>
      <c r="C143" s="20"/>
      <c r="D143" s="20"/>
      <c r="E143" s="20"/>
      <c r="F143" s="53"/>
      <c r="G143" s="53"/>
      <c r="H143" s="54"/>
      <c r="I143" s="54"/>
      <c r="J143" s="54"/>
      <c r="K143" s="54">
        <f t="shared" si="17"/>
      </c>
      <c r="L143" s="55"/>
      <c r="P143" s="31"/>
      <c r="Q143" s="31"/>
      <c r="R143" s="31"/>
    </row>
    <row r="144" spans="1:18" ht="67.5">
      <c r="A144" s="33">
        <f>IF(ISERR(#REF!+1)=TRUE,1,#REF!+1)</f>
        <v>1</v>
      </c>
      <c r="B144" s="34" t="s">
        <v>857</v>
      </c>
      <c r="C144" s="34" t="s">
        <v>858</v>
      </c>
      <c r="D144" s="35" t="s">
        <v>859</v>
      </c>
      <c r="E144" s="36">
        <v>3</v>
      </c>
      <c r="F144" s="37"/>
      <c r="G144" s="38">
        <v>249.15</v>
      </c>
      <c r="H144" s="39">
        <f>G144*0.18</f>
        <v>44.847</v>
      </c>
      <c r="I144" s="38">
        <f>SUM(G144,H144)</f>
        <v>293.997</v>
      </c>
      <c r="J144" s="40"/>
      <c r="K144" s="40">
        <f t="shared" si="17"/>
      </c>
      <c r="L144" s="30"/>
      <c r="M144" s="31"/>
      <c r="N144" s="32"/>
      <c r="O144" s="31"/>
      <c r="P144" s="31"/>
      <c r="Q144" s="31"/>
      <c r="R144" s="31"/>
    </row>
    <row r="145" spans="1:18" ht="67.5">
      <c r="A145" s="33">
        <v>2</v>
      </c>
      <c r="B145" s="34" t="s">
        <v>860</v>
      </c>
      <c r="C145" s="34" t="s">
        <v>861</v>
      </c>
      <c r="D145" s="35" t="s">
        <v>862</v>
      </c>
      <c r="E145" s="36">
        <v>3</v>
      </c>
      <c r="F145" s="37"/>
      <c r="G145" s="38">
        <v>249.15</v>
      </c>
      <c r="H145" s="39">
        <f>G145*0.18</f>
        <v>44.847</v>
      </c>
      <c r="I145" s="38">
        <f>SUM(G145,H145)</f>
        <v>293.997</v>
      </c>
      <c r="J145" s="40"/>
      <c r="K145" s="40">
        <f t="shared" si="17"/>
      </c>
      <c r="L145" s="30"/>
      <c r="M145" s="31"/>
      <c r="N145" s="32"/>
      <c r="O145" s="31"/>
      <c r="P145" s="31"/>
      <c r="Q145" s="31"/>
      <c r="R145" s="31"/>
    </row>
    <row r="146" spans="1:18" ht="33.75">
      <c r="A146" s="33">
        <v>3</v>
      </c>
      <c r="B146" s="34" t="s">
        <v>884</v>
      </c>
      <c r="C146" s="20" t="s">
        <v>885</v>
      </c>
      <c r="D146" s="20" t="s">
        <v>886</v>
      </c>
      <c r="E146" s="36">
        <v>3</v>
      </c>
      <c r="F146" s="37"/>
      <c r="G146" s="38">
        <v>249.15</v>
      </c>
      <c r="H146" s="39">
        <f>G146*0.18</f>
        <v>44.847</v>
      </c>
      <c r="I146" s="38">
        <f>SUM(G146,H146)</f>
        <v>293.997</v>
      </c>
      <c r="J146" s="40"/>
      <c r="K146" s="40">
        <f t="shared" si="17"/>
      </c>
      <c r="L146" s="30"/>
      <c r="M146" s="31"/>
      <c r="N146" s="32"/>
      <c r="O146" s="31"/>
      <c r="P146" s="31"/>
      <c r="Q146" s="31"/>
      <c r="R146" s="31"/>
    </row>
    <row r="147" spans="1:18" ht="27" customHeight="1">
      <c r="A147" s="50" t="s">
        <v>332</v>
      </c>
      <c r="B147" s="20"/>
      <c r="C147" s="20"/>
      <c r="D147" s="20"/>
      <c r="E147" s="20"/>
      <c r="F147" s="53"/>
      <c r="G147" s="53"/>
      <c r="H147" s="54"/>
      <c r="I147" s="54"/>
      <c r="J147" s="54"/>
      <c r="K147" s="54">
        <f t="shared" si="17"/>
      </c>
      <c r="L147" s="55"/>
      <c r="P147" s="31"/>
      <c r="Q147" s="31"/>
      <c r="R147" s="31"/>
    </row>
    <row r="148" spans="1:18" ht="33.75">
      <c r="A148" s="33">
        <f>IF(ISERR(#REF!+1)=TRUE,1,#REF!+1)</f>
        <v>1</v>
      </c>
      <c r="B148" s="34" t="s">
        <v>863</v>
      </c>
      <c r="C148" s="34" t="s">
        <v>864</v>
      </c>
      <c r="D148" s="35" t="s">
        <v>865</v>
      </c>
      <c r="E148" s="36">
        <v>3</v>
      </c>
      <c r="F148" s="37"/>
      <c r="G148" s="38">
        <v>249.15</v>
      </c>
      <c r="H148" s="39">
        <f>G148*0.18</f>
        <v>44.847</v>
      </c>
      <c r="I148" s="38">
        <f>SUM(G148,H148)</f>
        <v>293.997</v>
      </c>
      <c r="J148" s="40"/>
      <c r="K148" s="40">
        <f t="shared" si="17"/>
      </c>
      <c r="L148" s="30"/>
      <c r="M148" s="31"/>
      <c r="N148" s="32"/>
      <c r="O148" s="31"/>
      <c r="P148" s="31"/>
      <c r="Q148" s="31"/>
      <c r="R148" s="31"/>
    </row>
    <row r="149" spans="1:18" ht="33.75">
      <c r="A149" s="33">
        <v>2</v>
      </c>
      <c r="B149" s="34" t="s">
        <v>333</v>
      </c>
      <c r="C149" s="34" t="s">
        <v>334</v>
      </c>
      <c r="D149" s="35" t="s">
        <v>866</v>
      </c>
      <c r="E149" s="36">
        <v>3</v>
      </c>
      <c r="F149" s="37"/>
      <c r="G149" s="38">
        <v>249.15</v>
      </c>
      <c r="H149" s="39">
        <f>G149*0.18</f>
        <v>44.847</v>
      </c>
      <c r="I149" s="38">
        <f>SUM(G149,H149)</f>
        <v>293.997</v>
      </c>
      <c r="J149" s="40"/>
      <c r="K149" s="40">
        <f t="shared" si="17"/>
      </c>
      <c r="L149" s="30"/>
      <c r="M149" s="31"/>
      <c r="N149" s="32"/>
      <c r="O149" s="31"/>
      <c r="P149" s="31"/>
      <c r="Q149" s="31"/>
      <c r="R149" s="31"/>
    </row>
    <row r="150" spans="1:18" ht="67.5">
      <c r="A150" s="33">
        <v>3</v>
      </c>
      <c r="B150" s="34" t="s">
        <v>335</v>
      </c>
      <c r="C150" s="34" t="s">
        <v>336</v>
      </c>
      <c r="D150" s="35" t="s">
        <v>867</v>
      </c>
      <c r="E150" s="36">
        <v>3</v>
      </c>
      <c r="F150" s="37"/>
      <c r="G150" s="38">
        <v>249.15</v>
      </c>
      <c r="H150" s="39">
        <f>G150*0.18</f>
        <v>44.847</v>
      </c>
      <c r="I150" s="38">
        <f>SUM(G150,H150)</f>
        <v>293.997</v>
      </c>
      <c r="J150" s="40"/>
      <c r="K150" s="40">
        <f t="shared" si="17"/>
      </c>
      <c r="L150" s="30"/>
      <c r="M150" s="31"/>
      <c r="N150" s="32"/>
      <c r="O150" s="31"/>
      <c r="P150" s="31"/>
      <c r="Q150" s="31"/>
      <c r="R150" s="31"/>
    </row>
    <row r="151" spans="1:18" ht="27" customHeight="1">
      <c r="A151" s="50" t="s">
        <v>306</v>
      </c>
      <c r="B151" s="20"/>
      <c r="C151" s="20"/>
      <c r="D151" s="20"/>
      <c r="E151" s="20"/>
      <c r="F151" s="53"/>
      <c r="G151" s="54"/>
      <c r="H151" s="54"/>
      <c r="I151" s="54"/>
      <c r="J151" s="54"/>
      <c r="K151" s="54">
        <f t="shared" si="17"/>
      </c>
      <c r="L151" s="55"/>
      <c r="P151" s="31"/>
      <c r="Q151" s="31"/>
      <c r="R151" s="31"/>
    </row>
    <row r="152" spans="1:18" ht="33.75">
      <c r="A152" s="33">
        <f aca="true" t="shared" si="18" ref="A152:A157">IF(ISERR(A151+1)=TRUE,1,A151+1)</f>
        <v>1</v>
      </c>
      <c r="B152" s="34" t="s">
        <v>307</v>
      </c>
      <c r="C152" s="34" t="s">
        <v>308</v>
      </c>
      <c r="D152" s="35" t="s">
        <v>868</v>
      </c>
      <c r="E152" s="36">
        <v>3</v>
      </c>
      <c r="F152" s="37"/>
      <c r="G152" s="38">
        <v>249.15</v>
      </c>
      <c r="H152" s="39">
        <f aca="true" t="shared" si="19" ref="H152:H157">G152*0.18</f>
        <v>44.847</v>
      </c>
      <c r="I152" s="38">
        <f aca="true" t="shared" si="20" ref="I152:I157">SUM(G152,H152)</f>
        <v>293.997</v>
      </c>
      <c r="J152" s="40"/>
      <c r="K152" s="40">
        <f t="shared" si="17"/>
      </c>
      <c r="L152" s="30"/>
      <c r="M152" s="31"/>
      <c r="N152" s="32"/>
      <c r="O152" s="31"/>
      <c r="P152" s="31"/>
      <c r="Q152" s="31"/>
      <c r="R152" s="31"/>
    </row>
    <row r="153" spans="1:18" ht="33.75">
      <c r="A153" s="33">
        <f t="shared" si="18"/>
        <v>2</v>
      </c>
      <c r="B153" s="34" t="s">
        <v>309</v>
      </c>
      <c r="C153" s="34" t="s">
        <v>310</v>
      </c>
      <c r="D153" s="35" t="s">
        <v>869</v>
      </c>
      <c r="E153" s="36">
        <v>3</v>
      </c>
      <c r="F153" s="37"/>
      <c r="G153" s="38">
        <v>249.15</v>
      </c>
      <c r="H153" s="39">
        <f t="shared" si="19"/>
        <v>44.847</v>
      </c>
      <c r="I153" s="38">
        <f t="shared" si="20"/>
        <v>293.997</v>
      </c>
      <c r="J153" s="40"/>
      <c r="K153" s="40">
        <f t="shared" si="17"/>
      </c>
      <c r="L153" s="30"/>
      <c r="M153" s="31"/>
      <c r="N153" s="32"/>
      <c r="O153" s="31"/>
      <c r="P153" s="31"/>
      <c r="Q153" s="31"/>
      <c r="R153" s="31"/>
    </row>
    <row r="154" spans="1:18" ht="33.75">
      <c r="A154" s="33">
        <f>IF(ISERR(A153+1)=TRUE,1,A153+1)</f>
        <v>3</v>
      </c>
      <c r="B154" s="34" t="s">
        <v>311</v>
      </c>
      <c r="C154" s="34" t="s">
        <v>312</v>
      </c>
      <c r="D154" s="35" t="s">
        <v>870</v>
      </c>
      <c r="E154" s="36">
        <v>3</v>
      </c>
      <c r="F154" s="37"/>
      <c r="G154" s="38">
        <v>249.15</v>
      </c>
      <c r="H154" s="39">
        <f t="shared" si="19"/>
        <v>44.847</v>
      </c>
      <c r="I154" s="38">
        <f t="shared" si="20"/>
        <v>293.997</v>
      </c>
      <c r="J154" s="40"/>
      <c r="K154" s="40">
        <f t="shared" si="17"/>
      </c>
      <c r="L154" s="30"/>
      <c r="M154" s="31"/>
      <c r="N154" s="32"/>
      <c r="O154" s="31"/>
      <c r="P154" s="31"/>
      <c r="Q154" s="31"/>
      <c r="R154" s="31"/>
    </row>
    <row r="155" spans="1:18" ht="33.75">
      <c r="A155" s="33">
        <f t="shared" si="18"/>
        <v>4</v>
      </c>
      <c r="B155" s="34" t="s">
        <v>313</v>
      </c>
      <c r="C155" s="34" t="s">
        <v>314</v>
      </c>
      <c r="D155" s="35" t="s">
        <v>871</v>
      </c>
      <c r="E155" s="36">
        <v>3</v>
      </c>
      <c r="F155" s="37"/>
      <c r="G155" s="38">
        <v>249.15</v>
      </c>
      <c r="H155" s="39">
        <f t="shared" si="19"/>
        <v>44.847</v>
      </c>
      <c r="I155" s="38">
        <f t="shared" si="20"/>
        <v>293.997</v>
      </c>
      <c r="J155" s="40"/>
      <c r="K155" s="40">
        <f t="shared" si="17"/>
      </c>
      <c r="L155" s="30"/>
      <c r="M155" s="31"/>
      <c r="N155" s="32"/>
      <c r="O155" s="31"/>
      <c r="P155" s="31"/>
      <c r="Q155" s="31"/>
      <c r="R155" s="31"/>
    </row>
    <row r="156" spans="1:18" ht="33.75">
      <c r="A156" s="33">
        <f t="shared" si="18"/>
        <v>5</v>
      </c>
      <c r="B156" s="34" t="s">
        <v>315</v>
      </c>
      <c r="C156" s="34" t="s">
        <v>316</v>
      </c>
      <c r="D156" s="35" t="s">
        <v>1001</v>
      </c>
      <c r="E156" s="36">
        <v>3</v>
      </c>
      <c r="F156" s="37"/>
      <c r="G156" s="38">
        <v>249.15</v>
      </c>
      <c r="H156" s="39">
        <f t="shared" si="19"/>
        <v>44.847</v>
      </c>
      <c r="I156" s="38">
        <f t="shared" si="20"/>
        <v>293.997</v>
      </c>
      <c r="J156" s="40"/>
      <c r="K156" s="40">
        <f t="shared" si="17"/>
      </c>
      <c r="L156" s="30"/>
      <c r="M156" s="31"/>
      <c r="N156" s="32"/>
      <c r="O156" s="31"/>
      <c r="P156" s="31"/>
      <c r="Q156" s="31"/>
      <c r="R156" s="31"/>
    </row>
    <row r="157" spans="1:18" ht="33.75">
      <c r="A157" s="33">
        <f t="shared" si="18"/>
        <v>6</v>
      </c>
      <c r="B157" s="34" t="s">
        <v>317</v>
      </c>
      <c r="C157" s="34" t="s">
        <v>318</v>
      </c>
      <c r="D157" s="35" t="s">
        <v>872</v>
      </c>
      <c r="E157" s="36">
        <v>3</v>
      </c>
      <c r="F157" s="37"/>
      <c r="G157" s="38">
        <v>249.15</v>
      </c>
      <c r="H157" s="39">
        <f t="shared" si="19"/>
        <v>44.847</v>
      </c>
      <c r="I157" s="38">
        <f t="shared" si="20"/>
        <v>293.997</v>
      </c>
      <c r="J157" s="40"/>
      <c r="K157" s="40">
        <f t="shared" si="17"/>
      </c>
      <c r="L157" s="30"/>
      <c r="M157" s="31"/>
      <c r="N157" s="32"/>
      <c r="O157" s="31"/>
      <c r="P157" s="31"/>
      <c r="Q157" s="31"/>
      <c r="R157" s="31"/>
    </row>
    <row r="158" spans="1:18" ht="33.75">
      <c r="A158" s="50" t="s">
        <v>321</v>
      </c>
      <c r="B158" s="20"/>
      <c r="C158" s="20"/>
      <c r="D158" s="20"/>
      <c r="E158" s="20"/>
      <c r="F158" s="53"/>
      <c r="G158" s="54"/>
      <c r="H158" s="54"/>
      <c r="I158" s="54"/>
      <c r="J158" s="54"/>
      <c r="K158" s="54">
        <f t="shared" si="17"/>
      </c>
      <c r="L158" s="55"/>
      <c r="P158" s="31"/>
      <c r="Q158" s="31"/>
      <c r="R158" s="31"/>
    </row>
    <row r="159" spans="1:18" ht="78.75" customHeight="1">
      <c r="A159" s="33">
        <f>IF(ISERR(A158+1)=TRUE,1,A158+1)</f>
        <v>1</v>
      </c>
      <c r="B159" s="34" t="s">
        <v>322</v>
      </c>
      <c r="C159" s="34" t="s">
        <v>323</v>
      </c>
      <c r="D159" s="35" t="s">
        <v>873</v>
      </c>
      <c r="E159" s="36">
        <v>3</v>
      </c>
      <c r="F159" s="37"/>
      <c r="G159" s="38">
        <v>249.15</v>
      </c>
      <c r="H159" s="39">
        <f>G159*0.18</f>
        <v>44.847</v>
      </c>
      <c r="I159" s="38">
        <f>SUM(G159,H159)</f>
        <v>293.997</v>
      </c>
      <c r="J159" s="40"/>
      <c r="K159" s="40">
        <f t="shared" si="17"/>
      </c>
      <c r="L159" s="30"/>
      <c r="M159" s="31"/>
      <c r="N159" s="32"/>
      <c r="O159" s="31"/>
      <c r="P159" s="31"/>
      <c r="Q159" s="31"/>
      <c r="R159" s="31"/>
    </row>
    <row r="160" spans="1:18" ht="87.75" customHeight="1">
      <c r="A160" s="33">
        <f>IF(ISERR(A159+1)=TRUE,1,A159+1)</f>
        <v>2</v>
      </c>
      <c r="B160" s="34" t="s">
        <v>324</v>
      </c>
      <c r="C160" s="34" t="s">
        <v>325</v>
      </c>
      <c r="D160" s="35" t="s">
        <v>874</v>
      </c>
      <c r="E160" s="36">
        <v>3</v>
      </c>
      <c r="F160" s="37"/>
      <c r="G160" s="38">
        <v>249.15</v>
      </c>
      <c r="H160" s="39">
        <f>G160*0.18</f>
        <v>44.847</v>
      </c>
      <c r="I160" s="38">
        <f>SUM(G160,H160)</f>
        <v>293.997</v>
      </c>
      <c r="J160" s="40"/>
      <c r="K160" s="40">
        <f t="shared" si="17"/>
      </c>
      <c r="L160" s="30"/>
      <c r="M160" s="31"/>
      <c r="N160" s="32"/>
      <c r="O160" s="31"/>
      <c r="P160" s="31"/>
      <c r="Q160" s="31"/>
      <c r="R160" s="31"/>
    </row>
    <row r="161" spans="1:18" ht="79.5" customHeight="1">
      <c r="A161" s="33">
        <f>IF(ISERR(A160+1)=TRUE,1,A160+1)</f>
        <v>3</v>
      </c>
      <c r="B161" s="34" t="s">
        <v>326</v>
      </c>
      <c r="C161" s="34" t="s">
        <v>327</v>
      </c>
      <c r="D161" s="35" t="s">
        <v>875</v>
      </c>
      <c r="E161" s="36">
        <v>3</v>
      </c>
      <c r="F161" s="37"/>
      <c r="G161" s="38">
        <v>249.15</v>
      </c>
      <c r="H161" s="39">
        <f>G161*0.18</f>
        <v>44.847</v>
      </c>
      <c r="I161" s="38">
        <f>SUM(G161,H161)</f>
        <v>293.997</v>
      </c>
      <c r="J161" s="40"/>
      <c r="K161" s="40">
        <f t="shared" si="17"/>
      </c>
      <c r="L161" s="30"/>
      <c r="M161" s="31"/>
      <c r="N161" s="32"/>
      <c r="O161" s="31"/>
      <c r="P161" s="31"/>
      <c r="Q161" s="31"/>
      <c r="R161" s="31"/>
    </row>
    <row r="162" spans="1:18" ht="72.75" customHeight="1">
      <c r="A162" s="33">
        <f>IF(ISERR(A161+1)=TRUE,1,A161+1)</f>
        <v>4</v>
      </c>
      <c r="B162" s="34" t="s">
        <v>328</v>
      </c>
      <c r="C162" s="34" t="s">
        <v>329</v>
      </c>
      <c r="D162" s="35" t="s">
        <v>876</v>
      </c>
      <c r="E162" s="36">
        <v>3</v>
      </c>
      <c r="F162" s="37"/>
      <c r="G162" s="38">
        <v>249.15</v>
      </c>
      <c r="H162" s="39">
        <f>G162*0.18</f>
        <v>44.847</v>
      </c>
      <c r="I162" s="38">
        <f>SUM(G162,H162)</f>
        <v>293.997</v>
      </c>
      <c r="J162" s="40"/>
      <c r="K162" s="40">
        <f t="shared" si="17"/>
      </c>
      <c r="L162" s="30"/>
      <c r="M162" s="31"/>
      <c r="N162" s="32"/>
      <c r="O162" s="31"/>
      <c r="P162" s="31"/>
      <c r="Q162" s="31"/>
      <c r="R162" s="31"/>
    </row>
    <row r="163" spans="1:18" ht="95.25" customHeight="1">
      <c r="A163" s="33">
        <f>IF(ISERR(A162+1)=TRUE,1,A162+1)</f>
        <v>5</v>
      </c>
      <c r="B163" s="34" t="s">
        <v>330</v>
      </c>
      <c r="C163" s="34" t="s">
        <v>331</v>
      </c>
      <c r="D163" s="35" t="s">
        <v>877</v>
      </c>
      <c r="E163" s="36">
        <v>3</v>
      </c>
      <c r="F163" s="37"/>
      <c r="G163" s="38">
        <v>249.15</v>
      </c>
      <c r="H163" s="39">
        <f>G163*0.18</f>
        <v>44.847</v>
      </c>
      <c r="I163" s="38">
        <f>SUM(G163,H163)</f>
        <v>293.997</v>
      </c>
      <c r="J163" s="40"/>
      <c r="K163" s="40">
        <f t="shared" si="17"/>
      </c>
      <c r="L163" s="30"/>
      <c r="M163" s="31"/>
      <c r="N163" s="32"/>
      <c r="O163" s="31"/>
      <c r="P163" s="31"/>
      <c r="Q163" s="31"/>
      <c r="R163" s="31"/>
    </row>
    <row r="164" spans="1:18" ht="27" customHeight="1">
      <c r="A164" s="50" t="s">
        <v>306</v>
      </c>
      <c r="B164" s="20"/>
      <c r="C164" s="20"/>
      <c r="D164" s="20"/>
      <c r="E164" s="20"/>
      <c r="F164" s="53"/>
      <c r="G164" s="54"/>
      <c r="H164" s="54"/>
      <c r="I164" s="54"/>
      <c r="J164" s="54"/>
      <c r="K164" s="54">
        <f t="shared" si="17"/>
      </c>
      <c r="L164" s="55"/>
      <c r="P164" s="31"/>
      <c r="Q164" s="31"/>
      <c r="R164" s="31"/>
    </row>
    <row r="165" spans="1:18" ht="78.75" customHeight="1">
      <c r="A165" s="33">
        <f>IF(ISERR(#REF!+1)=TRUE,1,#REF!+1)</f>
        <v>1</v>
      </c>
      <c r="B165" s="34" t="s">
        <v>319</v>
      </c>
      <c r="C165" s="34" t="s">
        <v>320</v>
      </c>
      <c r="D165" s="35" t="s">
        <v>912</v>
      </c>
      <c r="E165" s="36">
        <v>3</v>
      </c>
      <c r="F165" s="37"/>
      <c r="G165" s="38">
        <v>249.15</v>
      </c>
      <c r="H165" s="39">
        <f>G165*0.18</f>
        <v>44.847</v>
      </c>
      <c r="I165" s="38">
        <f>SUM(G165,H165)</f>
        <v>293.997</v>
      </c>
      <c r="J165" s="40"/>
      <c r="K165" s="40">
        <f aca="true" t="shared" si="21" ref="K165:K172">IF(ISERR(IF(I165*F165=0,"",I165*F165))=TRUE,"",IF(I165*F165=0,"",I165*F165))</f>
      </c>
      <c r="L165" s="30"/>
      <c r="M165" s="31"/>
      <c r="N165" s="32"/>
      <c r="O165" s="31"/>
      <c r="P165" s="31"/>
      <c r="Q165" s="31"/>
      <c r="R165" s="31"/>
    </row>
    <row r="166" spans="1:18" ht="27" customHeight="1">
      <c r="A166" s="50" t="s">
        <v>332</v>
      </c>
      <c r="B166" s="20"/>
      <c r="C166" s="20"/>
      <c r="D166" s="20"/>
      <c r="E166" s="20"/>
      <c r="F166" s="53"/>
      <c r="G166" s="53"/>
      <c r="H166" s="54"/>
      <c r="I166" s="54"/>
      <c r="J166" s="54"/>
      <c r="K166" s="54">
        <f t="shared" si="21"/>
      </c>
      <c r="L166" s="55"/>
      <c r="P166" s="31"/>
      <c r="Q166" s="31"/>
      <c r="R166" s="31"/>
    </row>
    <row r="167" spans="1:18" ht="78.75" customHeight="1">
      <c r="A167" s="33">
        <f>IF(ISERR(#REF!+1)=TRUE,1,#REF!+1)</f>
        <v>1</v>
      </c>
      <c r="B167" s="34" t="s">
        <v>337</v>
      </c>
      <c r="C167" s="34" t="s">
        <v>338</v>
      </c>
      <c r="D167" s="35" t="s">
        <v>968</v>
      </c>
      <c r="E167" s="36">
        <v>3</v>
      </c>
      <c r="F167" s="37"/>
      <c r="G167" s="38">
        <v>249.15</v>
      </c>
      <c r="H167" s="39">
        <f>G167*0.18</f>
        <v>44.847</v>
      </c>
      <c r="I167" s="38">
        <f>SUM(G167,H167)</f>
        <v>293.997</v>
      </c>
      <c r="J167" s="40"/>
      <c r="K167" s="40">
        <f t="shared" si="21"/>
      </c>
      <c r="L167" s="30"/>
      <c r="M167" s="31"/>
      <c r="N167" s="32"/>
      <c r="O167" s="31"/>
      <c r="P167" s="31"/>
      <c r="Q167" s="31"/>
      <c r="R167" s="31"/>
    </row>
    <row r="168" spans="1:18" ht="27" customHeight="1">
      <c r="A168" s="50" t="s">
        <v>339</v>
      </c>
      <c r="B168" s="51"/>
      <c r="C168" s="51"/>
      <c r="D168" s="56"/>
      <c r="E168" s="56"/>
      <c r="F168" s="57"/>
      <c r="G168" s="20"/>
      <c r="H168" s="20"/>
      <c r="I168" s="57"/>
      <c r="J168" s="57"/>
      <c r="K168" s="57">
        <f t="shared" si="21"/>
      </c>
      <c r="L168" s="20"/>
      <c r="P168" s="31"/>
      <c r="Q168" s="31"/>
      <c r="R168" s="31"/>
    </row>
    <row r="169" spans="1:18" ht="33.75">
      <c r="A169" s="33">
        <f>IF(ISERR(A168+1)=TRUE,1,A168+1)</f>
        <v>1</v>
      </c>
      <c r="B169" s="34" t="s">
        <v>340</v>
      </c>
      <c r="C169" s="34" t="s">
        <v>341</v>
      </c>
      <c r="D169" s="35" t="s">
        <v>342</v>
      </c>
      <c r="E169" s="36">
        <v>6</v>
      </c>
      <c r="F169" s="37"/>
      <c r="G169" s="38">
        <v>408.43</v>
      </c>
      <c r="H169" s="39">
        <f>G169*0.18</f>
        <v>73.5174</v>
      </c>
      <c r="I169" s="38">
        <f>SUM(G169,H169)</f>
        <v>481.9474</v>
      </c>
      <c r="J169" s="40"/>
      <c r="K169" s="40">
        <f t="shared" si="21"/>
      </c>
      <c r="L169" s="30"/>
      <c r="M169" s="31"/>
      <c r="N169" s="32"/>
      <c r="O169" s="31"/>
      <c r="P169" s="31"/>
      <c r="Q169" s="31"/>
      <c r="R169" s="31"/>
    </row>
    <row r="170" spans="1:18" ht="33.75">
      <c r="A170" s="33">
        <f>IF(ISERR(A169+1)=TRUE,1,A169+1)</f>
        <v>2</v>
      </c>
      <c r="B170" s="34" t="s">
        <v>343</v>
      </c>
      <c r="C170" s="34" t="s">
        <v>344</v>
      </c>
      <c r="D170" s="35" t="s">
        <v>345</v>
      </c>
      <c r="E170" s="36">
        <v>6</v>
      </c>
      <c r="F170" s="37"/>
      <c r="G170" s="38">
        <v>408.43</v>
      </c>
      <c r="H170" s="39">
        <f>G170*0.18</f>
        <v>73.5174</v>
      </c>
      <c r="I170" s="38">
        <f>SUM(G170,H170)</f>
        <v>481.9474</v>
      </c>
      <c r="J170" s="40"/>
      <c r="K170" s="40">
        <f t="shared" si="21"/>
      </c>
      <c r="L170" s="30"/>
      <c r="M170" s="31"/>
      <c r="N170" s="32"/>
      <c r="O170" s="31"/>
      <c r="P170" s="31"/>
      <c r="Q170" s="31"/>
      <c r="R170" s="31"/>
    </row>
    <row r="171" spans="1:18" ht="33.75">
      <c r="A171" s="33">
        <f>IF(ISERR(A170+1)=TRUE,1,A170+1)</f>
        <v>3</v>
      </c>
      <c r="B171" s="34" t="s">
        <v>346</v>
      </c>
      <c r="C171" s="34" t="s">
        <v>347</v>
      </c>
      <c r="D171" s="35" t="s">
        <v>348</v>
      </c>
      <c r="E171" s="36">
        <v>6</v>
      </c>
      <c r="F171" s="37"/>
      <c r="G171" s="38">
        <v>408.43</v>
      </c>
      <c r="H171" s="39">
        <f>G171*0.18</f>
        <v>73.5174</v>
      </c>
      <c r="I171" s="38">
        <f>SUM(G171,H171)</f>
        <v>481.9474</v>
      </c>
      <c r="J171" s="40"/>
      <c r="K171" s="40">
        <f t="shared" si="21"/>
      </c>
      <c r="L171" s="30"/>
      <c r="M171" s="31"/>
      <c r="N171" s="32"/>
      <c r="O171" s="31"/>
      <c r="P171" s="31"/>
      <c r="Q171" s="31"/>
      <c r="R171" s="31"/>
    </row>
    <row r="172" spans="1:18" ht="33.75">
      <c r="A172" s="33">
        <f>IF(ISERR(A171+1)=TRUE,1,A171+1)</f>
        <v>4</v>
      </c>
      <c r="B172" s="20" t="s">
        <v>349</v>
      </c>
      <c r="C172" s="20" t="s">
        <v>350</v>
      </c>
      <c r="D172" s="20" t="s">
        <v>351</v>
      </c>
      <c r="E172" s="36">
        <v>6</v>
      </c>
      <c r="F172" s="37"/>
      <c r="G172" s="38">
        <v>408.43</v>
      </c>
      <c r="H172" s="20">
        <f>G172*0.18</f>
        <v>73.5174</v>
      </c>
      <c r="I172" s="38">
        <f>SUM(G172,H172)</f>
        <v>481.9474</v>
      </c>
      <c r="J172" s="20"/>
      <c r="K172" s="20">
        <f t="shared" si="21"/>
      </c>
      <c r="L172" s="30"/>
      <c r="M172" s="31"/>
      <c r="N172" s="32"/>
      <c r="O172" s="31"/>
      <c r="P172" s="31"/>
      <c r="Q172" s="31"/>
      <c r="R172" s="31"/>
    </row>
    <row r="173" spans="1:11" ht="33.75">
      <c r="A173" s="50" t="s">
        <v>1002</v>
      </c>
      <c r="B173" s="20"/>
      <c r="C173" s="20"/>
      <c r="D173" s="56"/>
      <c r="E173" s="56"/>
      <c r="F173" s="57"/>
      <c r="G173" s="20"/>
      <c r="H173" s="20"/>
      <c r="I173" s="58"/>
      <c r="J173" s="58">
        <f>IF(ISERR(IF(I173*F173=0,"",I173*F173))=TRUE,"",IF(I173*F173=0,"",I173*F173))</f>
      </c>
      <c r="K173" s="20"/>
    </row>
    <row r="174" spans="1:11" ht="51.75" customHeight="1">
      <c r="A174" s="33">
        <v>1</v>
      </c>
      <c r="B174" s="34" t="s">
        <v>1003</v>
      </c>
      <c r="C174" s="34" t="s">
        <v>1004</v>
      </c>
      <c r="D174" s="35" t="s">
        <v>1005</v>
      </c>
      <c r="E174" s="36">
        <v>3</v>
      </c>
      <c r="F174" s="37"/>
      <c r="G174" s="38">
        <v>249.15</v>
      </c>
      <c r="H174" s="20">
        <f>G174*0.18</f>
        <v>44.847</v>
      </c>
      <c r="I174" s="38">
        <f>SUM(G174,H174)</f>
        <v>293.997</v>
      </c>
      <c r="J174" s="40"/>
      <c r="K174" s="20">
        <f aca="true" t="shared" si="22" ref="K174:K237">IF(ISERR(IF(I174*F174=0,"",I174*F174))=TRUE,"",IF(I174*F174=0,"",I174*F174))</f>
      </c>
    </row>
    <row r="175" spans="1:14" s="31" customFormat="1" ht="27" customHeight="1">
      <c r="A175" s="24" t="s">
        <v>352</v>
      </c>
      <c r="B175" s="25"/>
      <c r="C175" s="26"/>
      <c r="D175" s="27"/>
      <c r="E175" s="27"/>
      <c r="F175" s="28"/>
      <c r="G175" s="29"/>
      <c r="H175" s="29"/>
      <c r="I175" s="29"/>
      <c r="J175" s="29"/>
      <c r="K175" s="29">
        <f t="shared" si="22"/>
      </c>
      <c r="L175" s="49"/>
      <c r="M175" s="15"/>
      <c r="N175" s="15"/>
    </row>
    <row r="176" spans="1:18" ht="27" customHeight="1">
      <c r="A176" s="50" t="s">
        <v>353</v>
      </c>
      <c r="B176" s="20"/>
      <c r="C176" s="20"/>
      <c r="D176" s="56"/>
      <c r="E176" s="56"/>
      <c r="F176" s="57"/>
      <c r="G176" s="58"/>
      <c r="H176" s="58"/>
      <c r="I176" s="58"/>
      <c r="J176" s="58"/>
      <c r="K176" s="58">
        <f t="shared" si="22"/>
      </c>
      <c r="L176" s="20"/>
      <c r="P176" s="31"/>
      <c r="Q176" s="31"/>
      <c r="R176" s="31"/>
    </row>
    <row r="177" spans="1:18" ht="75" customHeight="1">
      <c r="A177" s="44">
        <f>IF(ISERR(#REF!+1)=TRUE,1,#REF!+1)</f>
        <v>1</v>
      </c>
      <c r="B177" s="20" t="s">
        <v>355</v>
      </c>
      <c r="C177" s="34" t="s">
        <v>356</v>
      </c>
      <c r="D177" s="20" t="s">
        <v>357</v>
      </c>
      <c r="E177" s="36">
        <v>1</v>
      </c>
      <c r="F177" s="37"/>
      <c r="G177" s="38">
        <v>333.69</v>
      </c>
      <c r="H177" s="39">
        <f>G177*0.18</f>
        <v>60.0642</v>
      </c>
      <c r="I177" s="38">
        <f>SUM(G177,H177)</f>
        <v>393.75419999999997</v>
      </c>
      <c r="J177" s="40"/>
      <c r="K177" s="40">
        <f t="shared" si="22"/>
      </c>
      <c r="L177" s="30"/>
      <c r="M177" s="31"/>
      <c r="N177" s="32"/>
      <c r="O177" s="31"/>
      <c r="P177" s="31"/>
      <c r="Q177" s="31"/>
      <c r="R177" s="31"/>
    </row>
    <row r="178" spans="1:18" ht="84" customHeight="1">
      <c r="A178" s="44">
        <f>IF(ISERR(A177+1)=TRUE,1,A177+1)</f>
        <v>2</v>
      </c>
      <c r="B178" s="20" t="s">
        <v>358</v>
      </c>
      <c r="C178" s="34" t="s">
        <v>354</v>
      </c>
      <c r="D178" s="20" t="s">
        <v>969</v>
      </c>
      <c r="E178" s="36">
        <v>1</v>
      </c>
      <c r="F178" s="37"/>
      <c r="G178" s="38">
        <v>333.69</v>
      </c>
      <c r="H178" s="39">
        <f aca="true" t="shared" si="23" ref="H178:H239">G178*0.18</f>
        <v>60.0642</v>
      </c>
      <c r="I178" s="38">
        <f aca="true" t="shared" si="24" ref="I178:I239">SUM(G178,H178)</f>
        <v>393.75419999999997</v>
      </c>
      <c r="J178" s="40"/>
      <c r="K178" s="40">
        <f t="shared" si="22"/>
      </c>
      <c r="L178" s="30"/>
      <c r="M178" s="31"/>
      <c r="N178" s="32"/>
      <c r="O178" s="31"/>
      <c r="P178" s="31"/>
      <c r="Q178" s="31"/>
      <c r="R178" s="31"/>
    </row>
    <row r="179" spans="1:18" ht="86.25" customHeight="1">
      <c r="A179" s="44">
        <v>3</v>
      </c>
      <c r="B179" s="20" t="s">
        <v>992</v>
      </c>
      <c r="C179" s="34" t="s">
        <v>354</v>
      </c>
      <c r="D179" s="20" t="s">
        <v>1006</v>
      </c>
      <c r="E179" s="36">
        <v>1</v>
      </c>
      <c r="F179" s="37"/>
      <c r="G179" s="38">
        <v>333.69</v>
      </c>
      <c r="H179" s="39">
        <f t="shared" si="23"/>
        <v>60.0642</v>
      </c>
      <c r="I179" s="38">
        <f t="shared" si="24"/>
        <v>393.75419999999997</v>
      </c>
      <c r="J179" s="40"/>
      <c r="K179" s="40">
        <f t="shared" si="22"/>
      </c>
      <c r="L179" s="30"/>
      <c r="M179" s="31"/>
      <c r="N179" s="32"/>
      <c r="O179" s="31"/>
      <c r="P179" s="31"/>
      <c r="Q179" s="31"/>
      <c r="R179" s="31"/>
    </row>
    <row r="180" spans="1:18" ht="80.25" customHeight="1">
      <c r="A180" s="44">
        <v>4</v>
      </c>
      <c r="B180" s="20" t="s">
        <v>993</v>
      </c>
      <c r="C180" s="34" t="s">
        <v>354</v>
      </c>
      <c r="D180" s="20" t="s">
        <v>994</v>
      </c>
      <c r="E180" s="36">
        <v>1</v>
      </c>
      <c r="F180" s="37"/>
      <c r="G180" s="38">
        <v>333.69</v>
      </c>
      <c r="H180" s="39">
        <f>G180*0.18</f>
        <v>60.0642</v>
      </c>
      <c r="I180" s="38">
        <f>SUM(G180,H180)</f>
        <v>393.75419999999997</v>
      </c>
      <c r="J180" s="40"/>
      <c r="K180" s="40">
        <f t="shared" si="22"/>
      </c>
      <c r="L180" s="30"/>
      <c r="M180" s="31"/>
      <c r="N180" s="32"/>
      <c r="O180" s="31"/>
      <c r="P180" s="31"/>
      <c r="Q180" s="31"/>
      <c r="R180" s="31"/>
    </row>
    <row r="181" spans="1:18" ht="84" customHeight="1">
      <c r="A181" s="44">
        <v>5</v>
      </c>
      <c r="B181" s="20" t="s">
        <v>359</v>
      </c>
      <c r="C181" s="34" t="s">
        <v>354</v>
      </c>
      <c r="D181" s="20" t="s">
        <v>970</v>
      </c>
      <c r="E181" s="36">
        <v>1</v>
      </c>
      <c r="F181" s="37"/>
      <c r="G181" s="38">
        <v>333.69</v>
      </c>
      <c r="H181" s="39">
        <f t="shared" si="23"/>
        <v>60.0642</v>
      </c>
      <c r="I181" s="38">
        <f t="shared" si="24"/>
        <v>393.75419999999997</v>
      </c>
      <c r="J181" s="40"/>
      <c r="K181" s="40">
        <f t="shared" si="22"/>
      </c>
      <c r="L181" s="30"/>
      <c r="M181" s="31"/>
      <c r="N181" s="32"/>
      <c r="O181" s="31"/>
      <c r="P181" s="31"/>
      <c r="Q181" s="31"/>
      <c r="R181" s="31"/>
    </row>
    <row r="182" spans="1:18" ht="27" customHeight="1">
      <c r="A182" s="50" t="s">
        <v>18</v>
      </c>
      <c r="B182" s="20"/>
      <c r="C182" s="20"/>
      <c r="D182" s="56"/>
      <c r="E182" s="56"/>
      <c r="F182" s="57"/>
      <c r="G182" s="58"/>
      <c r="H182" s="58"/>
      <c r="I182" s="58"/>
      <c r="J182" s="58"/>
      <c r="K182" s="58">
        <f t="shared" si="22"/>
      </c>
      <c r="L182" s="20"/>
      <c r="P182" s="31"/>
      <c r="Q182" s="31"/>
      <c r="R182" s="31"/>
    </row>
    <row r="183" spans="1:18" ht="27" customHeight="1">
      <c r="A183" s="44">
        <f>IF(ISERR(A182+1)=TRUE,1,A182+1)</f>
        <v>1</v>
      </c>
      <c r="B183" s="20" t="s">
        <v>360</v>
      </c>
      <c r="C183" s="34" t="s">
        <v>361</v>
      </c>
      <c r="D183" s="20" t="s">
        <v>914</v>
      </c>
      <c r="E183" s="36">
        <v>3</v>
      </c>
      <c r="F183" s="37"/>
      <c r="G183" s="38">
        <v>333.69</v>
      </c>
      <c r="H183" s="39">
        <f t="shared" si="23"/>
        <v>60.0642</v>
      </c>
      <c r="I183" s="38">
        <f t="shared" si="24"/>
        <v>393.75419999999997</v>
      </c>
      <c r="J183" s="40"/>
      <c r="K183" s="40">
        <f t="shared" si="22"/>
      </c>
      <c r="L183" s="30"/>
      <c r="M183" s="31"/>
      <c r="N183" s="32"/>
      <c r="O183" s="31"/>
      <c r="P183" s="31"/>
      <c r="Q183" s="31"/>
      <c r="R183" s="31"/>
    </row>
    <row r="184" spans="1:18" ht="27" customHeight="1">
      <c r="A184" s="50" t="s">
        <v>362</v>
      </c>
      <c r="B184" s="20"/>
      <c r="C184" s="20"/>
      <c r="D184" s="56"/>
      <c r="E184" s="56"/>
      <c r="F184" s="57"/>
      <c r="G184" s="58"/>
      <c r="H184" s="58"/>
      <c r="I184" s="58"/>
      <c r="J184" s="58"/>
      <c r="K184" s="58">
        <f t="shared" si="22"/>
      </c>
      <c r="L184" s="20"/>
      <c r="P184" s="31"/>
      <c r="Q184" s="31"/>
      <c r="R184" s="31"/>
    </row>
    <row r="185" spans="1:18" ht="27" customHeight="1">
      <c r="A185" s="44">
        <f>IF(ISERR(A184+1)=TRUE,1,A184+1)</f>
        <v>1</v>
      </c>
      <c r="B185" s="20" t="s">
        <v>363</v>
      </c>
      <c r="C185" s="34" t="s">
        <v>364</v>
      </c>
      <c r="D185" s="20" t="s">
        <v>892</v>
      </c>
      <c r="E185" s="36">
        <v>3</v>
      </c>
      <c r="F185" s="37"/>
      <c r="G185" s="38">
        <v>333.69</v>
      </c>
      <c r="H185" s="39">
        <f t="shared" si="23"/>
        <v>60.0642</v>
      </c>
      <c r="I185" s="38">
        <f t="shared" si="24"/>
        <v>393.75419999999997</v>
      </c>
      <c r="J185" s="40"/>
      <c r="K185" s="40">
        <f t="shared" si="22"/>
      </c>
      <c r="L185" s="30"/>
      <c r="M185" s="31"/>
      <c r="N185" s="32"/>
      <c r="O185" s="31"/>
      <c r="P185" s="31"/>
      <c r="Q185" s="31"/>
      <c r="R185" s="31"/>
    </row>
    <row r="186" spans="1:18" ht="27" customHeight="1">
      <c r="A186" s="44">
        <f>IF(ISERR(A185+1)=TRUE,1,A185+1)</f>
        <v>2</v>
      </c>
      <c r="B186" s="20" t="s">
        <v>365</v>
      </c>
      <c r="C186" s="34" t="s">
        <v>366</v>
      </c>
      <c r="D186" s="20" t="s">
        <v>893</v>
      </c>
      <c r="E186" s="36">
        <v>3</v>
      </c>
      <c r="F186" s="37"/>
      <c r="G186" s="38">
        <v>333.69</v>
      </c>
      <c r="H186" s="39">
        <f t="shared" si="23"/>
        <v>60.0642</v>
      </c>
      <c r="I186" s="38">
        <f t="shared" si="24"/>
        <v>393.75419999999997</v>
      </c>
      <c r="J186" s="40"/>
      <c r="K186" s="40">
        <f t="shared" si="22"/>
      </c>
      <c r="L186" s="30"/>
      <c r="M186" s="31"/>
      <c r="N186" s="32"/>
      <c r="O186" s="31"/>
      <c r="P186" s="31"/>
      <c r="Q186" s="31"/>
      <c r="R186" s="31"/>
    </row>
    <row r="187" spans="1:18" ht="27" customHeight="1">
      <c r="A187" s="33">
        <f>IF(ISERR(A186+1)=TRUE,1,A186+1)</f>
        <v>3</v>
      </c>
      <c r="B187" s="20" t="s">
        <v>367</v>
      </c>
      <c r="C187" s="34" t="s">
        <v>368</v>
      </c>
      <c r="D187" s="20" t="s">
        <v>894</v>
      </c>
      <c r="E187" s="36">
        <v>3</v>
      </c>
      <c r="F187" s="37"/>
      <c r="G187" s="38">
        <v>333.69</v>
      </c>
      <c r="H187" s="39">
        <f t="shared" si="23"/>
        <v>60.0642</v>
      </c>
      <c r="I187" s="38">
        <f t="shared" si="24"/>
        <v>393.75419999999997</v>
      </c>
      <c r="J187" s="40"/>
      <c r="K187" s="40">
        <f t="shared" si="22"/>
      </c>
      <c r="L187" s="30"/>
      <c r="M187" s="31"/>
      <c r="N187" s="32"/>
      <c r="O187" s="31"/>
      <c r="P187" s="31"/>
      <c r="Q187" s="31"/>
      <c r="R187" s="31"/>
    </row>
    <row r="188" spans="1:18" ht="27" customHeight="1">
      <c r="A188" s="33">
        <f>IF(ISERR(A187+1)=TRUE,1,A187+1)</f>
        <v>4</v>
      </c>
      <c r="B188" s="20" t="s">
        <v>369</v>
      </c>
      <c r="C188" s="34" t="s">
        <v>370</v>
      </c>
      <c r="D188" s="20" t="s">
        <v>895</v>
      </c>
      <c r="E188" s="36">
        <v>3</v>
      </c>
      <c r="F188" s="37"/>
      <c r="G188" s="38">
        <v>333.69</v>
      </c>
      <c r="H188" s="39">
        <f t="shared" si="23"/>
        <v>60.0642</v>
      </c>
      <c r="I188" s="38">
        <f t="shared" si="24"/>
        <v>393.75419999999997</v>
      </c>
      <c r="J188" s="40"/>
      <c r="K188" s="40">
        <f t="shared" si="22"/>
      </c>
      <c r="L188" s="30"/>
      <c r="M188" s="31"/>
      <c r="N188" s="32"/>
      <c r="O188" s="31"/>
      <c r="P188" s="31"/>
      <c r="Q188" s="31"/>
      <c r="R188" s="31"/>
    </row>
    <row r="189" spans="1:18" ht="27" customHeight="1">
      <c r="A189" s="33">
        <v>5</v>
      </c>
      <c r="B189" s="20" t="s">
        <v>371</v>
      </c>
      <c r="C189" s="34" t="s">
        <v>372</v>
      </c>
      <c r="D189" s="20" t="s">
        <v>984</v>
      </c>
      <c r="E189" s="36">
        <v>3</v>
      </c>
      <c r="F189" s="37"/>
      <c r="G189" s="38">
        <v>333.69</v>
      </c>
      <c r="H189" s="39">
        <f t="shared" si="23"/>
        <v>60.0642</v>
      </c>
      <c r="I189" s="38">
        <f t="shared" si="24"/>
        <v>393.75419999999997</v>
      </c>
      <c r="J189" s="40"/>
      <c r="K189" s="40">
        <f t="shared" si="22"/>
      </c>
      <c r="L189" s="30"/>
      <c r="M189" s="31"/>
      <c r="N189" s="32"/>
      <c r="O189" s="31"/>
      <c r="P189" s="31"/>
      <c r="Q189" s="31"/>
      <c r="R189" s="31"/>
    </row>
    <row r="190" spans="1:18" ht="27" customHeight="1">
      <c r="A190" s="50" t="s">
        <v>53</v>
      </c>
      <c r="B190" s="20"/>
      <c r="C190" s="20"/>
      <c r="D190" s="56"/>
      <c r="E190" s="56"/>
      <c r="F190" s="57"/>
      <c r="G190" s="58"/>
      <c r="H190" s="58"/>
      <c r="I190" s="58"/>
      <c r="J190" s="58"/>
      <c r="K190" s="58">
        <f t="shared" si="22"/>
      </c>
      <c r="L190" s="20"/>
      <c r="P190" s="31"/>
      <c r="Q190" s="31"/>
      <c r="R190" s="31"/>
    </row>
    <row r="191" spans="1:18" ht="27" customHeight="1">
      <c r="A191" s="33">
        <f>IF(ISERR(A190+1)=TRUE,1,A190+1)</f>
        <v>1</v>
      </c>
      <c r="B191" s="20" t="s">
        <v>373</v>
      </c>
      <c r="C191" s="34" t="s">
        <v>374</v>
      </c>
      <c r="D191" s="20" t="s">
        <v>896</v>
      </c>
      <c r="E191" s="36">
        <v>3</v>
      </c>
      <c r="F191" s="37"/>
      <c r="G191" s="38">
        <v>333.69</v>
      </c>
      <c r="H191" s="39">
        <f t="shared" si="23"/>
        <v>60.0642</v>
      </c>
      <c r="I191" s="38">
        <f t="shared" si="24"/>
        <v>393.75419999999997</v>
      </c>
      <c r="J191" s="40"/>
      <c r="K191" s="40">
        <f t="shared" si="22"/>
      </c>
      <c r="L191" s="30"/>
      <c r="M191" s="31"/>
      <c r="N191" s="32"/>
      <c r="O191" s="31"/>
      <c r="P191" s="31"/>
      <c r="Q191" s="31"/>
      <c r="R191" s="31"/>
    </row>
    <row r="192" spans="1:18" ht="27" customHeight="1">
      <c r="A192" s="33">
        <f>IF(ISERR(A191+1)=TRUE,1,A191+1)</f>
        <v>2</v>
      </c>
      <c r="B192" s="20" t="s">
        <v>375</v>
      </c>
      <c r="C192" s="34" t="s">
        <v>376</v>
      </c>
      <c r="D192" s="20" t="s">
        <v>915</v>
      </c>
      <c r="E192" s="36">
        <v>3</v>
      </c>
      <c r="F192" s="37"/>
      <c r="G192" s="38">
        <v>333.69</v>
      </c>
      <c r="H192" s="39">
        <f t="shared" si="23"/>
        <v>60.0642</v>
      </c>
      <c r="I192" s="38">
        <f t="shared" si="24"/>
        <v>393.75419999999997</v>
      </c>
      <c r="J192" s="40"/>
      <c r="K192" s="40">
        <f t="shared" si="22"/>
      </c>
      <c r="L192" s="30"/>
      <c r="M192" s="31"/>
      <c r="N192" s="32"/>
      <c r="O192" s="31"/>
      <c r="P192" s="31"/>
      <c r="Q192" s="31"/>
      <c r="R192" s="31"/>
    </row>
    <row r="193" spans="1:18" ht="27" customHeight="1">
      <c r="A193" s="33">
        <f>IF(ISERR(A192+1)=TRUE,1,A192+1)</f>
        <v>3</v>
      </c>
      <c r="B193" s="20" t="s">
        <v>377</v>
      </c>
      <c r="C193" s="34" t="s">
        <v>378</v>
      </c>
      <c r="D193" s="20" t="s">
        <v>916</v>
      </c>
      <c r="E193" s="36">
        <v>3</v>
      </c>
      <c r="F193" s="37"/>
      <c r="G193" s="38">
        <v>333.69</v>
      </c>
      <c r="H193" s="39">
        <f t="shared" si="23"/>
        <v>60.0642</v>
      </c>
      <c r="I193" s="38">
        <f t="shared" si="24"/>
        <v>393.75419999999997</v>
      </c>
      <c r="J193" s="40"/>
      <c r="K193" s="40">
        <f t="shared" si="22"/>
      </c>
      <c r="L193" s="30"/>
      <c r="M193" s="31"/>
      <c r="N193" s="32"/>
      <c r="O193" s="31"/>
      <c r="P193" s="31"/>
      <c r="Q193" s="31"/>
      <c r="R193" s="31"/>
    </row>
    <row r="194" spans="1:18" ht="27" customHeight="1">
      <c r="A194" s="33">
        <f>IF(ISERR(A193+1)=TRUE,1,A193+1)</f>
        <v>4</v>
      </c>
      <c r="B194" s="20" t="s">
        <v>379</v>
      </c>
      <c r="C194" s="34" t="s">
        <v>1084</v>
      </c>
      <c r="D194" s="20" t="s">
        <v>897</v>
      </c>
      <c r="E194" s="36">
        <v>3</v>
      </c>
      <c r="F194" s="37"/>
      <c r="G194" s="38">
        <v>333.69</v>
      </c>
      <c r="H194" s="39">
        <f t="shared" si="23"/>
        <v>60.0642</v>
      </c>
      <c r="I194" s="38">
        <f t="shared" si="24"/>
        <v>393.75419999999997</v>
      </c>
      <c r="J194" s="40"/>
      <c r="K194" s="40">
        <f t="shared" si="22"/>
      </c>
      <c r="L194" s="30"/>
      <c r="M194" s="31"/>
      <c r="N194" s="32"/>
      <c r="O194" s="31"/>
      <c r="P194" s="31"/>
      <c r="Q194" s="31"/>
      <c r="R194" s="31"/>
    </row>
    <row r="195" spans="1:18" ht="27" customHeight="1">
      <c r="A195" s="44">
        <f>IF(ISERR(A194+1)=TRUE,1,A194+1)</f>
        <v>5</v>
      </c>
      <c r="B195" s="20" t="s">
        <v>380</v>
      </c>
      <c r="C195" s="34" t="s">
        <v>381</v>
      </c>
      <c r="D195" s="20" t="s">
        <v>898</v>
      </c>
      <c r="E195" s="36">
        <v>3</v>
      </c>
      <c r="F195" s="37"/>
      <c r="G195" s="38">
        <v>333.69</v>
      </c>
      <c r="H195" s="39">
        <f t="shared" si="23"/>
        <v>60.0642</v>
      </c>
      <c r="I195" s="38">
        <f t="shared" si="24"/>
        <v>393.75419999999997</v>
      </c>
      <c r="J195" s="40"/>
      <c r="K195" s="40">
        <f t="shared" si="22"/>
      </c>
      <c r="L195" s="30"/>
      <c r="M195" s="31"/>
      <c r="N195" s="32"/>
      <c r="O195" s="31"/>
      <c r="P195" s="31"/>
      <c r="Q195" s="31"/>
      <c r="R195" s="31"/>
    </row>
    <row r="196" spans="1:18" ht="27" customHeight="1">
      <c r="A196" s="50" t="s">
        <v>72</v>
      </c>
      <c r="B196" s="20"/>
      <c r="C196" s="20"/>
      <c r="D196" s="56"/>
      <c r="E196" s="56"/>
      <c r="F196" s="53"/>
      <c r="G196" s="58"/>
      <c r="H196" s="58"/>
      <c r="I196" s="58"/>
      <c r="J196" s="58"/>
      <c r="K196" s="58">
        <f t="shared" si="22"/>
      </c>
      <c r="L196" s="30"/>
      <c r="P196" s="31"/>
      <c r="Q196" s="31"/>
      <c r="R196" s="31"/>
    </row>
    <row r="197" spans="1:18" ht="27" customHeight="1">
      <c r="A197" s="33">
        <f>IF(ISERR(A196+1)=TRUE,1,A196+1)</f>
        <v>1</v>
      </c>
      <c r="B197" s="20" t="s">
        <v>382</v>
      </c>
      <c r="C197" s="34" t="s">
        <v>77</v>
      </c>
      <c r="D197" s="20" t="s">
        <v>899</v>
      </c>
      <c r="E197" s="36">
        <v>3</v>
      </c>
      <c r="F197" s="37"/>
      <c r="G197" s="38">
        <v>333.69</v>
      </c>
      <c r="H197" s="39">
        <f t="shared" si="23"/>
        <v>60.0642</v>
      </c>
      <c r="I197" s="38">
        <f t="shared" si="24"/>
        <v>393.75419999999997</v>
      </c>
      <c r="J197" s="40"/>
      <c r="K197" s="40">
        <f t="shared" si="22"/>
      </c>
      <c r="L197" s="30"/>
      <c r="M197" s="31"/>
      <c r="N197" s="32"/>
      <c r="O197" s="31"/>
      <c r="P197" s="31"/>
      <c r="Q197" s="31"/>
      <c r="R197" s="31"/>
    </row>
    <row r="198" spans="1:18" ht="27" customHeight="1">
      <c r="A198" s="44">
        <f>IF(ISERR(A197+1)=TRUE,1,A197+1)</f>
        <v>2</v>
      </c>
      <c r="B198" s="20" t="s">
        <v>383</v>
      </c>
      <c r="C198" s="34" t="s">
        <v>80</v>
      </c>
      <c r="D198" s="20" t="s">
        <v>900</v>
      </c>
      <c r="E198" s="36">
        <v>3</v>
      </c>
      <c r="F198" s="37"/>
      <c r="G198" s="38">
        <v>333.69</v>
      </c>
      <c r="H198" s="39">
        <f t="shared" si="23"/>
        <v>60.0642</v>
      </c>
      <c r="I198" s="38">
        <f t="shared" si="24"/>
        <v>393.75419999999997</v>
      </c>
      <c r="J198" s="40"/>
      <c r="K198" s="40">
        <f t="shared" si="22"/>
      </c>
      <c r="L198" s="30"/>
      <c r="M198" s="31"/>
      <c r="N198" s="32"/>
      <c r="O198" s="31"/>
      <c r="P198" s="31"/>
      <c r="Q198" s="31"/>
      <c r="R198" s="31"/>
    </row>
    <row r="199" spans="1:18" ht="27" customHeight="1">
      <c r="A199" s="50" t="s">
        <v>384</v>
      </c>
      <c r="B199" s="20"/>
      <c r="C199" s="20"/>
      <c r="D199" s="56"/>
      <c r="E199" s="56"/>
      <c r="F199" s="53"/>
      <c r="G199" s="58"/>
      <c r="H199" s="58"/>
      <c r="I199" s="58"/>
      <c r="J199" s="58"/>
      <c r="K199" s="58">
        <f t="shared" si="22"/>
      </c>
      <c r="L199" s="30"/>
      <c r="P199" s="31"/>
      <c r="Q199" s="31"/>
      <c r="R199" s="31"/>
    </row>
    <row r="200" spans="1:18" ht="27" customHeight="1">
      <c r="A200" s="33">
        <f>IF(ISERR(A199+1)=TRUE,1,A199+1)</f>
        <v>1</v>
      </c>
      <c r="B200" s="20" t="s">
        <v>385</v>
      </c>
      <c r="C200" s="34" t="s">
        <v>386</v>
      </c>
      <c r="D200" s="20" t="s">
        <v>901</v>
      </c>
      <c r="E200" s="36">
        <v>3</v>
      </c>
      <c r="F200" s="37"/>
      <c r="G200" s="38">
        <v>333.69</v>
      </c>
      <c r="H200" s="39">
        <f t="shared" si="23"/>
        <v>60.0642</v>
      </c>
      <c r="I200" s="38">
        <f t="shared" si="24"/>
        <v>393.75419999999997</v>
      </c>
      <c r="J200" s="40"/>
      <c r="K200" s="40">
        <f t="shared" si="22"/>
      </c>
      <c r="L200" s="30"/>
      <c r="M200" s="31"/>
      <c r="N200" s="32"/>
      <c r="O200" s="31"/>
      <c r="P200" s="31"/>
      <c r="Q200" s="31"/>
      <c r="R200" s="31"/>
    </row>
    <row r="201" spans="1:18" ht="27" customHeight="1">
      <c r="A201" s="33">
        <f>IF(ISERR(A200+1)=TRUE,1,A200+1)</f>
        <v>2</v>
      </c>
      <c r="B201" s="20" t="s">
        <v>387</v>
      </c>
      <c r="C201" s="34" t="s">
        <v>388</v>
      </c>
      <c r="D201" s="20" t="s">
        <v>902</v>
      </c>
      <c r="E201" s="36">
        <v>3</v>
      </c>
      <c r="F201" s="37"/>
      <c r="G201" s="38">
        <v>333.69</v>
      </c>
      <c r="H201" s="39">
        <f t="shared" si="23"/>
        <v>60.0642</v>
      </c>
      <c r="I201" s="38">
        <f t="shared" si="24"/>
        <v>393.75419999999997</v>
      </c>
      <c r="J201" s="40"/>
      <c r="K201" s="40">
        <f t="shared" si="22"/>
      </c>
      <c r="L201" s="30"/>
      <c r="M201" s="31"/>
      <c r="N201" s="32"/>
      <c r="O201" s="31"/>
      <c r="P201" s="31"/>
      <c r="Q201" s="31"/>
      <c r="R201" s="31"/>
    </row>
    <row r="202" spans="1:18" ht="27" customHeight="1">
      <c r="A202" s="50" t="s">
        <v>389</v>
      </c>
      <c r="B202" s="20"/>
      <c r="C202" s="20"/>
      <c r="D202" s="56"/>
      <c r="E202" s="56"/>
      <c r="F202" s="53"/>
      <c r="G202" s="58"/>
      <c r="H202" s="58"/>
      <c r="I202" s="58"/>
      <c r="J202" s="58"/>
      <c r="K202" s="58">
        <f t="shared" si="22"/>
      </c>
      <c r="L202" s="30"/>
      <c r="P202" s="31"/>
      <c r="Q202" s="31"/>
      <c r="R202" s="31"/>
    </row>
    <row r="203" spans="1:18" ht="27" customHeight="1">
      <c r="A203" s="33">
        <f>IF(ISERR(A202+1)=TRUE,1,A202+1)</f>
        <v>1</v>
      </c>
      <c r="B203" s="20" t="s">
        <v>390</v>
      </c>
      <c r="C203" s="34" t="s">
        <v>1085</v>
      </c>
      <c r="D203" s="20" t="s">
        <v>971</v>
      </c>
      <c r="E203" s="36">
        <v>3</v>
      </c>
      <c r="F203" s="37"/>
      <c r="G203" s="38">
        <v>333.69</v>
      </c>
      <c r="H203" s="39">
        <f t="shared" si="23"/>
        <v>60.0642</v>
      </c>
      <c r="I203" s="38">
        <f t="shared" si="24"/>
        <v>393.75419999999997</v>
      </c>
      <c r="J203" s="40"/>
      <c r="K203" s="40">
        <f t="shared" si="22"/>
      </c>
      <c r="L203" s="30"/>
      <c r="M203" s="31"/>
      <c r="N203" s="32"/>
      <c r="O203" s="31"/>
      <c r="P203" s="31"/>
      <c r="Q203" s="31"/>
      <c r="R203" s="31"/>
    </row>
    <row r="204" spans="1:18" ht="27" customHeight="1">
      <c r="A204" s="33">
        <f>IF(ISERR(A203+1)=TRUE,1,A203+1)</f>
        <v>2</v>
      </c>
      <c r="B204" s="20" t="s">
        <v>391</v>
      </c>
      <c r="C204" s="34" t="s">
        <v>392</v>
      </c>
      <c r="D204" s="20" t="s">
        <v>917</v>
      </c>
      <c r="E204" s="36">
        <v>3</v>
      </c>
      <c r="F204" s="37"/>
      <c r="G204" s="38">
        <v>333.69</v>
      </c>
      <c r="H204" s="39">
        <f t="shared" si="23"/>
        <v>60.0642</v>
      </c>
      <c r="I204" s="38">
        <f t="shared" si="24"/>
        <v>393.75419999999997</v>
      </c>
      <c r="J204" s="40"/>
      <c r="K204" s="40">
        <f t="shared" si="22"/>
      </c>
      <c r="L204" s="30"/>
      <c r="M204" s="31"/>
      <c r="N204" s="32"/>
      <c r="O204" s="31"/>
      <c r="P204" s="31"/>
      <c r="Q204" s="31"/>
      <c r="R204" s="31"/>
    </row>
    <row r="205" spans="1:18" ht="27" customHeight="1">
      <c r="A205" s="33">
        <f>IF(ISERR(A204+1)=TRUE,1,A204+1)</f>
        <v>3</v>
      </c>
      <c r="B205" s="20" t="s">
        <v>393</v>
      </c>
      <c r="C205" s="34" t="s">
        <v>394</v>
      </c>
      <c r="D205" s="20" t="s">
        <v>918</v>
      </c>
      <c r="E205" s="36">
        <v>3</v>
      </c>
      <c r="F205" s="37"/>
      <c r="G205" s="38">
        <v>333.69</v>
      </c>
      <c r="H205" s="39">
        <f t="shared" si="23"/>
        <v>60.0642</v>
      </c>
      <c r="I205" s="38">
        <f t="shared" si="24"/>
        <v>393.75419999999997</v>
      </c>
      <c r="J205" s="40"/>
      <c r="K205" s="40">
        <f t="shared" si="22"/>
      </c>
      <c r="L205" s="30"/>
      <c r="M205" s="31"/>
      <c r="N205" s="32"/>
      <c r="O205" s="31"/>
      <c r="P205" s="31"/>
      <c r="Q205" s="31"/>
      <c r="R205" s="31"/>
    </row>
    <row r="206" spans="1:18" ht="27" customHeight="1">
      <c r="A206" s="44">
        <f>IF(ISERR(A205+1)=TRUE,1,A205+1)</f>
        <v>4</v>
      </c>
      <c r="B206" s="20" t="s">
        <v>395</v>
      </c>
      <c r="C206" s="34" t="s">
        <v>396</v>
      </c>
      <c r="D206" s="20" t="s">
        <v>972</v>
      </c>
      <c r="E206" s="36">
        <v>3</v>
      </c>
      <c r="F206" s="37"/>
      <c r="G206" s="38">
        <v>333.69</v>
      </c>
      <c r="H206" s="39">
        <f t="shared" si="23"/>
        <v>60.0642</v>
      </c>
      <c r="I206" s="38">
        <f t="shared" si="24"/>
        <v>393.75419999999997</v>
      </c>
      <c r="J206" s="40"/>
      <c r="K206" s="40">
        <f t="shared" si="22"/>
      </c>
      <c r="L206" s="30"/>
      <c r="M206" s="31"/>
      <c r="N206" s="32"/>
      <c r="O206" s="31"/>
      <c r="P206" s="31"/>
      <c r="Q206" s="31"/>
      <c r="R206" s="31"/>
    </row>
    <row r="207" spans="1:18" ht="27" customHeight="1">
      <c r="A207" s="50" t="s">
        <v>22</v>
      </c>
      <c r="B207" s="20"/>
      <c r="C207" s="20"/>
      <c r="D207" s="56"/>
      <c r="E207" s="56"/>
      <c r="F207" s="53"/>
      <c r="G207" s="58"/>
      <c r="H207" s="58"/>
      <c r="I207" s="58"/>
      <c r="J207" s="58"/>
      <c r="K207" s="58">
        <f t="shared" si="22"/>
      </c>
      <c r="L207" s="30"/>
      <c r="P207" s="31"/>
      <c r="Q207" s="31"/>
      <c r="R207" s="31"/>
    </row>
    <row r="208" spans="1:18" ht="27" customHeight="1">
      <c r="A208" s="44">
        <f>IF(ISERR(A207+1)=TRUE,1,A207+1)</f>
        <v>1</v>
      </c>
      <c r="B208" s="20" t="s">
        <v>397</v>
      </c>
      <c r="C208" s="34" t="s">
        <v>27</v>
      </c>
      <c r="D208" s="20" t="s">
        <v>985</v>
      </c>
      <c r="E208" s="36">
        <v>3</v>
      </c>
      <c r="F208" s="37"/>
      <c r="G208" s="38">
        <v>333.69</v>
      </c>
      <c r="H208" s="39">
        <f t="shared" si="23"/>
        <v>60.0642</v>
      </c>
      <c r="I208" s="38">
        <f t="shared" si="24"/>
        <v>393.75419999999997</v>
      </c>
      <c r="J208" s="40"/>
      <c r="K208" s="40">
        <f t="shared" si="22"/>
      </c>
      <c r="L208" s="30"/>
      <c r="M208" s="31"/>
      <c r="N208" s="32"/>
      <c r="O208" s="31"/>
      <c r="P208" s="31"/>
      <c r="Q208" s="31"/>
      <c r="R208" s="31"/>
    </row>
    <row r="209" spans="1:18" ht="27" customHeight="1">
      <c r="A209" s="44">
        <f>IF(ISERR(A208+1)=TRUE,1,A208+1)</f>
        <v>2</v>
      </c>
      <c r="B209" s="20" t="s">
        <v>398</v>
      </c>
      <c r="C209" s="34" t="s">
        <v>399</v>
      </c>
      <c r="D209" s="20" t="s">
        <v>903</v>
      </c>
      <c r="E209" s="36">
        <v>3</v>
      </c>
      <c r="F209" s="37"/>
      <c r="G209" s="38">
        <v>333.69</v>
      </c>
      <c r="H209" s="39">
        <f t="shared" si="23"/>
        <v>60.0642</v>
      </c>
      <c r="I209" s="38">
        <f t="shared" si="24"/>
        <v>393.75419999999997</v>
      </c>
      <c r="J209" s="40"/>
      <c r="K209" s="40">
        <f t="shared" si="22"/>
      </c>
      <c r="L209" s="30"/>
      <c r="M209" s="31"/>
      <c r="N209" s="32"/>
      <c r="O209" s="31"/>
      <c r="P209" s="31"/>
      <c r="Q209" s="31"/>
      <c r="R209" s="31"/>
    </row>
    <row r="210" spans="1:18" ht="27" customHeight="1">
      <c r="A210" s="44">
        <f>IF(ISERR(A209+1)=TRUE,1,A209+1)</f>
        <v>3</v>
      </c>
      <c r="B210" s="20" t="s">
        <v>400</v>
      </c>
      <c r="C210" s="34" t="s">
        <v>1086</v>
      </c>
      <c r="D210" s="20" t="s">
        <v>904</v>
      </c>
      <c r="E210" s="36">
        <v>3</v>
      </c>
      <c r="F210" s="37"/>
      <c r="G210" s="38">
        <v>333.69</v>
      </c>
      <c r="H210" s="39">
        <f t="shared" si="23"/>
        <v>60.0642</v>
      </c>
      <c r="I210" s="38">
        <f t="shared" si="24"/>
        <v>393.75419999999997</v>
      </c>
      <c r="J210" s="40"/>
      <c r="K210" s="40">
        <f t="shared" si="22"/>
      </c>
      <c r="L210" s="30"/>
      <c r="M210" s="31"/>
      <c r="N210" s="32"/>
      <c r="O210" s="31"/>
      <c r="P210" s="31"/>
      <c r="Q210" s="31"/>
      <c r="R210" s="31"/>
    </row>
    <row r="211" spans="1:18" ht="27" customHeight="1">
      <c r="A211" s="44">
        <f>IF(ISERR(A210+1)=TRUE,1,A210+1)</f>
        <v>4</v>
      </c>
      <c r="B211" s="20" t="s">
        <v>401</v>
      </c>
      <c r="C211" s="34" t="s">
        <v>42</v>
      </c>
      <c r="D211" s="20" t="s">
        <v>973</v>
      </c>
      <c r="E211" s="36">
        <v>3</v>
      </c>
      <c r="F211" s="37"/>
      <c r="G211" s="38">
        <v>333.69</v>
      </c>
      <c r="H211" s="39">
        <f t="shared" si="23"/>
        <v>60.0642</v>
      </c>
      <c r="I211" s="38">
        <f t="shared" si="24"/>
        <v>393.75419999999997</v>
      </c>
      <c r="J211" s="40"/>
      <c r="K211" s="40">
        <f t="shared" si="22"/>
      </c>
      <c r="L211" s="30"/>
      <c r="M211" s="31"/>
      <c r="N211" s="32"/>
      <c r="O211" s="31"/>
      <c r="P211" s="31"/>
      <c r="Q211" s="31"/>
      <c r="R211" s="31"/>
    </row>
    <row r="212" spans="1:18" ht="27" customHeight="1">
      <c r="A212" s="44">
        <f>IF(ISERR(A211+1)=TRUE,1,A211+1)</f>
        <v>5</v>
      </c>
      <c r="B212" s="20" t="s">
        <v>402</v>
      </c>
      <c r="C212" s="34" t="s">
        <v>403</v>
      </c>
      <c r="D212" s="20" t="s">
        <v>974</v>
      </c>
      <c r="E212" s="36">
        <v>3</v>
      </c>
      <c r="F212" s="37"/>
      <c r="G212" s="38">
        <v>333.69</v>
      </c>
      <c r="H212" s="39">
        <f t="shared" si="23"/>
        <v>60.0642</v>
      </c>
      <c r="I212" s="38">
        <f t="shared" si="24"/>
        <v>393.75419999999997</v>
      </c>
      <c r="J212" s="40"/>
      <c r="K212" s="40">
        <f t="shared" si="22"/>
      </c>
      <c r="L212" s="30"/>
      <c r="M212" s="31"/>
      <c r="N212" s="32"/>
      <c r="O212" s="31"/>
      <c r="P212" s="31"/>
      <c r="Q212" s="31"/>
      <c r="R212" s="31"/>
    </row>
    <row r="213" spans="1:18" ht="27" customHeight="1">
      <c r="A213" s="50" t="s">
        <v>404</v>
      </c>
      <c r="B213" s="20"/>
      <c r="C213" s="20"/>
      <c r="D213" s="56"/>
      <c r="E213" s="56"/>
      <c r="F213" s="53"/>
      <c r="G213" s="58"/>
      <c r="H213" s="58"/>
      <c r="I213" s="58"/>
      <c r="J213" s="58"/>
      <c r="K213" s="58">
        <f t="shared" si="22"/>
      </c>
      <c r="L213" s="30"/>
      <c r="P213" s="31"/>
      <c r="Q213" s="31"/>
      <c r="R213" s="31"/>
    </row>
    <row r="214" spans="1:18" ht="27" customHeight="1">
      <c r="A214" s="44">
        <f>IF(ISERR(A213+1)=TRUE,1,A213+1)</f>
        <v>1</v>
      </c>
      <c r="B214" s="20" t="s">
        <v>405</v>
      </c>
      <c r="C214" s="34" t="s">
        <v>406</v>
      </c>
      <c r="D214" s="20" t="s">
        <v>919</v>
      </c>
      <c r="E214" s="36">
        <v>3</v>
      </c>
      <c r="F214" s="37"/>
      <c r="G214" s="38">
        <v>333.69</v>
      </c>
      <c r="H214" s="39">
        <f t="shared" si="23"/>
        <v>60.0642</v>
      </c>
      <c r="I214" s="38">
        <f t="shared" si="24"/>
        <v>393.75419999999997</v>
      </c>
      <c r="J214" s="40"/>
      <c r="K214" s="40">
        <f t="shared" si="22"/>
      </c>
      <c r="L214" s="30"/>
      <c r="M214" s="31"/>
      <c r="N214" s="32"/>
      <c r="O214" s="31"/>
      <c r="P214" s="31"/>
      <c r="Q214" s="31"/>
      <c r="R214" s="31"/>
    </row>
    <row r="215" spans="1:18" ht="27" customHeight="1">
      <c r="A215" s="44">
        <f>IF(ISERR(A214+1)=TRUE,1,A214+1)</f>
        <v>2</v>
      </c>
      <c r="B215" s="20" t="s">
        <v>407</v>
      </c>
      <c r="C215" s="34" t="s">
        <v>408</v>
      </c>
      <c r="D215" s="20" t="s">
        <v>975</v>
      </c>
      <c r="E215" s="36">
        <v>3</v>
      </c>
      <c r="F215" s="37"/>
      <c r="G215" s="38">
        <v>333.69</v>
      </c>
      <c r="H215" s="39">
        <f t="shared" si="23"/>
        <v>60.0642</v>
      </c>
      <c r="I215" s="38">
        <f t="shared" si="24"/>
        <v>393.75419999999997</v>
      </c>
      <c r="J215" s="40"/>
      <c r="K215" s="40">
        <f t="shared" si="22"/>
      </c>
      <c r="L215" s="30"/>
      <c r="M215" s="31"/>
      <c r="N215" s="32"/>
      <c r="O215" s="31"/>
      <c r="P215" s="31"/>
      <c r="Q215" s="31"/>
      <c r="R215" s="31"/>
    </row>
    <row r="216" spans="1:18" ht="27" customHeight="1">
      <c r="A216" s="44">
        <f>IF(ISERR(A215+1)=TRUE,1,A215+1)</f>
        <v>3</v>
      </c>
      <c r="B216" s="20" t="s">
        <v>409</v>
      </c>
      <c r="C216" s="34" t="s">
        <v>410</v>
      </c>
      <c r="D216" s="20" t="s">
        <v>920</v>
      </c>
      <c r="E216" s="36">
        <v>3</v>
      </c>
      <c r="F216" s="37"/>
      <c r="G216" s="38">
        <v>333.69</v>
      </c>
      <c r="H216" s="39">
        <f t="shared" si="23"/>
        <v>60.0642</v>
      </c>
      <c r="I216" s="38">
        <f t="shared" si="24"/>
        <v>393.75419999999997</v>
      </c>
      <c r="J216" s="40"/>
      <c r="K216" s="40">
        <f t="shared" si="22"/>
      </c>
      <c r="L216" s="30"/>
      <c r="M216" s="31"/>
      <c r="N216" s="32"/>
      <c r="O216" s="31"/>
      <c r="P216" s="31"/>
      <c r="Q216" s="31"/>
      <c r="R216" s="31"/>
    </row>
    <row r="217" spans="1:18" ht="27" customHeight="1">
      <c r="A217" s="44">
        <f>IF(ISERR(A216+1)=TRUE,1,A216+1)</f>
        <v>4</v>
      </c>
      <c r="B217" s="20" t="s">
        <v>411</v>
      </c>
      <c r="C217" s="34" t="s">
        <v>412</v>
      </c>
      <c r="D217" s="20" t="s">
        <v>921</v>
      </c>
      <c r="E217" s="36">
        <v>3</v>
      </c>
      <c r="F217" s="37"/>
      <c r="G217" s="38">
        <v>333.69</v>
      </c>
      <c r="H217" s="39">
        <f t="shared" si="23"/>
        <v>60.0642</v>
      </c>
      <c r="I217" s="38">
        <f t="shared" si="24"/>
        <v>393.75419999999997</v>
      </c>
      <c r="J217" s="40"/>
      <c r="K217" s="40">
        <f t="shared" si="22"/>
      </c>
      <c r="L217" s="30"/>
      <c r="M217" s="31"/>
      <c r="N217" s="32"/>
      <c r="O217" s="31"/>
      <c r="P217" s="31"/>
      <c r="Q217" s="31"/>
      <c r="R217" s="31"/>
    </row>
    <row r="218" spans="1:18" ht="27" customHeight="1">
      <c r="A218" s="44">
        <f>IF(ISERR(A217+1)=TRUE,1,A217+1)</f>
        <v>5</v>
      </c>
      <c r="B218" s="20" t="s">
        <v>413</v>
      </c>
      <c r="C218" s="34" t="s">
        <v>414</v>
      </c>
      <c r="D218" s="20" t="s">
        <v>922</v>
      </c>
      <c r="E218" s="36">
        <v>3</v>
      </c>
      <c r="F218" s="37"/>
      <c r="G218" s="38">
        <v>333.69</v>
      </c>
      <c r="H218" s="39">
        <f t="shared" si="23"/>
        <v>60.0642</v>
      </c>
      <c r="I218" s="38">
        <f t="shared" si="24"/>
        <v>393.75419999999997</v>
      </c>
      <c r="J218" s="40"/>
      <c r="K218" s="40">
        <f t="shared" si="22"/>
      </c>
      <c r="L218" s="30"/>
      <c r="M218" s="31"/>
      <c r="N218" s="32"/>
      <c r="O218" s="31"/>
      <c r="P218" s="31"/>
      <c r="Q218" s="31"/>
      <c r="R218" s="31"/>
    </row>
    <row r="219" spans="1:18" ht="27" customHeight="1">
      <c r="A219" s="50" t="s">
        <v>174</v>
      </c>
      <c r="B219" s="20"/>
      <c r="C219" s="20"/>
      <c r="D219" s="56"/>
      <c r="E219" s="56"/>
      <c r="F219" s="53"/>
      <c r="G219" s="58"/>
      <c r="H219" s="58"/>
      <c r="I219" s="58"/>
      <c r="J219" s="58"/>
      <c r="K219" s="58">
        <f t="shared" si="22"/>
      </c>
      <c r="L219" s="30"/>
      <c r="P219" s="31"/>
      <c r="Q219" s="31"/>
      <c r="R219" s="31"/>
    </row>
    <row r="220" spans="1:18" ht="27" customHeight="1">
      <c r="A220" s="44">
        <f>IF(ISERR(A219+1)=TRUE,1,A219+1)</f>
        <v>1</v>
      </c>
      <c r="B220" s="20" t="s">
        <v>415</v>
      </c>
      <c r="C220" s="34" t="s">
        <v>416</v>
      </c>
      <c r="D220" s="20" t="s">
        <v>986</v>
      </c>
      <c r="E220" s="36">
        <v>3</v>
      </c>
      <c r="F220" s="37"/>
      <c r="G220" s="38">
        <v>333.69</v>
      </c>
      <c r="H220" s="39">
        <f t="shared" si="23"/>
        <v>60.0642</v>
      </c>
      <c r="I220" s="38">
        <f t="shared" si="24"/>
        <v>393.75419999999997</v>
      </c>
      <c r="J220" s="40"/>
      <c r="K220" s="40">
        <f t="shared" si="22"/>
      </c>
      <c r="L220" s="30"/>
      <c r="M220" s="31"/>
      <c r="N220" s="32"/>
      <c r="O220" s="31"/>
      <c r="P220" s="31"/>
      <c r="Q220" s="31"/>
      <c r="R220" s="31"/>
    </row>
    <row r="221" spans="1:18" ht="27" customHeight="1">
      <c r="A221" s="50" t="s">
        <v>417</v>
      </c>
      <c r="B221" s="20"/>
      <c r="C221" s="20"/>
      <c r="D221" s="56"/>
      <c r="E221" s="56"/>
      <c r="F221" s="53"/>
      <c r="G221" s="58"/>
      <c r="H221" s="58"/>
      <c r="I221" s="58"/>
      <c r="J221" s="58"/>
      <c r="K221" s="58">
        <f t="shared" si="22"/>
      </c>
      <c r="L221" s="30"/>
      <c r="P221" s="31"/>
      <c r="Q221" s="31"/>
      <c r="R221" s="31"/>
    </row>
    <row r="222" spans="1:18" ht="27" customHeight="1">
      <c r="A222" s="44">
        <f>IF(ISERR(A221+1)=TRUE,1,A221+1)</f>
        <v>1</v>
      </c>
      <c r="B222" s="20" t="s">
        <v>418</v>
      </c>
      <c r="C222" s="34" t="s">
        <v>419</v>
      </c>
      <c r="D222" s="20" t="s">
        <v>995</v>
      </c>
      <c r="E222" s="36">
        <v>3</v>
      </c>
      <c r="F222" s="37"/>
      <c r="G222" s="38">
        <v>333.69</v>
      </c>
      <c r="H222" s="39">
        <f t="shared" si="23"/>
        <v>60.0642</v>
      </c>
      <c r="I222" s="38">
        <f t="shared" si="24"/>
        <v>393.75419999999997</v>
      </c>
      <c r="J222" s="40"/>
      <c r="K222" s="40">
        <f t="shared" si="22"/>
      </c>
      <c r="L222" s="30"/>
      <c r="M222" s="31"/>
      <c r="N222" s="32"/>
      <c r="O222" s="31"/>
      <c r="P222" s="31"/>
      <c r="Q222" s="31"/>
      <c r="R222" s="31"/>
    </row>
    <row r="223" spans="1:18" ht="27" customHeight="1">
      <c r="A223" s="33">
        <f>IF(ISERR(A222+1)=TRUE,1,A222+1)</f>
        <v>2</v>
      </c>
      <c r="B223" s="20" t="s">
        <v>420</v>
      </c>
      <c r="C223" s="34" t="s">
        <v>421</v>
      </c>
      <c r="D223" s="20" t="s">
        <v>987</v>
      </c>
      <c r="E223" s="36">
        <v>3</v>
      </c>
      <c r="F223" s="37"/>
      <c r="G223" s="38">
        <v>333.69</v>
      </c>
      <c r="H223" s="39">
        <f t="shared" si="23"/>
        <v>60.0642</v>
      </c>
      <c r="I223" s="38">
        <f t="shared" si="24"/>
        <v>393.75419999999997</v>
      </c>
      <c r="J223" s="40"/>
      <c r="K223" s="40">
        <f t="shared" si="22"/>
      </c>
      <c r="L223" s="30"/>
      <c r="M223" s="31"/>
      <c r="N223" s="32"/>
      <c r="O223" s="31"/>
      <c r="P223" s="31"/>
      <c r="Q223" s="31"/>
      <c r="R223" s="31"/>
    </row>
    <row r="224" spans="1:18" ht="27" customHeight="1">
      <c r="A224" s="33">
        <f>IF(ISERR(A223+1)=TRUE,1,A223+1)</f>
        <v>3</v>
      </c>
      <c r="B224" s="20" t="s">
        <v>422</v>
      </c>
      <c r="C224" s="34" t="s">
        <v>423</v>
      </c>
      <c r="D224" s="20" t="s">
        <v>988</v>
      </c>
      <c r="E224" s="36">
        <v>3</v>
      </c>
      <c r="F224" s="37"/>
      <c r="G224" s="38">
        <v>333.69</v>
      </c>
      <c r="H224" s="39">
        <f t="shared" si="23"/>
        <v>60.0642</v>
      </c>
      <c r="I224" s="38">
        <f t="shared" si="24"/>
        <v>393.75419999999997</v>
      </c>
      <c r="J224" s="40"/>
      <c r="K224" s="40">
        <f t="shared" si="22"/>
      </c>
      <c r="L224" s="30"/>
      <c r="M224" s="31"/>
      <c r="N224" s="32"/>
      <c r="O224" s="31"/>
      <c r="P224" s="31"/>
      <c r="Q224" s="31"/>
      <c r="R224" s="31"/>
    </row>
    <row r="225" spans="1:18" ht="27" customHeight="1">
      <c r="A225" s="44">
        <f>IF(ISERR(A224+1)=TRUE,1,A224+1)</f>
        <v>4</v>
      </c>
      <c r="B225" s="20" t="s">
        <v>424</v>
      </c>
      <c r="C225" s="34" t="s">
        <v>425</v>
      </c>
      <c r="D225" s="20" t="s">
        <v>976</v>
      </c>
      <c r="E225" s="36">
        <v>3</v>
      </c>
      <c r="F225" s="37"/>
      <c r="G225" s="38">
        <v>333.69</v>
      </c>
      <c r="H225" s="39">
        <f t="shared" si="23"/>
        <v>60.0642</v>
      </c>
      <c r="I225" s="38">
        <f t="shared" si="24"/>
        <v>393.75419999999997</v>
      </c>
      <c r="J225" s="40"/>
      <c r="K225" s="40">
        <f t="shared" si="22"/>
      </c>
      <c r="L225" s="30"/>
      <c r="M225" s="31"/>
      <c r="N225" s="32"/>
      <c r="O225" s="31"/>
      <c r="P225" s="31"/>
      <c r="Q225" s="31"/>
      <c r="R225" s="31"/>
    </row>
    <row r="226" spans="1:18" ht="27" customHeight="1">
      <c r="A226" s="44">
        <f>IF(ISERR(A225+1)=TRUE,1,A225+1)</f>
        <v>5</v>
      </c>
      <c r="B226" s="20" t="s">
        <v>426</v>
      </c>
      <c r="C226" s="34" t="s">
        <v>427</v>
      </c>
      <c r="D226" s="20" t="s">
        <v>428</v>
      </c>
      <c r="E226" s="36">
        <v>3</v>
      </c>
      <c r="F226" s="37"/>
      <c r="G226" s="38">
        <v>333.69</v>
      </c>
      <c r="H226" s="39">
        <f t="shared" si="23"/>
        <v>60.0642</v>
      </c>
      <c r="I226" s="38">
        <f t="shared" si="24"/>
        <v>393.75419999999997</v>
      </c>
      <c r="J226" s="40"/>
      <c r="K226" s="40">
        <f t="shared" si="22"/>
      </c>
      <c r="L226" s="30"/>
      <c r="M226" s="31"/>
      <c r="N226" s="32"/>
      <c r="O226" s="31"/>
      <c r="P226" s="31"/>
      <c r="Q226" s="31"/>
      <c r="R226" s="31"/>
    </row>
    <row r="227" spans="1:18" ht="27" customHeight="1">
      <c r="A227" s="50" t="s">
        <v>429</v>
      </c>
      <c r="B227" s="20"/>
      <c r="C227" s="20"/>
      <c r="D227" s="56"/>
      <c r="E227" s="56"/>
      <c r="F227" s="53"/>
      <c r="G227" s="58"/>
      <c r="H227" s="58"/>
      <c r="I227" s="58"/>
      <c r="J227" s="58"/>
      <c r="K227" s="58">
        <f t="shared" si="22"/>
      </c>
      <c r="L227" s="30"/>
      <c r="P227" s="31"/>
      <c r="Q227" s="31"/>
      <c r="R227" s="31"/>
    </row>
    <row r="228" spans="1:18" ht="27" customHeight="1">
      <c r="A228" s="44">
        <f>IF(ISERR(A227+1)=TRUE,1,A227+1)</f>
        <v>1</v>
      </c>
      <c r="B228" s="20" t="s">
        <v>430</v>
      </c>
      <c r="C228" s="34" t="s">
        <v>431</v>
      </c>
      <c r="D228" s="20" t="s">
        <v>432</v>
      </c>
      <c r="E228" s="36">
        <v>3</v>
      </c>
      <c r="F228" s="37"/>
      <c r="G228" s="38">
        <v>333.69</v>
      </c>
      <c r="H228" s="39">
        <f t="shared" si="23"/>
        <v>60.0642</v>
      </c>
      <c r="I228" s="38">
        <f t="shared" si="24"/>
        <v>393.75419999999997</v>
      </c>
      <c r="J228" s="40"/>
      <c r="K228" s="40">
        <f t="shared" si="22"/>
      </c>
      <c r="L228" s="30"/>
      <c r="M228" s="31"/>
      <c r="N228" s="32"/>
      <c r="O228" s="31"/>
      <c r="P228" s="31"/>
      <c r="Q228" s="31"/>
      <c r="R228" s="31"/>
    </row>
    <row r="229" spans="1:18" ht="27" customHeight="1">
      <c r="A229" s="33">
        <f>IF(ISERR(A228+1)=TRUE,1,A228+1)</f>
        <v>2</v>
      </c>
      <c r="B229" s="20" t="s">
        <v>433</v>
      </c>
      <c r="C229" s="34" t="s">
        <v>434</v>
      </c>
      <c r="D229" s="20" t="s">
        <v>435</v>
      </c>
      <c r="E229" s="36">
        <v>3</v>
      </c>
      <c r="F229" s="37"/>
      <c r="G229" s="38">
        <v>333.69</v>
      </c>
      <c r="H229" s="39">
        <f t="shared" si="23"/>
        <v>60.0642</v>
      </c>
      <c r="I229" s="38">
        <f t="shared" si="24"/>
        <v>393.75419999999997</v>
      </c>
      <c r="J229" s="40"/>
      <c r="K229" s="40">
        <f t="shared" si="22"/>
      </c>
      <c r="L229" s="30"/>
      <c r="M229" s="31"/>
      <c r="N229" s="32"/>
      <c r="O229" s="31"/>
      <c r="P229" s="31"/>
      <c r="Q229" s="31"/>
      <c r="R229" s="31"/>
    </row>
    <row r="230" spans="1:18" ht="27" customHeight="1">
      <c r="A230" s="50" t="s">
        <v>218</v>
      </c>
      <c r="B230" s="20"/>
      <c r="C230" s="20"/>
      <c r="D230" s="56"/>
      <c r="E230" s="56"/>
      <c r="F230" s="53"/>
      <c r="G230" s="58"/>
      <c r="H230" s="58"/>
      <c r="I230" s="58"/>
      <c r="J230" s="58"/>
      <c r="K230" s="58">
        <f t="shared" si="22"/>
      </c>
      <c r="L230" s="30"/>
      <c r="P230" s="31"/>
      <c r="Q230" s="31"/>
      <c r="R230" s="31"/>
    </row>
    <row r="231" spans="1:18" ht="27" customHeight="1">
      <c r="A231" s="33">
        <f>IF(ISERR(#REF!+1)=TRUE,1,#REF!+1)</f>
        <v>1</v>
      </c>
      <c r="B231" s="20" t="s">
        <v>436</v>
      </c>
      <c r="C231" s="34" t="s">
        <v>437</v>
      </c>
      <c r="D231" s="20" t="s">
        <v>923</v>
      </c>
      <c r="E231" s="36">
        <v>3</v>
      </c>
      <c r="F231" s="37"/>
      <c r="G231" s="38">
        <v>333.69</v>
      </c>
      <c r="H231" s="39">
        <f t="shared" si="23"/>
        <v>60.0642</v>
      </c>
      <c r="I231" s="38">
        <f t="shared" si="24"/>
        <v>393.75419999999997</v>
      </c>
      <c r="J231" s="40"/>
      <c r="K231" s="40">
        <f t="shared" si="22"/>
      </c>
      <c r="L231" s="30"/>
      <c r="M231" s="31"/>
      <c r="N231" s="32"/>
      <c r="O231" s="31"/>
      <c r="P231" s="31"/>
      <c r="Q231" s="31"/>
      <c r="R231" s="31"/>
    </row>
    <row r="232" spans="1:18" ht="27" customHeight="1">
      <c r="A232" s="33">
        <f>IF(ISERR(A231+1)=TRUE,1,A231+1)</f>
        <v>2</v>
      </c>
      <c r="B232" s="20" t="s">
        <v>438</v>
      </c>
      <c r="C232" s="34" t="s">
        <v>439</v>
      </c>
      <c r="D232" s="20" t="s">
        <v>977</v>
      </c>
      <c r="E232" s="36">
        <v>3</v>
      </c>
      <c r="F232" s="37"/>
      <c r="G232" s="38">
        <v>333.69</v>
      </c>
      <c r="H232" s="39">
        <f t="shared" si="23"/>
        <v>60.0642</v>
      </c>
      <c r="I232" s="38">
        <f t="shared" si="24"/>
        <v>393.75419999999997</v>
      </c>
      <c r="J232" s="40"/>
      <c r="K232" s="40">
        <f t="shared" si="22"/>
      </c>
      <c r="L232" s="30"/>
      <c r="M232" s="31"/>
      <c r="N232" s="32"/>
      <c r="O232" s="31"/>
      <c r="P232" s="31"/>
      <c r="Q232" s="31"/>
      <c r="R232" s="31"/>
    </row>
    <row r="233" spans="1:18" ht="27" customHeight="1">
      <c r="A233" s="50" t="s">
        <v>231</v>
      </c>
      <c r="B233" s="20"/>
      <c r="C233" s="20"/>
      <c r="D233" s="56"/>
      <c r="E233" s="56"/>
      <c r="F233" s="53"/>
      <c r="G233" s="58"/>
      <c r="H233" s="58"/>
      <c r="I233" s="58"/>
      <c r="J233" s="58"/>
      <c r="K233" s="58">
        <f t="shared" si="22"/>
      </c>
      <c r="L233" s="30"/>
      <c r="P233" s="31"/>
      <c r="Q233" s="31"/>
      <c r="R233" s="31"/>
    </row>
    <row r="234" spans="1:18" ht="27" customHeight="1">
      <c r="A234" s="33">
        <f>IF(ISERR(A233+1)=TRUE,1,A233+1)</f>
        <v>1</v>
      </c>
      <c r="B234" s="20" t="s">
        <v>440</v>
      </c>
      <c r="C234" s="34" t="s">
        <v>441</v>
      </c>
      <c r="D234" s="20" t="s">
        <v>1007</v>
      </c>
      <c r="E234" s="36">
        <v>3</v>
      </c>
      <c r="F234" s="37"/>
      <c r="G234" s="38">
        <v>333.69</v>
      </c>
      <c r="H234" s="39">
        <f t="shared" si="23"/>
        <v>60.0642</v>
      </c>
      <c r="I234" s="38">
        <f t="shared" si="24"/>
        <v>393.75419999999997</v>
      </c>
      <c r="J234" s="40"/>
      <c r="K234" s="40">
        <f t="shared" si="22"/>
      </c>
      <c r="L234" s="30"/>
      <c r="M234" s="31"/>
      <c r="N234" s="32"/>
      <c r="O234" s="31"/>
      <c r="P234" s="31"/>
      <c r="Q234" s="31"/>
      <c r="R234" s="31"/>
    </row>
    <row r="235" spans="1:18" ht="27" customHeight="1">
      <c r="A235" s="33">
        <f>IF(ISERR(A234+1)=TRUE,1,A234+1)</f>
        <v>2</v>
      </c>
      <c r="B235" s="20" t="s">
        <v>442</v>
      </c>
      <c r="C235" s="34" t="s">
        <v>236</v>
      </c>
      <c r="D235" s="20" t="s">
        <v>1008</v>
      </c>
      <c r="E235" s="36">
        <v>3</v>
      </c>
      <c r="F235" s="37"/>
      <c r="G235" s="38">
        <v>333.69</v>
      </c>
      <c r="H235" s="39">
        <f t="shared" si="23"/>
        <v>60.0642</v>
      </c>
      <c r="I235" s="38">
        <f t="shared" si="24"/>
        <v>393.75419999999997</v>
      </c>
      <c r="J235" s="40"/>
      <c r="K235" s="40">
        <f t="shared" si="22"/>
      </c>
      <c r="L235" s="30"/>
      <c r="M235" s="31"/>
      <c r="N235" s="32"/>
      <c r="O235" s="31"/>
      <c r="P235" s="31"/>
      <c r="Q235" s="31"/>
      <c r="R235" s="31"/>
    </row>
    <row r="236" spans="1:18" ht="27" customHeight="1">
      <c r="A236" s="50" t="s">
        <v>108</v>
      </c>
      <c r="B236" s="20"/>
      <c r="C236" s="20"/>
      <c r="D236" s="56"/>
      <c r="E236" s="56"/>
      <c r="F236" s="53"/>
      <c r="G236" s="58"/>
      <c r="H236" s="58"/>
      <c r="I236" s="58"/>
      <c r="J236" s="58"/>
      <c r="K236" s="58">
        <f t="shared" si="22"/>
      </c>
      <c r="L236" s="30"/>
      <c r="P236" s="31"/>
      <c r="Q236" s="31"/>
      <c r="R236" s="31"/>
    </row>
    <row r="237" spans="1:18" ht="27" customHeight="1">
      <c r="A237" s="44">
        <f>IF(ISERR(A236+1)=TRUE,1,A236+1)</f>
        <v>1</v>
      </c>
      <c r="B237" s="20" t="s">
        <v>443</v>
      </c>
      <c r="C237" s="34" t="s">
        <v>444</v>
      </c>
      <c r="D237" s="20" t="s">
        <v>445</v>
      </c>
      <c r="E237" s="36">
        <v>3</v>
      </c>
      <c r="F237" s="37"/>
      <c r="G237" s="38">
        <v>333.69</v>
      </c>
      <c r="H237" s="39">
        <f t="shared" si="23"/>
        <v>60.0642</v>
      </c>
      <c r="I237" s="38">
        <f t="shared" si="24"/>
        <v>393.75419999999997</v>
      </c>
      <c r="J237" s="40"/>
      <c r="K237" s="40">
        <f t="shared" si="22"/>
      </c>
      <c r="L237" s="30"/>
      <c r="M237" s="31"/>
      <c r="N237" s="32"/>
      <c r="O237" s="31"/>
      <c r="P237" s="31"/>
      <c r="Q237" s="31"/>
      <c r="R237" s="31"/>
    </row>
    <row r="238" spans="1:18" ht="27" customHeight="1">
      <c r="A238" s="33">
        <f>IF(ISERR(A237+1)=TRUE,1,A237+1)</f>
        <v>2</v>
      </c>
      <c r="B238" s="20" t="s">
        <v>446</v>
      </c>
      <c r="C238" s="34" t="s">
        <v>447</v>
      </c>
      <c r="D238" s="20" t="s">
        <v>1009</v>
      </c>
      <c r="E238" s="36">
        <v>3</v>
      </c>
      <c r="F238" s="37"/>
      <c r="G238" s="38">
        <v>333.69</v>
      </c>
      <c r="H238" s="39">
        <f t="shared" si="23"/>
        <v>60.0642</v>
      </c>
      <c r="I238" s="38">
        <f t="shared" si="24"/>
        <v>393.75419999999997</v>
      </c>
      <c r="J238" s="40"/>
      <c r="K238" s="40">
        <f aca="true" t="shared" si="25" ref="K238:K301">IF(ISERR(IF(I238*F238=0,"",I238*F238))=TRUE,"",IF(I238*F238=0,"",I238*F238))</f>
      </c>
      <c r="L238" s="30"/>
      <c r="M238" s="31"/>
      <c r="N238" s="32"/>
      <c r="O238" s="31"/>
      <c r="P238" s="31"/>
      <c r="Q238" s="31"/>
      <c r="R238" s="31"/>
    </row>
    <row r="239" spans="1:18" ht="27" customHeight="1">
      <c r="A239" s="33">
        <f>IF(ISERR(A238+1)=TRUE,1,A238+1)</f>
        <v>3</v>
      </c>
      <c r="B239" s="20" t="s">
        <v>448</v>
      </c>
      <c r="C239" s="34" t="s">
        <v>449</v>
      </c>
      <c r="D239" s="20" t="s">
        <v>924</v>
      </c>
      <c r="E239" s="36">
        <v>3</v>
      </c>
      <c r="F239" s="37"/>
      <c r="G239" s="38">
        <v>333.69</v>
      </c>
      <c r="H239" s="39">
        <f t="shared" si="23"/>
        <v>60.0642</v>
      </c>
      <c r="I239" s="38">
        <f t="shared" si="24"/>
        <v>393.75419999999997</v>
      </c>
      <c r="J239" s="40"/>
      <c r="K239" s="40">
        <f t="shared" si="25"/>
      </c>
      <c r="L239" s="30"/>
      <c r="M239" s="31"/>
      <c r="N239" s="32"/>
      <c r="O239" s="31"/>
      <c r="P239" s="31"/>
      <c r="Q239" s="31"/>
      <c r="R239" s="31"/>
    </row>
    <row r="240" spans="1:18" ht="27" customHeight="1">
      <c r="A240" s="50" t="s">
        <v>450</v>
      </c>
      <c r="B240" s="20"/>
      <c r="C240" s="20"/>
      <c r="D240" s="56"/>
      <c r="E240" s="56"/>
      <c r="F240" s="53"/>
      <c r="G240" s="58"/>
      <c r="H240" s="58"/>
      <c r="I240" s="58"/>
      <c r="J240" s="58"/>
      <c r="K240" s="58">
        <f t="shared" si="25"/>
      </c>
      <c r="L240" s="30"/>
      <c r="P240" s="31"/>
      <c r="Q240" s="31"/>
      <c r="R240" s="31"/>
    </row>
    <row r="241" spans="1:18" ht="27" customHeight="1">
      <c r="A241" s="50" t="s">
        <v>451</v>
      </c>
      <c r="B241" s="20"/>
      <c r="C241" s="20"/>
      <c r="D241" s="56"/>
      <c r="E241" s="56"/>
      <c r="F241" s="53"/>
      <c r="G241" s="58"/>
      <c r="H241" s="58"/>
      <c r="I241" s="58"/>
      <c r="J241" s="58"/>
      <c r="K241" s="58">
        <f t="shared" si="25"/>
      </c>
      <c r="L241" s="30"/>
      <c r="P241" s="31"/>
      <c r="Q241" s="31"/>
      <c r="R241" s="31"/>
    </row>
    <row r="242" spans="1:18" ht="27" customHeight="1">
      <c r="A242" s="33">
        <f>IF(ISERR(#REF!+1)=TRUE,1,#REF!+1)</f>
        <v>1</v>
      </c>
      <c r="B242" s="20" t="s">
        <v>452</v>
      </c>
      <c r="C242" s="34" t="s">
        <v>453</v>
      </c>
      <c r="D242" s="20" t="s">
        <v>978</v>
      </c>
      <c r="E242" s="36">
        <v>3</v>
      </c>
      <c r="F242" s="37"/>
      <c r="G242" s="38">
        <v>333.69</v>
      </c>
      <c r="H242" s="39">
        <f aca="true" t="shared" si="26" ref="H242:H299">G242*0.18</f>
        <v>60.0642</v>
      </c>
      <c r="I242" s="38">
        <f aca="true" t="shared" si="27" ref="I242:I299">SUM(G242,H242)</f>
        <v>393.75419999999997</v>
      </c>
      <c r="J242" s="40"/>
      <c r="K242" s="40">
        <f t="shared" si="25"/>
      </c>
      <c r="L242" s="30"/>
      <c r="M242" s="31"/>
      <c r="N242" s="32"/>
      <c r="O242" s="31"/>
      <c r="P242" s="31"/>
      <c r="Q242" s="31"/>
      <c r="R242" s="31"/>
    </row>
    <row r="243" spans="1:18" ht="27" customHeight="1">
      <c r="A243" s="50" t="s">
        <v>454</v>
      </c>
      <c r="B243" s="20"/>
      <c r="C243" s="20"/>
      <c r="D243" s="56"/>
      <c r="E243" s="56"/>
      <c r="F243" s="53"/>
      <c r="G243" s="58"/>
      <c r="H243" s="58"/>
      <c r="I243" s="58"/>
      <c r="J243" s="58"/>
      <c r="K243" s="58">
        <f t="shared" si="25"/>
      </c>
      <c r="L243" s="30"/>
      <c r="P243" s="31"/>
      <c r="Q243" s="31"/>
      <c r="R243" s="31"/>
    </row>
    <row r="244" spans="1:18" ht="27" customHeight="1">
      <c r="A244" s="44">
        <f>IF(ISERR(A243+1)=TRUE,1,A243+1)</f>
        <v>1</v>
      </c>
      <c r="B244" s="20" t="s">
        <v>455</v>
      </c>
      <c r="C244" s="34" t="s">
        <v>456</v>
      </c>
      <c r="D244" s="20" t="s">
        <v>925</v>
      </c>
      <c r="E244" s="36">
        <v>3</v>
      </c>
      <c r="F244" s="37"/>
      <c r="G244" s="38">
        <v>333.69</v>
      </c>
      <c r="H244" s="39">
        <f t="shared" si="26"/>
        <v>60.0642</v>
      </c>
      <c r="I244" s="38">
        <f t="shared" si="27"/>
        <v>393.75419999999997</v>
      </c>
      <c r="J244" s="40"/>
      <c r="K244" s="40">
        <f t="shared" si="25"/>
      </c>
      <c r="L244" s="30"/>
      <c r="M244" s="31"/>
      <c r="N244" s="32"/>
      <c r="O244" s="31"/>
      <c r="P244" s="31"/>
      <c r="Q244" s="31"/>
      <c r="R244" s="31"/>
    </row>
    <row r="245" spans="1:18" ht="27" customHeight="1">
      <c r="A245" s="50" t="s">
        <v>457</v>
      </c>
      <c r="B245" s="20"/>
      <c r="C245" s="20"/>
      <c r="D245" s="56"/>
      <c r="E245" s="56"/>
      <c r="F245" s="53"/>
      <c r="G245" s="57"/>
      <c r="H245" s="57"/>
      <c r="I245" s="57"/>
      <c r="J245" s="57"/>
      <c r="K245" s="57">
        <f t="shared" si="25"/>
      </c>
      <c r="L245" s="20"/>
      <c r="P245" s="31"/>
      <c r="Q245" s="31"/>
      <c r="R245" s="31"/>
    </row>
    <row r="246" spans="1:18" ht="27" customHeight="1">
      <c r="A246" s="33">
        <f>IF(ISERR(A245+1)=TRUE,1,A245+1)</f>
        <v>1</v>
      </c>
      <c r="B246" s="20" t="s">
        <v>458</v>
      </c>
      <c r="C246" s="34" t="s">
        <v>459</v>
      </c>
      <c r="D246" s="20" t="s">
        <v>460</v>
      </c>
      <c r="E246" s="36">
        <v>3</v>
      </c>
      <c r="F246" s="37"/>
      <c r="G246" s="38">
        <v>333.69</v>
      </c>
      <c r="H246" s="39">
        <f t="shared" si="26"/>
        <v>60.0642</v>
      </c>
      <c r="I246" s="38">
        <f t="shared" si="27"/>
        <v>393.75419999999997</v>
      </c>
      <c r="J246" s="40"/>
      <c r="K246" s="40">
        <f t="shared" si="25"/>
      </c>
      <c r="L246" s="30"/>
      <c r="M246" s="31"/>
      <c r="N246" s="32"/>
      <c r="O246" s="31"/>
      <c r="P246" s="31"/>
      <c r="Q246" s="31"/>
      <c r="R246" s="31"/>
    </row>
    <row r="247" spans="1:18" ht="27" customHeight="1">
      <c r="A247" s="33">
        <f>IF(ISERR(A246+1)=TRUE,1,A246+1)</f>
        <v>2</v>
      </c>
      <c r="B247" s="20" t="s">
        <v>461</v>
      </c>
      <c r="C247" s="34" t="s">
        <v>462</v>
      </c>
      <c r="D247" s="20" t="s">
        <v>996</v>
      </c>
      <c r="E247" s="36">
        <v>3</v>
      </c>
      <c r="F247" s="37"/>
      <c r="G247" s="38">
        <v>333.69</v>
      </c>
      <c r="H247" s="39">
        <f t="shared" si="26"/>
        <v>60.0642</v>
      </c>
      <c r="I247" s="38">
        <f t="shared" si="27"/>
        <v>393.75419999999997</v>
      </c>
      <c r="J247" s="40"/>
      <c r="K247" s="40">
        <f t="shared" si="25"/>
      </c>
      <c r="L247" s="30"/>
      <c r="M247" s="31"/>
      <c r="N247" s="32"/>
      <c r="O247" s="31"/>
      <c r="P247" s="31"/>
      <c r="Q247" s="31"/>
      <c r="R247" s="31"/>
    </row>
    <row r="248" spans="1:18" ht="27" customHeight="1">
      <c r="A248" s="50" t="s">
        <v>463</v>
      </c>
      <c r="B248" s="20"/>
      <c r="C248" s="20"/>
      <c r="D248" s="56"/>
      <c r="E248" s="56"/>
      <c r="F248" s="53"/>
      <c r="G248" s="58"/>
      <c r="H248" s="58"/>
      <c r="I248" s="58"/>
      <c r="J248" s="58"/>
      <c r="K248" s="58">
        <f t="shared" si="25"/>
      </c>
      <c r="L248" s="20"/>
      <c r="P248" s="31"/>
      <c r="Q248" s="31"/>
      <c r="R248" s="31"/>
    </row>
    <row r="249" spans="1:18" ht="27" customHeight="1">
      <c r="A249" s="33">
        <f>IF(ISERR(A248+1)=TRUE,1,A248+1)</f>
        <v>1</v>
      </c>
      <c r="B249" s="20" t="s">
        <v>464</v>
      </c>
      <c r="C249" s="34" t="s">
        <v>465</v>
      </c>
      <c r="D249" s="20" t="s">
        <v>466</v>
      </c>
      <c r="E249" s="36">
        <v>3</v>
      </c>
      <c r="F249" s="37"/>
      <c r="G249" s="38">
        <v>333.69</v>
      </c>
      <c r="H249" s="39">
        <f t="shared" si="26"/>
        <v>60.0642</v>
      </c>
      <c r="I249" s="38">
        <f t="shared" si="27"/>
        <v>393.75419999999997</v>
      </c>
      <c r="J249" s="40"/>
      <c r="K249" s="40">
        <f t="shared" si="25"/>
      </c>
      <c r="L249" s="30"/>
      <c r="M249" s="31"/>
      <c r="N249" s="32"/>
      <c r="O249" s="31"/>
      <c r="P249" s="31"/>
      <c r="Q249" s="31"/>
      <c r="R249" s="31"/>
    </row>
    <row r="250" spans="1:18" ht="27" customHeight="1">
      <c r="A250" s="33">
        <f>IF(ISERR(A249+1)=TRUE,1,A249+1)</f>
        <v>2</v>
      </c>
      <c r="B250" s="20" t="s">
        <v>467</v>
      </c>
      <c r="C250" s="34" t="s">
        <v>468</v>
      </c>
      <c r="D250" s="20" t="s">
        <v>469</v>
      </c>
      <c r="E250" s="36">
        <v>3</v>
      </c>
      <c r="F250" s="37"/>
      <c r="G250" s="38">
        <v>333.69</v>
      </c>
      <c r="H250" s="39">
        <f t="shared" si="26"/>
        <v>60.0642</v>
      </c>
      <c r="I250" s="38">
        <f t="shared" si="27"/>
        <v>393.75419999999997</v>
      </c>
      <c r="J250" s="40"/>
      <c r="K250" s="40">
        <f t="shared" si="25"/>
      </c>
      <c r="L250" s="30"/>
      <c r="M250" s="31"/>
      <c r="N250" s="32"/>
      <c r="O250" s="31"/>
      <c r="P250" s="31"/>
      <c r="Q250" s="31"/>
      <c r="R250" s="31"/>
    </row>
    <row r="251" spans="1:18" ht="27" customHeight="1">
      <c r="A251" s="50" t="s">
        <v>470</v>
      </c>
      <c r="B251" s="20"/>
      <c r="C251" s="20"/>
      <c r="D251" s="56"/>
      <c r="E251" s="56"/>
      <c r="F251" s="53"/>
      <c r="G251" s="58"/>
      <c r="H251" s="58"/>
      <c r="I251" s="58"/>
      <c r="J251" s="58"/>
      <c r="K251" s="58">
        <f t="shared" si="25"/>
      </c>
      <c r="L251" s="30"/>
      <c r="P251" s="31"/>
      <c r="Q251" s="31"/>
      <c r="R251" s="31"/>
    </row>
    <row r="252" spans="1:18" ht="27" customHeight="1">
      <c r="A252" s="33">
        <f>IF(ISERR(A251+1)=TRUE,1,A251+1)</f>
        <v>1</v>
      </c>
      <c r="B252" s="20" t="s">
        <v>471</v>
      </c>
      <c r="C252" s="34" t="s">
        <v>472</v>
      </c>
      <c r="D252" s="20" t="s">
        <v>473</v>
      </c>
      <c r="E252" s="36">
        <v>3</v>
      </c>
      <c r="F252" s="37"/>
      <c r="G252" s="38">
        <v>333.69</v>
      </c>
      <c r="H252" s="39">
        <f t="shared" si="26"/>
        <v>60.0642</v>
      </c>
      <c r="I252" s="38">
        <f t="shared" si="27"/>
        <v>393.75419999999997</v>
      </c>
      <c r="J252" s="40"/>
      <c r="K252" s="40">
        <f t="shared" si="25"/>
      </c>
      <c r="L252" s="30"/>
      <c r="M252" s="31"/>
      <c r="N252" s="32"/>
      <c r="O252" s="31"/>
      <c r="P252" s="31"/>
      <c r="Q252" s="31"/>
      <c r="R252" s="31"/>
    </row>
    <row r="253" spans="1:18" ht="27" customHeight="1">
      <c r="A253" s="33">
        <f>IF(ISERR(A252+1)=TRUE,1,A252+1)</f>
        <v>2</v>
      </c>
      <c r="B253" s="20" t="s">
        <v>474</v>
      </c>
      <c r="C253" s="34" t="s">
        <v>475</v>
      </c>
      <c r="D253" s="20" t="s">
        <v>476</v>
      </c>
      <c r="E253" s="36">
        <v>3</v>
      </c>
      <c r="F253" s="37"/>
      <c r="G253" s="38">
        <v>333.69</v>
      </c>
      <c r="H253" s="39">
        <f t="shared" si="26"/>
        <v>60.0642</v>
      </c>
      <c r="I253" s="38">
        <f t="shared" si="27"/>
        <v>393.75419999999997</v>
      </c>
      <c r="J253" s="40"/>
      <c r="K253" s="40">
        <f t="shared" si="25"/>
      </c>
      <c r="L253" s="30"/>
      <c r="M253" s="31"/>
      <c r="N253" s="32"/>
      <c r="O253" s="31"/>
      <c r="P253" s="31"/>
      <c r="Q253" s="31"/>
      <c r="R253" s="31"/>
    </row>
    <row r="254" spans="1:18" ht="27" customHeight="1">
      <c r="A254" s="50" t="s">
        <v>477</v>
      </c>
      <c r="B254" s="20"/>
      <c r="C254" s="20"/>
      <c r="D254" s="56"/>
      <c r="E254" s="56"/>
      <c r="F254" s="53"/>
      <c r="G254" s="58"/>
      <c r="H254" s="58"/>
      <c r="I254" s="58"/>
      <c r="J254" s="58"/>
      <c r="K254" s="58">
        <f t="shared" si="25"/>
      </c>
      <c r="L254" s="30"/>
      <c r="P254" s="31"/>
      <c r="Q254" s="31"/>
      <c r="R254" s="31"/>
    </row>
    <row r="255" spans="1:18" ht="27" customHeight="1">
      <c r="A255" s="33">
        <f>IF(ISERR(A254+1)=TRUE,1,A254+1)</f>
        <v>1</v>
      </c>
      <c r="B255" s="20" t="s">
        <v>478</v>
      </c>
      <c r="C255" s="34" t="s">
        <v>1087</v>
      </c>
      <c r="D255" s="20" t="s">
        <v>479</v>
      </c>
      <c r="E255" s="36">
        <v>3</v>
      </c>
      <c r="F255" s="37"/>
      <c r="G255" s="38">
        <v>333.69</v>
      </c>
      <c r="H255" s="39">
        <f t="shared" si="26"/>
        <v>60.0642</v>
      </c>
      <c r="I255" s="38">
        <f t="shared" si="27"/>
        <v>393.75419999999997</v>
      </c>
      <c r="J255" s="40"/>
      <c r="K255" s="40">
        <f t="shared" si="25"/>
      </c>
      <c r="L255" s="30"/>
      <c r="M255" s="31"/>
      <c r="N255" s="32"/>
      <c r="O255" s="31"/>
      <c r="P255" s="31"/>
      <c r="Q255" s="31"/>
      <c r="R255" s="31"/>
    </row>
    <row r="256" spans="1:18" ht="27" customHeight="1">
      <c r="A256" s="33">
        <f>IF(ISERR(A255+1)=TRUE,1,A255+1)</f>
        <v>2</v>
      </c>
      <c r="B256" s="20" t="s">
        <v>1088</v>
      </c>
      <c r="C256" s="34" t="s">
        <v>1089</v>
      </c>
      <c r="D256" s="20" t="s">
        <v>1010</v>
      </c>
      <c r="E256" s="36">
        <v>3</v>
      </c>
      <c r="F256" s="37"/>
      <c r="G256" s="38">
        <v>333.69</v>
      </c>
      <c r="H256" s="39">
        <f>G256*0.18</f>
        <v>60.0642</v>
      </c>
      <c r="I256" s="38">
        <f>SUM(G256,H256)</f>
        <v>393.75419999999997</v>
      </c>
      <c r="J256" s="40"/>
      <c r="K256" s="40">
        <f t="shared" si="25"/>
      </c>
      <c r="L256" s="30"/>
      <c r="M256" s="31"/>
      <c r="N256" s="32"/>
      <c r="O256" s="31"/>
      <c r="P256" s="31"/>
      <c r="Q256" s="31"/>
      <c r="R256" s="31"/>
    </row>
    <row r="257" spans="1:18" ht="27" customHeight="1">
      <c r="A257" s="50" t="s">
        <v>480</v>
      </c>
      <c r="B257" s="20"/>
      <c r="C257" s="20"/>
      <c r="D257" s="56"/>
      <c r="E257" s="56"/>
      <c r="F257" s="53"/>
      <c r="G257" s="58"/>
      <c r="H257" s="58"/>
      <c r="I257" s="58"/>
      <c r="J257" s="58"/>
      <c r="K257" s="58">
        <f t="shared" si="25"/>
      </c>
      <c r="L257" s="30"/>
      <c r="P257" s="31"/>
      <c r="Q257" s="31"/>
      <c r="R257" s="31"/>
    </row>
    <row r="258" spans="1:18" ht="27" customHeight="1">
      <c r="A258" s="33">
        <f>IF(ISERR(A257+1)=TRUE,1,A257+1)</f>
        <v>1</v>
      </c>
      <c r="B258" s="20" t="s">
        <v>481</v>
      </c>
      <c r="C258" s="20" t="s">
        <v>482</v>
      </c>
      <c r="D258" s="20" t="s">
        <v>483</v>
      </c>
      <c r="E258" s="36">
        <v>6</v>
      </c>
      <c r="F258" s="37"/>
      <c r="G258" s="38">
        <v>389.75</v>
      </c>
      <c r="H258" s="39">
        <f t="shared" si="26"/>
        <v>70.155</v>
      </c>
      <c r="I258" s="38">
        <f t="shared" si="27"/>
        <v>459.905</v>
      </c>
      <c r="J258" s="40"/>
      <c r="K258" s="40">
        <f t="shared" si="25"/>
      </c>
      <c r="L258" s="30"/>
      <c r="M258" s="31"/>
      <c r="N258" s="32"/>
      <c r="O258" s="31"/>
      <c r="P258" s="31"/>
      <c r="Q258" s="31"/>
      <c r="R258" s="31"/>
    </row>
    <row r="259" spans="1:14" s="31" customFormat="1" ht="27" customHeight="1">
      <c r="A259" s="24" t="s">
        <v>484</v>
      </c>
      <c r="B259" s="25"/>
      <c r="C259" s="26"/>
      <c r="D259" s="27"/>
      <c r="E259" s="27"/>
      <c r="F259" s="28"/>
      <c r="G259" s="29"/>
      <c r="H259" s="29"/>
      <c r="I259" s="29"/>
      <c r="J259" s="29"/>
      <c r="K259" s="29">
        <f t="shared" si="25"/>
      </c>
      <c r="L259" s="49"/>
      <c r="M259" s="15"/>
      <c r="N259" s="15"/>
    </row>
    <row r="260" spans="1:18" ht="82.5" customHeight="1">
      <c r="A260" s="33">
        <v>1</v>
      </c>
      <c r="B260" s="20" t="s">
        <v>485</v>
      </c>
      <c r="C260" s="34" t="s">
        <v>486</v>
      </c>
      <c r="D260" s="20" t="s">
        <v>487</v>
      </c>
      <c r="E260" s="36">
        <v>1</v>
      </c>
      <c r="F260" s="37"/>
      <c r="G260" s="38">
        <v>333.69</v>
      </c>
      <c r="H260" s="39">
        <f t="shared" si="26"/>
        <v>60.0642</v>
      </c>
      <c r="I260" s="38">
        <f t="shared" si="27"/>
        <v>393.75419999999997</v>
      </c>
      <c r="J260" s="40"/>
      <c r="K260" s="40">
        <f t="shared" si="25"/>
      </c>
      <c r="L260" s="30"/>
      <c r="M260" s="31"/>
      <c r="N260" s="32"/>
      <c r="O260" s="31"/>
      <c r="P260" s="31"/>
      <c r="Q260" s="31"/>
      <c r="R260" s="31"/>
    </row>
    <row r="261" spans="1:18" ht="86.25" customHeight="1">
      <c r="A261" s="33">
        <v>2</v>
      </c>
      <c r="B261" s="20" t="s">
        <v>488</v>
      </c>
      <c r="C261" s="34" t="s">
        <v>489</v>
      </c>
      <c r="D261" s="20" t="s">
        <v>490</v>
      </c>
      <c r="E261" s="36">
        <v>1</v>
      </c>
      <c r="F261" s="37"/>
      <c r="G261" s="38">
        <v>333.69</v>
      </c>
      <c r="H261" s="39">
        <f t="shared" si="26"/>
        <v>60.0642</v>
      </c>
      <c r="I261" s="38">
        <f t="shared" si="27"/>
        <v>393.75419999999997</v>
      </c>
      <c r="J261" s="40"/>
      <c r="K261" s="40">
        <f t="shared" si="25"/>
      </c>
      <c r="L261" s="30"/>
      <c r="M261" s="31"/>
      <c r="N261" s="32"/>
      <c r="O261" s="31"/>
      <c r="P261" s="31"/>
      <c r="Q261" s="31"/>
      <c r="R261" s="31"/>
    </row>
    <row r="262" spans="1:18" ht="101.25" customHeight="1">
      <c r="A262" s="33">
        <v>3</v>
      </c>
      <c r="B262" s="20" t="s">
        <v>979</v>
      </c>
      <c r="C262" s="34" t="s">
        <v>980</v>
      </c>
      <c r="D262" s="20" t="s">
        <v>981</v>
      </c>
      <c r="E262" s="36">
        <v>1</v>
      </c>
      <c r="F262" s="37"/>
      <c r="G262" s="38">
        <v>333.69</v>
      </c>
      <c r="H262" s="39">
        <f t="shared" si="26"/>
        <v>60.0642</v>
      </c>
      <c r="I262" s="38">
        <f t="shared" si="27"/>
        <v>393.75419999999997</v>
      </c>
      <c r="J262" s="40"/>
      <c r="K262" s="40">
        <f t="shared" si="25"/>
      </c>
      <c r="L262" s="30"/>
      <c r="M262" s="31"/>
      <c r="N262" s="32"/>
      <c r="O262" s="31"/>
      <c r="P262" s="31"/>
      <c r="Q262" s="31"/>
      <c r="R262" s="31"/>
    </row>
    <row r="263" spans="1:14" s="31" customFormat="1" ht="36.75" customHeight="1">
      <c r="A263" s="24" t="s">
        <v>491</v>
      </c>
      <c r="B263" s="25"/>
      <c r="C263" s="26"/>
      <c r="D263" s="27"/>
      <c r="E263" s="27"/>
      <c r="F263" s="28"/>
      <c r="G263" s="29"/>
      <c r="H263" s="29"/>
      <c r="I263" s="29"/>
      <c r="J263" s="29"/>
      <c r="K263" s="29">
        <f t="shared" si="25"/>
      </c>
      <c r="L263" s="49"/>
      <c r="M263" s="15"/>
      <c r="N263" s="15"/>
    </row>
    <row r="264" spans="1:14" s="31" customFormat="1" ht="38.25" customHeight="1">
      <c r="A264" s="24" t="s">
        <v>997</v>
      </c>
      <c r="B264" s="25"/>
      <c r="C264" s="26"/>
      <c r="D264" s="27"/>
      <c r="E264" s="27"/>
      <c r="F264" s="28"/>
      <c r="G264" s="29"/>
      <c r="H264" s="29"/>
      <c r="I264" s="29"/>
      <c r="J264" s="29"/>
      <c r="K264" s="29">
        <f t="shared" si="25"/>
      </c>
      <c r="L264" s="49"/>
      <c r="M264" s="15"/>
      <c r="N264" s="15"/>
    </row>
    <row r="265" spans="1:18" ht="66.75" customHeight="1">
      <c r="A265" s="44">
        <f>IF(ISERR(#REF!+1)=TRUE,1,#REF!+1)</f>
        <v>1</v>
      </c>
      <c r="B265" s="20" t="s">
        <v>492</v>
      </c>
      <c r="C265" s="20" t="s">
        <v>926</v>
      </c>
      <c r="D265" s="20" t="s">
        <v>493</v>
      </c>
      <c r="E265" s="36">
        <v>1</v>
      </c>
      <c r="F265" s="37"/>
      <c r="G265" s="20">
        <v>1402.54</v>
      </c>
      <c r="H265" s="20">
        <f t="shared" si="26"/>
        <v>252.45719999999997</v>
      </c>
      <c r="I265" s="20">
        <f t="shared" si="27"/>
        <v>1654.9972</v>
      </c>
      <c r="J265" s="20"/>
      <c r="K265" s="20">
        <f t="shared" si="25"/>
      </c>
      <c r="L265" s="30"/>
      <c r="M265" s="31"/>
      <c r="N265" s="32"/>
      <c r="O265" s="31"/>
      <c r="P265" s="31"/>
      <c r="Q265" s="31"/>
      <c r="R265" s="31"/>
    </row>
    <row r="266" spans="1:18" ht="90" customHeight="1">
      <c r="A266" s="44">
        <f>IF(ISERR(A265+1)=TRUE,1,A265+1)</f>
        <v>2</v>
      </c>
      <c r="B266" s="34" t="s">
        <v>494</v>
      </c>
      <c r="C266" s="34" t="s">
        <v>927</v>
      </c>
      <c r="D266" s="20" t="s">
        <v>495</v>
      </c>
      <c r="E266" s="36">
        <v>1</v>
      </c>
      <c r="F266" s="37"/>
      <c r="G266" s="38">
        <v>1402.54</v>
      </c>
      <c r="H266" s="38">
        <f t="shared" si="26"/>
        <v>252.45719999999997</v>
      </c>
      <c r="I266" s="38">
        <f t="shared" si="27"/>
        <v>1654.9972</v>
      </c>
      <c r="J266" s="40"/>
      <c r="K266" s="40">
        <f t="shared" si="25"/>
      </c>
      <c r="L266" s="30"/>
      <c r="M266" s="31"/>
      <c r="N266" s="32"/>
      <c r="O266" s="31"/>
      <c r="P266" s="31"/>
      <c r="Q266" s="31"/>
      <c r="R266" s="31"/>
    </row>
    <row r="267" spans="1:18" ht="73.5" customHeight="1">
      <c r="A267" s="44">
        <f>IF(ISERR(A266+1)=TRUE,1,A266+1)</f>
        <v>3</v>
      </c>
      <c r="B267" s="34" t="s">
        <v>496</v>
      </c>
      <c r="C267" s="34" t="s">
        <v>928</v>
      </c>
      <c r="D267" s="35" t="s">
        <v>497</v>
      </c>
      <c r="E267" s="36">
        <v>1</v>
      </c>
      <c r="F267" s="37"/>
      <c r="G267" s="38">
        <v>1402.54</v>
      </c>
      <c r="H267" s="39">
        <f t="shared" si="26"/>
        <v>252.45719999999997</v>
      </c>
      <c r="I267" s="38">
        <f t="shared" si="27"/>
        <v>1654.9972</v>
      </c>
      <c r="J267" s="40"/>
      <c r="K267" s="40">
        <f t="shared" si="25"/>
      </c>
      <c r="L267" s="30"/>
      <c r="M267" s="31"/>
      <c r="N267" s="32"/>
      <c r="O267" s="31"/>
      <c r="P267" s="31"/>
      <c r="Q267" s="31"/>
      <c r="R267" s="31"/>
    </row>
    <row r="268" spans="1:18" ht="44.25" customHeight="1">
      <c r="A268" s="44">
        <f>IF(ISERR(A267+1)=TRUE,1,A267+1)</f>
        <v>4</v>
      </c>
      <c r="B268" s="34" t="s">
        <v>498</v>
      </c>
      <c r="C268" s="34" t="s">
        <v>929</v>
      </c>
      <c r="D268" s="35" t="s">
        <v>499</v>
      </c>
      <c r="E268" s="36">
        <v>1</v>
      </c>
      <c r="F268" s="37"/>
      <c r="G268" s="20">
        <v>540.68</v>
      </c>
      <c r="H268" s="20">
        <f t="shared" si="26"/>
        <v>97.32239999999999</v>
      </c>
      <c r="I268" s="20">
        <f t="shared" si="27"/>
        <v>638.0024</v>
      </c>
      <c r="J268" s="20"/>
      <c r="K268" s="20">
        <f t="shared" si="25"/>
      </c>
      <c r="L268" s="30"/>
      <c r="M268" s="31"/>
      <c r="N268" s="32"/>
      <c r="O268" s="31"/>
      <c r="P268" s="31"/>
      <c r="Q268" s="31"/>
      <c r="R268" s="31"/>
    </row>
    <row r="269" spans="1:14" s="31" customFormat="1" ht="29.25" customHeight="1">
      <c r="A269" s="24" t="s">
        <v>500</v>
      </c>
      <c r="B269" s="25"/>
      <c r="C269" s="26"/>
      <c r="D269" s="27"/>
      <c r="E269" s="27"/>
      <c r="F269" s="28"/>
      <c r="G269" s="29"/>
      <c r="H269" s="29"/>
      <c r="I269" s="29"/>
      <c r="J269" s="29"/>
      <c r="K269" s="29">
        <f t="shared" si="25"/>
      </c>
      <c r="L269" s="49"/>
      <c r="M269" s="15"/>
      <c r="N269" s="15"/>
    </row>
    <row r="270" spans="1:18" ht="33.75">
      <c r="A270" s="50" t="s">
        <v>1090</v>
      </c>
      <c r="B270" s="20"/>
      <c r="C270" s="20"/>
      <c r="D270" s="56"/>
      <c r="E270" s="56"/>
      <c r="F270" s="53"/>
      <c r="G270" s="58"/>
      <c r="H270" s="58"/>
      <c r="I270" s="58"/>
      <c r="J270" s="58"/>
      <c r="K270" s="58">
        <f t="shared" si="25"/>
      </c>
      <c r="L270" s="30"/>
      <c r="P270" s="31"/>
      <c r="Q270" s="31"/>
      <c r="R270" s="31"/>
    </row>
    <row r="271" spans="1:18" s="20" customFormat="1" ht="67.5" customHeight="1">
      <c r="A271" s="44">
        <v>1</v>
      </c>
      <c r="B271" s="34" t="s">
        <v>930</v>
      </c>
      <c r="C271" s="20" t="s">
        <v>931</v>
      </c>
      <c r="D271" s="36" t="s">
        <v>932</v>
      </c>
      <c r="E271" s="36">
        <v>1</v>
      </c>
      <c r="F271" s="37"/>
      <c r="G271" s="20">
        <v>283.9</v>
      </c>
      <c r="H271" s="20">
        <f aca="true" t="shared" si="28" ref="H271:H276">G271*0.18</f>
        <v>51.102</v>
      </c>
      <c r="I271" s="20">
        <f aca="true" t="shared" si="29" ref="I271:I276">SUM(G271,H271)</f>
        <v>335.00199999999995</v>
      </c>
      <c r="J271" s="20">
        <v>550</v>
      </c>
      <c r="K271" s="20">
        <f t="shared" si="25"/>
      </c>
      <c r="L271" s="30"/>
      <c r="M271" s="31"/>
      <c r="N271" s="32"/>
      <c r="O271" s="31"/>
      <c r="P271" s="31"/>
      <c r="Q271" s="31"/>
      <c r="R271" s="31"/>
    </row>
    <row r="272" spans="1:18" s="20" customFormat="1" ht="33.75">
      <c r="A272" s="44">
        <v>2</v>
      </c>
      <c r="B272" s="34" t="s">
        <v>933</v>
      </c>
      <c r="C272" s="20" t="s">
        <v>934</v>
      </c>
      <c r="D272" s="36" t="s">
        <v>935</v>
      </c>
      <c r="E272" s="36">
        <v>1</v>
      </c>
      <c r="F272" s="37"/>
      <c r="G272" s="20">
        <v>355.93</v>
      </c>
      <c r="H272" s="20">
        <f t="shared" si="28"/>
        <v>64.06739999999999</v>
      </c>
      <c r="I272" s="20">
        <f t="shared" si="29"/>
        <v>419.99739999999997</v>
      </c>
      <c r="J272" s="20">
        <v>700</v>
      </c>
      <c r="K272" s="20">
        <f t="shared" si="25"/>
      </c>
      <c r="L272" s="30"/>
      <c r="M272" s="31"/>
      <c r="N272" s="32"/>
      <c r="O272" s="31"/>
      <c r="P272" s="31"/>
      <c r="Q272" s="31"/>
      <c r="R272" s="31"/>
    </row>
    <row r="273" spans="1:18" s="20" customFormat="1" ht="48" customHeight="1">
      <c r="A273" s="44">
        <v>3</v>
      </c>
      <c r="B273" s="34" t="s">
        <v>936</v>
      </c>
      <c r="C273" s="20" t="s">
        <v>937</v>
      </c>
      <c r="D273" s="36" t="s">
        <v>938</v>
      </c>
      <c r="E273" s="36">
        <v>1</v>
      </c>
      <c r="F273" s="37"/>
      <c r="G273" s="20">
        <v>593.22</v>
      </c>
      <c r="H273" s="20">
        <f t="shared" si="28"/>
        <v>106.7796</v>
      </c>
      <c r="I273" s="20">
        <f t="shared" si="29"/>
        <v>699.9996</v>
      </c>
      <c r="J273" s="20">
        <v>1150</v>
      </c>
      <c r="K273" s="20">
        <f t="shared" si="25"/>
      </c>
      <c r="L273" s="30"/>
      <c r="M273" s="31"/>
      <c r="N273" s="32"/>
      <c r="O273" s="31"/>
      <c r="P273" s="31"/>
      <c r="Q273" s="31"/>
      <c r="R273" s="31"/>
    </row>
    <row r="274" spans="1:18" s="20" customFormat="1" ht="48.75" customHeight="1">
      <c r="A274" s="44">
        <v>4</v>
      </c>
      <c r="B274" s="34" t="s">
        <v>939</v>
      </c>
      <c r="C274" s="20" t="s">
        <v>940</v>
      </c>
      <c r="D274" s="36" t="s">
        <v>941</v>
      </c>
      <c r="E274" s="36">
        <v>1</v>
      </c>
      <c r="F274" s="37"/>
      <c r="G274" s="20">
        <v>593.22</v>
      </c>
      <c r="H274" s="20">
        <f t="shared" si="28"/>
        <v>106.7796</v>
      </c>
      <c r="I274" s="20">
        <f t="shared" si="29"/>
        <v>699.9996</v>
      </c>
      <c r="K274" s="20">
        <f t="shared" si="25"/>
      </c>
      <c r="L274" s="30"/>
      <c r="M274" s="31"/>
      <c r="N274" s="32"/>
      <c r="O274" s="31"/>
      <c r="P274" s="31"/>
      <c r="Q274" s="31"/>
      <c r="R274" s="31"/>
    </row>
    <row r="275" spans="1:18" s="20" customFormat="1" ht="69.75" customHeight="1">
      <c r="A275" s="44">
        <v>5</v>
      </c>
      <c r="B275" s="34" t="s">
        <v>942</v>
      </c>
      <c r="C275" s="20" t="s">
        <v>931</v>
      </c>
      <c r="D275" s="36" t="s">
        <v>943</v>
      </c>
      <c r="E275" s="36">
        <v>1</v>
      </c>
      <c r="F275" s="37"/>
      <c r="G275" s="20">
        <v>635.59</v>
      </c>
      <c r="H275" s="20">
        <f t="shared" si="28"/>
        <v>114.4062</v>
      </c>
      <c r="I275" s="20">
        <f t="shared" si="29"/>
        <v>749.9962</v>
      </c>
      <c r="K275" s="20">
        <f t="shared" si="25"/>
      </c>
      <c r="L275" s="30"/>
      <c r="M275" s="31"/>
      <c r="N275" s="32"/>
      <c r="O275" s="31"/>
      <c r="P275" s="31"/>
      <c r="Q275" s="31"/>
      <c r="R275" s="31"/>
    </row>
    <row r="276" spans="1:18" s="20" customFormat="1" ht="55.5" customHeight="1">
      <c r="A276" s="44">
        <v>6</v>
      </c>
      <c r="B276" s="34" t="s">
        <v>944</v>
      </c>
      <c r="C276" s="20" t="s">
        <v>934</v>
      </c>
      <c r="D276" s="36" t="s">
        <v>945</v>
      </c>
      <c r="E276" s="36">
        <v>1</v>
      </c>
      <c r="F276" s="37"/>
      <c r="G276" s="20">
        <v>770.34</v>
      </c>
      <c r="H276" s="20">
        <f t="shared" si="28"/>
        <v>138.6612</v>
      </c>
      <c r="I276" s="20">
        <f t="shared" si="29"/>
        <v>909.0012</v>
      </c>
      <c r="K276" s="20">
        <f t="shared" si="25"/>
      </c>
      <c r="L276" s="30"/>
      <c r="M276" s="31"/>
      <c r="N276" s="32"/>
      <c r="O276" s="31"/>
      <c r="P276" s="31"/>
      <c r="Q276" s="31"/>
      <c r="R276" s="31"/>
    </row>
    <row r="277" spans="1:18" ht="27" customHeight="1">
      <c r="A277" s="50" t="s">
        <v>564</v>
      </c>
      <c r="B277" s="20"/>
      <c r="C277" s="20"/>
      <c r="D277" s="56"/>
      <c r="E277" s="56"/>
      <c r="F277" s="53"/>
      <c r="G277" s="58"/>
      <c r="H277" s="58"/>
      <c r="I277" s="58"/>
      <c r="J277" s="58"/>
      <c r="K277" s="58">
        <f t="shared" si="25"/>
      </c>
      <c r="L277" s="30"/>
      <c r="P277" s="31"/>
      <c r="Q277" s="31"/>
      <c r="R277" s="31"/>
    </row>
    <row r="278" spans="1:18" s="20" customFormat="1" ht="59.25" customHeight="1">
      <c r="A278" s="44">
        <v>1</v>
      </c>
      <c r="B278" s="20" t="s">
        <v>565</v>
      </c>
      <c r="C278" s="20" t="s">
        <v>566</v>
      </c>
      <c r="D278" s="20" t="s">
        <v>567</v>
      </c>
      <c r="E278" s="36">
        <v>12</v>
      </c>
      <c r="F278" s="37"/>
      <c r="G278" s="20">
        <v>283.9</v>
      </c>
      <c r="H278" s="38">
        <f aca="true" t="shared" si="30" ref="H278:H284">G278*0.18</f>
        <v>51.102</v>
      </c>
      <c r="I278" s="20">
        <f aca="true" t="shared" si="31" ref="I278:I284">SUM(G278,H278)</f>
        <v>335.00199999999995</v>
      </c>
      <c r="J278" s="20">
        <v>550</v>
      </c>
      <c r="K278" s="20">
        <f t="shared" si="25"/>
      </c>
      <c r="L278" s="30"/>
      <c r="M278" s="31"/>
      <c r="N278" s="32"/>
      <c r="O278" s="31"/>
      <c r="P278" s="31"/>
      <c r="Q278" s="31"/>
      <c r="R278" s="31"/>
    </row>
    <row r="279" spans="1:18" s="20" customFormat="1" ht="71.25" customHeight="1">
      <c r="A279" s="44">
        <v>2</v>
      </c>
      <c r="B279" s="34" t="s">
        <v>568</v>
      </c>
      <c r="C279" s="20" t="s">
        <v>569</v>
      </c>
      <c r="D279" s="36" t="s">
        <v>570</v>
      </c>
      <c r="E279" s="36">
        <v>12</v>
      </c>
      <c r="F279" s="37"/>
      <c r="G279" s="20">
        <v>355.93</v>
      </c>
      <c r="H279" s="38">
        <f t="shared" si="30"/>
        <v>64.06739999999999</v>
      </c>
      <c r="I279" s="20">
        <f t="shared" si="31"/>
        <v>419.99739999999997</v>
      </c>
      <c r="J279" s="20">
        <v>700</v>
      </c>
      <c r="K279" s="20">
        <f t="shared" si="25"/>
      </c>
      <c r="L279" s="30"/>
      <c r="M279" s="31"/>
      <c r="N279" s="32"/>
      <c r="O279" s="31"/>
      <c r="P279" s="31"/>
      <c r="Q279" s="31"/>
      <c r="R279" s="31"/>
    </row>
    <row r="280" spans="1:18" s="20" customFormat="1" ht="33.75">
      <c r="A280" s="44">
        <v>3</v>
      </c>
      <c r="B280" s="34" t="s">
        <v>571</v>
      </c>
      <c r="C280" s="20" t="s">
        <v>572</v>
      </c>
      <c r="D280" s="36" t="s">
        <v>573</v>
      </c>
      <c r="E280" s="36">
        <v>12</v>
      </c>
      <c r="F280" s="37"/>
      <c r="G280" s="20">
        <v>525.42</v>
      </c>
      <c r="H280" s="38">
        <f t="shared" si="30"/>
        <v>94.5756</v>
      </c>
      <c r="I280" s="20">
        <f t="shared" si="31"/>
        <v>619.9956</v>
      </c>
      <c r="J280" s="20">
        <v>1050</v>
      </c>
      <c r="K280" s="20">
        <f t="shared" si="25"/>
      </c>
      <c r="L280" s="30"/>
      <c r="M280" s="31"/>
      <c r="N280" s="32"/>
      <c r="O280" s="31"/>
      <c r="P280" s="31"/>
      <c r="Q280" s="31"/>
      <c r="R280" s="31"/>
    </row>
    <row r="281" spans="1:18" s="20" customFormat="1" ht="59.25" customHeight="1">
      <c r="A281" s="44">
        <v>4</v>
      </c>
      <c r="B281" s="34" t="s">
        <v>574</v>
      </c>
      <c r="C281" s="20" t="s">
        <v>575</v>
      </c>
      <c r="D281" s="36" t="s">
        <v>576</v>
      </c>
      <c r="E281" s="36">
        <v>12</v>
      </c>
      <c r="F281" s="37"/>
      <c r="G281" s="20">
        <v>355.93</v>
      </c>
      <c r="H281" s="38">
        <f t="shared" si="30"/>
        <v>64.06739999999999</v>
      </c>
      <c r="I281" s="20">
        <f t="shared" si="31"/>
        <v>419.99739999999997</v>
      </c>
      <c r="J281" s="20">
        <v>700</v>
      </c>
      <c r="K281" s="20">
        <f t="shared" si="25"/>
      </c>
      <c r="L281" s="30"/>
      <c r="M281" s="31"/>
      <c r="N281" s="32"/>
      <c r="O281" s="31"/>
      <c r="P281" s="31"/>
      <c r="Q281" s="31"/>
      <c r="R281" s="31"/>
    </row>
    <row r="282" spans="1:18" s="20" customFormat="1" ht="64.5" customHeight="1">
      <c r="A282" s="44">
        <v>5</v>
      </c>
      <c r="B282" s="34" t="s">
        <v>577</v>
      </c>
      <c r="C282" s="20" t="s">
        <v>566</v>
      </c>
      <c r="D282" s="36" t="s">
        <v>578</v>
      </c>
      <c r="E282" s="36">
        <v>6</v>
      </c>
      <c r="F282" s="37"/>
      <c r="G282" s="20">
        <v>635.59</v>
      </c>
      <c r="H282" s="20">
        <f t="shared" si="30"/>
        <v>114.4062</v>
      </c>
      <c r="I282" s="20">
        <f t="shared" si="31"/>
        <v>749.9962</v>
      </c>
      <c r="K282" s="20">
        <f t="shared" si="25"/>
      </c>
      <c r="L282" s="30"/>
      <c r="M282" s="31"/>
      <c r="N282" s="32"/>
      <c r="O282" s="31"/>
      <c r="P282" s="31"/>
      <c r="Q282" s="31"/>
      <c r="R282" s="31"/>
    </row>
    <row r="283" spans="1:18" s="20" customFormat="1" ht="88.5" customHeight="1">
      <c r="A283" s="44">
        <v>6</v>
      </c>
      <c r="B283" s="34" t="s">
        <v>579</v>
      </c>
      <c r="C283" s="20" t="s">
        <v>569</v>
      </c>
      <c r="D283" s="36" t="s">
        <v>580</v>
      </c>
      <c r="E283" s="36">
        <v>6</v>
      </c>
      <c r="F283" s="37"/>
      <c r="G283" s="20">
        <v>770.34</v>
      </c>
      <c r="H283" s="38">
        <f t="shared" si="30"/>
        <v>138.6612</v>
      </c>
      <c r="I283" s="20">
        <f t="shared" si="31"/>
        <v>909.0012</v>
      </c>
      <c r="K283" s="20">
        <f t="shared" si="25"/>
      </c>
      <c r="L283" s="30"/>
      <c r="M283" s="31"/>
      <c r="N283" s="32"/>
      <c r="O283" s="31"/>
      <c r="P283" s="31"/>
      <c r="Q283" s="31"/>
      <c r="R283" s="31"/>
    </row>
    <row r="284" spans="1:18" s="20" customFormat="1" ht="68.25" customHeight="1">
      <c r="A284" s="44">
        <v>7</v>
      </c>
      <c r="B284" s="34" t="s">
        <v>581</v>
      </c>
      <c r="C284" s="20" t="s">
        <v>946</v>
      </c>
      <c r="D284" s="36" t="s">
        <v>582</v>
      </c>
      <c r="E284" s="36">
        <v>12</v>
      </c>
      <c r="F284" s="37"/>
      <c r="G284" s="20">
        <v>283.9</v>
      </c>
      <c r="H284" s="38">
        <f t="shared" si="30"/>
        <v>51.102</v>
      </c>
      <c r="I284" s="20">
        <f t="shared" si="31"/>
        <v>335.00199999999995</v>
      </c>
      <c r="J284" s="20">
        <v>550</v>
      </c>
      <c r="K284" s="20">
        <f t="shared" si="25"/>
      </c>
      <c r="L284" s="30"/>
      <c r="M284" s="31"/>
      <c r="N284" s="32"/>
      <c r="O284" s="31"/>
      <c r="P284" s="31"/>
      <c r="Q284" s="31"/>
      <c r="R284" s="31"/>
    </row>
    <row r="285" spans="1:18" ht="33.75">
      <c r="A285" s="50" t="s">
        <v>528</v>
      </c>
      <c r="B285" s="20"/>
      <c r="C285" s="20"/>
      <c r="D285" s="56"/>
      <c r="E285" s="56"/>
      <c r="F285" s="53"/>
      <c r="G285" s="58"/>
      <c r="H285" s="58"/>
      <c r="I285" s="58"/>
      <c r="J285" s="58"/>
      <c r="K285" s="58">
        <f t="shared" si="25"/>
      </c>
      <c r="L285" s="30"/>
      <c r="P285" s="31"/>
      <c r="Q285" s="31"/>
      <c r="R285" s="31"/>
    </row>
    <row r="286" spans="1:18" s="20" customFormat="1" ht="27" customHeight="1">
      <c r="A286" s="44">
        <v>1</v>
      </c>
      <c r="B286" s="20" t="s">
        <v>529</v>
      </c>
      <c r="C286" s="20" t="s">
        <v>530</v>
      </c>
      <c r="D286" s="20" t="s">
        <v>531</v>
      </c>
      <c r="E286" s="36">
        <v>12</v>
      </c>
      <c r="F286" s="37"/>
      <c r="G286" s="20">
        <v>283.9</v>
      </c>
      <c r="H286" s="38">
        <f t="shared" si="26"/>
        <v>51.102</v>
      </c>
      <c r="I286" s="20">
        <f t="shared" si="27"/>
        <v>335.00199999999995</v>
      </c>
      <c r="J286" s="20">
        <v>550</v>
      </c>
      <c r="K286" s="20">
        <f t="shared" si="25"/>
      </c>
      <c r="L286" s="30"/>
      <c r="M286" s="31"/>
      <c r="N286" s="32"/>
      <c r="O286" s="31"/>
      <c r="P286" s="31"/>
      <c r="Q286" s="31"/>
      <c r="R286" s="31"/>
    </row>
    <row r="287" spans="1:18" s="20" customFormat="1" ht="33.75">
      <c r="A287" s="44">
        <v>2</v>
      </c>
      <c r="B287" s="34" t="s">
        <v>532</v>
      </c>
      <c r="C287" s="20" t="s">
        <v>533</v>
      </c>
      <c r="D287" s="36" t="s">
        <v>882</v>
      </c>
      <c r="E287" s="36">
        <v>12</v>
      </c>
      <c r="F287" s="37"/>
      <c r="G287" s="20">
        <v>355.93</v>
      </c>
      <c r="H287" s="38">
        <f t="shared" si="26"/>
        <v>64.06739999999999</v>
      </c>
      <c r="I287" s="20">
        <f t="shared" si="27"/>
        <v>419.99739999999997</v>
      </c>
      <c r="J287" s="20">
        <v>700</v>
      </c>
      <c r="K287" s="20">
        <f t="shared" si="25"/>
      </c>
      <c r="L287" s="30"/>
      <c r="M287" s="31"/>
      <c r="N287" s="32"/>
      <c r="O287" s="31"/>
      <c r="P287" s="31"/>
      <c r="Q287" s="31"/>
      <c r="R287" s="31"/>
    </row>
    <row r="288" spans="1:18" s="20" customFormat="1" ht="67.5">
      <c r="A288" s="44">
        <v>3</v>
      </c>
      <c r="B288" s="34" t="s">
        <v>534</v>
      </c>
      <c r="C288" s="20" t="s">
        <v>535</v>
      </c>
      <c r="D288" s="36" t="s">
        <v>536</v>
      </c>
      <c r="E288" s="36">
        <v>6</v>
      </c>
      <c r="F288" s="37"/>
      <c r="G288" s="20">
        <v>593.22</v>
      </c>
      <c r="H288" s="38">
        <f t="shared" si="26"/>
        <v>106.7796</v>
      </c>
      <c r="I288" s="20">
        <f t="shared" si="27"/>
        <v>699.9996</v>
      </c>
      <c r="J288" s="20">
        <v>1150</v>
      </c>
      <c r="K288" s="20">
        <f t="shared" si="25"/>
      </c>
      <c r="L288" s="30"/>
      <c r="M288" s="31"/>
      <c r="N288" s="32"/>
      <c r="O288" s="31"/>
      <c r="P288" s="31"/>
      <c r="Q288" s="31"/>
      <c r="R288" s="31"/>
    </row>
    <row r="289" spans="1:18" s="20" customFormat="1" ht="33.75">
      <c r="A289" s="44">
        <v>4</v>
      </c>
      <c r="B289" s="34" t="s">
        <v>537</v>
      </c>
      <c r="C289" s="20" t="s">
        <v>538</v>
      </c>
      <c r="D289" s="36" t="s">
        <v>539</v>
      </c>
      <c r="E289" s="36">
        <v>12</v>
      </c>
      <c r="F289" s="37"/>
      <c r="G289" s="20">
        <v>593.22</v>
      </c>
      <c r="H289" s="38">
        <f t="shared" si="26"/>
        <v>106.7796</v>
      </c>
      <c r="I289" s="20">
        <f t="shared" si="27"/>
        <v>699.9996</v>
      </c>
      <c r="J289" s="20">
        <v>1150</v>
      </c>
      <c r="K289" s="20">
        <f t="shared" si="25"/>
      </c>
      <c r="L289" s="30"/>
      <c r="M289" s="31"/>
      <c r="N289" s="32"/>
      <c r="O289" s="31"/>
      <c r="P289" s="31"/>
      <c r="Q289" s="31"/>
      <c r="R289" s="31"/>
    </row>
    <row r="290" spans="1:18" s="20" customFormat="1" ht="33.75">
      <c r="A290" s="44">
        <v>5</v>
      </c>
      <c r="B290" s="34" t="s">
        <v>540</v>
      </c>
      <c r="C290" s="20" t="s">
        <v>541</v>
      </c>
      <c r="D290" s="36" t="s">
        <v>542</v>
      </c>
      <c r="E290" s="36">
        <v>6</v>
      </c>
      <c r="F290" s="37"/>
      <c r="G290" s="20">
        <v>635.59</v>
      </c>
      <c r="H290" s="20">
        <f t="shared" si="26"/>
        <v>114.4062</v>
      </c>
      <c r="I290" s="20">
        <f t="shared" si="27"/>
        <v>749.9962</v>
      </c>
      <c r="K290" s="20">
        <f t="shared" si="25"/>
      </c>
      <c r="L290" s="30"/>
      <c r="M290" s="31"/>
      <c r="N290" s="32"/>
      <c r="O290" s="31"/>
      <c r="P290" s="31"/>
      <c r="Q290" s="31"/>
      <c r="R290" s="31"/>
    </row>
    <row r="291" spans="1:18" s="20" customFormat="1" ht="33.75">
      <c r="A291" s="44">
        <v>6</v>
      </c>
      <c r="B291" s="34" t="s">
        <v>543</v>
      </c>
      <c r="C291" s="20" t="s">
        <v>533</v>
      </c>
      <c r="D291" s="36" t="s">
        <v>544</v>
      </c>
      <c r="E291" s="36">
        <v>6</v>
      </c>
      <c r="F291" s="37"/>
      <c r="G291" s="20">
        <v>770.34</v>
      </c>
      <c r="H291" s="38">
        <f t="shared" si="26"/>
        <v>138.6612</v>
      </c>
      <c r="I291" s="20">
        <f t="shared" si="27"/>
        <v>909.0012</v>
      </c>
      <c r="K291" s="20">
        <f t="shared" si="25"/>
      </c>
      <c r="L291" s="30"/>
      <c r="M291" s="31"/>
      <c r="N291" s="32"/>
      <c r="O291" s="31"/>
      <c r="P291" s="31"/>
      <c r="Q291" s="31"/>
      <c r="R291" s="31"/>
    </row>
    <row r="292" spans="1:18" ht="33.75">
      <c r="A292" s="50" t="s">
        <v>545</v>
      </c>
      <c r="B292" s="20"/>
      <c r="C292" s="20"/>
      <c r="D292" s="56"/>
      <c r="E292" s="56"/>
      <c r="F292" s="53"/>
      <c r="G292" s="58"/>
      <c r="H292" s="58"/>
      <c r="I292" s="58"/>
      <c r="J292" s="58"/>
      <c r="K292" s="58">
        <f t="shared" si="25"/>
      </c>
      <c r="L292" s="30"/>
      <c r="P292" s="31"/>
      <c r="Q292" s="31"/>
      <c r="R292" s="31"/>
    </row>
    <row r="293" spans="1:18" s="20" customFormat="1" ht="33.75">
      <c r="A293" s="44">
        <v>1</v>
      </c>
      <c r="B293" s="20" t="s">
        <v>546</v>
      </c>
      <c r="C293" s="20" t="s">
        <v>547</v>
      </c>
      <c r="D293" s="20" t="s">
        <v>887</v>
      </c>
      <c r="E293" s="36">
        <v>12</v>
      </c>
      <c r="F293" s="37"/>
      <c r="G293" s="20">
        <v>283.9</v>
      </c>
      <c r="H293" s="38">
        <f t="shared" si="26"/>
        <v>51.102</v>
      </c>
      <c r="I293" s="20">
        <f t="shared" si="27"/>
        <v>335.00199999999995</v>
      </c>
      <c r="J293" s="20">
        <v>550</v>
      </c>
      <c r="K293" s="20">
        <f t="shared" si="25"/>
      </c>
      <c r="L293" s="30"/>
      <c r="M293" s="31"/>
      <c r="N293" s="32"/>
      <c r="O293" s="31"/>
      <c r="P293" s="31"/>
      <c r="Q293" s="31"/>
      <c r="R293" s="31"/>
    </row>
    <row r="294" spans="1:18" s="20" customFormat="1" ht="33.75">
      <c r="A294" s="44">
        <v>2</v>
      </c>
      <c r="B294" s="34" t="s">
        <v>548</v>
      </c>
      <c r="C294" s="20" t="s">
        <v>549</v>
      </c>
      <c r="D294" s="36" t="s">
        <v>550</v>
      </c>
      <c r="E294" s="36">
        <v>12</v>
      </c>
      <c r="F294" s="37"/>
      <c r="G294" s="20">
        <v>355.93</v>
      </c>
      <c r="H294" s="38">
        <f t="shared" si="26"/>
        <v>64.06739999999999</v>
      </c>
      <c r="I294" s="20">
        <f t="shared" si="27"/>
        <v>419.99739999999997</v>
      </c>
      <c r="J294" s="20">
        <v>700</v>
      </c>
      <c r="K294" s="20">
        <f t="shared" si="25"/>
      </c>
      <c r="L294" s="30"/>
      <c r="M294" s="31"/>
      <c r="N294" s="32"/>
      <c r="O294" s="31"/>
      <c r="P294" s="31"/>
      <c r="Q294" s="31"/>
      <c r="R294" s="31"/>
    </row>
    <row r="295" spans="1:18" s="20" customFormat="1" ht="33.75">
      <c r="A295" s="44">
        <v>3</v>
      </c>
      <c r="B295" s="34" t="s">
        <v>551</v>
      </c>
      <c r="C295" s="20" t="s">
        <v>552</v>
      </c>
      <c r="D295" s="36" t="s">
        <v>553</v>
      </c>
      <c r="E295" s="36">
        <v>12</v>
      </c>
      <c r="F295" s="37"/>
      <c r="G295" s="20">
        <v>525.42</v>
      </c>
      <c r="H295" s="38">
        <f t="shared" si="26"/>
        <v>94.5756</v>
      </c>
      <c r="I295" s="20">
        <f t="shared" si="27"/>
        <v>619.9956</v>
      </c>
      <c r="J295" s="20">
        <v>1050</v>
      </c>
      <c r="K295" s="20">
        <f t="shared" si="25"/>
      </c>
      <c r="L295" s="30"/>
      <c r="M295" s="31"/>
      <c r="N295" s="32"/>
      <c r="O295" s="31"/>
      <c r="P295" s="31"/>
      <c r="Q295" s="31"/>
      <c r="R295" s="31"/>
    </row>
    <row r="296" spans="1:18" s="20" customFormat="1" ht="33.75">
      <c r="A296" s="44">
        <v>4</v>
      </c>
      <c r="B296" s="34" t="s">
        <v>554</v>
      </c>
      <c r="C296" s="20" t="s">
        <v>555</v>
      </c>
      <c r="D296" s="36" t="s">
        <v>556</v>
      </c>
      <c r="E296" s="36">
        <v>12</v>
      </c>
      <c r="F296" s="37"/>
      <c r="G296" s="20">
        <v>525.42</v>
      </c>
      <c r="H296" s="38">
        <f t="shared" si="26"/>
        <v>94.5756</v>
      </c>
      <c r="I296" s="20">
        <f t="shared" si="27"/>
        <v>619.9956</v>
      </c>
      <c r="J296" s="20">
        <v>1050</v>
      </c>
      <c r="K296" s="20">
        <f t="shared" si="25"/>
      </c>
      <c r="L296" s="30"/>
      <c r="M296" s="31"/>
      <c r="N296" s="32"/>
      <c r="O296" s="31"/>
      <c r="P296" s="31"/>
      <c r="Q296" s="31"/>
      <c r="R296" s="31"/>
    </row>
    <row r="297" spans="1:18" s="20" customFormat="1" ht="33.75">
      <c r="A297" s="44">
        <v>5</v>
      </c>
      <c r="B297" s="34" t="s">
        <v>557</v>
      </c>
      <c r="C297" s="20" t="s">
        <v>558</v>
      </c>
      <c r="D297" s="36" t="s">
        <v>559</v>
      </c>
      <c r="E297" s="36">
        <v>12</v>
      </c>
      <c r="F297" s="37"/>
      <c r="G297" s="20">
        <v>355.93</v>
      </c>
      <c r="H297" s="38">
        <f t="shared" si="26"/>
        <v>64.06739999999999</v>
      </c>
      <c r="I297" s="20">
        <f t="shared" si="27"/>
        <v>419.99739999999997</v>
      </c>
      <c r="J297" s="20">
        <v>700</v>
      </c>
      <c r="K297" s="20">
        <f t="shared" si="25"/>
      </c>
      <c r="L297" s="30"/>
      <c r="M297" s="31"/>
      <c r="N297" s="32"/>
      <c r="O297" s="31"/>
      <c r="P297" s="31"/>
      <c r="Q297" s="31"/>
      <c r="R297" s="31"/>
    </row>
    <row r="298" spans="1:18" s="20" customFormat="1" ht="33.75">
      <c r="A298" s="44">
        <v>6</v>
      </c>
      <c r="B298" s="34" t="s">
        <v>560</v>
      </c>
      <c r="C298" s="20" t="s">
        <v>547</v>
      </c>
      <c r="D298" s="36" t="s">
        <v>561</v>
      </c>
      <c r="E298" s="36">
        <v>6</v>
      </c>
      <c r="F298" s="37"/>
      <c r="G298" s="20">
        <v>635.59</v>
      </c>
      <c r="H298" s="20">
        <f t="shared" si="26"/>
        <v>114.4062</v>
      </c>
      <c r="I298" s="20">
        <f t="shared" si="27"/>
        <v>749.9962</v>
      </c>
      <c r="K298" s="20">
        <f t="shared" si="25"/>
      </c>
      <c r="L298" s="30"/>
      <c r="M298" s="31"/>
      <c r="N298" s="32"/>
      <c r="O298" s="31"/>
      <c r="P298" s="31"/>
      <c r="Q298" s="31"/>
      <c r="R298" s="31"/>
    </row>
    <row r="299" spans="1:18" s="20" customFormat="1" ht="33.75">
      <c r="A299" s="44">
        <v>7</v>
      </c>
      <c r="B299" s="34" t="s">
        <v>562</v>
      </c>
      <c r="C299" s="20" t="s">
        <v>549</v>
      </c>
      <c r="D299" s="36" t="s">
        <v>563</v>
      </c>
      <c r="E299" s="36">
        <v>6</v>
      </c>
      <c r="F299" s="37"/>
      <c r="G299" s="20">
        <v>770.34</v>
      </c>
      <c r="H299" s="38">
        <f t="shared" si="26"/>
        <v>138.6612</v>
      </c>
      <c r="I299" s="20">
        <f t="shared" si="27"/>
        <v>909.0012</v>
      </c>
      <c r="K299" s="20">
        <f t="shared" si="25"/>
      </c>
      <c r="L299" s="30"/>
      <c r="M299" s="31"/>
      <c r="N299" s="32"/>
      <c r="O299" s="31"/>
      <c r="P299" s="31"/>
      <c r="Q299" s="31"/>
      <c r="R299" s="31"/>
    </row>
    <row r="300" spans="1:18" ht="33.75">
      <c r="A300" s="50" t="s">
        <v>597</v>
      </c>
      <c r="B300" s="20"/>
      <c r="C300" s="20"/>
      <c r="D300" s="56"/>
      <c r="E300" s="56"/>
      <c r="F300" s="53"/>
      <c r="G300" s="58"/>
      <c r="H300" s="58"/>
      <c r="I300" s="58"/>
      <c r="J300" s="58"/>
      <c r="K300" s="58">
        <f t="shared" si="25"/>
      </c>
      <c r="L300" s="30"/>
      <c r="P300" s="31"/>
      <c r="Q300" s="31"/>
      <c r="R300" s="31"/>
    </row>
    <row r="301" spans="1:18" s="20" customFormat="1" ht="33.75">
      <c r="A301" s="44">
        <v>1</v>
      </c>
      <c r="B301" s="20" t="s">
        <v>598</v>
      </c>
      <c r="C301" s="20" t="s">
        <v>599</v>
      </c>
      <c r="D301" s="20" t="s">
        <v>883</v>
      </c>
      <c r="E301" s="36">
        <v>12</v>
      </c>
      <c r="F301" s="37"/>
      <c r="G301" s="20">
        <v>283.9</v>
      </c>
      <c r="H301" s="38">
        <f>G301*0.18</f>
        <v>51.102</v>
      </c>
      <c r="I301" s="20">
        <f>SUM(G301,H301)</f>
        <v>335.00199999999995</v>
      </c>
      <c r="J301" s="20">
        <v>550</v>
      </c>
      <c r="K301" s="20">
        <f t="shared" si="25"/>
      </c>
      <c r="L301" s="30"/>
      <c r="M301" s="31"/>
      <c r="N301" s="32"/>
      <c r="O301" s="31"/>
      <c r="P301" s="31"/>
      <c r="Q301" s="31"/>
      <c r="R301" s="31"/>
    </row>
    <row r="302" spans="1:18" s="20" customFormat="1" ht="33.75">
      <c r="A302" s="44">
        <v>2</v>
      </c>
      <c r="B302" s="34" t="s">
        <v>600</v>
      </c>
      <c r="C302" s="20" t="s">
        <v>601</v>
      </c>
      <c r="D302" s="36" t="s">
        <v>602</v>
      </c>
      <c r="E302" s="36">
        <v>12</v>
      </c>
      <c r="F302" s="37"/>
      <c r="G302" s="20">
        <v>355.93</v>
      </c>
      <c r="H302" s="38">
        <f>G302*0.18</f>
        <v>64.06739999999999</v>
      </c>
      <c r="I302" s="20">
        <f>SUM(G302,H302)</f>
        <v>419.99739999999997</v>
      </c>
      <c r="J302" s="20">
        <v>700</v>
      </c>
      <c r="K302" s="20">
        <f aca="true" t="shared" si="32" ref="K302:K365">IF(ISERR(IF(I302*F302=0,"",I302*F302))=TRUE,"",IF(I302*F302=0,"",I302*F302))</f>
      </c>
      <c r="L302" s="30"/>
      <c r="M302" s="31"/>
      <c r="N302" s="32"/>
      <c r="O302" s="31"/>
      <c r="P302" s="31"/>
      <c r="Q302" s="31"/>
      <c r="R302" s="31"/>
    </row>
    <row r="303" spans="1:13" s="20" customFormat="1" ht="33.75">
      <c r="A303" s="44">
        <v>3</v>
      </c>
      <c r="B303" s="34" t="s">
        <v>1011</v>
      </c>
      <c r="C303" s="20" t="s">
        <v>1012</v>
      </c>
      <c r="D303" s="36" t="s">
        <v>1013</v>
      </c>
      <c r="E303" s="36">
        <v>6</v>
      </c>
      <c r="F303" s="37"/>
      <c r="G303" s="20">
        <v>525.42</v>
      </c>
      <c r="H303" s="38">
        <f>G303*0.18</f>
        <v>94.5756</v>
      </c>
      <c r="I303" s="20">
        <f>SUM(G303,H303)</f>
        <v>619.9956</v>
      </c>
      <c r="J303" s="20">
        <v>1050</v>
      </c>
      <c r="K303" s="20">
        <f t="shared" si="32"/>
      </c>
      <c r="L303" s="15"/>
      <c r="M303" s="15"/>
    </row>
    <row r="304" spans="1:18" s="20" customFormat="1" ht="33.75">
      <c r="A304" s="44">
        <v>4</v>
      </c>
      <c r="B304" s="34" t="s">
        <v>603</v>
      </c>
      <c r="C304" s="20" t="s">
        <v>599</v>
      </c>
      <c r="D304" s="36" t="s">
        <v>604</v>
      </c>
      <c r="E304" s="36">
        <v>6</v>
      </c>
      <c r="F304" s="37"/>
      <c r="G304" s="20">
        <v>635.59</v>
      </c>
      <c r="H304" s="20">
        <f>G304*0.18</f>
        <v>114.4062</v>
      </c>
      <c r="I304" s="20">
        <f>SUM(G304,H304)</f>
        <v>749.9962</v>
      </c>
      <c r="K304" s="20">
        <f t="shared" si="32"/>
      </c>
      <c r="L304" s="30"/>
      <c r="M304" s="31"/>
      <c r="N304" s="32"/>
      <c r="O304" s="31"/>
      <c r="P304" s="31"/>
      <c r="Q304" s="31"/>
      <c r="R304" s="31"/>
    </row>
    <row r="305" spans="1:18" s="20" customFormat="1" ht="33.75">
      <c r="A305" s="44">
        <v>5</v>
      </c>
      <c r="B305" s="34" t="s">
        <v>605</v>
      </c>
      <c r="C305" s="20" t="s">
        <v>601</v>
      </c>
      <c r="D305" s="36" t="s">
        <v>606</v>
      </c>
      <c r="E305" s="36">
        <v>6</v>
      </c>
      <c r="F305" s="37"/>
      <c r="G305" s="20">
        <v>770.34</v>
      </c>
      <c r="H305" s="38">
        <f>G305*0.18</f>
        <v>138.6612</v>
      </c>
      <c r="I305" s="20">
        <f>SUM(G305,H305)</f>
        <v>909.0012</v>
      </c>
      <c r="K305" s="20">
        <f t="shared" si="32"/>
      </c>
      <c r="L305" s="30"/>
      <c r="M305" s="31"/>
      <c r="N305" s="32"/>
      <c r="O305" s="31"/>
      <c r="P305" s="31"/>
      <c r="Q305" s="31"/>
      <c r="R305" s="31"/>
    </row>
    <row r="306" spans="1:18" ht="33.75">
      <c r="A306" s="50" t="s">
        <v>501</v>
      </c>
      <c r="B306" s="20"/>
      <c r="C306" s="20"/>
      <c r="D306" s="56"/>
      <c r="E306" s="56"/>
      <c r="F306" s="53"/>
      <c r="G306" s="58"/>
      <c r="H306" s="58"/>
      <c r="I306" s="58"/>
      <c r="J306" s="58"/>
      <c r="K306" s="58">
        <f t="shared" si="32"/>
      </c>
      <c r="L306" s="30"/>
      <c r="P306" s="31"/>
      <c r="Q306" s="31"/>
      <c r="R306" s="31"/>
    </row>
    <row r="307" spans="1:18" s="20" customFormat="1" ht="33.75">
      <c r="A307" s="44">
        <v>1</v>
      </c>
      <c r="B307" s="20" t="s">
        <v>503</v>
      </c>
      <c r="C307" s="20" t="s">
        <v>905</v>
      </c>
      <c r="D307" s="20" t="s">
        <v>878</v>
      </c>
      <c r="E307" s="36">
        <v>12</v>
      </c>
      <c r="F307" s="37"/>
      <c r="G307" s="20">
        <v>283.9</v>
      </c>
      <c r="H307" s="20">
        <f>G307*0.18</f>
        <v>51.102</v>
      </c>
      <c r="I307" s="20">
        <f>SUM(G307,H307)</f>
        <v>335.00199999999995</v>
      </c>
      <c r="J307" s="20">
        <v>550</v>
      </c>
      <c r="K307" s="20">
        <f t="shared" si="32"/>
      </c>
      <c r="L307" s="30"/>
      <c r="M307" s="31"/>
      <c r="N307" s="32"/>
      <c r="O307" s="31"/>
      <c r="P307" s="31"/>
      <c r="Q307" s="31"/>
      <c r="R307" s="31"/>
    </row>
    <row r="308" spans="1:18" s="20" customFormat="1" ht="33.75">
      <c r="A308" s="44">
        <v>2</v>
      </c>
      <c r="B308" s="34" t="s">
        <v>504</v>
      </c>
      <c r="C308" s="20" t="s">
        <v>502</v>
      </c>
      <c r="D308" s="36" t="s">
        <v>879</v>
      </c>
      <c r="E308" s="36">
        <v>12</v>
      </c>
      <c r="F308" s="37"/>
      <c r="G308" s="20">
        <v>355.93</v>
      </c>
      <c r="H308" s="38">
        <f>G308*0.18</f>
        <v>64.06739999999999</v>
      </c>
      <c r="I308" s="20">
        <f>SUM(G308,H308)</f>
        <v>419.99739999999997</v>
      </c>
      <c r="J308" s="20">
        <v>700</v>
      </c>
      <c r="K308" s="20">
        <f t="shared" si="32"/>
      </c>
      <c r="L308" s="30"/>
      <c r="M308" s="31"/>
      <c r="N308" s="32"/>
      <c r="O308" s="31"/>
      <c r="P308" s="31"/>
      <c r="Q308" s="31"/>
      <c r="R308" s="31"/>
    </row>
    <row r="309" spans="1:18" s="20" customFormat="1" ht="33.75">
      <c r="A309" s="44">
        <v>3</v>
      </c>
      <c r="B309" s="20" t="s">
        <v>505</v>
      </c>
      <c r="C309" s="20" t="s">
        <v>506</v>
      </c>
      <c r="D309" s="20" t="s">
        <v>507</v>
      </c>
      <c r="E309" s="36">
        <v>12</v>
      </c>
      <c r="F309" s="37"/>
      <c r="G309" s="20">
        <v>525.42</v>
      </c>
      <c r="H309" s="20">
        <f>G309*0.18</f>
        <v>94.5756</v>
      </c>
      <c r="I309" s="20">
        <f>SUM(G309,H309)</f>
        <v>619.9956</v>
      </c>
      <c r="J309" s="20">
        <v>1050</v>
      </c>
      <c r="K309" s="20">
        <f t="shared" si="32"/>
      </c>
      <c r="L309" s="30"/>
      <c r="M309" s="31"/>
      <c r="N309" s="32"/>
      <c r="O309" s="31"/>
      <c r="P309" s="31"/>
      <c r="Q309" s="31"/>
      <c r="R309" s="31"/>
    </row>
    <row r="310" spans="1:18" ht="33.75">
      <c r="A310" s="50" t="s">
        <v>508</v>
      </c>
      <c r="B310" s="20"/>
      <c r="C310" s="20"/>
      <c r="D310" s="56"/>
      <c r="E310" s="56"/>
      <c r="F310" s="53"/>
      <c r="G310" s="58"/>
      <c r="H310" s="58"/>
      <c r="I310" s="58"/>
      <c r="J310" s="58"/>
      <c r="K310" s="20">
        <f t="shared" si="32"/>
      </c>
      <c r="P310" s="31"/>
      <c r="Q310" s="31"/>
      <c r="R310" s="31"/>
    </row>
    <row r="311" spans="1:18" s="20" customFormat="1" ht="33.75">
      <c r="A311" s="44">
        <v>1</v>
      </c>
      <c r="B311" s="20" t="s">
        <v>509</v>
      </c>
      <c r="C311" s="20" t="s">
        <v>510</v>
      </c>
      <c r="D311" s="20" t="s">
        <v>511</v>
      </c>
      <c r="E311" s="20">
        <v>12</v>
      </c>
      <c r="G311" s="20">
        <v>283.9</v>
      </c>
      <c r="H311" s="38">
        <f>G311*0.18</f>
        <v>51.102</v>
      </c>
      <c r="I311" s="20">
        <f>SUM(G311,H311)</f>
        <v>335.00199999999995</v>
      </c>
      <c r="J311" s="20">
        <v>550</v>
      </c>
      <c r="K311" s="20">
        <f t="shared" si="32"/>
      </c>
      <c r="L311" s="30"/>
      <c r="M311" s="31"/>
      <c r="N311" s="32"/>
      <c r="O311" s="31"/>
      <c r="P311" s="31"/>
      <c r="Q311" s="31"/>
      <c r="R311" s="31"/>
    </row>
    <row r="312" spans="1:18" s="20" customFormat="1" ht="33.75">
      <c r="A312" s="44">
        <v>2</v>
      </c>
      <c r="B312" s="34" t="s">
        <v>512</v>
      </c>
      <c r="C312" s="20" t="s">
        <v>513</v>
      </c>
      <c r="D312" s="36" t="s">
        <v>880</v>
      </c>
      <c r="E312" s="36">
        <v>12</v>
      </c>
      <c r="F312" s="37"/>
      <c r="G312" s="20">
        <v>355.93</v>
      </c>
      <c r="H312" s="38">
        <f>G312*0.18</f>
        <v>64.06739999999999</v>
      </c>
      <c r="I312" s="20">
        <f>SUM(G312,H312)</f>
        <v>419.99739999999997</v>
      </c>
      <c r="J312" s="20">
        <v>700</v>
      </c>
      <c r="K312" s="20">
        <f t="shared" si="32"/>
      </c>
      <c r="L312" s="30"/>
      <c r="M312" s="31"/>
      <c r="N312" s="32"/>
      <c r="O312" s="31"/>
      <c r="P312" s="31"/>
      <c r="Q312" s="31"/>
      <c r="R312" s="31"/>
    </row>
    <row r="313" spans="1:18" s="20" customFormat="1" ht="33.75">
      <c r="A313" s="44">
        <v>5</v>
      </c>
      <c r="B313" s="34" t="s">
        <v>514</v>
      </c>
      <c r="C313" s="20" t="s">
        <v>513</v>
      </c>
      <c r="D313" s="36" t="s">
        <v>515</v>
      </c>
      <c r="E313" s="36">
        <v>6</v>
      </c>
      <c r="G313" s="20">
        <v>770.34</v>
      </c>
      <c r="H313" s="38">
        <f>G313*0.18</f>
        <v>138.6612</v>
      </c>
      <c r="I313" s="20">
        <f>SUM(G313,H313)</f>
        <v>909.0012</v>
      </c>
      <c r="K313" s="20">
        <f t="shared" si="32"/>
      </c>
      <c r="L313" s="30"/>
      <c r="M313" s="31"/>
      <c r="N313" s="32"/>
      <c r="O313" s="31"/>
      <c r="P313" s="31"/>
      <c r="Q313" s="31"/>
      <c r="R313" s="31"/>
    </row>
    <row r="314" spans="1:18" ht="33.75">
      <c r="A314" s="50" t="s">
        <v>516</v>
      </c>
      <c r="B314" s="20"/>
      <c r="C314" s="20"/>
      <c r="D314" s="56"/>
      <c r="E314" s="56"/>
      <c r="F314" s="53"/>
      <c r="G314" s="58"/>
      <c r="H314" s="58"/>
      <c r="I314" s="58"/>
      <c r="J314" s="58"/>
      <c r="K314" s="20">
        <f t="shared" si="32"/>
      </c>
      <c r="P314" s="31"/>
      <c r="Q314" s="31"/>
      <c r="R314" s="31"/>
    </row>
    <row r="315" spans="1:18" s="20" customFormat="1" ht="33.75">
      <c r="A315" s="44">
        <v>1</v>
      </c>
      <c r="B315" s="20" t="s">
        <v>517</v>
      </c>
      <c r="C315" s="20" t="s">
        <v>518</v>
      </c>
      <c r="D315" s="20" t="s">
        <v>519</v>
      </c>
      <c r="E315" s="20">
        <v>12</v>
      </c>
      <c r="G315" s="20">
        <v>283.9</v>
      </c>
      <c r="H315" s="38">
        <f>G315*0.18</f>
        <v>51.102</v>
      </c>
      <c r="I315" s="20">
        <f>SUM(G315,H315)</f>
        <v>335.00199999999995</v>
      </c>
      <c r="J315" s="20">
        <v>550</v>
      </c>
      <c r="K315" s="20">
        <f t="shared" si="32"/>
      </c>
      <c r="L315" s="30"/>
      <c r="M315" s="31"/>
      <c r="N315" s="32"/>
      <c r="O315" s="31"/>
      <c r="P315" s="31"/>
      <c r="Q315" s="31"/>
      <c r="R315" s="31"/>
    </row>
    <row r="316" spans="1:18" s="20" customFormat="1" ht="33.75">
      <c r="A316" s="44">
        <v>2</v>
      </c>
      <c r="B316" s="34" t="s">
        <v>520</v>
      </c>
      <c r="C316" s="20" t="s">
        <v>521</v>
      </c>
      <c r="D316" s="36" t="s">
        <v>522</v>
      </c>
      <c r="E316" s="36">
        <v>12</v>
      </c>
      <c r="F316" s="37"/>
      <c r="G316" s="20">
        <v>355.93</v>
      </c>
      <c r="H316" s="38">
        <f>G316*0.18</f>
        <v>64.06739999999999</v>
      </c>
      <c r="I316" s="20">
        <f>SUM(G316,H316)</f>
        <v>419.99739999999997</v>
      </c>
      <c r="J316" s="20">
        <v>700</v>
      </c>
      <c r="K316" s="20">
        <f t="shared" si="32"/>
      </c>
      <c r="L316" s="30"/>
      <c r="M316" s="31"/>
      <c r="N316" s="32"/>
      <c r="O316" s="31"/>
      <c r="P316" s="31"/>
      <c r="Q316" s="31"/>
      <c r="R316" s="31"/>
    </row>
    <row r="317" spans="1:18" s="20" customFormat="1" ht="33.75">
      <c r="A317" s="44">
        <v>3</v>
      </c>
      <c r="B317" s="34" t="s">
        <v>523</v>
      </c>
      <c r="C317" s="20" t="s">
        <v>524</v>
      </c>
      <c r="D317" s="36" t="s">
        <v>525</v>
      </c>
      <c r="E317" s="36">
        <v>12</v>
      </c>
      <c r="F317" s="37"/>
      <c r="G317" s="20">
        <v>525.42</v>
      </c>
      <c r="H317" s="38">
        <f>G317*0.18</f>
        <v>94.5756</v>
      </c>
      <c r="I317" s="20">
        <f>SUM(G317,H317)</f>
        <v>619.9956</v>
      </c>
      <c r="J317" s="20">
        <v>1050</v>
      </c>
      <c r="K317" s="20">
        <f t="shared" si="32"/>
      </c>
      <c r="L317" s="30"/>
      <c r="M317" s="31"/>
      <c r="N317" s="32"/>
      <c r="O317" s="31"/>
      <c r="P317" s="31"/>
      <c r="Q317" s="31"/>
      <c r="R317" s="31"/>
    </row>
    <row r="318" spans="1:18" s="20" customFormat="1" ht="33.75">
      <c r="A318" s="44">
        <v>4</v>
      </c>
      <c r="B318" s="20" t="s">
        <v>881</v>
      </c>
      <c r="C318" s="20" t="s">
        <v>526</v>
      </c>
      <c r="D318" s="20" t="s">
        <v>527</v>
      </c>
      <c r="E318" s="20">
        <v>12</v>
      </c>
      <c r="G318" s="20">
        <v>525.42</v>
      </c>
      <c r="H318" s="38">
        <f>G318*0.18</f>
        <v>94.5756</v>
      </c>
      <c r="I318" s="20">
        <f>SUM(G318,H318)</f>
        <v>619.9956</v>
      </c>
      <c r="J318" s="20">
        <v>1050</v>
      </c>
      <c r="K318" s="20">
        <f t="shared" si="32"/>
      </c>
      <c r="L318" s="30"/>
      <c r="M318" s="31"/>
      <c r="N318" s="32"/>
      <c r="O318" s="31"/>
      <c r="P318" s="31"/>
      <c r="Q318" s="31"/>
      <c r="R318" s="31"/>
    </row>
    <row r="319" spans="1:18" ht="33.75">
      <c r="A319" s="50" t="s">
        <v>583</v>
      </c>
      <c r="B319" s="20"/>
      <c r="C319" s="20"/>
      <c r="D319" s="56"/>
      <c r="E319" s="56"/>
      <c r="F319" s="53"/>
      <c r="G319" s="58"/>
      <c r="H319" s="58"/>
      <c r="I319" s="58"/>
      <c r="J319" s="58"/>
      <c r="K319" s="58">
        <f t="shared" si="32"/>
      </c>
      <c r="L319" s="30"/>
      <c r="P319" s="31"/>
      <c r="Q319" s="31"/>
      <c r="R319" s="31"/>
    </row>
    <row r="320" spans="1:18" s="20" customFormat="1" ht="33.75">
      <c r="A320" s="44">
        <v>1</v>
      </c>
      <c r="B320" s="20" t="s">
        <v>584</v>
      </c>
      <c r="C320" s="20" t="s">
        <v>585</v>
      </c>
      <c r="D320" s="20" t="s">
        <v>586</v>
      </c>
      <c r="E320" s="36">
        <v>12</v>
      </c>
      <c r="F320" s="37"/>
      <c r="G320" s="20">
        <v>283.9</v>
      </c>
      <c r="H320" s="38">
        <f aca="true" t="shared" si="33" ref="H320:H367">G320*0.18</f>
        <v>51.102</v>
      </c>
      <c r="I320" s="20">
        <f aca="true" t="shared" si="34" ref="I320:I367">SUM(G320,H320)</f>
        <v>335.00199999999995</v>
      </c>
      <c r="J320" s="20">
        <v>550</v>
      </c>
      <c r="K320" s="20">
        <f t="shared" si="32"/>
      </c>
      <c r="L320" s="30"/>
      <c r="M320" s="31"/>
      <c r="N320" s="32"/>
      <c r="O320" s="31"/>
      <c r="P320" s="31"/>
      <c r="Q320" s="31"/>
      <c r="R320" s="31"/>
    </row>
    <row r="321" spans="1:18" s="20" customFormat="1" ht="33.75">
      <c r="A321" s="44">
        <v>2</v>
      </c>
      <c r="B321" s="34" t="s">
        <v>587</v>
      </c>
      <c r="C321" s="20" t="s">
        <v>588</v>
      </c>
      <c r="D321" s="36" t="s">
        <v>589</v>
      </c>
      <c r="E321" s="36">
        <v>12</v>
      </c>
      <c r="F321" s="37"/>
      <c r="G321" s="20">
        <v>355.93</v>
      </c>
      <c r="H321" s="38">
        <f t="shared" si="33"/>
        <v>64.06739999999999</v>
      </c>
      <c r="I321" s="20">
        <f t="shared" si="34"/>
        <v>419.99739999999997</v>
      </c>
      <c r="J321" s="20">
        <v>700</v>
      </c>
      <c r="K321" s="20">
        <f t="shared" si="32"/>
      </c>
      <c r="L321" s="30"/>
      <c r="M321" s="31"/>
      <c r="N321" s="32"/>
      <c r="O321" s="31"/>
      <c r="P321" s="31"/>
      <c r="Q321" s="31"/>
      <c r="R321" s="31"/>
    </row>
    <row r="322" spans="1:18" s="20" customFormat="1" ht="33.75">
      <c r="A322" s="44">
        <v>3</v>
      </c>
      <c r="B322" s="34" t="s">
        <v>590</v>
      </c>
      <c r="C322" s="20" t="s">
        <v>591</v>
      </c>
      <c r="D322" s="36" t="s">
        <v>592</v>
      </c>
      <c r="E322" s="36">
        <v>12</v>
      </c>
      <c r="F322" s="37"/>
      <c r="G322" s="20">
        <v>525.42</v>
      </c>
      <c r="H322" s="38">
        <f t="shared" si="33"/>
        <v>94.5756</v>
      </c>
      <c r="I322" s="20">
        <f t="shared" si="34"/>
        <v>619.9956</v>
      </c>
      <c r="J322" s="20">
        <v>1050</v>
      </c>
      <c r="K322" s="20">
        <f t="shared" si="32"/>
      </c>
      <c r="L322" s="30"/>
      <c r="M322" s="31"/>
      <c r="N322" s="32"/>
      <c r="O322" s="31"/>
      <c r="P322" s="31"/>
      <c r="Q322" s="31"/>
      <c r="R322" s="31"/>
    </row>
    <row r="323" spans="1:18" s="20" customFormat="1" ht="33.75">
      <c r="A323" s="44">
        <v>4</v>
      </c>
      <c r="B323" s="34" t="s">
        <v>593</v>
      </c>
      <c r="C323" s="20" t="s">
        <v>585</v>
      </c>
      <c r="D323" s="36" t="s">
        <v>594</v>
      </c>
      <c r="E323" s="36">
        <v>6</v>
      </c>
      <c r="F323" s="37"/>
      <c r="G323" s="20">
        <v>635.59</v>
      </c>
      <c r="H323" s="20">
        <f t="shared" si="33"/>
        <v>114.4062</v>
      </c>
      <c r="I323" s="20">
        <f t="shared" si="34"/>
        <v>749.9962</v>
      </c>
      <c r="K323" s="20">
        <f t="shared" si="32"/>
      </c>
      <c r="L323" s="30"/>
      <c r="M323" s="31"/>
      <c r="N323" s="32"/>
      <c r="O323" s="31"/>
      <c r="P323" s="31"/>
      <c r="Q323" s="31"/>
      <c r="R323" s="31"/>
    </row>
    <row r="324" spans="1:18" s="20" customFormat="1" ht="33.75">
      <c r="A324" s="44">
        <v>5</v>
      </c>
      <c r="B324" s="34" t="s">
        <v>595</v>
      </c>
      <c r="C324" s="20" t="s">
        <v>588</v>
      </c>
      <c r="D324" s="36" t="s">
        <v>596</v>
      </c>
      <c r="E324" s="36">
        <v>6</v>
      </c>
      <c r="F324" s="37"/>
      <c r="G324" s="20">
        <v>770.34</v>
      </c>
      <c r="H324" s="38">
        <f t="shared" si="33"/>
        <v>138.6612</v>
      </c>
      <c r="I324" s="20">
        <f t="shared" si="34"/>
        <v>909.0012</v>
      </c>
      <c r="K324" s="20">
        <f t="shared" si="32"/>
      </c>
      <c r="L324" s="30"/>
      <c r="M324" s="31"/>
      <c r="N324" s="32"/>
      <c r="O324" s="31"/>
      <c r="P324" s="31"/>
      <c r="Q324" s="31"/>
      <c r="R324" s="31"/>
    </row>
    <row r="325" spans="1:18" ht="33.75">
      <c r="A325" s="50" t="s">
        <v>607</v>
      </c>
      <c r="B325" s="20"/>
      <c r="C325" s="20"/>
      <c r="D325" s="56"/>
      <c r="E325" s="56"/>
      <c r="F325" s="53"/>
      <c r="G325" s="58"/>
      <c r="H325" s="58"/>
      <c r="I325" s="58"/>
      <c r="J325" s="58"/>
      <c r="K325" s="58">
        <f t="shared" si="32"/>
      </c>
      <c r="L325" s="30"/>
      <c r="P325" s="31"/>
      <c r="Q325" s="31"/>
      <c r="R325" s="31"/>
    </row>
    <row r="326" spans="1:18" s="20" customFormat="1" ht="33.75">
      <c r="A326" s="44">
        <v>1</v>
      </c>
      <c r="B326" s="20" t="s">
        <v>608</v>
      </c>
      <c r="C326" s="20" t="s">
        <v>609</v>
      </c>
      <c r="D326" s="20" t="s">
        <v>610</v>
      </c>
      <c r="E326" s="36">
        <v>6</v>
      </c>
      <c r="F326" s="37"/>
      <c r="G326" s="20">
        <v>508.47</v>
      </c>
      <c r="H326" s="20">
        <f t="shared" si="33"/>
        <v>91.5246</v>
      </c>
      <c r="I326" s="20">
        <f t="shared" si="34"/>
        <v>599.9946</v>
      </c>
      <c r="K326" s="20">
        <f t="shared" si="32"/>
      </c>
      <c r="L326" s="30"/>
      <c r="M326" s="31"/>
      <c r="N326" s="32"/>
      <c r="O326" s="31"/>
      <c r="P326" s="31"/>
      <c r="Q326" s="31"/>
      <c r="R326" s="31"/>
    </row>
    <row r="327" spans="1:18" s="20" customFormat="1" ht="33.75">
      <c r="A327" s="44">
        <v>2</v>
      </c>
      <c r="B327" s="34" t="s">
        <v>611</v>
      </c>
      <c r="C327" s="20" t="s">
        <v>612</v>
      </c>
      <c r="D327" s="36" t="s">
        <v>613</v>
      </c>
      <c r="E327" s="36">
        <v>6</v>
      </c>
      <c r="F327" s="37"/>
      <c r="G327" s="20">
        <v>508.47</v>
      </c>
      <c r="H327" s="20">
        <f t="shared" si="33"/>
        <v>91.5246</v>
      </c>
      <c r="I327" s="20">
        <f t="shared" si="34"/>
        <v>599.9946</v>
      </c>
      <c r="K327" s="20">
        <f t="shared" si="32"/>
      </c>
      <c r="L327" s="30"/>
      <c r="M327" s="31"/>
      <c r="N327" s="32"/>
      <c r="O327" s="31"/>
      <c r="P327" s="31"/>
      <c r="Q327" s="31"/>
      <c r="R327" s="31"/>
    </row>
    <row r="328" spans="1:18" s="20" customFormat="1" ht="33.75">
      <c r="A328" s="44">
        <v>3</v>
      </c>
      <c r="B328" s="34" t="s">
        <v>614</v>
      </c>
      <c r="C328" s="20" t="s">
        <v>615</v>
      </c>
      <c r="D328" s="36" t="s">
        <v>616</v>
      </c>
      <c r="E328" s="36">
        <v>6</v>
      </c>
      <c r="F328" s="37"/>
      <c r="G328" s="20">
        <v>508.47</v>
      </c>
      <c r="H328" s="20">
        <f t="shared" si="33"/>
        <v>91.5246</v>
      </c>
      <c r="I328" s="20">
        <f t="shared" si="34"/>
        <v>599.9946</v>
      </c>
      <c r="K328" s="20">
        <f t="shared" si="32"/>
      </c>
      <c r="L328" s="30"/>
      <c r="M328" s="31"/>
      <c r="N328" s="32"/>
      <c r="O328" s="31"/>
      <c r="P328" s="31"/>
      <c r="Q328" s="31"/>
      <c r="R328" s="31"/>
    </row>
    <row r="329" spans="1:18" ht="27" customHeight="1">
      <c r="A329" s="50" t="s">
        <v>617</v>
      </c>
      <c r="B329" s="20"/>
      <c r="C329" s="20"/>
      <c r="D329" s="56"/>
      <c r="E329" s="56"/>
      <c r="F329" s="53"/>
      <c r="G329" s="58"/>
      <c r="H329" s="58"/>
      <c r="I329" s="58"/>
      <c r="J329" s="58"/>
      <c r="K329" s="58">
        <f t="shared" si="32"/>
      </c>
      <c r="L329" s="30"/>
      <c r="P329" s="31"/>
      <c r="Q329" s="31"/>
      <c r="R329" s="31"/>
    </row>
    <row r="330" spans="1:18" s="20" customFormat="1" ht="33.75">
      <c r="A330" s="44">
        <v>1</v>
      </c>
      <c r="B330" s="34" t="s">
        <v>618</v>
      </c>
      <c r="C330" s="20" t="s">
        <v>619</v>
      </c>
      <c r="D330" s="36" t="s">
        <v>620</v>
      </c>
      <c r="E330" s="36">
        <v>12</v>
      </c>
      <c r="F330" s="37"/>
      <c r="G330" s="20">
        <v>846.61</v>
      </c>
      <c r="H330" s="38">
        <f t="shared" si="33"/>
        <v>152.3898</v>
      </c>
      <c r="I330" s="20">
        <f t="shared" si="34"/>
        <v>998.9998</v>
      </c>
      <c r="K330" s="20">
        <f t="shared" si="32"/>
      </c>
      <c r="L330" s="30"/>
      <c r="M330" s="31"/>
      <c r="N330" s="32"/>
      <c r="O330" s="31"/>
      <c r="P330" s="31"/>
      <c r="Q330" s="31"/>
      <c r="R330" s="31"/>
    </row>
    <row r="331" spans="1:18" s="20" customFormat="1" ht="67.5">
      <c r="A331" s="44">
        <v>2</v>
      </c>
      <c r="B331" s="34" t="s">
        <v>621</v>
      </c>
      <c r="C331" s="20" t="s">
        <v>622</v>
      </c>
      <c r="D331" s="36" t="s">
        <v>623</v>
      </c>
      <c r="E331" s="36">
        <v>6</v>
      </c>
      <c r="F331" s="37"/>
      <c r="G331" s="20">
        <v>846.61</v>
      </c>
      <c r="H331" s="38">
        <f t="shared" si="33"/>
        <v>152.3898</v>
      </c>
      <c r="I331" s="20">
        <f t="shared" si="34"/>
        <v>998.9998</v>
      </c>
      <c r="K331" s="20">
        <f t="shared" si="32"/>
      </c>
      <c r="L331" s="30"/>
      <c r="M331" s="31"/>
      <c r="N331" s="32"/>
      <c r="O331" s="31"/>
      <c r="P331" s="31"/>
      <c r="Q331" s="31"/>
      <c r="R331" s="31"/>
    </row>
    <row r="332" spans="1:18" s="20" customFormat="1" ht="33.75">
      <c r="A332" s="44">
        <v>3</v>
      </c>
      <c r="B332" s="34" t="s">
        <v>624</v>
      </c>
      <c r="C332" s="20" t="s">
        <v>625</v>
      </c>
      <c r="D332" s="36" t="s">
        <v>626</v>
      </c>
      <c r="E332" s="36">
        <v>6</v>
      </c>
      <c r="F332" s="37"/>
      <c r="G332" s="20">
        <v>846.61</v>
      </c>
      <c r="H332" s="38">
        <f t="shared" si="33"/>
        <v>152.3898</v>
      </c>
      <c r="I332" s="20">
        <f t="shared" si="34"/>
        <v>998.9998</v>
      </c>
      <c r="K332" s="20">
        <f t="shared" si="32"/>
      </c>
      <c r="L332" s="30"/>
      <c r="M332" s="31"/>
      <c r="N332" s="32"/>
      <c r="O332" s="31"/>
      <c r="P332" s="31"/>
      <c r="Q332" s="31"/>
      <c r="R332" s="31"/>
    </row>
    <row r="333" spans="1:14" s="31" customFormat="1" ht="33.75">
      <c r="A333" s="24" t="s">
        <v>627</v>
      </c>
      <c r="B333" s="25"/>
      <c r="C333" s="26"/>
      <c r="D333" s="27"/>
      <c r="E333" s="27"/>
      <c r="F333" s="28"/>
      <c r="G333" s="29"/>
      <c r="H333" s="29"/>
      <c r="I333" s="29"/>
      <c r="J333" s="29"/>
      <c r="K333" s="29">
        <f t="shared" si="32"/>
      </c>
      <c r="L333" s="49"/>
      <c r="M333" s="15"/>
      <c r="N333" s="15"/>
    </row>
    <row r="334" spans="1:18" ht="33.75">
      <c r="A334" s="44">
        <f>IF(ISERR(A333+1)=TRUE,1,A333+1)</f>
        <v>1</v>
      </c>
      <c r="B334" s="20" t="s">
        <v>628</v>
      </c>
      <c r="C334" s="20" t="s">
        <v>629</v>
      </c>
      <c r="D334" s="20" t="s">
        <v>982</v>
      </c>
      <c r="E334" s="36">
        <v>6</v>
      </c>
      <c r="F334" s="37"/>
      <c r="G334" s="20">
        <v>411.86</v>
      </c>
      <c r="H334" s="38">
        <f t="shared" si="33"/>
        <v>74.1348</v>
      </c>
      <c r="I334" s="20">
        <f t="shared" si="34"/>
        <v>485.9948</v>
      </c>
      <c r="J334" s="20">
        <v>800</v>
      </c>
      <c r="K334" s="20">
        <f t="shared" si="32"/>
      </c>
      <c r="L334" s="30"/>
      <c r="M334" s="31"/>
      <c r="N334" s="32"/>
      <c r="O334" s="31"/>
      <c r="P334" s="31"/>
      <c r="Q334" s="31"/>
      <c r="R334" s="31"/>
    </row>
    <row r="335" spans="1:18" ht="75" customHeight="1">
      <c r="A335" s="44">
        <f>IF(ISERR(A334+1)=TRUE,1,A334+1)</f>
        <v>2</v>
      </c>
      <c r="B335" s="34" t="s">
        <v>630</v>
      </c>
      <c r="C335" s="34" t="s">
        <v>631</v>
      </c>
      <c r="D335" s="20" t="s">
        <v>947</v>
      </c>
      <c r="E335" s="36">
        <v>12</v>
      </c>
      <c r="F335" s="37"/>
      <c r="G335" s="20">
        <v>411.86</v>
      </c>
      <c r="H335" s="38">
        <f t="shared" si="33"/>
        <v>74.1348</v>
      </c>
      <c r="I335" s="20">
        <f t="shared" si="34"/>
        <v>485.9948</v>
      </c>
      <c r="J335" s="20">
        <v>800</v>
      </c>
      <c r="K335" s="20">
        <f t="shared" si="32"/>
      </c>
      <c r="L335" s="30"/>
      <c r="M335" s="31"/>
      <c r="N335" s="32"/>
      <c r="O335" s="31"/>
      <c r="P335" s="31"/>
      <c r="Q335" s="31"/>
      <c r="R335" s="31"/>
    </row>
    <row r="336" spans="1:18" ht="73.5" customHeight="1">
      <c r="A336" s="44">
        <v>3</v>
      </c>
      <c r="B336" s="20" t="s">
        <v>632</v>
      </c>
      <c r="C336" s="34" t="s">
        <v>633</v>
      </c>
      <c r="D336" s="20" t="s">
        <v>634</v>
      </c>
      <c r="E336" s="36">
        <v>12</v>
      </c>
      <c r="F336" s="37"/>
      <c r="G336" s="20">
        <v>864.41</v>
      </c>
      <c r="H336" s="20">
        <f t="shared" si="33"/>
        <v>155.5938</v>
      </c>
      <c r="I336" s="20">
        <f t="shared" si="34"/>
        <v>1020.0038</v>
      </c>
      <c r="J336" s="20">
        <v>1700</v>
      </c>
      <c r="K336" s="20">
        <f t="shared" si="32"/>
      </c>
      <c r="L336" s="30"/>
      <c r="M336" s="31"/>
      <c r="N336" s="32"/>
      <c r="O336" s="31"/>
      <c r="P336" s="31"/>
      <c r="Q336" s="31"/>
      <c r="R336" s="31"/>
    </row>
    <row r="337" spans="1:18" ht="45.75" customHeight="1">
      <c r="A337" s="44">
        <v>4</v>
      </c>
      <c r="B337" s="20" t="s">
        <v>635</v>
      </c>
      <c r="C337" s="20" t="s">
        <v>636</v>
      </c>
      <c r="D337" s="20" t="s">
        <v>637</v>
      </c>
      <c r="E337" s="36">
        <v>12</v>
      </c>
      <c r="F337" s="37"/>
      <c r="G337" s="38">
        <v>756.78</v>
      </c>
      <c r="H337" s="38">
        <f t="shared" si="33"/>
        <v>136.22039999999998</v>
      </c>
      <c r="I337" s="38">
        <f t="shared" si="34"/>
        <v>893.0003999999999</v>
      </c>
      <c r="J337" s="40">
        <v>1500</v>
      </c>
      <c r="K337" s="40">
        <f t="shared" si="32"/>
      </c>
      <c r="L337" s="30"/>
      <c r="M337" s="31"/>
      <c r="N337" s="32"/>
      <c r="O337" s="31"/>
      <c r="P337" s="31"/>
      <c r="Q337" s="31"/>
      <c r="R337" s="31"/>
    </row>
    <row r="338" spans="1:14" s="31" customFormat="1" ht="27" customHeight="1">
      <c r="A338" s="24" t="s">
        <v>638</v>
      </c>
      <c r="B338" s="25"/>
      <c r="C338" s="26"/>
      <c r="D338" s="27"/>
      <c r="E338" s="27"/>
      <c r="F338" s="28"/>
      <c r="G338" s="29"/>
      <c r="H338" s="29"/>
      <c r="I338" s="29"/>
      <c r="J338" s="29"/>
      <c r="K338" s="29">
        <f t="shared" si="32"/>
      </c>
      <c r="L338" s="49"/>
      <c r="M338" s="15"/>
      <c r="N338" s="15"/>
    </row>
    <row r="339" spans="1:18" ht="33.75">
      <c r="A339" s="44">
        <f aca="true" t="shared" si="35" ref="A339:A345">IF(ISERR(A338+1)=TRUE,1,A338+1)</f>
        <v>1</v>
      </c>
      <c r="B339" s="20" t="s">
        <v>639</v>
      </c>
      <c r="C339" s="20" t="s">
        <v>640</v>
      </c>
      <c r="D339" s="20" t="s">
        <v>641</v>
      </c>
      <c r="E339" s="36">
        <v>12</v>
      </c>
      <c r="F339" s="37"/>
      <c r="G339" s="20">
        <v>411.86</v>
      </c>
      <c r="H339" s="38">
        <f t="shared" si="33"/>
        <v>74.1348</v>
      </c>
      <c r="I339" s="20">
        <f t="shared" si="34"/>
        <v>485.9948</v>
      </c>
      <c r="J339" s="20">
        <v>800</v>
      </c>
      <c r="K339" s="20">
        <f t="shared" si="32"/>
      </c>
      <c r="L339" s="30"/>
      <c r="M339" s="31"/>
      <c r="N339" s="32"/>
      <c r="O339" s="31"/>
      <c r="P339" s="31"/>
      <c r="Q339" s="31"/>
      <c r="R339" s="31"/>
    </row>
    <row r="340" spans="1:18" ht="33.75">
      <c r="A340" s="44">
        <f t="shared" si="35"/>
        <v>2</v>
      </c>
      <c r="B340" s="34" t="s">
        <v>642</v>
      </c>
      <c r="C340" s="34" t="s">
        <v>643</v>
      </c>
      <c r="D340" s="20" t="s">
        <v>644</v>
      </c>
      <c r="E340" s="36">
        <v>12</v>
      </c>
      <c r="F340" s="37"/>
      <c r="G340" s="20">
        <v>411.86</v>
      </c>
      <c r="H340" s="38">
        <f t="shared" si="33"/>
        <v>74.1348</v>
      </c>
      <c r="I340" s="20">
        <f t="shared" si="34"/>
        <v>485.9948</v>
      </c>
      <c r="J340" s="20">
        <v>800</v>
      </c>
      <c r="K340" s="20">
        <f t="shared" si="32"/>
      </c>
      <c r="L340" s="30"/>
      <c r="M340" s="31"/>
      <c r="N340" s="32"/>
      <c r="O340" s="31"/>
      <c r="P340" s="31"/>
      <c r="Q340" s="31"/>
      <c r="R340" s="31"/>
    </row>
    <row r="341" spans="1:18" ht="67.5">
      <c r="A341" s="44">
        <f t="shared" si="35"/>
        <v>3</v>
      </c>
      <c r="B341" s="34" t="s">
        <v>645</v>
      </c>
      <c r="C341" s="34" t="s">
        <v>646</v>
      </c>
      <c r="D341" s="20" t="s">
        <v>647</v>
      </c>
      <c r="E341" s="36">
        <v>12</v>
      </c>
      <c r="F341" s="37"/>
      <c r="G341" s="38">
        <v>549.15</v>
      </c>
      <c r="H341" s="38">
        <f t="shared" si="33"/>
        <v>98.847</v>
      </c>
      <c r="I341" s="38">
        <f t="shared" si="34"/>
        <v>647.997</v>
      </c>
      <c r="J341" s="40">
        <v>1100</v>
      </c>
      <c r="K341" s="40">
        <f t="shared" si="32"/>
      </c>
      <c r="L341" s="30"/>
      <c r="M341" s="31"/>
      <c r="N341" s="32"/>
      <c r="O341" s="31"/>
      <c r="P341" s="31"/>
      <c r="Q341" s="31"/>
      <c r="R341" s="31"/>
    </row>
    <row r="342" spans="1:18" ht="33.75">
      <c r="A342" s="44">
        <f t="shared" si="35"/>
        <v>4</v>
      </c>
      <c r="B342" s="34" t="s">
        <v>648</v>
      </c>
      <c r="C342" s="34" t="s">
        <v>649</v>
      </c>
      <c r="D342" s="20" t="s">
        <v>650</v>
      </c>
      <c r="E342" s="36">
        <v>12</v>
      </c>
      <c r="F342" s="37"/>
      <c r="G342" s="38">
        <v>549.15</v>
      </c>
      <c r="H342" s="38">
        <f t="shared" si="33"/>
        <v>98.847</v>
      </c>
      <c r="I342" s="38">
        <f t="shared" si="34"/>
        <v>647.997</v>
      </c>
      <c r="J342" s="40">
        <v>1100</v>
      </c>
      <c r="K342" s="40">
        <f t="shared" si="32"/>
      </c>
      <c r="L342" s="30"/>
      <c r="M342" s="31"/>
      <c r="N342" s="32"/>
      <c r="O342" s="31"/>
      <c r="P342" s="31"/>
      <c r="Q342" s="31"/>
      <c r="R342" s="31"/>
    </row>
    <row r="343" spans="1:18" ht="67.5">
      <c r="A343" s="44">
        <f t="shared" si="35"/>
        <v>5</v>
      </c>
      <c r="B343" s="34" t="s">
        <v>651</v>
      </c>
      <c r="C343" s="34" t="s">
        <v>652</v>
      </c>
      <c r="D343" s="20" t="s">
        <v>653</v>
      </c>
      <c r="E343" s="36">
        <v>12</v>
      </c>
      <c r="F343" s="37"/>
      <c r="G343" s="38">
        <v>549.15</v>
      </c>
      <c r="H343" s="38">
        <f t="shared" si="33"/>
        <v>98.847</v>
      </c>
      <c r="I343" s="38">
        <f t="shared" si="34"/>
        <v>647.997</v>
      </c>
      <c r="J343" s="40">
        <v>1100</v>
      </c>
      <c r="K343" s="40">
        <f t="shared" si="32"/>
      </c>
      <c r="L343" s="30"/>
      <c r="M343" s="31"/>
      <c r="N343" s="32"/>
      <c r="O343" s="31"/>
      <c r="P343" s="31"/>
      <c r="Q343" s="31"/>
      <c r="R343" s="31"/>
    </row>
    <row r="344" spans="1:18" ht="33.75">
      <c r="A344" s="44">
        <f t="shared" si="35"/>
        <v>6</v>
      </c>
      <c r="B344" s="20" t="s">
        <v>654</v>
      </c>
      <c r="C344" s="20" t="s">
        <v>640</v>
      </c>
      <c r="D344" s="20" t="s">
        <v>655</v>
      </c>
      <c r="E344" s="36">
        <v>6</v>
      </c>
      <c r="F344" s="37"/>
      <c r="G344" s="20">
        <v>869.49</v>
      </c>
      <c r="H344" s="20">
        <f t="shared" si="33"/>
        <v>156.5082</v>
      </c>
      <c r="I344" s="38">
        <f t="shared" si="34"/>
        <v>1025.9982</v>
      </c>
      <c r="J344" s="20"/>
      <c r="K344" s="20">
        <f t="shared" si="32"/>
      </c>
      <c r="L344" s="30"/>
      <c r="M344" s="31"/>
      <c r="N344" s="32"/>
      <c r="O344" s="31"/>
      <c r="P344" s="31"/>
      <c r="Q344" s="31"/>
      <c r="R344" s="31"/>
    </row>
    <row r="345" spans="1:18" ht="33.75">
      <c r="A345" s="44">
        <f t="shared" si="35"/>
        <v>7</v>
      </c>
      <c r="B345" s="34" t="s">
        <v>656</v>
      </c>
      <c r="C345" s="34" t="s">
        <v>643</v>
      </c>
      <c r="D345" s="20" t="s">
        <v>657</v>
      </c>
      <c r="E345" s="36">
        <v>6</v>
      </c>
      <c r="F345" s="37"/>
      <c r="G345" s="38">
        <v>991.52</v>
      </c>
      <c r="H345" s="38">
        <f t="shared" si="33"/>
        <v>178.47359999999998</v>
      </c>
      <c r="I345" s="38">
        <f t="shared" si="34"/>
        <v>1169.9936</v>
      </c>
      <c r="J345" s="40"/>
      <c r="K345" s="40">
        <f t="shared" si="32"/>
      </c>
      <c r="L345" s="30"/>
      <c r="M345" s="31"/>
      <c r="N345" s="32"/>
      <c r="O345" s="31"/>
      <c r="P345" s="31"/>
      <c r="Q345" s="31"/>
      <c r="R345" s="31"/>
    </row>
    <row r="346" spans="1:14" s="31" customFormat="1" ht="33.75">
      <c r="A346" s="24" t="s">
        <v>658</v>
      </c>
      <c r="B346" s="25"/>
      <c r="C346" s="26"/>
      <c r="D346" s="27"/>
      <c r="E346" s="27"/>
      <c r="F346" s="28"/>
      <c r="G346" s="29"/>
      <c r="H346" s="29"/>
      <c r="I346" s="29"/>
      <c r="J346" s="29"/>
      <c r="K346" s="29">
        <f t="shared" si="32"/>
      </c>
      <c r="L346" s="49"/>
      <c r="M346" s="15"/>
      <c r="N346" s="15"/>
    </row>
    <row r="347" spans="1:18" ht="28.5" customHeight="1">
      <c r="A347" s="20" t="s">
        <v>1014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>
        <f t="shared" si="32"/>
      </c>
      <c r="L347" s="23"/>
      <c r="P347" s="31"/>
      <c r="Q347" s="31"/>
      <c r="R347" s="31"/>
    </row>
    <row r="348" spans="1:18" ht="24" customHeight="1">
      <c r="A348" s="44">
        <v>1</v>
      </c>
      <c r="B348" s="20" t="s">
        <v>659</v>
      </c>
      <c r="C348" s="20" t="s">
        <v>998</v>
      </c>
      <c r="D348" s="20" t="s">
        <v>661</v>
      </c>
      <c r="E348" s="36">
        <v>1</v>
      </c>
      <c r="F348" s="37"/>
      <c r="G348" s="20">
        <v>411.02</v>
      </c>
      <c r="H348" s="20">
        <f t="shared" si="33"/>
        <v>73.9836</v>
      </c>
      <c r="I348" s="20">
        <f t="shared" si="34"/>
        <v>485.0036</v>
      </c>
      <c r="J348" s="20">
        <v>800</v>
      </c>
      <c r="K348" s="20">
        <f t="shared" si="32"/>
      </c>
      <c r="L348" s="30"/>
      <c r="M348" s="31"/>
      <c r="N348" s="32"/>
      <c r="O348" s="31"/>
      <c r="P348" s="31"/>
      <c r="Q348" s="31"/>
      <c r="R348" s="31"/>
    </row>
    <row r="349" spans="1:18" ht="27" customHeight="1">
      <c r="A349" s="44">
        <v>2</v>
      </c>
      <c r="B349" s="20" t="s">
        <v>662</v>
      </c>
      <c r="C349" s="20" t="s">
        <v>663</v>
      </c>
      <c r="D349" s="20" t="s">
        <v>664</v>
      </c>
      <c r="E349" s="36">
        <v>1</v>
      </c>
      <c r="F349" s="37"/>
      <c r="G349" s="20">
        <v>440.68</v>
      </c>
      <c r="H349" s="20">
        <f t="shared" si="33"/>
        <v>79.3224</v>
      </c>
      <c r="I349" s="20">
        <f t="shared" si="34"/>
        <v>520.0024</v>
      </c>
      <c r="J349" s="20">
        <v>850</v>
      </c>
      <c r="K349" s="20">
        <f t="shared" si="32"/>
      </c>
      <c r="L349" s="30"/>
      <c r="M349" s="31"/>
      <c r="N349" s="32"/>
      <c r="O349" s="31"/>
      <c r="P349" s="31"/>
      <c r="Q349" s="31"/>
      <c r="R349" s="31"/>
    </row>
    <row r="350" spans="1:18" ht="27" customHeight="1">
      <c r="A350" s="44">
        <v>3</v>
      </c>
      <c r="B350" s="20" t="s">
        <v>665</v>
      </c>
      <c r="C350" s="20" t="s">
        <v>666</v>
      </c>
      <c r="D350" s="20" t="s">
        <v>667</v>
      </c>
      <c r="E350" s="36">
        <v>1</v>
      </c>
      <c r="F350" s="37"/>
      <c r="G350" s="20">
        <v>550.85</v>
      </c>
      <c r="H350" s="20">
        <f t="shared" si="33"/>
        <v>99.153</v>
      </c>
      <c r="I350" s="20">
        <f t="shared" si="34"/>
        <v>650.003</v>
      </c>
      <c r="J350" s="20">
        <v>1100</v>
      </c>
      <c r="K350" s="20">
        <f t="shared" si="32"/>
      </c>
      <c r="L350" s="30"/>
      <c r="M350" s="31"/>
      <c r="N350" s="32"/>
      <c r="O350" s="31"/>
      <c r="P350" s="31"/>
      <c r="Q350" s="31"/>
      <c r="R350" s="31"/>
    </row>
    <row r="351" spans="1:18" ht="27" customHeight="1">
      <c r="A351" s="44">
        <v>4</v>
      </c>
      <c r="B351" s="20" t="s">
        <v>668</v>
      </c>
      <c r="C351" s="20" t="s">
        <v>669</v>
      </c>
      <c r="D351" s="20" t="s">
        <v>670</v>
      </c>
      <c r="E351" s="36">
        <v>1</v>
      </c>
      <c r="F351" s="37"/>
      <c r="G351" s="20">
        <v>639.83</v>
      </c>
      <c r="H351" s="20">
        <f t="shared" si="33"/>
        <v>115.1694</v>
      </c>
      <c r="I351" s="20">
        <f t="shared" si="34"/>
        <v>754.9994</v>
      </c>
      <c r="J351" s="20">
        <v>1250</v>
      </c>
      <c r="K351" s="20">
        <f t="shared" si="32"/>
      </c>
      <c r="L351" s="30"/>
      <c r="M351" s="31"/>
      <c r="N351" s="32"/>
      <c r="O351" s="31"/>
      <c r="P351" s="31"/>
      <c r="Q351" s="31"/>
      <c r="R351" s="31"/>
    </row>
    <row r="352" spans="1:18" ht="27" customHeight="1">
      <c r="A352" s="44">
        <v>5</v>
      </c>
      <c r="B352" s="20" t="s">
        <v>671</v>
      </c>
      <c r="C352" s="20" t="s">
        <v>660</v>
      </c>
      <c r="D352" s="20" t="s">
        <v>672</v>
      </c>
      <c r="E352" s="36">
        <v>1</v>
      </c>
      <c r="F352" s="37"/>
      <c r="G352" s="20">
        <v>1042.37</v>
      </c>
      <c r="H352" s="20">
        <f t="shared" si="33"/>
        <v>187.62659999999997</v>
      </c>
      <c r="I352" s="20">
        <f t="shared" si="34"/>
        <v>1229.9966</v>
      </c>
      <c r="J352" s="20"/>
      <c r="K352" s="20">
        <f t="shared" si="32"/>
      </c>
      <c r="L352" s="30"/>
      <c r="M352" s="31"/>
      <c r="N352" s="32"/>
      <c r="O352" s="31"/>
      <c r="P352" s="31"/>
      <c r="Q352" s="31"/>
      <c r="R352" s="31"/>
    </row>
    <row r="353" spans="1:18" ht="27" customHeight="1">
      <c r="A353" s="44">
        <v>6</v>
      </c>
      <c r="B353" s="20" t="s">
        <v>673</v>
      </c>
      <c r="C353" s="20" t="s">
        <v>663</v>
      </c>
      <c r="D353" s="20" t="s">
        <v>906</v>
      </c>
      <c r="E353" s="36">
        <v>1</v>
      </c>
      <c r="F353" s="37"/>
      <c r="G353" s="20">
        <v>1364.41</v>
      </c>
      <c r="H353" s="20">
        <f t="shared" si="33"/>
        <v>245.59380000000002</v>
      </c>
      <c r="I353" s="20">
        <f t="shared" si="34"/>
        <v>1610.0038000000002</v>
      </c>
      <c r="J353" s="20"/>
      <c r="K353" s="20">
        <f t="shared" si="32"/>
      </c>
      <c r="L353" s="30"/>
      <c r="M353" s="31"/>
      <c r="N353" s="32"/>
      <c r="O353" s="31"/>
      <c r="P353" s="31"/>
      <c r="Q353" s="31"/>
      <c r="R353" s="31"/>
    </row>
    <row r="354" spans="1:18" s="20" customFormat="1" ht="27" customHeight="1">
      <c r="A354" s="20" t="s">
        <v>1015</v>
      </c>
      <c r="K354" s="20">
        <f t="shared" si="32"/>
      </c>
      <c r="M354" s="15"/>
      <c r="N354" s="15"/>
      <c r="P354" s="31"/>
      <c r="Q354" s="31"/>
      <c r="R354" s="31"/>
    </row>
    <row r="355" spans="1:18" ht="27" customHeight="1">
      <c r="A355" s="44">
        <v>1</v>
      </c>
      <c r="B355" s="20" t="s">
        <v>674</v>
      </c>
      <c r="C355" s="20" t="s">
        <v>1016</v>
      </c>
      <c r="D355" s="20" t="s">
        <v>676</v>
      </c>
      <c r="E355" s="36">
        <v>12</v>
      </c>
      <c r="F355" s="37"/>
      <c r="G355" s="20">
        <v>411.02</v>
      </c>
      <c r="H355" s="20">
        <f>G355*0.18</f>
        <v>73.9836</v>
      </c>
      <c r="I355" s="20">
        <f t="shared" si="34"/>
        <v>485.0036</v>
      </c>
      <c r="J355" s="20">
        <v>800</v>
      </c>
      <c r="K355" s="20">
        <f t="shared" si="32"/>
      </c>
      <c r="L355" s="30"/>
      <c r="M355" s="31"/>
      <c r="N355" s="32"/>
      <c r="O355" s="31"/>
      <c r="P355" s="31"/>
      <c r="Q355" s="31"/>
      <c r="R355" s="31"/>
    </row>
    <row r="356" spans="1:18" ht="27" customHeight="1">
      <c r="A356" s="44">
        <v>2</v>
      </c>
      <c r="B356" s="20" t="s">
        <v>677</v>
      </c>
      <c r="C356" s="20" t="s">
        <v>678</v>
      </c>
      <c r="D356" s="20" t="s">
        <v>679</v>
      </c>
      <c r="E356" s="36">
        <v>6</v>
      </c>
      <c r="F356" s="37"/>
      <c r="G356" s="20">
        <v>440.68</v>
      </c>
      <c r="H356" s="20">
        <f>G356*0.18</f>
        <v>79.3224</v>
      </c>
      <c r="I356" s="20">
        <f t="shared" si="34"/>
        <v>520.0024</v>
      </c>
      <c r="J356" s="20">
        <v>850</v>
      </c>
      <c r="K356" s="20">
        <f t="shared" si="32"/>
      </c>
      <c r="L356" s="30"/>
      <c r="M356" s="31"/>
      <c r="N356" s="32"/>
      <c r="O356" s="31"/>
      <c r="P356" s="31"/>
      <c r="Q356" s="31"/>
      <c r="R356" s="31"/>
    </row>
    <row r="357" spans="1:18" ht="27" customHeight="1">
      <c r="A357" s="44">
        <v>3</v>
      </c>
      <c r="B357" s="20" t="s">
        <v>680</v>
      </c>
      <c r="C357" s="20" t="s">
        <v>675</v>
      </c>
      <c r="D357" s="20" t="s">
        <v>681</v>
      </c>
      <c r="E357" s="36">
        <v>6</v>
      </c>
      <c r="F357" s="37"/>
      <c r="G357" s="20">
        <v>1042.37</v>
      </c>
      <c r="H357" s="20">
        <f t="shared" si="33"/>
        <v>187.62659999999997</v>
      </c>
      <c r="I357" s="20">
        <f t="shared" si="34"/>
        <v>1229.9966</v>
      </c>
      <c r="J357" s="20"/>
      <c r="K357" s="20">
        <f t="shared" si="32"/>
      </c>
      <c r="L357" s="30"/>
      <c r="M357" s="31"/>
      <c r="N357" s="32"/>
      <c r="O357" s="31"/>
      <c r="P357" s="31"/>
      <c r="Q357" s="31"/>
      <c r="R357" s="31"/>
    </row>
    <row r="358" spans="1:18" ht="27" customHeight="1">
      <c r="A358" s="44">
        <v>4</v>
      </c>
      <c r="B358" s="20" t="s">
        <v>682</v>
      </c>
      <c r="C358" s="20" t="s">
        <v>678</v>
      </c>
      <c r="D358" s="20" t="s">
        <v>683</v>
      </c>
      <c r="E358" s="36">
        <v>6</v>
      </c>
      <c r="F358" s="37"/>
      <c r="G358" s="20">
        <v>1364.41</v>
      </c>
      <c r="H358" s="20">
        <f t="shared" si="33"/>
        <v>245.59380000000002</v>
      </c>
      <c r="I358" s="20">
        <f t="shared" si="34"/>
        <v>1610.0038000000002</v>
      </c>
      <c r="J358" s="20"/>
      <c r="K358" s="20">
        <f t="shared" si="32"/>
      </c>
      <c r="L358" s="30"/>
      <c r="M358" s="31"/>
      <c r="N358" s="32"/>
      <c r="O358" s="31"/>
      <c r="P358" s="31"/>
      <c r="Q358" s="31"/>
      <c r="R358" s="31"/>
    </row>
    <row r="359" spans="1:18" ht="27" customHeight="1">
      <c r="A359" s="44">
        <v>5</v>
      </c>
      <c r="B359" s="20" t="s">
        <v>684</v>
      </c>
      <c r="C359" s="20" t="s">
        <v>685</v>
      </c>
      <c r="D359" s="20" t="s">
        <v>686</v>
      </c>
      <c r="E359" s="36">
        <v>12</v>
      </c>
      <c r="F359" s="37"/>
      <c r="G359" s="20">
        <v>1453.39</v>
      </c>
      <c r="H359" s="20">
        <f t="shared" si="33"/>
        <v>261.6102</v>
      </c>
      <c r="I359" s="20">
        <f t="shared" si="34"/>
        <v>1715.0002000000002</v>
      </c>
      <c r="J359" s="20"/>
      <c r="K359" s="20">
        <f t="shared" si="32"/>
      </c>
      <c r="L359" s="30"/>
      <c r="M359" s="31"/>
      <c r="N359" s="32"/>
      <c r="O359" s="31"/>
      <c r="P359" s="31"/>
      <c r="Q359" s="31"/>
      <c r="R359" s="31"/>
    </row>
    <row r="360" spans="1:18" ht="28.5" customHeight="1">
      <c r="A360" s="20" t="s">
        <v>1017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>
        <f t="shared" si="32"/>
      </c>
      <c r="L360" s="23"/>
      <c r="P360" s="31"/>
      <c r="Q360" s="31"/>
      <c r="R360" s="31"/>
    </row>
    <row r="361" spans="1:18" ht="27" customHeight="1">
      <c r="A361" s="44">
        <v>1</v>
      </c>
      <c r="B361" s="20" t="s">
        <v>687</v>
      </c>
      <c r="C361" s="20" t="s">
        <v>688</v>
      </c>
      <c r="D361" s="20" t="s">
        <v>689</v>
      </c>
      <c r="E361" s="36">
        <v>12</v>
      </c>
      <c r="F361" s="37"/>
      <c r="G361" s="20">
        <v>703.39</v>
      </c>
      <c r="H361" s="20">
        <f t="shared" si="33"/>
        <v>126.61019999999999</v>
      </c>
      <c r="I361" s="20">
        <f t="shared" si="34"/>
        <v>830.0002</v>
      </c>
      <c r="J361" s="20">
        <v>1400</v>
      </c>
      <c r="K361" s="20">
        <f t="shared" si="32"/>
      </c>
      <c r="L361" s="30"/>
      <c r="M361" s="31"/>
      <c r="N361" s="32"/>
      <c r="O361" s="31"/>
      <c r="P361" s="31"/>
      <c r="Q361" s="31"/>
      <c r="R361" s="31"/>
    </row>
    <row r="362" spans="1:18" ht="33.75">
      <c r="A362" s="44">
        <v>2</v>
      </c>
      <c r="B362" s="20" t="s">
        <v>690</v>
      </c>
      <c r="C362" s="20" t="s">
        <v>691</v>
      </c>
      <c r="D362" s="20" t="s">
        <v>692</v>
      </c>
      <c r="E362" s="36">
        <v>1</v>
      </c>
      <c r="F362" s="37"/>
      <c r="G362" s="20">
        <v>1025.42</v>
      </c>
      <c r="H362" s="20">
        <f t="shared" si="33"/>
        <v>184.5756</v>
      </c>
      <c r="I362" s="20">
        <f t="shared" si="34"/>
        <v>1209.9956000000002</v>
      </c>
      <c r="J362" s="20">
        <v>2050</v>
      </c>
      <c r="K362" s="20">
        <f t="shared" si="32"/>
      </c>
      <c r="L362" s="30"/>
      <c r="M362" s="31"/>
      <c r="N362" s="32"/>
      <c r="O362" s="31"/>
      <c r="P362" s="31"/>
      <c r="Q362" s="31"/>
      <c r="R362" s="31"/>
    </row>
    <row r="363" spans="1:18" ht="27" customHeight="1">
      <c r="A363" s="44">
        <v>3</v>
      </c>
      <c r="B363" s="20" t="s">
        <v>693</v>
      </c>
      <c r="C363" s="34" t="s">
        <v>1018</v>
      </c>
      <c r="D363" s="20" t="s">
        <v>694</v>
      </c>
      <c r="E363" s="36">
        <v>12</v>
      </c>
      <c r="F363" s="37"/>
      <c r="G363" s="20">
        <v>411.02</v>
      </c>
      <c r="H363" s="20">
        <f>G363*0.18</f>
        <v>73.9836</v>
      </c>
      <c r="I363" s="20">
        <f t="shared" si="34"/>
        <v>485.0036</v>
      </c>
      <c r="J363" s="20">
        <v>800</v>
      </c>
      <c r="K363" s="20">
        <f t="shared" si="32"/>
      </c>
      <c r="L363" s="30"/>
      <c r="M363" s="31"/>
      <c r="N363" s="32"/>
      <c r="O363" s="31"/>
      <c r="P363" s="31"/>
      <c r="Q363" s="31"/>
      <c r="R363" s="31"/>
    </row>
    <row r="364" spans="1:18" ht="27" customHeight="1">
      <c r="A364" s="44">
        <v>4</v>
      </c>
      <c r="B364" s="20" t="s">
        <v>695</v>
      </c>
      <c r="C364" s="20" t="s">
        <v>1091</v>
      </c>
      <c r="D364" s="20" t="s">
        <v>696</v>
      </c>
      <c r="E364" s="36">
        <v>6</v>
      </c>
      <c r="F364" s="37"/>
      <c r="G364" s="20">
        <v>440.68</v>
      </c>
      <c r="H364" s="20">
        <f>G364*0.18</f>
        <v>79.3224</v>
      </c>
      <c r="I364" s="20">
        <f t="shared" si="34"/>
        <v>520.0024</v>
      </c>
      <c r="J364" s="20">
        <v>850</v>
      </c>
      <c r="K364" s="20">
        <f t="shared" si="32"/>
      </c>
      <c r="L364" s="30"/>
      <c r="M364" s="31"/>
      <c r="N364" s="32"/>
      <c r="O364" s="31"/>
      <c r="P364" s="31"/>
      <c r="Q364" s="31"/>
      <c r="R364" s="31"/>
    </row>
    <row r="365" spans="1:18" s="20" customFormat="1" ht="27" customHeight="1">
      <c r="A365" s="44">
        <v>5</v>
      </c>
      <c r="B365" s="20" t="s">
        <v>697</v>
      </c>
      <c r="C365" s="20" t="s">
        <v>698</v>
      </c>
      <c r="D365" s="20" t="s">
        <v>699</v>
      </c>
      <c r="E365" s="36">
        <v>12</v>
      </c>
      <c r="G365" s="20">
        <v>639.83</v>
      </c>
      <c r="H365" s="20">
        <f t="shared" si="33"/>
        <v>115.1694</v>
      </c>
      <c r="I365" s="20">
        <f t="shared" si="34"/>
        <v>754.9994</v>
      </c>
      <c r="J365" s="20">
        <v>1250</v>
      </c>
      <c r="K365" s="20">
        <f t="shared" si="32"/>
      </c>
      <c r="L365" s="30"/>
      <c r="M365" s="31"/>
      <c r="N365" s="32"/>
      <c r="O365" s="31"/>
      <c r="P365" s="31"/>
      <c r="Q365" s="31"/>
      <c r="R365" s="31"/>
    </row>
    <row r="366" spans="1:18" s="20" customFormat="1" ht="27" customHeight="1">
      <c r="A366" s="44">
        <v>6</v>
      </c>
      <c r="B366" s="20" t="s">
        <v>700</v>
      </c>
      <c r="C366" s="34" t="s">
        <v>701</v>
      </c>
      <c r="D366" s="20" t="s">
        <v>702</v>
      </c>
      <c r="E366" s="36">
        <v>1</v>
      </c>
      <c r="G366" s="20">
        <v>1042.37</v>
      </c>
      <c r="H366" s="20">
        <f t="shared" si="33"/>
        <v>187.62659999999997</v>
      </c>
      <c r="I366" s="20">
        <f t="shared" si="34"/>
        <v>1229.9966</v>
      </c>
      <c r="K366" s="20">
        <f aca="true" t="shared" si="36" ref="K366:K411">IF(ISERR(IF(I366*F366=0,"",I366*F366))=TRUE,"",IF(I366*F366=0,"",I366*F366))</f>
      </c>
      <c r="L366" s="30"/>
      <c r="M366" s="31"/>
      <c r="N366" s="32"/>
      <c r="O366" s="31"/>
      <c r="P366" s="31"/>
      <c r="Q366" s="31"/>
      <c r="R366" s="31"/>
    </row>
    <row r="367" spans="1:18" s="20" customFormat="1" ht="27" customHeight="1">
      <c r="A367" s="44">
        <v>7</v>
      </c>
      <c r="B367" s="20" t="s">
        <v>703</v>
      </c>
      <c r="C367" s="20" t="s">
        <v>704</v>
      </c>
      <c r="D367" s="20" t="s">
        <v>705</v>
      </c>
      <c r="E367" s="36">
        <v>1</v>
      </c>
      <c r="G367" s="20">
        <v>1364.41</v>
      </c>
      <c r="H367" s="20">
        <f t="shared" si="33"/>
        <v>245.59380000000002</v>
      </c>
      <c r="I367" s="20">
        <f t="shared" si="34"/>
        <v>1610.0038000000002</v>
      </c>
      <c r="K367" s="20">
        <f t="shared" si="36"/>
      </c>
      <c r="L367" s="30"/>
      <c r="M367" s="31"/>
      <c r="N367" s="32"/>
      <c r="O367" s="31"/>
      <c r="P367" s="31"/>
      <c r="Q367" s="31"/>
      <c r="R367" s="31"/>
    </row>
    <row r="368" spans="1:18" ht="27" customHeight="1">
      <c r="A368" s="20" t="s">
        <v>1019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>
        <f t="shared" si="36"/>
      </c>
      <c r="L368" s="20"/>
      <c r="P368" s="31"/>
      <c r="Q368" s="31"/>
      <c r="R368" s="31"/>
    </row>
    <row r="369" spans="1:18" ht="33.75">
      <c r="A369" s="44">
        <f>IF(ISERR(#REF!+1)=TRUE,1,#REF!+1)</f>
        <v>1</v>
      </c>
      <c r="B369" s="34" t="s">
        <v>706</v>
      </c>
      <c r="C369" s="20"/>
      <c r="D369" s="35" t="s">
        <v>707</v>
      </c>
      <c r="E369" s="36">
        <v>12</v>
      </c>
      <c r="F369" s="37"/>
      <c r="G369" s="20">
        <v>411.02</v>
      </c>
      <c r="H369" s="20">
        <f>G369*0.18</f>
        <v>73.9836</v>
      </c>
      <c r="I369" s="20">
        <f aca="true" t="shared" si="37" ref="I369:I431">SUM(G369,H369)</f>
        <v>485.0036</v>
      </c>
      <c r="J369" s="20">
        <v>800</v>
      </c>
      <c r="K369" s="20">
        <f t="shared" si="36"/>
      </c>
      <c r="L369" s="30"/>
      <c r="M369" s="31"/>
      <c r="N369" s="32"/>
      <c r="O369" s="31"/>
      <c r="P369" s="31"/>
      <c r="Q369" s="31"/>
      <c r="R369" s="31"/>
    </row>
    <row r="370" spans="1:18" ht="33.75">
      <c r="A370" s="44">
        <f>IF(ISERR(A369+1)=TRUE,1,A369+1)</f>
        <v>2</v>
      </c>
      <c r="B370" s="34" t="s">
        <v>708</v>
      </c>
      <c r="C370" s="20"/>
      <c r="D370" s="35" t="s">
        <v>709</v>
      </c>
      <c r="E370" s="36">
        <v>6</v>
      </c>
      <c r="F370" s="37"/>
      <c r="G370" s="20">
        <v>440.68</v>
      </c>
      <c r="H370" s="20">
        <f>G370*0.18</f>
        <v>79.3224</v>
      </c>
      <c r="I370" s="20">
        <f t="shared" si="37"/>
        <v>520.0024</v>
      </c>
      <c r="J370" s="20">
        <v>850</v>
      </c>
      <c r="K370" s="20">
        <f t="shared" si="36"/>
      </c>
      <c r="L370" s="30"/>
      <c r="M370" s="31"/>
      <c r="N370" s="32"/>
      <c r="O370" s="31"/>
      <c r="P370" s="31"/>
      <c r="Q370" s="31"/>
      <c r="R370" s="31"/>
    </row>
    <row r="371" spans="1:18" s="20" customFormat="1" ht="67.5">
      <c r="A371" s="44">
        <f>IF(ISERR(A370+1)=TRUE,1,A370+1)</f>
        <v>3</v>
      </c>
      <c r="B371" s="34" t="s">
        <v>710</v>
      </c>
      <c r="D371" s="35" t="s">
        <v>711</v>
      </c>
      <c r="E371" s="36">
        <v>12</v>
      </c>
      <c r="G371" s="20">
        <v>639.83</v>
      </c>
      <c r="H371" s="20">
        <f aca="true" t="shared" si="38" ref="H371:H434">G371*0.18</f>
        <v>115.1694</v>
      </c>
      <c r="I371" s="20">
        <f t="shared" si="37"/>
        <v>754.9994</v>
      </c>
      <c r="J371" s="20">
        <v>1250</v>
      </c>
      <c r="K371" s="20">
        <f t="shared" si="36"/>
      </c>
      <c r="L371" s="30"/>
      <c r="M371" s="31"/>
      <c r="N371" s="32"/>
      <c r="O371" s="31"/>
      <c r="P371" s="31"/>
      <c r="Q371" s="31"/>
      <c r="R371" s="31"/>
    </row>
    <row r="372" spans="1:18" s="20" customFormat="1" ht="33.75">
      <c r="A372" s="44">
        <f>IF(ISERR(A371+1)=TRUE,1,A371+1)</f>
        <v>4</v>
      </c>
      <c r="B372" s="34" t="s">
        <v>712</v>
      </c>
      <c r="D372" s="35" t="s">
        <v>713</v>
      </c>
      <c r="E372" s="36">
        <v>12</v>
      </c>
      <c r="G372" s="20">
        <v>1042.37</v>
      </c>
      <c r="H372" s="20">
        <f t="shared" si="38"/>
        <v>187.62659999999997</v>
      </c>
      <c r="I372" s="20">
        <f t="shared" si="37"/>
        <v>1229.9966</v>
      </c>
      <c r="K372" s="20">
        <f t="shared" si="36"/>
      </c>
      <c r="L372" s="30"/>
      <c r="M372" s="31"/>
      <c r="N372" s="32"/>
      <c r="O372" s="31"/>
      <c r="P372" s="31"/>
      <c r="Q372" s="31"/>
      <c r="R372" s="31"/>
    </row>
    <row r="373" spans="1:18" s="20" customFormat="1" ht="33.75">
      <c r="A373" s="44">
        <f>IF(ISERR(A372+1)=TRUE,1,A372+1)</f>
        <v>5</v>
      </c>
      <c r="B373" s="34" t="s">
        <v>714</v>
      </c>
      <c r="D373" s="35" t="s">
        <v>715</v>
      </c>
      <c r="E373" s="36">
        <v>12</v>
      </c>
      <c r="G373" s="20">
        <v>1364.41</v>
      </c>
      <c r="H373" s="20">
        <f t="shared" si="38"/>
        <v>245.59380000000002</v>
      </c>
      <c r="I373" s="20">
        <f t="shared" si="37"/>
        <v>1610.0038000000002</v>
      </c>
      <c r="K373" s="20">
        <f t="shared" si="36"/>
      </c>
      <c r="L373" s="30"/>
      <c r="M373" s="31"/>
      <c r="N373" s="32"/>
      <c r="O373" s="31"/>
      <c r="P373" s="31"/>
      <c r="Q373" s="31"/>
      <c r="R373" s="31"/>
    </row>
    <row r="374" spans="1:18" s="20" customFormat="1" ht="67.5">
      <c r="A374" s="44">
        <f>IF(ISERR(A373+1)=TRUE,1,A373+1)</f>
        <v>6</v>
      </c>
      <c r="B374" s="34" t="s">
        <v>716</v>
      </c>
      <c r="C374" s="34" t="s">
        <v>717</v>
      </c>
      <c r="D374" s="35" t="s">
        <v>718</v>
      </c>
      <c r="E374" s="36">
        <v>1</v>
      </c>
      <c r="G374" s="20">
        <v>842.37</v>
      </c>
      <c r="H374" s="39">
        <f t="shared" si="38"/>
        <v>151.6266</v>
      </c>
      <c r="I374" s="20">
        <f t="shared" si="37"/>
        <v>993.9966</v>
      </c>
      <c r="K374" s="20">
        <f t="shared" si="36"/>
      </c>
      <c r="L374" s="30"/>
      <c r="M374" s="31"/>
      <c r="N374" s="32"/>
      <c r="O374" s="31"/>
      <c r="P374" s="31"/>
      <c r="Q374" s="31"/>
      <c r="R374" s="31"/>
    </row>
    <row r="375" spans="1:18" ht="33.75">
      <c r="A375" s="20" t="s">
        <v>1020</v>
      </c>
      <c r="B375" s="20"/>
      <c r="C375" s="20"/>
      <c r="D375" s="20"/>
      <c r="E375" s="20"/>
      <c r="F375" s="20"/>
      <c r="G375" s="20"/>
      <c r="H375" s="20"/>
      <c r="I375" s="20"/>
      <c r="J375" s="20"/>
      <c r="K375" s="20">
        <f t="shared" si="36"/>
      </c>
      <c r="L375" s="20"/>
      <c r="P375" s="31"/>
      <c r="Q375" s="31"/>
      <c r="R375" s="31"/>
    </row>
    <row r="376" spans="1:18" s="20" customFormat="1" ht="33.75">
      <c r="A376" s="44">
        <f>IF(ISERR(#REF!+1)=TRUE,1,#REF!+1)</f>
        <v>1</v>
      </c>
      <c r="B376" s="34" t="s">
        <v>719</v>
      </c>
      <c r="D376" s="36" t="s">
        <v>720</v>
      </c>
      <c r="E376" s="36">
        <v>12</v>
      </c>
      <c r="F376" s="37"/>
      <c r="G376" s="20">
        <v>411.02</v>
      </c>
      <c r="H376" s="20">
        <f>G376*0.18</f>
        <v>73.9836</v>
      </c>
      <c r="I376" s="20">
        <f>SUM(G376,H376)</f>
        <v>485.0036</v>
      </c>
      <c r="J376" s="20">
        <v>800</v>
      </c>
      <c r="K376" s="20">
        <f t="shared" si="36"/>
      </c>
      <c r="L376" s="30"/>
      <c r="M376" s="31"/>
      <c r="N376" s="32"/>
      <c r="O376" s="31"/>
      <c r="P376" s="31"/>
      <c r="Q376" s="31"/>
      <c r="R376" s="31"/>
    </row>
    <row r="377" spans="1:18" s="20" customFormat="1" ht="67.5">
      <c r="A377" s="44">
        <v>2</v>
      </c>
      <c r="B377" s="34" t="s">
        <v>721</v>
      </c>
      <c r="D377" s="36" t="s">
        <v>722</v>
      </c>
      <c r="E377" s="36">
        <v>6</v>
      </c>
      <c r="F377" s="37"/>
      <c r="G377" s="20">
        <v>440.68</v>
      </c>
      <c r="H377" s="20">
        <f>G377*0.18</f>
        <v>79.3224</v>
      </c>
      <c r="I377" s="20">
        <f>SUM(G377,H377)</f>
        <v>520.0024</v>
      </c>
      <c r="J377" s="20">
        <v>850</v>
      </c>
      <c r="K377" s="20">
        <f t="shared" si="36"/>
      </c>
      <c r="L377" s="30"/>
      <c r="M377" s="31"/>
      <c r="N377" s="32"/>
      <c r="O377" s="31"/>
      <c r="P377" s="31"/>
      <c r="Q377" s="31"/>
      <c r="R377" s="31"/>
    </row>
    <row r="378" spans="1:18" s="20" customFormat="1" ht="33.75">
      <c r="A378" s="44">
        <v>4</v>
      </c>
      <c r="B378" s="34" t="s">
        <v>725</v>
      </c>
      <c r="C378" s="34"/>
      <c r="D378" s="36" t="s">
        <v>726</v>
      </c>
      <c r="E378" s="36">
        <v>12</v>
      </c>
      <c r="G378" s="20">
        <v>550.85</v>
      </c>
      <c r="H378" s="20">
        <f t="shared" si="38"/>
        <v>99.153</v>
      </c>
      <c r="I378" s="20">
        <f t="shared" si="37"/>
        <v>650.003</v>
      </c>
      <c r="J378" s="20">
        <v>1100</v>
      </c>
      <c r="K378" s="20">
        <f t="shared" si="36"/>
      </c>
      <c r="L378" s="30"/>
      <c r="M378" s="31"/>
      <c r="N378" s="32"/>
      <c r="O378" s="31"/>
      <c r="P378" s="31"/>
      <c r="Q378" s="31"/>
      <c r="R378" s="31"/>
    </row>
    <row r="379" spans="1:18" s="20" customFormat="1" ht="67.5">
      <c r="A379" s="44">
        <v>3</v>
      </c>
      <c r="B379" s="34" t="s">
        <v>723</v>
      </c>
      <c r="D379" s="36" t="s">
        <v>724</v>
      </c>
      <c r="E379" s="36">
        <v>1</v>
      </c>
      <c r="G379" s="20">
        <v>639.83</v>
      </c>
      <c r="H379" s="20">
        <f t="shared" si="38"/>
        <v>115.1694</v>
      </c>
      <c r="I379" s="20">
        <f t="shared" si="37"/>
        <v>754.9994</v>
      </c>
      <c r="J379" s="20">
        <v>1250</v>
      </c>
      <c r="K379" s="20">
        <f t="shared" si="36"/>
      </c>
      <c r="L379" s="30"/>
      <c r="M379" s="31"/>
      <c r="N379" s="32"/>
      <c r="O379" s="31"/>
      <c r="P379" s="31"/>
      <c r="Q379" s="31"/>
      <c r="R379" s="31"/>
    </row>
    <row r="380" spans="1:18" s="20" customFormat="1" ht="33.75">
      <c r="A380" s="44">
        <v>5</v>
      </c>
      <c r="B380" s="34" t="s">
        <v>727</v>
      </c>
      <c r="D380" s="36" t="s">
        <v>728</v>
      </c>
      <c r="E380" s="36">
        <v>12</v>
      </c>
      <c r="G380" s="20">
        <v>1042.37</v>
      </c>
      <c r="H380" s="20">
        <f t="shared" si="38"/>
        <v>187.62659999999997</v>
      </c>
      <c r="I380" s="20">
        <f t="shared" si="37"/>
        <v>1229.9966</v>
      </c>
      <c r="K380" s="20">
        <f t="shared" si="36"/>
      </c>
      <c r="L380" s="30"/>
      <c r="M380" s="31"/>
      <c r="N380" s="32"/>
      <c r="O380" s="31"/>
      <c r="P380" s="31"/>
      <c r="Q380" s="31"/>
      <c r="R380" s="31"/>
    </row>
    <row r="381" spans="1:18" s="20" customFormat="1" ht="33.75">
      <c r="A381" s="44">
        <v>6</v>
      </c>
      <c r="B381" s="34" t="s">
        <v>729</v>
      </c>
      <c r="D381" s="36" t="s">
        <v>730</v>
      </c>
      <c r="E381" s="36">
        <v>1</v>
      </c>
      <c r="G381" s="20">
        <v>1364.41</v>
      </c>
      <c r="H381" s="20">
        <f t="shared" si="38"/>
        <v>245.59380000000002</v>
      </c>
      <c r="I381" s="20">
        <f t="shared" si="37"/>
        <v>1610.0038000000002</v>
      </c>
      <c r="K381" s="20">
        <f t="shared" si="36"/>
      </c>
      <c r="L381" s="30"/>
      <c r="M381" s="31"/>
      <c r="N381" s="32"/>
      <c r="O381" s="31"/>
      <c r="P381" s="31"/>
      <c r="Q381" s="31"/>
      <c r="R381" s="31"/>
    </row>
    <row r="382" spans="1:18" ht="33.75">
      <c r="A382" s="20" t="s">
        <v>1021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>
        <f t="shared" si="36"/>
      </c>
      <c r="L382" s="20"/>
      <c r="P382" s="31"/>
      <c r="Q382" s="31"/>
      <c r="R382" s="31"/>
    </row>
    <row r="383" spans="1:18" ht="33.75">
      <c r="A383" s="44">
        <f>IF(ISERR(#REF!+1)=TRUE,1,#REF!+1)</f>
        <v>1</v>
      </c>
      <c r="B383" s="34" t="s">
        <v>731</v>
      </c>
      <c r="C383" s="20"/>
      <c r="D383" s="35" t="s">
        <v>732</v>
      </c>
      <c r="E383" s="36">
        <v>12</v>
      </c>
      <c r="F383" s="37"/>
      <c r="G383" s="20">
        <v>411.02</v>
      </c>
      <c r="H383" s="20">
        <f>G383*0.18</f>
        <v>73.9836</v>
      </c>
      <c r="I383" s="20">
        <f>SUM(G383,H383)</f>
        <v>485.0036</v>
      </c>
      <c r="J383" s="20">
        <v>800</v>
      </c>
      <c r="K383" s="20">
        <f t="shared" si="36"/>
      </c>
      <c r="L383" s="30"/>
      <c r="M383" s="31"/>
      <c r="N383" s="32"/>
      <c r="O383" s="31"/>
      <c r="P383" s="31"/>
      <c r="Q383" s="31"/>
      <c r="R383" s="31"/>
    </row>
    <row r="384" spans="1:18" ht="33.75">
      <c r="A384" s="44">
        <f>IF(ISERR(A383+1)=TRUE,1,A383+1)</f>
        <v>2</v>
      </c>
      <c r="B384" s="34" t="s">
        <v>733</v>
      </c>
      <c r="C384" s="20"/>
      <c r="D384" s="35" t="s">
        <v>734</v>
      </c>
      <c r="E384" s="36">
        <v>6</v>
      </c>
      <c r="F384" s="37"/>
      <c r="G384" s="20">
        <v>440.68</v>
      </c>
      <c r="H384" s="20">
        <f>G384*0.18</f>
        <v>79.3224</v>
      </c>
      <c r="I384" s="20">
        <f>SUM(G384,H384)</f>
        <v>520.0024</v>
      </c>
      <c r="J384" s="20">
        <v>850</v>
      </c>
      <c r="K384" s="20">
        <f t="shared" si="36"/>
      </c>
      <c r="L384" s="30"/>
      <c r="M384" s="31"/>
      <c r="N384" s="32"/>
      <c r="O384" s="31"/>
      <c r="P384" s="31"/>
      <c r="Q384" s="31"/>
      <c r="R384" s="31"/>
    </row>
    <row r="385" spans="1:18" ht="27" customHeight="1">
      <c r="A385" s="44">
        <f>IF(ISERR(A384+1)=TRUE,1,A384+1)</f>
        <v>3</v>
      </c>
      <c r="B385" s="20" t="s">
        <v>735</v>
      </c>
      <c r="C385" s="20"/>
      <c r="D385" s="35" t="s">
        <v>736</v>
      </c>
      <c r="E385" s="36">
        <v>1</v>
      </c>
      <c r="F385" s="37"/>
      <c r="G385" s="20">
        <v>550.85</v>
      </c>
      <c r="H385" s="20">
        <f t="shared" si="38"/>
        <v>99.153</v>
      </c>
      <c r="I385" s="20">
        <f t="shared" si="37"/>
        <v>650.003</v>
      </c>
      <c r="J385" s="20">
        <v>1100</v>
      </c>
      <c r="K385" s="20">
        <f t="shared" si="36"/>
      </c>
      <c r="L385" s="30"/>
      <c r="M385" s="31"/>
      <c r="N385" s="32"/>
      <c r="O385" s="31"/>
      <c r="P385" s="31"/>
      <c r="Q385" s="31"/>
      <c r="R385" s="31"/>
    </row>
    <row r="386" spans="1:18" s="20" customFormat="1" ht="67.5">
      <c r="A386" s="44">
        <f>IF(ISERR(A385+1)=TRUE,1,A385+1)</f>
        <v>4</v>
      </c>
      <c r="B386" s="34" t="s">
        <v>737</v>
      </c>
      <c r="D386" s="35" t="s">
        <v>738</v>
      </c>
      <c r="E386" s="36">
        <v>1</v>
      </c>
      <c r="G386" s="20">
        <v>639.83</v>
      </c>
      <c r="H386" s="20">
        <f t="shared" si="38"/>
        <v>115.1694</v>
      </c>
      <c r="I386" s="20">
        <f t="shared" si="37"/>
        <v>754.9994</v>
      </c>
      <c r="J386" s="20">
        <v>1250</v>
      </c>
      <c r="K386" s="20">
        <f t="shared" si="36"/>
      </c>
      <c r="L386" s="30"/>
      <c r="M386" s="31"/>
      <c r="N386" s="32"/>
      <c r="O386" s="31"/>
      <c r="P386" s="31"/>
      <c r="Q386" s="31"/>
      <c r="R386" s="31"/>
    </row>
    <row r="387" spans="1:18" s="20" customFormat="1" ht="33.75">
      <c r="A387" s="44">
        <f>IF(ISERR(A386+1)=TRUE,1,A386+1)</f>
        <v>5</v>
      </c>
      <c r="B387" s="34" t="s">
        <v>739</v>
      </c>
      <c r="D387" s="35" t="s">
        <v>740</v>
      </c>
      <c r="E387" s="36">
        <v>1</v>
      </c>
      <c r="G387" s="20">
        <v>1042.37</v>
      </c>
      <c r="H387" s="20">
        <f t="shared" si="38"/>
        <v>187.62659999999997</v>
      </c>
      <c r="I387" s="20">
        <f t="shared" si="37"/>
        <v>1229.9966</v>
      </c>
      <c r="K387" s="20">
        <f t="shared" si="36"/>
      </c>
      <c r="L387" s="30"/>
      <c r="M387" s="31"/>
      <c r="N387" s="32"/>
      <c r="O387" s="31"/>
      <c r="P387" s="31"/>
      <c r="Q387" s="31"/>
      <c r="R387" s="31"/>
    </row>
    <row r="388" spans="1:18" s="20" customFormat="1" ht="33.75">
      <c r="A388" s="44">
        <f>IF(ISERR(A387+1)=TRUE,1,A387+1)</f>
        <v>6</v>
      </c>
      <c r="B388" s="34" t="s">
        <v>741</v>
      </c>
      <c r="D388" s="35" t="s">
        <v>742</v>
      </c>
      <c r="E388" s="36">
        <v>1</v>
      </c>
      <c r="G388" s="20">
        <v>1364.41</v>
      </c>
      <c r="H388" s="20">
        <f t="shared" si="38"/>
        <v>245.59380000000002</v>
      </c>
      <c r="I388" s="20">
        <f t="shared" si="37"/>
        <v>1610.0038000000002</v>
      </c>
      <c r="K388" s="20">
        <f t="shared" si="36"/>
      </c>
      <c r="L388" s="30"/>
      <c r="M388" s="31"/>
      <c r="N388" s="32"/>
      <c r="O388" s="31"/>
      <c r="P388" s="31"/>
      <c r="Q388" s="31"/>
      <c r="R388" s="31"/>
    </row>
    <row r="389" spans="1:18" ht="33.75">
      <c r="A389" s="20" t="s">
        <v>1022</v>
      </c>
      <c r="B389" s="20"/>
      <c r="C389" s="20"/>
      <c r="D389" s="20"/>
      <c r="E389" s="20"/>
      <c r="F389" s="20"/>
      <c r="G389" s="20"/>
      <c r="H389" s="20"/>
      <c r="I389" s="20"/>
      <c r="J389" s="20"/>
      <c r="K389" s="20">
        <f t="shared" si="36"/>
      </c>
      <c r="L389" s="20"/>
      <c r="P389" s="31"/>
      <c r="Q389" s="31"/>
      <c r="R389" s="31"/>
    </row>
    <row r="390" spans="1:18" ht="33.75">
      <c r="A390" s="44">
        <f>IF(ISERR(#REF!+1)=TRUE,1,#REF!+1)</f>
        <v>1</v>
      </c>
      <c r="B390" s="34" t="s">
        <v>743</v>
      </c>
      <c r="C390" s="20"/>
      <c r="D390" s="20" t="s">
        <v>744</v>
      </c>
      <c r="E390" s="36">
        <v>12</v>
      </c>
      <c r="F390" s="37"/>
      <c r="G390" s="20">
        <v>411.02</v>
      </c>
      <c r="H390" s="20">
        <f>G390*0.18</f>
        <v>73.9836</v>
      </c>
      <c r="I390" s="20">
        <f>SUM(G390,H390)</f>
        <v>485.0036</v>
      </c>
      <c r="J390" s="20">
        <v>800</v>
      </c>
      <c r="K390" s="20">
        <f t="shared" si="36"/>
      </c>
      <c r="L390" s="30"/>
      <c r="M390" s="31"/>
      <c r="N390" s="32"/>
      <c r="O390" s="31"/>
      <c r="P390" s="31"/>
      <c r="Q390" s="31"/>
      <c r="R390" s="31"/>
    </row>
    <row r="391" spans="1:18" ht="33.75">
      <c r="A391" s="44">
        <f>IF(ISERR(A390+1)=TRUE,1,A390+1)</f>
        <v>2</v>
      </c>
      <c r="B391" s="34" t="s">
        <v>745</v>
      </c>
      <c r="C391" s="20"/>
      <c r="D391" s="35" t="s">
        <v>746</v>
      </c>
      <c r="E391" s="36">
        <v>6</v>
      </c>
      <c r="F391" s="37"/>
      <c r="G391" s="20">
        <v>440.68</v>
      </c>
      <c r="H391" s="20">
        <f>G391*0.18</f>
        <v>79.3224</v>
      </c>
      <c r="I391" s="20">
        <f>SUM(G391,H391)</f>
        <v>520.0024</v>
      </c>
      <c r="J391" s="20">
        <v>850</v>
      </c>
      <c r="K391" s="20">
        <f t="shared" si="36"/>
      </c>
      <c r="L391" s="30"/>
      <c r="M391" s="31"/>
      <c r="N391" s="32"/>
      <c r="O391" s="31"/>
      <c r="P391" s="31"/>
      <c r="Q391" s="31"/>
      <c r="R391" s="31"/>
    </row>
    <row r="392" spans="1:18" ht="33.75">
      <c r="A392" s="44">
        <f>IF(ISERR(A391+1)=TRUE,1,A391+1)</f>
        <v>3</v>
      </c>
      <c r="B392" s="20" t="s">
        <v>747</v>
      </c>
      <c r="C392" s="20"/>
      <c r="D392" s="35" t="s">
        <v>748</v>
      </c>
      <c r="E392" s="36">
        <v>1</v>
      </c>
      <c r="F392" s="37"/>
      <c r="G392" s="20">
        <v>550.85</v>
      </c>
      <c r="H392" s="20">
        <f t="shared" si="38"/>
        <v>99.153</v>
      </c>
      <c r="I392" s="20">
        <f t="shared" si="37"/>
        <v>650.003</v>
      </c>
      <c r="J392" s="20">
        <v>1100</v>
      </c>
      <c r="K392" s="20">
        <f t="shared" si="36"/>
      </c>
      <c r="L392" s="30"/>
      <c r="M392" s="31"/>
      <c r="N392" s="32"/>
      <c r="O392" s="31"/>
      <c r="P392" s="31"/>
      <c r="Q392" s="31"/>
      <c r="R392" s="31"/>
    </row>
    <row r="393" spans="1:18" s="20" customFormat="1" ht="67.5">
      <c r="A393" s="44">
        <f>IF(ISERR(A392+1)=TRUE,1,A392+1)</f>
        <v>4</v>
      </c>
      <c r="B393" s="34" t="s">
        <v>749</v>
      </c>
      <c r="D393" s="35" t="s">
        <v>750</v>
      </c>
      <c r="E393" s="36">
        <v>1</v>
      </c>
      <c r="G393" s="20">
        <v>639.83</v>
      </c>
      <c r="H393" s="20">
        <f t="shared" si="38"/>
        <v>115.1694</v>
      </c>
      <c r="I393" s="20">
        <f t="shared" si="37"/>
        <v>754.9994</v>
      </c>
      <c r="J393" s="20">
        <v>1250</v>
      </c>
      <c r="K393" s="20">
        <f t="shared" si="36"/>
      </c>
      <c r="L393" s="30"/>
      <c r="M393" s="31"/>
      <c r="N393" s="32"/>
      <c r="O393" s="31"/>
      <c r="P393" s="31"/>
      <c r="Q393" s="31"/>
      <c r="R393" s="31"/>
    </row>
    <row r="394" spans="1:18" s="20" customFormat="1" ht="33.75">
      <c r="A394" s="44">
        <v>5</v>
      </c>
      <c r="B394" s="34" t="s">
        <v>751</v>
      </c>
      <c r="D394" s="35" t="s">
        <v>752</v>
      </c>
      <c r="E394" s="36">
        <v>12</v>
      </c>
      <c r="G394" s="20">
        <v>1042.37</v>
      </c>
      <c r="H394" s="20">
        <f t="shared" si="38"/>
        <v>187.62659999999997</v>
      </c>
      <c r="I394" s="20">
        <f t="shared" si="37"/>
        <v>1229.9966</v>
      </c>
      <c r="K394" s="20">
        <f t="shared" si="36"/>
      </c>
      <c r="L394" s="30"/>
      <c r="M394" s="31"/>
      <c r="N394" s="32"/>
      <c r="O394" s="31"/>
      <c r="P394" s="31"/>
      <c r="Q394" s="31"/>
      <c r="R394" s="31"/>
    </row>
    <row r="395" spans="1:18" s="20" customFormat="1" ht="27" customHeight="1">
      <c r="A395" s="44">
        <v>6</v>
      </c>
      <c r="B395" s="34" t="s">
        <v>753</v>
      </c>
      <c r="D395" s="35" t="s">
        <v>754</v>
      </c>
      <c r="E395" s="36">
        <v>6</v>
      </c>
      <c r="G395" s="20">
        <v>1364.41</v>
      </c>
      <c r="H395" s="20">
        <f t="shared" si="38"/>
        <v>245.59380000000002</v>
      </c>
      <c r="I395" s="20">
        <f t="shared" si="37"/>
        <v>1610.0038000000002</v>
      </c>
      <c r="K395" s="20">
        <f t="shared" si="36"/>
      </c>
      <c r="L395" s="30"/>
      <c r="M395" s="31"/>
      <c r="N395" s="32"/>
      <c r="O395" s="31"/>
      <c r="P395" s="31"/>
      <c r="Q395" s="31"/>
      <c r="R395" s="31"/>
    </row>
    <row r="396" spans="1:18" s="20" customFormat="1" ht="33.75">
      <c r="A396" s="44">
        <v>7</v>
      </c>
      <c r="B396" s="34" t="s">
        <v>755</v>
      </c>
      <c r="D396" s="35" t="s">
        <v>756</v>
      </c>
      <c r="E396" s="36">
        <v>1</v>
      </c>
      <c r="G396" s="20">
        <v>1364.41</v>
      </c>
      <c r="H396" s="20">
        <f t="shared" si="38"/>
        <v>245.59380000000002</v>
      </c>
      <c r="I396" s="20">
        <f t="shared" si="37"/>
        <v>1610.0038000000002</v>
      </c>
      <c r="K396" s="20">
        <f t="shared" si="36"/>
      </c>
      <c r="L396" s="30"/>
      <c r="M396" s="31"/>
      <c r="N396" s="32"/>
      <c r="O396" s="31"/>
      <c r="P396" s="31"/>
      <c r="Q396" s="31"/>
      <c r="R396" s="31"/>
    </row>
    <row r="397" spans="1:18" ht="33.75">
      <c r="A397" s="20" t="s">
        <v>1023</v>
      </c>
      <c r="B397" s="20"/>
      <c r="C397" s="20"/>
      <c r="D397" s="20"/>
      <c r="E397" s="20"/>
      <c r="F397" s="20"/>
      <c r="G397" s="20"/>
      <c r="H397" s="20"/>
      <c r="I397" s="20"/>
      <c r="J397" s="20"/>
      <c r="K397" s="20">
        <f t="shared" si="36"/>
      </c>
      <c r="L397" s="20"/>
      <c r="P397" s="31"/>
      <c r="Q397" s="31"/>
      <c r="R397" s="31"/>
    </row>
    <row r="398" spans="1:18" ht="33.75">
      <c r="A398" s="44">
        <f>IF(ISERR(#REF!+1)=TRUE,1,#REF!+1)</f>
        <v>1</v>
      </c>
      <c r="B398" s="34" t="s">
        <v>757</v>
      </c>
      <c r="C398" s="20"/>
      <c r="D398" s="35" t="s">
        <v>758</v>
      </c>
      <c r="E398" s="36">
        <v>12</v>
      </c>
      <c r="F398" s="37"/>
      <c r="G398" s="20">
        <v>411.02</v>
      </c>
      <c r="H398" s="20">
        <f>G398*0.18</f>
        <v>73.9836</v>
      </c>
      <c r="I398" s="20">
        <f>SUM(G398,H398)</f>
        <v>485.0036</v>
      </c>
      <c r="J398" s="20">
        <v>800</v>
      </c>
      <c r="K398" s="20">
        <f t="shared" si="36"/>
      </c>
      <c r="L398" s="30"/>
      <c r="M398" s="31"/>
      <c r="N398" s="32"/>
      <c r="O398" s="31"/>
      <c r="P398" s="31"/>
      <c r="Q398" s="31"/>
      <c r="R398" s="31"/>
    </row>
    <row r="399" spans="1:18" ht="33.75">
      <c r="A399" s="44">
        <f>IF(ISERR(A398+1)=TRUE,1,A398+1)</f>
        <v>2</v>
      </c>
      <c r="B399" s="20" t="s">
        <v>759</v>
      </c>
      <c r="C399" s="20"/>
      <c r="D399" s="35" t="s">
        <v>760</v>
      </c>
      <c r="E399" s="36">
        <v>1</v>
      </c>
      <c r="F399" s="37"/>
      <c r="G399" s="20">
        <v>440.68</v>
      </c>
      <c r="H399" s="20">
        <f>G399*0.18</f>
        <v>79.3224</v>
      </c>
      <c r="I399" s="20">
        <f>SUM(G399,H399)</f>
        <v>520.0024</v>
      </c>
      <c r="J399" s="20">
        <v>850</v>
      </c>
      <c r="K399" s="20">
        <f t="shared" si="36"/>
      </c>
      <c r="L399" s="30"/>
      <c r="M399" s="31"/>
      <c r="N399" s="32"/>
      <c r="O399" s="31"/>
      <c r="P399" s="31"/>
      <c r="Q399" s="31"/>
      <c r="R399" s="31"/>
    </row>
    <row r="400" spans="1:18" s="20" customFormat="1" ht="67.5">
      <c r="A400" s="44">
        <f>IF(ISERR(A399+1)=TRUE,1,A399+1)</f>
        <v>3</v>
      </c>
      <c r="B400" s="34" t="s">
        <v>761</v>
      </c>
      <c r="D400" s="35" t="s">
        <v>907</v>
      </c>
      <c r="E400" s="36">
        <v>1</v>
      </c>
      <c r="G400" s="20">
        <v>639.83</v>
      </c>
      <c r="H400" s="20">
        <f t="shared" si="38"/>
        <v>115.1694</v>
      </c>
      <c r="I400" s="20">
        <f t="shared" si="37"/>
        <v>754.9994</v>
      </c>
      <c r="J400" s="20">
        <v>1250</v>
      </c>
      <c r="K400" s="20">
        <f t="shared" si="36"/>
      </c>
      <c r="L400" s="30"/>
      <c r="M400" s="31"/>
      <c r="N400" s="32"/>
      <c r="O400" s="31"/>
      <c r="P400" s="31"/>
      <c r="Q400" s="31"/>
      <c r="R400" s="31"/>
    </row>
    <row r="401" spans="1:18" s="20" customFormat="1" ht="33.75">
      <c r="A401" s="44">
        <f>IF(ISERR(A400+1)=TRUE,1,A400+1)</f>
        <v>4</v>
      </c>
      <c r="B401" s="34" t="s">
        <v>908</v>
      </c>
      <c r="D401" s="35" t="s">
        <v>909</v>
      </c>
      <c r="E401" s="36">
        <v>1</v>
      </c>
      <c r="G401" s="20">
        <v>521.18</v>
      </c>
      <c r="H401" s="20">
        <f>I401-G401</f>
        <v>93.81000000000006</v>
      </c>
      <c r="I401" s="20">
        <v>614.99</v>
      </c>
      <c r="K401" s="20">
        <f t="shared" si="36"/>
      </c>
      <c r="L401" s="30"/>
      <c r="M401" s="31"/>
      <c r="N401" s="32"/>
      <c r="O401" s="31"/>
      <c r="P401" s="31"/>
      <c r="Q401" s="31"/>
      <c r="R401" s="31"/>
    </row>
    <row r="402" spans="1:18" s="20" customFormat="1" ht="96" customHeight="1">
      <c r="A402" s="44">
        <f>IF(ISERR(A401+1)=TRUE,1,A401+1)</f>
        <v>5</v>
      </c>
      <c r="B402" s="34" t="s">
        <v>910</v>
      </c>
      <c r="C402" s="20" t="s">
        <v>1024</v>
      </c>
      <c r="D402" s="35" t="s">
        <v>911</v>
      </c>
      <c r="E402" s="36">
        <v>1</v>
      </c>
      <c r="G402" s="20">
        <v>1050.6</v>
      </c>
      <c r="H402" s="20">
        <f>I402-G402</f>
        <v>189.10000000000014</v>
      </c>
      <c r="I402" s="20">
        <v>1239.7</v>
      </c>
      <c r="K402" s="20">
        <f t="shared" si="36"/>
      </c>
      <c r="L402" s="30"/>
      <c r="M402" s="31"/>
      <c r="N402" s="32"/>
      <c r="O402" s="31"/>
      <c r="P402" s="31"/>
      <c r="Q402" s="31"/>
      <c r="R402" s="31"/>
    </row>
    <row r="403" spans="1:18" ht="34.5" customHeight="1">
      <c r="A403" s="20" t="s">
        <v>1025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>
        <f t="shared" si="36"/>
      </c>
      <c r="L403" s="20"/>
      <c r="P403" s="31"/>
      <c r="Q403" s="31"/>
      <c r="R403" s="31"/>
    </row>
    <row r="404" spans="1:18" s="20" customFormat="1" ht="63" customHeight="1">
      <c r="A404" s="44">
        <f>IF(ISERR(#REF!+1)=TRUE,1,#REF!+1)</f>
        <v>1</v>
      </c>
      <c r="B404" s="34" t="s">
        <v>762</v>
      </c>
      <c r="C404" s="20" t="s">
        <v>1026</v>
      </c>
      <c r="D404" s="20" t="s">
        <v>763</v>
      </c>
      <c r="E404" s="36">
        <v>1</v>
      </c>
      <c r="F404" s="37"/>
      <c r="G404" s="20">
        <v>491.525</v>
      </c>
      <c r="H404" s="20">
        <f>G404*0.18</f>
        <v>88.47449999999999</v>
      </c>
      <c r="I404" s="20">
        <f>SUM(G404,H404)</f>
        <v>579.9995</v>
      </c>
      <c r="J404" s="20">
        <v>950</v>
      </c>
      <c r="K404" s="20">
        <f t="shared" si="36"/>
      </c>
      <c r="L404" s="30"/>
      <c r="M404" s="31"/>
      <c r="N404" s="32"/>
      <c r="O404" s="31"/>
      <c r="P404" s="31"/>
      <c r="Q404" s="31"/>
      <c r="R404" s="31"/>
    </row>
    <row r="405" spans="1:18" ht="34.5" customHeight="1">
      <c r="A405" s="20" t="s">
        <v>1027</v>
      </c>
      <c r="B405" s="20"/>
      <c r="C405" s="20"/>
      <c r="D405" s="20"/>
      <c r="E405" s="20"/>
      <c r="F405" s="20"/>
      <c r="G405" s="20"/>
      <c r="H405" s="20"/>
      <c r="I405" s="20"/>
      <c r="J405" s="20"/>
      <c r="K405" s="20">
        <f t="shared" si="36"/>
      </c>
      <c r="L405" s="20"/>
      <c r="P405" s="31"/>
      <c r="Q405" s="31"/>
      <c r="R405" s="31"/>
    </row>
    <row r="406" spans="1:18" s="73" customFormat="1" ht="67.5">
      <c r="A406" s="65">
        <f>IF(ISERR(#REF!+1)=TRUE,1,#REF!+1)</f>
        <v>1</v>
      </c>
      <c r="B406" s="66" t="s">
        <v>764</v>
      </c>
      <c r="C406" s="67" t="s">
        <v>765</v>
      </c>
      <c r="D406" s="67" t="s">
        <v>766</v>
      </c>
      <c r="E406" s="68">
        <v>1</v>
      </c>
      <c r="F406" s="69"/>
      <c r="G406" s="67">
        <v>1517.8</v>
      </c>
      <c r="H406" s="67">
        <f t="shared" si="38"/>
        <v>273.204</v>
      </c>
      <c r="I406" s="67">
        <f t="shared" si="37"/>
        <v>1791.004</v>
      </c>
      <c r="J406" s="67">
        <v>3000</v>
      </c>
      <c r="K406" s="67">
        <f t="shared" si="36"/>
      </c>
      <c r="L406" s="70" t="s">
        <v>1094</v>
      </c>
      <c r="M406" s="71"/>
      <c r="N406" s="72"/>
      <c r="O406" s="71"/>
      <c r="P406" s="71"/>
      <c r="Q406" s="71"/>
      <c r="R406" s="71"/>
    </row>
    <row r="407" spans="1:18" ht="27" customHeight="1">
      <c r="A407" s="44">
        <v>2</v>
      </c>
      <c r="B407" s="20" t="s">
        <v>767</v>
      </c>
      <c r="C407" s="34"/>
      <c r="D407" s="35" t="s">
        <v>768</v>
      </c>
      <c r="E407" s="36">
        <v>1</v>
      </c>
      <c r="F407" s="37"/>
      <c r="G407" s="20">
        <v>411.02</v>
      </c>
      <c r="H407" s="20">
        <f t="shared" si="38"/>
        <v>73.9836</v>
      </c>
      <c r="I407" s="20">
        <f t="shared" si="37"/>
        <v>485.0036</v>
      </c>
      <c r="J407" s="20">
        <v>800</v>
      </c>
      <c r="K407" s="20">
        <f t="shared" si="36"/>
      </c>
      <c r="L407" s="30"/>
      <c r="M407" s="31"/>
      <c r="N407" s="32"/>
      <c r="O407" s="31"/>
      <c r="P407" s="31"/>
      <c r="Q407" s="31"/>
      <c r="R407" s="31"/>
    </row>
    <row r="408" spans="1:18" ht="27" customHeight="1">
      <c r="A408" s="44">
        <v>3</v>
      </c>
      <c r="B408" s="20" t="s">
        <v>769</v>
      </c>
      <c r="C408" s="34"/>
      <c r="D408" s="35" t="s">
        <v>770</v>
      </c>
      <c r="E408" s="36">
        <v>1</v>
      </c>
      <c r="F408" s="37"/>
      <c r="G408" s="20">
        <v>411.02</v>
      </c>
      <c r="H408" s="20">
        <f t="shared" si="38"/>
        <v>73.9836</v>
      </c>
      <c r="I408" s="20">
        <f t="shared" si="37"/>
        <v>485.0036</v>
      </c>
      <c r="J408" s="20">
        <v>800</v>
      </c>
      <c r="K408" s="20">
        <f t="shared" si="36"/>
      </c>
      <c r="L408" s="30"/>
      <c r="M408" s="31"/>
      <c r="N408" s="32"/>
      <c r="O408" s="31"/>
      <c r="P408" s="31"/>
      <c r="Q408" s="31"/>
      <c r="R408" s="31"/>
    </row>
    <row r="409" spans="1:18" ht="45.75" customHeight="1">
      <c r="A409" s="20" t="s">
        <v>1028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>
        <f t="shared" si="36"/>
      </c>
      <c r="L409" s="20"/>
      <c r="P409" s="31"/>
      <c r="Q409" s="31"/>
      <c r="R409" s="31"/>
    </row>
    <row r="410" spans="1:18" ht="74.25" customHeight="1">
      <c r="A410" s="44">
        <f>IF(ISERR(A409+1)=TRUE,1,A409+1)</f>
        <v>1</v>
      </c>
      <c r="B410" s="20" t="s">
        <v>771</v>
      </c>
      <c r="C410" s="34" t="s">
        <v>772</v>
      </c>
      <c r="D410" s="35" t="s">
        <v>773</v>
      </c>
      <c r="E410" s="36">
        <v>1</v>
      </c>
      <c r="F410" s="37"/>
      <c r="G410" s="20">
        <v>411.02980800000006</v>
      </c>
      <c r="H410" s="20">
        <f t="shared" si="38"/>
        <v>73.98536544000001</v>
      </c>
      <c r="I410" s="20">
        <f t="shared" si="37"/>
        <v>485.01517344000007</v>
      </c>
      <c r="J410" s="20">
        <v>800</v>
      </c>
      <c r="K410" s="20">
        <f t="shared" si="36"/>
      </c>
      <c r="L410" s="30"/>
      <c r="M410" s="31"/>
      <c r="N410" s="32"/>
      <c r="O410" s="31"/>
      <c r="P410" s="31"/>
      <c r="Q410" s="31"/>
      <c r="R410" s="31"/>
    </row>
    <row r="411" spans="1:11" s="64" customFormat="1" ht="44.25" customHeight="1">
      <c r="A411" s="64" t="s">
        <v>1092</v>
      </c>
      <c r="K411" s="64">
        <f t="shared" si="36"/>
      </c>
    </row>
    <row r="412" s="20" customFormat="1" ht="51.75" customHeight="1">
      <c r="A412" s="20" t="s">
        <v>1029</v>
      </c>
    </row>
    <row r="413" spans="1:13" s="20" customFormat="1" ht="60" customHeight="1">
      <c r="A413" s="20">
        <v>1</v>
      </c>
      <c r="B413" s="20" t="s">
        <v>1030</v>
      </c>
      <c r="C413" s="34" t="s">
        <v>1031</v>
      </c>
      <c r="D413" s="20" t="s">
        <v>1032</v>
      </c>
      <c r="E413" s="20">
        <v>1</v>
      </c>
      <c r="F413" s="37"/>
      <c r="G413" s="20">
        <v>4421.7</v>
      </c>
      <c r="H413" s="20">
        <f t="shared" si="38"/>
        <v>795.906</v>
      </c>
      <c r="I413" s="20">
        <f t="shared" si="37"/>
        <v>5217.606</v>
      </c>
      <c r="J413" s="34"/>
      <c r="K413" s="20">
        <f aca="true" t="shared" si="39" ref="K413:K444">IF(ISERR(IF(I413*F413=0,"",I413*F413))=TRUE,"",IF(I413*F413=0,"",I413*F413))</f>
      </c>
      <c r="M413" s="31"/>
    </row>
    <row r="414" spans="1:13" s="20" customFormat="1" ht="132.75" customHeight="1">
      <c r="A414" s="20">
        <v>2</v>
      </c>
      <c r="B414" s="20" t="s">
        <v>1033</v>
      </c>
      <c r="C414" s="34" t="s">
        <v>1034</v>
      </c>
      <c r="D414" s="20" t="s">
        <v>1035</v>
      </c>
      <c r="E414" s="20">
        <v>1</v>
      </c>
      <c r="F414" s="37"/>
      <c r="G414" s="20">
        <v>8843.4</v>
      </c>
      <c r="H414" s="20">
        <f t="shared" si="38"/>
        <v>1591.812</v>
      </c>
      <c r="I414" s="20">
        <f t="shared" si="37"/>
        <v>10435.212</v>
      </c>
      <c r="J414" s="34"/>
      <c r="K414" s="20">
        <f t="shared" si="39"/>
      </c>
      <c r="M414" s="31"/>
    </row>
    <row r="415" spans="1:11" s="20" customFormat="1" ht="42" customHeight="1">
      <c r="A415" s="20" t="s">
        <v>1036</v>
      </c>
      <c r="K415" s="20">
        <f t="shared" si="39"/>
      </c>
    </row>
    <row r="416" spans="1:17" s="20" customFormat="1" ht="66.75" customHeight="1">
      <c r="A416" s="20">
        <v>1</v>
      </c>
      <c r="B416" s="20" t="s">
        <v>1037</v>
      </c>
      <c r="C416" s="34" t="s">
        <v>1038</v>
      </c>
      <c r="D416" s="35" t="s">
        <v>1039</v>
      </c>
      <c r="E416" s="20">
        <v>1</v>
      </c>
      <c r="F416" s="37"/>
      <c r="G416" s="20">
        <v>598.2</v>
      </c>
      <c r="H416" s="20">
        <f t="shared" si="38"/>
        <v>107.676</v>
      </c>
      <c r="I416" s="20">
        <f t="shared" si="37"/>
        <v>705.8760000000001</v>
      </c>
      <c r="J416" s="20">
        <f>I416*1.7</f>
        <v>1199.9892000000002</v>
      </c>
      <c r="K416" s="20">
        <f t="shared" si="39"/>
      </c>
      <c r="L416" s="31"/>
      <c r="M416" s="31"/>
      <c r="N416" s="31"/>
      <c r="O416" s="31"/>
      <c r="P416" s="31"/>
      <c r="Q416" s="31"/>
    </row>
    <row r="417" spans="1:17" s="20" customFormat="1" ht="49.5" customHeight="1">
      <c r="A417" s="20">
        <v>2</v>
      </c>
      <c r="B417" s="20" t="s">
        <v>1040</v>
      </c>
      <c r="C417" s="34" t="s">
        <v>1041</v>
      </c>
      <c r="D417" s="35" t="s">
        <v>1042</v>
      </c>
      <c r="E417" s="20">
        <v>1</v>
      </c>
      <c r="F417" s="37"/>
      <c r="G417" s="20">
        <v>598.2</v>
      </c>
      <c r="H417" s="20">
        <f t="shared" si="38"/>
        <v>107.676</v>
      </c>
      <c r="I417" s="20">
        <f t="shared" si="37"/>
        <v>705.8760000000001</v>
      </c>
      <c r="J417" s="20">
        <f>I417*1.7</f>
        <v>1199.9892000000002</v>
      </c>
      <c r="K417" s="20">
        <f t="shared" si="39"/>
      </c>
      <c r="L417" s="31"/>
      <c r="M417" s="31"/>
      <c r="N417" s="31"/>
      <c r="O417" s="31"/>
      <c r="P417" s="31"/>
      <c r="Q417" s="31"/>
    </row>
    <row r="418" spans="1:17" s="20" customFormat="1" ht="63" customHeight="1">
      <c r="A418" s="20">
        <v>3</v>
      </c>
      <c r="B418" s="20" t="s">
        <v>1043</v>
      </c>
      <c r="C418" s="34" t="s">
        <v>1038</v>
      </c>
      <c r="D418" s="35" t="s">
        <v>1044</v>
      </c>
      <c r="E418" s="20">
        <v>1</v>
      </c>
      <c r="F418" s="37"/>
      <c r="G418" s="20">
        <v>1300</v>
      </c>
      <c r="H418" s="20">
        <f t="shared" si="38"/>
        <v>234</v>
      </c>
      <c r="I418" s="20">
        <f t="shared" si="37"/>
        <v>1534</v>
      </c>
      <c r="K418" s="20">
        <f t="shared" si="39"/>
      </c>
      <c r="L418" s="31"/>
      <c r="M418" s="31"/>
      <c r="N418" s="31"/>
      <c r="O418" s="31"/>
      <c r="P418" s="31"/>
      <c r="Q418" s="31"/>
    </row>
    <row r="419" spans="1:17" s="20" customFormat="1" ht="54" customHeight="1">
      <c r="A419" s="20">
        <v>4</v>
      </c>
      <c r="B419" s="20" t="s">
        <v>1045</v>
      </c>
      <c r="C419" s="34" t="s">
        <v>1041</v>
      </c>
      <c r="D419" s="35" t="s">
        <v>1046</v>
      </c>
      <c r="E419" s="20">
        <v>1</v>
      </c>
      <c r="F419" s="37"/>
      <c r="G419" s="20">
        <v>1300</v>
      </c>
      <c r="H419" s="20">
        <f t="shared" si="38"/>
        <v>234</v>
      </c>
      <c r="I419" s="20">
        <f t="shared" si="37"/>
        <v>1534</v>
      </c>
      <c r="K419" s="20">
        <f t="shared" si="39"/>
      </c>
      <c r="L419" s="31"/>
      <c r="M419" s="31"/>
      <c r="N419" s="31"/>
      <c r="O419" s="31"/>
      <c r="P419" s="31"/>
      <c r="Q419" s="31"/>
    </row>
    <row r="420" spans="1:17" s="20" customFormat="1" ht="33.75">
      <c r="A420" s="20" t="s">
        <v>1047</v>
      </c>
      <c r="K420" s="20">
        <f t="shared" si="39"/>
      </c>
      <c r="L420" s="34"/>
      <c r="M420" s="31"/>
      <c r="N420" s="31"/>
      <c r="O420" s="31"/>
      <c r="P420" s="31"/>
      <c r="Q420" s="31"/>
    </row>
    <row r="421" spans="1:18" ht="33.75">
      <c r="A421" s="20">
        <v>1</v>
      </c>
      <c r="B421" s="20" t="s">
        <v>1048</v>
      </c>
      <c r="C421" s="34" t="s">
        <v>1049</v>
      </c>
      <c r="D421" s="35" t="s">
        <v>1050</v>
      </c>
      <c r="E421" s="20">
        <v>1</v>
      </c>
      <c r="F421" s="37"/>
      <c r="G421" s="20">
        <v>598.2</v>
      </c>
      <c r="H421" s="20">
        <f t="shared" si="38"/>
        <v>107.676</v>
      </c>
      <c r="I421" s="20">
        <f t="shared" si="37"/>
        <v>705.8760000000001</v>
      </c>
      <c r="J421" s="20">
        <f>I421*1.7</f>
        <v>1199.9892000000002</v>
      </c>
      <c r="K421" s="20">
        <f t="shared" si="39"/>
      </c>
      <c r="L421" s="30"/>
      <c r="M421" s="31"/>
      <c r="N421" s="32"/>
      <c r="O421" s="31"/>
      <c r="P421" s="31"/>
      <c r="Q421" s="31"/>
      <c r="R421" s="31"/>
    </row>
    <row r="422" spans="1:18" ht="67.5">
      <c r="A422" s="20">
        <v>2</v>
      </c>
      <c r="B422" s="20" t="s">
        <v>1051</v>
      </c>
      <c r="C422" s="34" t="s">
        <v>1052</v>
      </c>
      <c r="D422" s="35" t="s">
        <v>1053</v>
      </c>
      <c r="E422" s="20">
        <v>1</v>
      </c>
      <c r="F422" s="37"/>
      <c r="G422" s="20">
        <v>598.2</v>
      </c>
      <c r="H422" s="20">
        <f t="shared" si="38"/>
        <v>107.676</v>
      </c>
      <c r="I422" s="20">
        <f t="shared" si="37"/>
        <v>705.8760000000001</v>
      </c>
      <c r="J422" s="20">
        <f>I422*1.7</f>
        <v>1199.9892000000002</v>
      </c>
      <c r="K422" s="20">
        <f t="shared" si="39"/>
      </c>
      <c r="L422" s="30"/>
      <c r="M422" s="31"/>
      <c r="N422" s="32"/>
      <c r="O422" s="31"/>
      <c r="P422" s="31"/>
      <c r="Q422" s="31"/>
      <c r="R422" s="31"/>
    </row>
    <row r="423" spans="1:18" ht="33.75">
      <c r="A423" s="20">
        <v>3</v>
      </c>
      <c r="B423" s="20" t="s">
        <v>1054</v>
      </c>
      <c r="C423" s="34" t="s">
        <v>1049</v>
      </c>
      <c r="D423" s="35" t="s">
        <v>1055</v>
      </c>
      <c r="E423" s="20">
        <v>1</v>
      </c>
      <c r="F423" s="37"/>
      <c r="G423" s="20">
        <v>1300</v>
      </c>
      <c r="H423" s="20">
        <f t="shared" si="38"/>
        <v>234</v>
      </c>
      <c r="I423" s="20">
        <f t="shared" si="37"/>
        <v>1534</v>
      </c>
      <c r="J423" s="20"/>
      <c r="K423" s="20">
        <f t="shared" si="39"/>
      </c>
      <c r="L423" s="30"/>
      <c r="M423" s="31"/>
      <c r="N423" s="32"/>
      <c r="O423" s="31"/>
      <c r="P423" s="31"/>
      <c r="Q423" s="31"/>
      <c r="R423" s="31"/>
    </row>
    <row r="424" spans="1:18" ht="67.5">
      <c r="A424" s="20">
        <v>4</v>
      </c>
      <c r="B424" s="20" t="s">
        <v>1056</v>
      </c>
      <c r="C424" s="34" t="s">
        <v>1052</v>
      </c>
      <c r="D424" s="35" t="s">
        <v>1057</v>
      </c>
      <c r="E424" s="20">
        <v>1</v>
      </c>
      <c r="F424" s="37"/>
      <c r="G424" s="20">
        <v>1300</v>
      </c>
      <c r="H424" s="20">
        <f t="shared" si="38"/>
        <v>234</v>
      </c>
      <c r="I424" s="20">
        <f t="shared" si="37"/>
        <v>1534</v>
      </c>
      <c r="J424" s="20"/>
      <c r="K424" s="20">
        <f t="shared" si="39"/>
      </c>
      <c r="L424" s="30"/>
      <c r="M424" s="31"/>
      <c r="N424" s="32"/>
      <c r="O424" s="31"/>
      <c r="P424" s="31"/>
      <c r="Q424" s="31"/>
      <c r="R424" s="31"/>
    </row>
    <row r="425" spans="1:11" s="20" customFormat="1" ht="33.75">
      <c r="A425" s="20" t="s">
        <v>1058</v>
      </c>
      <c r="K425" s="20">
        <f t="shared" si="39"/>
      </c>
    </row>
    <row r="426" spans="1:18" ht="63" customHeight="1">
      <c r="A426" s="20">
        <v>1</v>
      </c>
      <c r="B426" s="20" t="s">
        <v>1059</v>
      </c>
      <c r="C426" s="34" t="s">
        <v>1060</v>
      </c>
      <c r="D426" s="35" t="s">
        <v>1061</v>
      </c>
      <c r="E426" s="20">
        <v>1</v>
      </c>
      <c r="F426" s="37"/>
      <c r="G426" s="20">
        <v>598.2</v>
      </c>
      <c r="H426" s="20">
        <f t="shared" si="38"/>
        <v>107.676</v>
      </c>
      <c r="I426" s="20">
        <f t="shared" si="37"/>
        <v>705.8760000000001</v>
      </c>
      <c r="J426" s="20">
        <f>I426*1.7</f>
        <v>1199.9892000000002</v>
      </c>
      <c r="K426" s="20">
        <f t="shared" si="39"/>
      </c>
      <c r="L426" s="30"/>
      <c r="M426" s="31"/>
      <c r="N426" s="32"/>
      <c r="O426" s="31"/>
      <c r="P426" s="31"/>
      <c r="Q426" s="31"/>
      <c r="R426" s="31"/>
    </row>
    <row r="427" spans="1:18" ht="69" customHeight="1">
      <c r="A427" s="20">
        <v>2</v>
      </c>
      <c r="B427" s="20" t="s">
        <v>1062</v>
      </c>
      <c r="C427" s="34" t="s">
        <v>1063</v>
      </c>
      <c r="D427" s="35" t="s">
        <v>1064</v>
      </c>
      <c r="E427" s="20">
        <v>1</v>
      </c>
      <c r="F427" s="37"/>
      <c r="G427" s="20">
        <v>598.2</v>
      </c>
      <c r="H427" s="20">
        <f t="shared" si="38"/>
        <v>107.676</v>
      </c>
      <c r="I427" s="20">
        <f t="shared" si="37"/>
        <v>705.8760000000001</v>
      </c>
      <c r="J427" s="20">
        <f>I427*1.7</f>
        <v>1199.9892000000002</v>
      </c>
      <c r="K427" s="20">
        <f t="shared" si="39"/>
      </c>
      <c r="L427" s="30"/>
      <c r="M427" s="31"/>
      <c r="N427" s="32"/>
      <c r="O427" s="31"/>
      <c r="P427" s="31"/>
      <c r="Q427" s="31"/>
      <c r="R427" s="31"/>
    </row>
    <row r="428" spans="1:18" ht="64.5" customHeight="1">
      <c r="A428" s="20">
        <v>3</v>
      </c>
      <c r="B428" s="20" t="s">
        <v>1065</v>
      </c>
      <c r="C428" s="34" t="s">
        <v>1060</v>
      </c>
      <c r="D428" s="35" t="s">
        <v>1066</v>
      </c>
      <c r="E428" s="20">
        <v>1</v>
      </c>
      <c r="F428" s="37"/>
      <c r="G428" s="20">
        <v>1300</v>
      </c>
      <c r="H428" s="20">
        <f t="shared" si="38"/>
        <v>234</v>
      </c>
      <c r="I428" s="20">
        <f t="shared" si="37"/>
        <v>1534</v>
      </c>
      <c r="J428" s="20"/>
      <c r="K428" s="20">
        <f t="shared" si="39"/>
      </c>
      <c r="L428" s="30"/>
      <c r="M428" s="31"/>
      <c r="N428" s="32"/>
      <c r="O428" s="31"/>
      <c r="P428" s="31"/>
      <c r="Q428" s="31"/>
      <c r="R428" s="31"/>
    </row>
    <row r="429" spans="1:18" ht="59.25" customHeight="1">
      <c r="A429" s="20">
        <v>4</v>
      </c>
      <c r="B429" s="20" t="s">
        <v>1067</v>
      </c>
      <c r="C429" s="34" t="s">
        <v>1063</v>
      </c>
      <c r="D429" s="35" t="s">
        <v>1068</v>
      </c>
      <c r="E429" s="20">
        <v>1</v>
      </c>
      <c r="F429" s="37"/>
      <c r="G429" s="20">
        <v>1300</v>
      </c>
      <c r="H429" s="20">
        <f t="shared" si="38"/>
        <v>234</v>
      </c>
      <c r="I429" s="20">
        <f t="shared" si="37"/>
        <v>1534</v>
      </c>
      <c r="J429" s="20"/>
      <c r="K429" s="20">
        <f t="shared" si="39"/>
      </c>
      <c r="L429" s="30"/>
      <c r="M429" s="31"/>
      <c r="N429" s="32"/>
      <c r="O429" s="31"/>
      <c r="P429" s="31"/>
      <c r="Q429" s="31"/>
      <c r="R429" s="31"/>
    </row>
    <row r="430" spans="1:11" s="20" customFormat="1" ht="36.75" customHeight="1">
      <c r="A430" s="20" t="s">
        <v>1069</v>
      </c>
      <c r="K430" s="20">
        <f t="shared" si="39"/>
      </c>
    </row>
    <row r="431" spans="1:18" ht="74.25" customHeight="1">
      <c r="A431" s="20">
        <v>1</v>
      </c>
      <c r="B431" s="20" t="s">
        <v>1070</v>
      </c>
      <c r="C431" s="34" t="s">
        <v>1071</v>
      </c>
      <c r="D431" s="35" t="s">
        <v>1072</v>
      </c>
      <c r="E431" s="20">
        <v>1</v>
      </c>
      <c r="F431" s="20"/>
      <c r="G431" s="20">
        <v>832.5</v>
      </c>
      <c r="H431" s="20">
        <f t="shared" si="38"/>
        <v>149.85</v>
      </c>
      <c r="I431" s="20">
        <f t="shared" si="37"/>
        <v>982.35</v>
      </c>
      <c r="J431" s="20">
        <f>I431*1.7</f>
        <v>1669.995</v>
      </c>
      <c r="K431" s="20">
        <f t="shared" si="39"/>
      </c>
      <c r="L431" s="30"/>
      <c r="M431" s="31"/>
      <c r="N431" s="32"/>
      <c r="O431" s="31"/>
      <c r="P431" s="31"/>
      <c r="Q431" s="31"/>
      <c r="R431" s="31"/>
    </row>
    <row r="432" spans="1:11" s="20" customFormat="1" ht="30.75" customHeight="1">
      <c r="A432" s="20" t="s">
        <v>1073</v>
      </c>
      <c r="K432" s="20">
        <f t="shared" si="39"/>
      </c>
    </row>
    <row r="433" spans="1:18" ht="59.25" customHeight="1">
      <c r="A433" s="20">
        <v>1</v>
      </c>
      <c r="B433" s="20" t="s">
        <v>1074</v>
      </c>
      <c r="C433" s="34" t="s">
        <v>1075</v>
      </c>
      <c r="D433" s="35" t="s">
        <v>1076</v>
      </c>
      <c r="E433" s="20">
        <v>1</v>
      </c>
      <c r="F433" s="20"/>
      <c r="G433" s="20">
        <v>1265</v>
      </c>
      <c r="H433" s="20">
        <f t="shared" si="38"/>
        <v>227.7</v>
      </c>
      <c r="I433" s="20">
        <f aca="true" t="shared" si="40" ref="I433:I460">SUM(G433,H433)</f>
        <v>1492.7</v>
      </c>
      <c r="J433" s="34"/>
      <c r="K433" s="20">
        <f t="shared" si="39"/>
      </c>
      <c r="L433" s="30"/>
      <c r="M433" s="31"/>
      <c r="N433" s="32"/>
      <c r="O433" s="31"/>
      <c r="P433" s="31"/>
      <c r="Q433" s="31"/>
      <c r="R433" s="31"/>
    </row>
    <row r="434" spans="1:18" ht="75" customHeight="1">
      <c r="A434" s="20">
        <v>2</v>
      </c>
      <c r="B434" s="20" t="s">
        <v>1077</v>
      </c>
      <c r="C434" s="34" t="s">
        <v>1078</v>
      </c>
      <c r="D434" s="35" t="s">
        <v>1079</v>
      </c>
      <c r="E434" s="20">
        <v>1</v>
      </c>
      <c r="F434" s="20"/>
      <c r="G434" s="20">
        <v>1265</v>
      </c>
      <c r="H434" s="20">
        <f t="shared" si="38"/>
        <v>227.7</v>
      </c>
      <c r="I434" s="20">
        <f t="shared" si="40"/>
        <v>1492.7</v>
      </c>
      <c r="J434" s="34"/>
      <c r="K434" s="20">
        <f t="shared" si="39"/>
      </c>
      <c r="L434" s="30"/>
      <c r="M434" s="31"/>
      <c r="N434" s="32"/>
      <c r="O434" s="31"/>
      <c r="P434" s="31"/>
      <c r="Q434" s="31"/>
      <c r="R434" s="31"/>
    </row>
    <row r="435" spans="1:18" ht="73.5" customHeight="1">
      <c r="A435" s="20">
        <v>3</v>
      </c>
      <c r="B435" s="20" t="s">
        <v>1080</v>
      </c>
      <c r="C435" s="34" t="s">
        <v>1081</v>
      </c>
      <c r="D435" s="35" t="s">
        <v>1082</v>
      </c>
      <c r="E435" s="20">
        <v>1</v>
      </c>
      <c r="F435" s="20"/>
      <c r="G435" s="20">
        <v>1265</v>
      </c>
      <c r="H435" s="20">
        <f aca="true" t="shared" si="41" ref="H435:H460">G435*0.18</f>
        <v>227.7</v>
      </c>
      <c r="I435" s="20">
        <f t="shared" si="40"/>
        <v>1492.7</v>
      </c>
      <c r="J435" s="34"/>
      <c r="K435" s="20">
        <f t="shared" si="39"/>
      </c>
      <c r="L435" s="30"/>
      <c r="M435" s="31"/>
      <c r="N435" s="32"/>
      <c r="O435" s="31"/>
      <c r="P435" s="31"/>
      <c r="Q435" s="31"/>
      <c r="R435" s="31"/>
    </row>
    <row r="436" spans="1:14" s="31" customFormat="1" ht="27" customHeight="1">
      <c r="A436" s="24" t="s">
        <v>774</v>
      </c>
      <c r="B436" s="25"/>
      <c r="C436" s="26"/>
      <c r="D436" s="27"/>
      <c r="E436" s="27"/>
      <c r="F436" s="28"/>
      <c r="G436" s="29"/>
      <c r="H436" s="29"/>
      <c r="I436" s="29"/>
      <c r="J436" s="29"/>
      <c r="K436" s="29">
        <f t="shared" si="39"/>
      </c>
      <c r="L436" s="49"/>
      <c r="M436" s="15"/>
      <c r="N436" s="15"/>
    </row>
    <row r="437" spans="1:18" s="20" customFormat="1" ht="40.5" customHeight="1">
      <c r="A437" s="20" t="s">
        <v>775</v>
      </c>
      <c r="K437" s="20">
        <f t="shared" si="39"/>
      </c>
      <c r="M437" s="15"/>
      <c r="N437" s="15"/>
      <c r="P437" s="31"/>
      <c r="Q437" s="31"/>
      <c r="R437" s="31"/>
    </row>
    <row r="438" spans="1:18" ht="64.5" customHeight="1">
      <c r="A438" s="44">
        <v>1</v>
      </c>
      <c r="B438" s="20" t="s">
        <v>776</v>
      </c>
      <c r="C438" s="34" t="s">
        <v>777</v>
      </c>
      <c r="D438" s="35" t="s">
        <v>778</v>
      </c>
      <c r="E438" s="36">
        <v>1</v>
      </c>
      <c r="F438" s="37"/>
      <c r="G438" s="20">
        <v>588.98</v>
      </c>
      <c r="H438" s="38">
        <f t="shared" si="41"/>
        <v>106.0164</v>
      </c>
      <c r="I438" s="20">
        <f t="shared" si="40"/>
        <v>694.9964</v>
      </c>
      <c r="J438" s="20">
        <v>1150</v>
      </c>
      <c r="K438" s="20">
        <f t="shared" si="39"/>
      </c>
      <c r="L438" s="30"/>
      <c r="M438" s="31"/>
      <c r="N438" s="32"/>
      <c r="O438" s="31"/>
      <c r="P438" s="31"/>
      <c r="Q438" s="31"/>
      <c r="R438" s="31"/>
    </row>
    <row r="439" spans="1:18" ht="73.5" customHeight="1">
      <c r="A439" s="44">
        <v>2</v>
      </c>
      <c r="B439" s="20" t="s">
        <v>779</v>
      </c>
      <c r="C439" s="34" t="s">
        <v>1093</v>
      </c>
      <c r="D439" s="35" t="s">
        <v>780</v>
      </c>
      <c r="E439" s="36">
        <v>1</v>
      </c>
      <c r="F439" s="37"/>
      <c r="G439" s="20">
        <v>588.98</v>
      </c>
      <c r="H439" s="38">
        <f t="shared" si="41"/>
        <v>106.0164</v>
      </c>
      <c r="I439" s="20">
        <f t="shared" si="40"/>
        <v>694.9964</v>
      </c>
      <c r="J439" s="20">
        <v>1150</v>
      </c>
      <c r="K439" s="20">
        <f t="shared" si="39"/>
      </c>
      <c r="L439" s="30"/>
      <c r="M439" s="31"/>
      <c r="N439" s="32"/>
      <c r="O439" s="31"/>
      <c r="P439" s="31"/>
      <c r="Q439" s="31"/>
      <c r="R439" s="31"/>
    </row>
    <row r="440" spans="1:18" ht="66" customHeight="1">
      <c r="A440" s="44">
        <v>3</v>
      </c>
      <c r="B440" s="20" t="s">
        <v>781</v>
      </c>
      <c r="C440" s="34" t="s">
        <v>782</v>
      </c>
      <c r="D440" s="35" t="s">
        <v>783</v>
      </c>
      <c r="E440" s="36">
        <v>1</v>
      </c>
      <c r="F440" s="37"/>
      <c r="G440" s="20">
        <v>588.98</v>
      </c>
      <c r="H440" s="38">
        <f t="shared" si="41"/>
        <v>106.0164</v>
      </c>
      <c r="I440" s="20">
        <f t="shared" si="40"/>
        <v>694.9964</v>
      </c>
      <c r="J440" s="20">
        <v>1150</v>
      </c>
      <c r="K440" s="20">
        <f t="shared" si="39"/>
      </c>
      <c r="L440" s="30"/>
      <c r="M440" s="31"/>
      <c r="N440" s="32"/>
      <c r="O440" s="31"/>
      <c r="P440" s="31"/>
      <c r="Q440" s="31"/>
      <c r="R440" s="31"/>
    </row>
    <row r="441" spans="1:18" ht="69.75" customHeight="1">
      <c r="A441" s="44">
        <v>4</v>
      </c>
      <c r="B441" s="20" t="s">
        <v>784</v>
      </c>
      <c r="C441" s="34" t="s">
        <v>785</v>
      </c>
      <c r="D441" s="35" t="s">
        <v>786</v>
      </c>
      <c r="E441" s="36">
        <v>1</v>
      </c>
      <c r="F441" s="37"/>
      <c r="G441" s="20">
        <v>588.98</v>
      </c>
      <c r="H441" s="38">
        <f t="shared" si="41"/>
        <v>106.0164</v>
      </c>
      <c r="I441" s="20">
        <f t="shared" si="40"/>
        <v>694.9964</v>
      </c>
      <c r="J441" s="20">
        <v>1150</v>
      </c>
      <c r="K441" s="20">
        <f t="shared" si="39"/>
      </c>
      <c r="L441" s="30"/>
      <c r="M441" s="31"/>
      <c r="N441" s="32"/>
      <c r="O441" s="31"/>
      <c r="P441" s="31"/>
      <c r="Q441" s="31"/>
      <c r="R441" s="31"/>
    </row>
    <row r="442" spans="1:18" ht="64.5" customHeight="1">
      <c r="A442" s="44">
        <v>5</v>
      </c>
      <c r="B442" s="20" t="s">
        <v>787</v>
      </c>
      <c r="C442" s="34" t="s">
        <v>788</v>
      </c>
      <c r="D442" s="35" t="s">
        <v>789</v>
      </c>
      <c r="E442" s="36">
        <v>1</v>
      </c>
      <c r="F442" s="37"/>
      <c r="G442" s="20">
        <v>635.59</v>
      </c>
      <c r="H442" s="38">
        <f t="shared" si="41"/>
        <v>114.4062</v>
      </c>
      <c r="I442" s="20">
        <f t="shared" si="40"/>
        <v>749.9962</v>
      </c>
      <c r="J442" s="20">
        <v>1250</v>
      </c>
      <c r="K442" s="20">
        <f t="shared" si="39"/>
      </c>
      <c r="L442" s="30"/>
      <c r="M442" s="31"/>
      <c r="N442" s="32"/>
      <c r="O442" s="31"/>
      <c r="P442" s="31"/>
      <c r="Q442" s="31"/>
      <c r="R442" s="31"/>
    </row>
    <row r="443" spans="1:18" s="20" customFormat="1" ht="27" customHeight="1">
      <c r="A443" s="20" t="s">
        <v>9</v>
      </c>
      <c r="K443" s="20">
        <f t="shared" si="39"/>
      </c>
      <c r="M443" s="15"/>
      <c r="N443" s="15"/>
      <c r="P443" s="31"/>
      <c r="Q443" s="31"/>
      <c r="R443" s="31"/>
    </row>
    <row r="444" spans="1:18" ht="27" customHeight="1">
      <c r="A444" s="44">
        <v>1</v>
      </c>
      <c r="B444" s="20" t="s">
        <v>790</v>
      </c>
      <c r="C444" s="34" t="s">
        <v>791</v>
      </c>
      <c r="D444" s="35" t="s">
        <v>792</v>
      </c>
      <c r="E444" s="36">
        <v>6</v>
      </c>
      <c r="F444" s="37"/>
      <c r="G444" s="20">
        <v>542.37</v>
      </c>
      <c r="H444" s="20">
        <f t="shared" si="41"/>
        <v>97.6266</v>
      </c>
      <c r="I444" s="20">
        <f t="shared" si="40"/>
        <v>639.9966</v>
      </c>
      <c r="J444" s="20">
        <v>1050</v>
      </c>
      <c r="K444" s="20">
        <f t="shared" si="39"/>
      </c>
      <c r="L444" s="30"/>
      <c r="M444" s="31"/>
      <c r="N444" s="32"/>
      <c r="O444" s="31"/>
      <c r="P444" s="31"/>
      <c r="Q444" s="31"/>
      <c r="R444" s="31"/>
    </row>
    <row r="445" spans="1:18" ht="27" customHeight="1">
      <c r="A445" s="44">
        <v>3</v>
      </c>
      <c r="B445" s="20" t="s">
        <v>793</v>
      </c>
      <c r="C445" s="34" t="s">
        <v>794</v>
      </c>
      <c r="D445" s="35" t="s">
        <v>795</v>
      </c>
      <c r="E445" s="36">
        <v>1</v>
      </c>
      <c r="F445" s="37"/>
      <c r="G445" s="20">
        <v>542.37</v>
      </c>
      <c r="H445" s="20">
        <f t="shared" si="41"/>
        <v>97.6266</v>
      </c>
      <c r="I445" s="20">
        <f t="shared" si="40"/>
        <v>639.9966</v>
      </c>
      <c r="J445" s="20">
        <v>1050</v>
      </c>
      <c r="K445" s="20">
        <f aca="true" t="shared" si="42" ref="K445:K463">IF(ISERR(IF(I445*F445=0,"",I445*F445))=TRUE,"",IF(I445*F445=0,"",I445*F445))</f>
      </c>
      <c r="L445" s="30"/>
      <c r="M445" s="31"/>
      <c r="N445" s="32"/>
      <c r="O445" s="31"/>
      <c r="P445" s="31"/>
      <c r="Q445" s="31"/>
      <c r="R445" s="31"/>
    </row>
    <row r="446" spans="1:18" ht="27" customHeight="1">
      <c r="A446" s="44">
        <v>4</v>
      </c>
      <c r="B446" s="20" t="s">
        <v>796</v>
      </c>
      <c r="C446" s="34" t="s">
        <v>797</v>
      </c>
      <c r="D446" s="35" t="s">
        <v>798</v>
      </c>
      <c r="E446" s="36">
        <v>1</v>
      </c>
      <c r="F446" s="37"/>
      <c r="G446" s="20">
        <v>542.37</v>
      </c>
      <c r="H446" s="20">
        <f t="shared" si="41"/>
        <v>97.6266</v>
      </c>
      <c r="I446" s="20">
        <f t="shared" si="40"/>
        <v>639.9966</v>
      </c>
      <c r="J446" s="20">
        <v>1050</v>
      </c>
      <c r="K446" s="20">
        <f t="shared" si="42"/>
      </c>
      <c r="L446" s="30"/>
      <c r="M446" s="31"/>
      <c r="N446" s="32"/>
      <c r="O446" s="31"/>
      <c r="P446" s="31"/>
      <c r="Q446" s="31"/>
      <c r="R446" s="31"/>
    </row>
    <row r="447" spans="1:18" s="20" customFormat="1" ht="27" customHeight="1">
      <c r="A447" s="20" t="s">
        <v>799</v>
      </c>
      <c r="K447" s="20">
        <f t="shared" si="42"/>
      </c>
      <c r="M447" s="15"/>
      <c r="N447" s="15"/>
      <c r="P447" s="31"/>
      <c r="Q447" s="31"/>
      <c r="R447" s="31"/>
    </row>
    <row r="448" spans="1:18" ht="27" customHeight="1">
      <c r="A448" s="44">
        <v>5</v>
      </c>
      <c r="B448" s="20" t="s">
        <v>800</v>
      </c>
      <c r="C448" s="34" t="s">
        <v>801</v>
      </c>
      <c r="D448" s="35" t="s">
        <v>802</v>
      </c>
      <c r="E448" s="36">
        <v>12</v>
      </c>
      <c r="F448" s="37"/>
      <c r="G448" s="20">
        <v>588.98</v>
      </c>
      <c r="H448" s="38">
        <f t="shared" si="41"/>
        <v>106.0164</v>
      </c>
      <c r="I448" s="20">
        <f t="shared" si="40"/>
        <v>694.9964</v>
      </c>
      <c r="J448" s="20">
        <v>1150</v>
      </c>
      <c r="K448" s="20">
        <f t="shared" si="42"/>
      </c>
      <c r="L448" s="30"/>
      <c r="M448" s="31"/>
      <c r="N448" s="32"/>
      <c r="O448" s="31"/>
      <c r="P448" s="31"/>
      <c r="Q448" s="31"/>
      <c r="R448" s="31"/>
    </row>
    <row r="449" spans="1:18" ht="27" customHeight="1">
      <c r="A449" s="44">
        <v>6</v>
      </c>
      <c r="B449" s="20" t="s">
        <v>803</v>
      </c>
      <c r="C449" s="34" t="s">
        <v>804</v>
      </c>
      <c r="D449" s="35" t="s">
        <v>805</v>
      </c>
      <c r="E449" s="36">
        <v>1</v>
      </c>
      <c r="F449" s="37"/>
      <c r="G449" s="20">
        <v>542.37</v>
      </c>
      <c r="H449" s="20">
        <f t="shared" si="41"/>
        <v>97.6266</v>
      </c>
      <c r="I449" s="20">
        <f t="shared" si="40"/>
        <v>639.9966</v>
      </c>
      <c r="J449" s="20">
        <v>1050</v>
      </c>
      <c r="K449" s="20">
        <f t="shared" si="42"/>
      </c>
      <c r="L449" s="30"/>
      <c r="M449" s="31"/>
      <c r="N449" s="32"/>
      <c r="O449" s="31"/>
      <c r="P449" s="31"/>
      <c r="Q449" s="31"/>
      <c r="R449" s="31"/>
    </row>
    <row r="450" spans="1:18" s="20" customFormat="1" ht="27" customHeight="1">
      <c r="A450" s="20" t="s">
        <v>806</v>
      </c>
      <c r="K450" s="20">
        <f t="shared" si="42"/>
      </c>
      <c r="M450" s="15"/>
      <c r="N450" s="15"/>
      <c r="P450" s="31"/>
      <c r="Q450" s="31"/>
      <c r="R450" s="31"/>
    </row>
    <row r="451" spans="1:18" ht="27" customHeight="1">
      <c r="A451" s="44">
        <v>7</v>
      </c>
      <c r="B451" s="34" t="s">
        <v>807</v>
      </c>
      <c r="C451" s="34" t="s">
        <v>808</v>
      </c>
      <c r="D451" s="35" t="s">
        <v>809</v>
      </c>
      <c r="E451" s="36">
        <v>1</v>
      </c>
      <c r="F451" s="37"/>
      <c r="G451" s="20">
        <v>542.37</v>
      </c>
      <c r="H451" s="20">
        <f t="shared" si="41"/>
        <v>97.6266</v>
      </c>
      <c r="I451" s="20">
        <f t="shared" si="40"/>
        <v>639.9966</v>
      </c>
      <c r="J451" s="20">
        <v>1050</v>
      </c>
      <c r="K451" s="20">
        <f t="shared" si="42"/>
      </c>
      <c r="L451" s="30"/>
      <c r="M451" s="31"/>
      <c r="N451" s="32"/>
      <c r="O451" s="31"/>
      <c r="P451" s="31"/>
      <c r="Q451" s="31"/>
      <c r="R451" s="31"/>
    </row>
    <row r="452" spans="1:18" ht="27" customHeight="1">
      <c r="A452" s="44">
        <v>8</v>
      </c>
      <c r="B452" s="34" t="s">
        <v>810</v>
      </c>
      <c r="C452" s="34" t="s">
        <v>811</v>
      </c>
      <c r="D452" s="35" t="s">
        <v>812</v>
      </c>
      <c r="E452" s="36">
        <v>1</v>
      </c>
      <c r="F452" s="37"/>
      <c r="G452" s="20">
        <v>542.37</v>
      </c>
      <c r="H452" s="20">
        <f t="shared" si="41"/>
        <v>97.6266</v>
      </c>
      <c r="I452" s="20">
        <f t="shared" si="40"/>
        <v>639.9966</v>
      </c>
      <c r="J452" s="20">
        <v>1050</v>
      </c>
      <c r="K452" s="20">
        <f t="shared" si="42"/>
      </c>
      <c r="L452" s="30"/>
      <c r="M452" s="31"/>
      <c r="N452" s="32"/>
      <c r="O452" s="31"/>
      <c r="P452" s="31"/>
      <c r="Q452" s="31"/>
      <c r="R452" s="31"/>
    </row>
    <row r="453" spans="1:18" ht="27" customHeight="1">
      <c r="A453" s="44">
        <v>9</v>
      </c>
      <c r="B453" s="34" t="s">
        <v>813</v>
      </c>
      <c r="C453" s="34" t="s">
        <v>814</v>
      </c>
      <c r="D453" s="35" t="s">
        <v>815</v>
      </c>
      <c r="E453" s="36">
        <v>6</v>
      </c>
      <c r="F453" s="37"/>
      <c r="G453" s="20">
        <v>588.98</v>
      </c>
      <c r="H453" s="38">
        <f t="shared" si="41"/>
        <v>106.0164</v>
      </c>
      <c r="I453" s="20">
        <f t="shared" si="40"/>
        <v>694.9964</v>
      </c>
      <c r="J453" s="20">
        <v>1150</v>
      </c>
      <c r="K453" s="20">
        <f t="shared" si="42"/>
      </c>
      <c r="L453" s="30"/>
      <c r="M453" s="31"/>
      <c r="N453" s="32"/>
      <c r="O453" s="31"/>
      <c r="P453" s="31"/>
      <c r="Q453" s="31"/>
      <c r="R453" s="31"/>
    </row>
    <row r="454" spans="1:18" ht="27" customHeight="1">
      <c r="A454" s="44">
        <v>10</v>
      </c>
      <c r="B454" s="34" t="s">
        <v>816</v>
      </c>
      <c r="C454" s="34" t="s">
        <v>817</v>
      </c>
      <c r="D454" s="35" t="s">
        <v>818</v>
      </c>
      <c r="E454" s="36">
        <v>1</v>
      </c>
      <c r="F454" s="37"/>
      <c r="G454" s="20">
        <v>588.98</v>
      </c>
      <c r="H454" s="38">
        <f t="shared" si="41"/>
        <v>106.0164</v>
      </c>
      <c r="I454" s="20">
        <f t="shared" si="40"/>
        <v>694.9964</v>
      </c>
      <c r="J454" s="20">
        <v>1150</v>
      </c>
      <c r="K454" s="20">
        <f t="shared" si="42"/>
      </c>
      <c r="L454" s="30"/>
      <c r="M454" s="31"/>
      <c r="N454" s="32"/>
      <c r="O454" s="31"/>
      <c r="P454" s="31"/>
      <c r="Q454" s="31"/>
      <c r="R454" s="31"/>
    </row>
    <row r="455" spans="1:18" s="20" customFormat="1" ht="29.25" customHeight="1">
      <c r="A455" s="20" t="s">
        <v>819</v>
      </c>
      <c r="K455" s="20">
        <f t="shared" si="42"/>
      </c>
      <c r="M455" s="15"/>
      <c r="N455" s="15"/>
      <c r="P455" s="31"/>
      <c r="Q455" s="31"/>
      <c r="R455" s="31"/>
    </row>
    <row r="456" spans="1:18" ht="66.75" customHeight="1">
      <c r="A456" s="44">
        <v>11</v>
      </c>
      <c r="B456" s="34" t="s">
        <v>820</v>
      </c>
      <c r="C456" s="34" t="s">
        <v>821</v>
      </c>
      <c r="D456" s="35" t="s">
        <v>822</v>
      </c>
      <c r="E456" s="36">
        <v>12</v>
      </c>
      <c r="F456" s="37"/>
      <c r="G456" s="20">
        <v>635.59</v>
      </c>
      <c r="H456" s="38">
        <f t="shared" si="41"/>
        <v>114.4062</v>
      </c>
      <c r="I456" s="20">
        <f t="shared" si="40"/>
        <v>749.9962</v>
      </c>
      <c r="J456" s="20">
        <v>1250</v>
      </c>
      <c r="K456" s="20">
        <f t="shared" si="42"/>
      </c>
      <c r="L456" s="30"/>
      <c r="M456" s="31"/>
      <c r="N456" s="32"/>
      <c r="O456" s="31"/>
      <c r="P456" s="31"/>
      <c r="Q456" s="31"/>
      <c r="R456" s="31"/>
    </row>
    <row r="457" spans="1:18" ht="29.25" customHeight="1">
      <c r="A457" s="50" t="s">
        <v>823</v>
      </c>
      <c r="B457" s="20"/>
      <c r="C457" s="20"/>
      <c r="D457" s="56"/>
      <c r="E457" s="56"/>
      <c r="F457" s="57"/>
      <c r="G457" s="20"/>
      <c r="H457" s="20"/>
      <c r="I457" s="20"/>
      <c r="J457" s="20"/>
      <c r="K457" s="20">
        <f t="shared" si="42"/>
      </c>
      <c r="L457" s="20"/>
      <c r="P457" s="31"/>
      <c r="Q457" s="31"/>
      <c r="R457" s="31"/>
    </row>
    <row r="458" spans="1:14" s="31" customFormat="1" ht="27" customHeight="1">
      <c r="A458" s="24" t="s">
        <v>824</v>
      </c>
      <c r="B458" s="25"/>
      <c r="C458" s="26"/>
      <c r="D458" s="27"/>
      <c r="E458" s="27"/>
      <c r="F458" s="28"/>
      <c r="G458" s="29"/>
      <c r="H458" s="29"/>
      <c r="I458" s="29"/>
      <c r="J458" s="29"/>
      <c r="K458" s="29">
        <f t="shared" si="42"/>
      </c>
      <c r="L458" s="49"/>
      <c r="M458" s="15"/>
      <c r="N458" s="15"/>
    </row>
    <row r="459" spans="1:18" ht="27" customHeight="1">
      <c r="A459" s="44">
        <f>IF(ISERR(#REF!+1)=TRUE,1,#REF!+1)</f>
        <v>1</v>
      </c>
      <c r="B459" s="20" t="s">
        <v>825</v>
      </c>
      <c r="C459" s="20" t="s">
        <v>826</v>
      </c>
      <c r="D459" s="20" t="s">
        <v>827</v>
      </c>
      <c r="E459" s="36">
        <v>6</v>
      </c>
      <c r="F459" s="37"/>
      <c r="G459" s="20">
        <v>442.37</v>
      </c>
      <c r="H459" s="20">
        <f t="shared" si="41"/>
        <v>79.6266</v>
      </c>
      <c r="I459" s="20">
        <f t="shared" si="40"/>
        <v>521.9966</v>
      </c>
      <c r="J459" s="20">
        <v>850</v>
      </c>
      <c r="K459" s="20">
        <f t="shared" si="42"/>
      </c>
      <c r="L459" s="30"/>
      <c r="M459" s="31"/>
      <c r="N459" s="32"/>
      <c r="O459" s="31"/>
      <c r="P459" s="31"/>
      <c r="Q459" s="31"/>
      <c r="R459" s="31"/>
    </row>
    <row r="460" spans="1:18" ht="27" customHeight="1">
      <c r="A460" s="44">
        <v>2</v>
      </c>
      <c r="B460" s="20" t="s">
        <v>828</v>
      </c>
      <c r="C460" s="34" t="s">
        <v>829</v>
      </c>
      <c r="D460" s="20" t="s">
        <v>830</v>
      </c>
      <c r="E460" s="36">
        <v>6</v>
      </c>
      <c r="F460" s="37"/>
      <c r="G460" s="20">
        <v>442.37</v>
      </c>
      <c r="H460" s="38">
        <f t="shared" si="41"/>
        <v>79.6266</v>
      </c>
      <c r="I460" s="20">
        <f t="shared" si="40"/>
        <v>521.9966</v>
      </c>
      <c r="J460" s="20">
        <v>850</v>
      </c>
      <c r="K460" s="20">
        <f t="shared" si="42"/>
      </c>
      <c r="L460" s="30"/>
      <c r="M460" s="31"/>
      <c r="N460" s="32"/>
      <c r="O460" s="31"/>
      <c r="P460" s="31"/>
      <c r="Q460" s="31"/>
      <c r="R460" s="31"/>
    </row>
    <row r="461" spans="1:18" ht="27" customHeight="1">
      <c r="A461" s="44">
        <v>3</v>
      </c>
      <c r="B461" s="20" t="s">
        <v>831</v>
      </c>
      <c r="C461" s="34" t="s">
        <v>832</v>
      </c>
      <c r="D461" s="20" t="s">
        <v>833</v>
      </c>
      <c r="E461" s="36">
        <v>1</v>
      </c>
      <c r="F461" s="37"/>
      <c r="G461" s="20">
        <v>474.58</v>
      </c>
      <c r="H461" s="38">
        <f>G461*0.18</f>
        <v>85.42439999999999</v>
      </c>
      <c r="I461" s="20">
        <f>SUM(G461,H461)</f>
        <v>560.0044</v>
      </c>
      <c r="J461" s="20">
        <v>950</v>
      </c>
      <c r="K461" s="20">
        <f t="shared" si="42"/>
      </c>
      <c r="L461" s="30"/>
      <c r="M461" s="31"/>
      <c r="N461" s="32"/>
      <c r="O461" s="31"/>
      <c r="P461" s="31"/>
      <c r="Q461" s="31"/>
      <c r="R461" s="31"/>
    </row>
    <row r="462" spans="1:18" ht="27" customHeight="1">
      <c r="A462" s="44">
        <v>4</v>
      </c>
      <c r="B462" s="20" t="s">
        <v>948</v>
      </c>
      <c r="C462" s="34" t="s">
        <v>834</v>
      </c>
      <c r="D462" s="20" t="s">
        <v>835</v>
      </c>
      <c r="E462" s="36">
        <v>1</v>
      </c>
      <c r="F462" s="37"/>
      <c r="G462" s="20">
        <v>466.1</v>
      </c>
      <c r="H462" s="38">
        <f>G462*0.18</f>
        <v>83.898</v>
      </c>
      <c r="I462" s="20">
        <f>SUM(G462,H462)</f>
        <v>549.998</v>
      </c>
      <c r="J462" s="20">
        <v>900</v>
      </c>
      <c r="K462" s="20">
        <f t="shared" si="42"/>
      </c>
      <c r="L462" s="30"/>
      <c r="M462" s="31"/>
      <c r="N462" s="32"/>
      <c r="O462" s="31"/>
      <c r="P462" s="31"/>
      <c r="Q462" s="31"/>
      <c r="R462" s="31"/>
    </row>
    <row r="463" spans="1:18" ht="27" customHeight="1">
      <c r="A463" s="44">
        <v>5</v>
      </c>
      <c r="B463" s="20" t="s">
        <v>836</v>
      </c>
      <c r="C463" s="34" t="s">
        <v>794</v>
      </c>
      <c r="D463" s="20" t="s">
        <v>837</v>
      </c>
      <c r="E463" s="36">
        <v>1</v>
      </c>
      <c r="F463" s="37"/>
      <c r="G463" s="20">
        <v>466.1</v>
      </c>
      <c r="H463" s="38">
        <f>G463*0.18</f>
        <v>83.898</v>
      </c>
      <c r="I463" s="20">
        <f>SUM(G463,H463)</f>
        <v>549.998</v>
      </c>
      <c r="J463" s="20">
        <v>900</v>
      </c>
      <c r="K463" s="20">
        <f t="shared" si="42"/>
      </c>
      <c r="L463" s="30"/>
      <c r="M463" s="31"/>
      <c r="N463" s="32"/>
      <c r="O463" s="31"/>
      <c r="P463" s="31"/>
      <c r="Q463" s="31"/>
      <c r="R463" s="31"/>
    </row>
    <row r="464" spans="11:18" ht="3.75" customHeight="1">
      <c r="K464" s="60">
        <f>SUM($K$6:K463)</f>
        <v>0</v>
      </c>
      <c r="P464" s="31"/>
      <c r="Q464" s="31"/>
      <c r="R464" s="31"/>
    </row>
    <row r="465" ht="33.75" hidden="1"/>
    <row r="466" spans="2:11" ht="33.75" hidden="1">
      <c r="B466" s="61"/>
      <c r="C466" s="62"/>
      <c r="D466" s="59"/>
      <c r="E466" s="59"/>
      <c r="G466" s="59"/>
      <c r="H466" s="59"/>
      <c r="I466" s="59"/>
      <c r="J466" s="59"/>
      <c r="K466" s="59"/>
    </row>
    <row r="467" ht="33.75">
      <c r="B467" s="63"/>
    </row>
    <row r="468" ht="33.75">
      <c r="B468" s="63"/>
    </row>
    <row r="469" ht="33.75">
      <c r="B469" s="63"/>
    </row>
    <row r="470" ht="33.75">
      <c r="B470" s="63"/>
    </row>
  </sheetData>
  <sheetProtection/>
  <mergeCells count="1">
    <mergeCell ref="B2:I3"/>
  </mergeCells>
  <conditionalFormatting sqref="B70 B25 B36 B43 B72 B79 B83 B87 B91 B99 B101 B106 B109 B111 B459 B383:B386 B168 B113 B62 B320:B324 B326:B328 B363:B365 B404 B394:B396 B344:B345 B293:B299 B286:B288 B352:B353 B461 B355:B358 B290:B291 B398:B401 B330:B332 B463 B376:B381 B271:B276 B315:B318 B301:B302 B311:B313 B278:B284 B140 B143 B147 B164 B166 B151 B158 B135:B136 B15 B47:B49 B304:B305">
    <cfRule type="expression" priority="108" dxfId="0" stopIfTrue="1">
      <formula>AND(LEN(B15)&gt;40,$D15&lt;&gt;"")</formula>
    </cfRule>
  </conditionalFormatting>
  <conditionalFormatting sqref="B47">
    <cfRule type="expression" priority="107" dxfId="0" stopIfTrue="1">
      <formula>AND(LEN(B47)&gt;40,$D47&lt;&gt;"")</formula>
    </cfRule>
  </conditionalFormatting>
  <conditionalFormatting sqref="B396">
    <cfRule type="expression" priority="106" dxfId="0" stopIfTrue="1">
      <formula>AND(LEN(B396)&gt;40,$D396&lt;&gt;"")</formula>
    </cfRule>
  </conditionalFormatting>
  <conditionalFormatting sqref="B51 B57">
    <cfRule type="expression" priority="105" dxfId="0" stopIfTrue="1">
      <formula>AND(LEN(B51)&gt;40,$D51&lt;&gt;"")</formula>
    </cfRule>
  </conditionalFormatting>
  <conditionalFormatting sqref="B67">
    <cfRule type="expression" priority="104" dxfId="0" stopIfTrue="1">
      <formula>AND(LEN(B67)&gt;40,$D67&lt;&gt;"")</formula>
    </cfRule>
  </conditionalFormatting>
  <conditionalFormatting sqref="B457">
    <cfRule type="expression" priority="103" dxfId="0" stopIfTrue="1">
      <formula>AND(LEN(B457)&gt;40,$D457&lt;&gt;"")</formula>
    </cfRule>
  </conditionalFormatting>
  <conditionalFormatting sqref="B460">
    <cfRule type="expression" priority="102" dxfId="0" stopIfTrue="1">
      <formula>AND(LEN(B460)&gt;40,$D460&lt;&gt;"")</formula>
    </cfRule>
  </conditionalFormatting>
  <conditionalFormatting sqref="B23">
    <cfRule type="expression" priority="101" dxfId="0" stopIfTrue="1">
      <formula>AND(LEN(B23)&gt;40,$D23&lt;&gt;"")</formula>
    </cfRule>
  </conditionalFormatting>
  <conditionalFormatting sqref="B53 B56">
    <cfRule type="expression" priority="97" dxfId="0" stopIfTrue="1">
      <formula>AND(LEN(B53)&gt;40,$D53&lt;&gt;"")</formula>
    </cfRule>
  </conditionalFormatting>
  <conditionalFormatting sqref="B14">
    <cfRule type="expression" priority="100" dxfId="0" stopIfTrue="1">
      <formula>AND(LEN(B14)&gt;40,$D14&lt;&gt;"")</formula>
    </cfRule>
  </conditionalFormatting>
  <conditionalFormatting sqref="B50">
    <cfRule type="expression" priority="99" dxfId="0" stopIfTrue="1">
      <formula>AND(LEN(B50)&gt;40,$D50&lt;&gt;"")</formula>
    </cfRule>
  </conditionalFormatting>
  <conditionalFormatting sqref="B52 B54:B55">
    <cfRule type="expression" priority="98" dxfId="0" stopIfTrue="1">
      <formula>AND(LEN(B52)&gt;40,$D52&lt;&gt;"")</formula>
    </cfRule>
  </conditionalFormatting>
  <conditionalFormatting sqref="B58 B60:B61">
    <cfRule type="expression" priority="96" dxfId="0" stopIfTrue="1">
      <formula>AND(LEN(B58)&gt;40,$D58&lt;&gt;"")</formula>
    </cfRule>
  </conditionalFormatting>
  <conditionalFormatting sqref="B59">
    <cfRule type="expression" priority="95" dxfId="0" stopIfTrue="1">
      <formula>AND(LEN(B59)&gt;40,$D59&lt;&gt;"")</formula>
    </cfRule>
  </conditionalFormatting>
  <conditionalFormatting sqref="C1">
    <cfRule type="containsBlanks" priority="94" dxfId="0" stopIfTrue="1">
      <formula>LEN(TRIM(C1))=0</formula>
    </cfRule>
  </conditionalFormatting>
  <conditionalFormatting sqref="B390:B393">
    <cfRule type="expression" priority="93" dxfId="0" stopIfTrue="1">
      <formula>AND(LEN(B390)&gt;40,$D390&lt;&gt;"")</formula>
    </cfRule>
  </conditionalFormatting>
  <conditionalFormatting sqref="B390:B392">
    <cfRule type="expression" priority="92" dxfId="0" stopIfTrue="1">
      <formula>AND(LEN(B390)&gt;40,$D390&lt;&gt;"")</formula>
    </cfRule>
  </conditionalFormatting>
  <conditionalFormatting sqref="B393">
    <cfRule type="expression" priority="91" dxfId="0" stopIfTrue="1">
      <formula>AND(LEN(B393)&gt;40,$D393&lt;&gt;"")</formula>
    </cfRule>
  </conditionalFormatting>
  <conditionalFormatting sqref="B118">
    <cfRule type="expression" priority="90" dxfId="0" stopIfTrue="1">
      <formula>AND(LEN(B118)&gt;40,$D118&lt;&gt;"")</formula>
    </cfRule>
  </conditionalFormatting>
  <conditionalFormatting sqref="B190">
    <cfRule type="expression" priority="55" dxfId="0" stopIfTrue="1">
      <formula>AND(LEN(B190)&gt;40,$D191&lt;&gt;"")</formula>
    </cfRule>
  </conditionalFormatting>
  <conditionalFormatting sqref="B219 B213">
    <cfRule type="expression" priority="87" dxfId="0" stopIfTrue="1">
      <formula>AND(LEN(B213)&gt;40,$D194&lt;&gt;"")</formula>
    </cfRule>
  </conditionalFormatting>
  <conditionalFormatting sqref="B182">
    <cfRule type="expression" priority="86" dxfId="0" stopIfTrue="1">
      <formula>AND(LEN(B182)&gt;40,$D183&lt;&gt;"")</formula>
    </cfRule>
  </conditionalFormatting>
  <conditionalFormatting sqref="B184">
    <cfRule type="expression" priority="85" dxfId="0" stopIfTrue="1">
      <formula>AND(LEN(B184)&gt;40,$D185&lt;&gt;"")</formula>
    </cfRule>
  </conditionalFormatting>
  <conditionalFormatting sqref="B236">
    <cfRule type="expression" priority="84" dxfId="0" stopIfTrue="1">
      <formula>AND(LEN(B236)&gt;40,#REF!&lt;&gt;"")</formula>
    </cfRule>
  </conditionalFormatting>
  <conditionalFormatting sqref="B243">
    <cfRule type="expression" priority="83" dxfId="0" stopIfTrue="1">
      <formula>AND(LEN(B243)&gt;40,$D237&lt;&gt;"")</formula>
    </cfRule>
  </conditionalFormatting>
  <conditionalFormatting sqref="B197">
    <cfRule type="expression" priority="82" dxfId="0" stopIfTrue="1">
      <formula>AND(LEN(B197)&gt;40,$D192&lt;&gt;"")</formula>
    </cfRule>
  </conditionalFormatting>
  <conditionalFormatting sqref="B199">
    <cfRule type="expression" priority="81" dxfId="0" stopIfTrue="1">
      <formula>AND(LEN(B199)&gt;40,$D191&lt;&gt;"")</formula>
    </cfRule>
  </conditionalFormatting>
  <conditionalFormatting sqref="B191">
    <cfRule type="expression" priority="80" dxfId="0" stopIfTrue="1">
      <formula>AND(LEN(B191)&gt;40,$D192&lt;&gt;"")</formula>
    </cfRule>
  </conditionalFormatting>
  <conditionalFormatting sqref="B195">
    <cfRule type="expression" priority="79" dxfId="0" stopIfTrue="1">
      <formula>AND(LEN(B195)&gt;40,$D196&lt;&gt;"")</formula>
    </cfRule>
  </conditionalFormatting>
  <conditionalFormatting sqref="B202">
    <cfRule type="expression" priority="78" dxfId="0" stopIfTrue="1">
      <formula>AND(LEN(B202)&gt;40,$D189&lt;&gt;"")</formula>
    </cfRule>
  </conditionalFormatting>
  <conditionalFormatting sqref="B205">
    <cfRule type="expression" priority="77" dxfId="0" stopIfTrue="1">
      <formula>AND(LEN(B205)&gt;40,$D206&lt;&gt;"")</formula>
    </cfRule>
  </conditionalFormatting>
  <conditionalFormatting sqref="B233">
    <cfRule type="expression" priority="88" dxfId="0" stopIfTrue="1">
      <formula>AND(LEN(B233)&gt;40,$D208&lt;&gt;"")</formula>
    </cfRule>
  </conditionalFormatting>
  <conditionalFormatting sqref="B207">
    <cfRule type="expression" priority="76" dxfId="0" stopIfTrue="1">
      <formula>AND(LEN(B207)&gt;40,$D201&lt;&gt;"")</formula>
    </cfRule>
  </conditionalFormatting>
  <conditionalFormatting sqref="B209">
    <cfRule type="expression" priority="75" dxfId="0" stopIfTrue="1">
      <formula>AND(LEN(B209)&gt;40,$D210&lt;&gt;"")</formula>
    </cfRule>
  </conditionalFormatting>
  <conditionalFormatting sqref="B212">
    <cfRule type="expression" priority="74" dxfId="0" stopIfTrue="1">
      <formula>AND(LEN(B212)&gt;40,$D213&lt;&gt;"")</formula>
    </cfRule>
  </conditionalFormatting>
  <conditionalFormatting sqref="B221">
    <cfRule type="expression" priority="73" dxfId="0" stopIfTrue="1">
      <formula>AND(LEN(B221)&gt;40,$D217&lt;&gt;"")</formula>
    </cfRule>
  </conditionalFormatting>
  <conditionalFormatting sqref="B224">
    <cfRule type="expression" priority="72" dxfId="0" stopIfTrue="1">
      <formula>AND(LEN(B224)&gt;40,$D219&lt;&gt;"")</formula>
    </cfRule>
  </conditionalFormatting>
  <conditionalFormatting sqref="B227">
    <cfRule type="expression" priority="71" dxfId="0" stopIfTrue="1">
      <formula>AND(LEN(B227)&gt;40,$D222&lt;&gt;"")</formula>
    </cfRule>
  </conditionalFormatting>
  <conditionalFormatting sqref="B228">
    <cfRule type="expression" priority="70" dxfId="0" stopIfTrue="1">
      <formula>AND(LEN(B228)&gt;40,$D222&lt;&gt;"")</formula>
    </cfRule>
  </conditionalFormatting>
  <conditionalFormatting sqref="B230">
    <cfRule type="expression" priority="69" dxfId="0" stopIfTrue="1">
      <formula>AND(LEN(B230)&gt;40,$D205&lt;&gt;"")</formula>
    </cfRule>
  </conditionalFormatting>
  <conditionalFormatting sqref="B231">
    <cfRule type="expression" priority="68" dxfId="0" stopIfTrue="1">
      <formula>AND(LEN(B231)&gt;40,$D225&lt;&gt;"")</formula>
    </cfRule>
  </conditionalFormatting>
  <conditionalFormatting sqref="B232">
    <cfRule type="expression" priority="67" dxfId="0" stopIfTrue="1">
      <formula>AND(LEN(B232)&gt;40,$D226&lt;&gt;"")</formula>
    </cfRule>
  </conditionalFormatting>
  <conditionalFormatting sqref="B240">
    <cfRule type="expression" priority="66" dxfId="0" stopIfTrue="1">
      <formula>AND(LEN(B240)&gt;40,$D234&lt;&gt;"")</formula>
    </cfRule>
  </conditionalFormatting>
  <conditionalFormatting sqref="B241">
    <cfRule type="expression" priority="65" dxfId="0" stopIfTrue="1">
      <formula>AND(LEN(B241)&gt;40,#REF!&lt;&gt;"")</formula>
    </cfRule>
  </conditionalFormatting>
  <conditionalFormatting sqref="B242">
    <cfRule type="expression" priority="64" dxfId="0" stopIfTrue="1">
      <formula>AND(LEN(B242)&gt;40,$D219&lt;&gt;"")</formula>
    </cfRule>
  </conditionalFormatting>
  <conditionalFormatting sqref="B244">
    <cfRule type="expression" priority="63" dxfId="0" stopIfTrue="1">
      <formula>AND(LEN(B244)&gt;40,#REF!&lt;&gt;"")</formula>
    </cfRule>
  </conditionalFormatting>
  <conditionalFormatting sqref="B245">
    <cfRule type="expression" priority="62" dxfId="0" stopIfTrue="1">
      <formula>AND(LEN(B245)&gt;40,$D239&lt;&gt;"")</formula>
    </cfRule>
  </conditionalFormatting>
  <conditionalFormatting sqref="B248">
    <cfRule type="expression" priority="61" dxfId="0" stopIfTrue="1">
      <formula>AND(LEN(B248)&gt;40,#REF!&lt;&gt;"")</formula>
    </cfRule>
  </conditionalFormatting>
  <conditionalFormatting sqref="B250">
    <cfRule type="expression" priority="60" dxfId="0" stopIfTrue="1">
      <formula>AND(LEN(B250)&gt;40,$D237&lt;&gt;"")</formula>
    </cfRule>
  </conditionalFormatting>
  <conditionalFormatting sqref="B254">
    <cfRule type="expression" priority="59" dxfId="0" stopIfTrue="1">
      <formula>AND(LEN(B254)&gt;40,$D242&lt;&gt;"")</formula>
    </cfRule>
  </conditionalFormatting>
  <conditionalFormatting sqref="B257">
    <cfRule type="expression" priority="89" dxfId="0" stopIfTrue="1">
      <formula>AND(LEN(B257)&gt;40,$D246&lt;&gt;"")</formula>
    </cfRule>
  </conditionalFormatting>
  <conditionalFormatting sqref="B251">
    <cfRule type="expression" priority="58" dxfId="0" stopIfTrue="1">
      <formula>AND(LEN(B251)&gt;40,$D230&lt;&gt;"")</formula>
    </cfRule>
  </conditionalFormatting>
  <conditionalFormatting sqref="B253">
    <cfRule type="expression" priority="57" dxfId="0" stopIfTrue="1">
      <formula>AND(LEN(B253)&gt;40,$D240&lt;&gt;"")</formula>
    </cfRule>
  </conditionalFormatting>
  <conditionalFormatting sqref="B196">
    <cfRule type="expression" priority="56" dxfId="0" stopIfTrue="1">
      <formula>AND(LEN(B196)&gt;40,$D188&lt;&gt;"")</formula>
    </cfRule>
  </conditionalFormatting>
  <conditionalFormatting sqref="B13">
    <cfRule type="expression" priority="54" dxfId="0" stopIfTrue="1">
      <formula>AND(LEN(B13)&gt;40,$D13&lt;&gt;"")</formula>
    </cfRule>
  </conditionalFormatting>
  <conditionalFormatting sqref="B285">
    <cfRule type="expression" priority="53" dxfId="0" stopIfTrue="1">
      <formula>AND(LEN(B285)&gt;40,#REF!&lt;&gt;"")</formula>
    </cfRule>
  </conditionalFormatting>
  <conditionalFormatting sqref="B292">
    <cfRule type="expression" priority="52" dxfId="0" stopIfTrue="1">
      <formula>AND(LEN(B292)&gt;40,$D246&lt;&gt;"")</formula>
    </cfRule>
  </conditionalFormatting>
  <conditionalFormatting sqref="B277">
    <cfRule type="expression" priority="51" dxfId="0" stopIfTrue="1">
      <formula>AND(LEN(B277)&gt;40,$D255&lt;&gt;"")</formula>
    </cfRule>
  </conditionalFormatting>
  <conditionalFormatting sqref="B319">
    <cfRule type="expression" priority="50" dxfId="0" stopIfTrue="1">
      <formula>AND(LEN(B319)&gt;40,$D288&lt;&gt;"")</formula>
    </cfRule>
  </conditionalFormatting>
  <conditionalFormatting sqref="B300">
    <cfRule type="expression" priority="49" dxfId="0" stopIfTrue="1">
      <formula>AND(LEN(B300)&gt;40,$D294&lt;&gt;"")</formula>
    </cfRule>
  </conditionalFormatting>
  <conditionalFormatting sqref="B265:B267">
    <cfRule type="expression" priority="48" dxfId="0" stopIfTrue="1">
      <formula>AND(LEN(B265)&gt;40,$D265&lt;&gt;"")</formula>
    </cfRule>
  </conditionalFormatting>
  <conditionalFormatting sqref="B265:B267">
    <cfRule type="expression" priority="47" dxfId="0" stopIfTrue="1">
      <formula>AND(LEN(B265)&gt;40,$D265&lt;&gt;"")</formula>
    </cfRule>
  </conditionalFormatting>
  <conditionalFormatting sqref="B339:B343">
    <cfRule type="expression" priority="46" dxfId="0" stopIfTrue="1">
      <formula>AND(LEN(B339)&gt;40,$D339&lt;&gt;"")</formula>
    </cfRule>
  </conditionalFormatting>
  <conditionalFormatting sqref="B175">
    <cfRule type="expression" priority="45" dxfId="0" stopIfTrue="1">
      <formula>AND(LEN(B175)&gt;40,$D175&lt;&gt;"")</formula>
    </cfRule>
  </conditionalFormatting>
  <conditionalFormatting sqref="B259">
    <cfRule type="expression" priority="44" dxfId="0" stopIfTrue="1">
      <formula>AND(LEN(B259)&gt;40,$D259&lt;&gt;"")</formula>
    </cfRule>
  </conditionalFormatting>
  <conditionalFormatting sqref="B263">
    <cfRule type="expression" priority="43" dxfId="0" stopIfTrue="1">
      <formula>AND(LEN(B263)&gt;40,$D263&lt;&gt;"")</formula>
    </cfRule>
  </conditionalFormatting>
  <conditionalFormatting sqref="B264">
    <cfRule type="expression" priority="42" dxfId="0" stopIfTrue="1">
      <formula>AND(LEN(B264)&gt;40,$D264&lt;&gt;"")</formula>
    </cfRule>
  </conditionalFormatting>
  <conditionalFormatting sqref="B269">
    <cfRule type="expression" priority="41" dxfId="0" stopIfTrue="1">
      <formula>AND(LEN(B269)&gt;40,$D269&lt;&gt;"")</formula>
    </cfRule>
  </conditionalFormatting>
  <conditionalFormatting sqref="B338">
    <cfRule type="expression" priority="40" dxfId="0" stopIfTrue="1">
      <formula>AND(LEN(B338)&gt;40,$D338&lt;&gt;"")</formula>
    </cfRule>
  </conditionalFormatting>
  <conditionalFormatting sqref="B346">
    <cfRule type="expression" priority="39" dxfId="0" stopIfTrue="1">
      <formula>AND(LEN(B346)&gt;40,$D346&lt;&gt;"")</formula>
    </cfRule>
  </conditionalFormatting>
  <conditionalFormatting sqref="B436">
    <cfRule type="expression" priority="38" dxfId="0" stopIfTrue="1">
      <formula>AND(LEN(B436)&gt;40,$D436&lt;&gt;"")</formula>
    </cfRule>
  </conditionalFormatting>
  <conditionalFormatting sqref="B458">
    <cfRule type="expression" priority="37" dxfId="0" stopIfTrue="1">
      <formula>AND(LEN(B458)&gt;40,$D458&lt;&gt;"")</formula>
    </cfRule>
  </conditionalFormatting>
  <conditionalFormatting sqref="B306">
    <cfRule type="expression" priority="35" dxfId="0" stopIfTrue="1">
      <formula>AND(LEN(B306)&gt;40,$D231&lt;&gt;"")</formula>
    </cfRule>
  </conditionalFormatting>
  <conditionalFormatting sqref="B314">
    <cfRule type="expression" priority="36" dxfId="0" stopIfTrue="1">
      <formula>AND(LEN(B314)&gt;40,$D239&lt;&gt;"")</formula>
    </cfRule>
  </conditionalFormatting>
  <conditionalFormatting sqref="B406 H406">
    <cfRule type="expression" priority="34" dxfId="0" stopIfTrue="1">
      <formula>AND(LEN(B406)&gt;40,$D406&lt;&gt;"")</formula>
    </cfRule>
  </conditionalFormatting>
  <conditionalFormatting sqref="B98">
    <cfRule type="expression" priority="33" dxfId="0" stopIfTrue="1">
      <formula>AND(LEN(B98)&gt;40,$D98&lt;&gt;"")</formula>
    </cfRule>
  </conditionalFormatting>
  <conditionalFormatting sqref="B337">
    <cfRule type="expression" priority="32" dxfId="0" stopIfTrue="1">
      <formula>AND(LEN(B337)&gt;40,$D337&lt;&gt;"")</formula>
    </cfRule>
  </conditionalFormatting>
  <conditionalFormatting sqref="B333">
    <cfRule type="expression" priority="31" dxfId="0" stopIfTrue="1">
      <formula>AND(LEN(B333)&gt;40,$D333&lt;&gt;"")</formula>
    </cfRule>
  </conditionalFormatting>
  <conditionalFormatting sqref="B366:B367">
    <cfRule type="expression" priority="30" dxfId="0" stopIfTrue="1">
      <formula>AND(LEN(B366)&gt;40,$D366&lt;&gt;"")</formula>
    </cfRule>
  </conditionalFormatting>
  <conditionalFormatting sqref="B7">
    <cfRule type="expression" priority="29" dxfId="0" stopIfTrue="1">
      <formula>AND(LEN(B7)&gt;40,$D7&lt;&gt;"")</formula>
    </cfRule>
  </conditionalFormatting>
  <conditionalFormatting sqref="B129">
    <cfRule type="expression" priority="28" dxfId="0" stopIfTrue="1">
      <formula>AND(LEN(B129)&gt;40,$D129&lt;&gt;"")</formula>
    </cfRule>
  </conditionalFormatting>
  <conditionalFormatting sqref="B268">
    <cfRule type="expression" priority="27" dxfId="0" stopIfTrue="1">
      <formula>AND(LEN(B268)&gt;40,$D268&lt;&gt;"")</formula>
    </cfRule>
  </conditionalFormatting>
  <conditionalFormatting sqref="B268">
    <cfRule type="expression" priority="26" dxfId="0" stopIfTrue="1">
      <formula>AND(LEN(B268)&gt;40,$D268&lt;&gt;"")</formula>
    </cfRule>
  </conditionalFormatting>
  <conditionalFormatting sqref="B359">
    <cfRule type="expression" priority="25" dxfId="0" stopIfTrue="1">
      <formula>AND(LEN(B359)&gt;40,$D359&lt;&gt;"")</formula>
    </cfRule>
  </conditionalFormatting>
  <conditionalFormatting sqref="B289">
    <cfRule type="expression" priority="24" dxfId="0" stopIfTrue="1">
      <formula>AND(LEN(B289)&gt;40,$D289&lt;&gt;"")</formula>
    </cfRule>
  </conditionalFormatting>
  <conditionalFormatting sqref="B462">
    <cfRule type="expression" priority="23" dxfId="0" stopIfTrue="1">
      <formula>AND(LEN(B462)&gt;40,$D462&lt;&gt;"")</formula>
    </cfRule>
  </conditionalFormatting>
  <conditionalFormatting sqref="B11">
    <cfRule type="expression" priority="22" dxfId="0" stopIfTrue="1">
      <formula>AND(LEN(B11)&gt;40,$D11&lt;&gt;"")</formula>
    </cfRule>
  </conditionalFormatting>
  <conditionalFormatting sqref="D8">
    <cfRule type="duplicateValues" priority="21" dxfId="112">
      <formula>AND(COUNTIF($D$8:$D$8,D8)&gt;1,NOT(ISBLANK(D8)))</formula>
    </cfRule>
  </conditionalFormatting>
  <conditionalFormatting sqref="D256">
    <cfRule type="duplicateValues" priority="20" dxfId="112">
      <formula>AND(COUNTIF($D$256:$D$256,D256)&gt;1,NOT(ISBLANK(D256)))</formula>
    </cfRule>
  </conditionalFormatting>
  <conditionalFormatting sqref="B402">
    <cfRule type="expression" priority="19" dxfId="0" stopIfTrue="1">
      <formula>AND(LEN(B402)&gt;40,$D402&lt;&gt;"")</formula>
    </cfRule>
  </conditionalFormatting>
  <conditionalFormatting sqref="D401:D402">
    <cfRule type="duplicateValues" priority="18" dxfId="112">
      <formula>AND(COUNTIF($D$401:$D$402,D401)&gt;1,NOT(ISBLANK(D401)))</formula>
    </cfRule>
  </conditionalFormatting>
  <conditionalFormatting sqref="B270">
    <cfRule type="expression" priority="16" dxfId="0" stopIfTrue="1">
      <formula>AND(LEN(B270)&gt;40,#REF!&lt;&gt;"")</formula>
    </cfRule>
  </conditionalFormatting>
  <conditionalFormatting sqref="D270">
    <cfRule type="duplicateValues" priority="17" dxfId="112">
      <formula>AND(COUNTIF($D$270:$D$270,D270)&gt;1,NOT(ISBLANK(D270)))</formula>
    </cfRule>
  </conditionalFormatting>
  <conditionalFormatting sqref="D271:D276">
    <cfRule type="duplicateValues" priority="15" dxfId="112">
      <formula>AND(COUNTIF($D$271:$D$276,D271)&gt;1,NOT(ISBLANK(D271)))</formula>
    </cfRule>
  </conditionalFormatting>
  <conditionalFormatting sqref="B325 B329">
    <cfRule type="expression" priority="109" dxfId="0" stopIfTrue="1">
      <formula>AND(LEN(B325)&gt;40,$D277&lt;&gt;"")</formula>
    </cfRule>
  </conditionalFormatting>
  <conditionalFormatting sqref="B16">
    <cfRule type="expression" priority="12" dxfId="0" stopIfTrue="1">
      <formula>AND(LEN(B16)&gt;40,$D16&lt;&gt;"")</formula>
    </cfRule>
  </conditionalFormatting>
  <conditionalFormatting sqref="D16:D22">
    <cfRule type="duplicateValues" priority="13" dxfId="112">
      <formula>AND(COUNTIF($D$16:$D$22,D16)&gt;1,NOT(ISBLANK(D16)))</formula>
    </cfRule>
  </conditionalFormatting>
  <conditionalFormatting sqref="D261:D262">
    <cfRule type="duplicateValues" priority="110" dxfId="112">
      <formula>AND(COUNTIF($D$261:$D$262,D261)&gt;1,NOT(ISBLANK(D261)))</formula>
    </cfRule>
  </conditionalFormatting>
  <conditionalFormatting sqref="B176">
    <cfRule type="expression" priority="111" dxfId="0" stopIfTrue="1">
      <formula>AND(LEN(B176)&gt;40,#REF!&lt;&gt;"")</formula>
    </cfRule>
  </conditionalFormatting>
  <conditionalFormatting sqref="D12">
    <cfRule type="duplicateValues" priority="11" dxfId="112">
      <formula>AND(COUNTIF($D$12:$D$12,D12)&gt;1,NOT(ISBLANK(D12)))</formula>
    </cfRule>
  </conditionalFormatting>
  <conditionalFormatting sqref="B307:B310">
    <cfRule type="expression" priority="112" dxfId="0" stopIfTrue="1">
      <formula>AND(LEN(B307)&gt;40,$D234&lt;&gt;"")</formula>
    </cfRule>
  </conditionalFormatting>
  <conditionalFormatting sqref="D411:D412">
    <cfRule type="duplicateValues" priority="10" dxfId="112">
      <formula>AND(COUNTIF($D$411:$D$412,D411)&gt;1,NOT(ISBLANK(D411)))</formula>
    </cfRule>
  </conditionalFormatting>
  <conditionalFormatting sqref="D436:D463 D403:D410 D257:D260 D277:D302 D9:D10 D13:D15 D23:D172 D263:D269 D175:D255 D304:D400">
    <cfRule type="duplicateValues" priority="113" dxfId="112">
      <formula>AND(COUNTIF($D$436:$D$463,D9)+COUNTIF($D$403:$D$410,D9)+COUNTIF($D$257:$D$260,D9)+COUNTIF($D$277:$D$302,D9)+COUNTIF($D$9:$D$10,D9)+COUNTIF($D$13:$D$15,D9)+COUNTIF($D$23:$D$172,D9)+COUNTIF($D$263:$D$269,D9)+COUNTIF($D$175:$D$255,D9)+COUNTIF($D$304:$D$400,D9)&gt;1,NOT(ISBLANK(D9)))</formula>
    </cfRule>
  </conditionalFormatting>
  <conditionalFormatting sqref="D425">
    <cfRule type="duplicateValues" priority="9" dxfId="112">
      <formula>AND(COUNTIF($D$425:$D$425,D425)&gt;1,NOT(ISBLANK(D425)))</formula>
    </cfRule>
  </conditionalFormatting>
  <conditionalFormatting sqref="D415">
    <cfRule type="duplicateValues" priority="8" dxfId="112">
      <formula>AND(COUNTIF($D$415:$D$415,D415)&gt;1,NOT(ISBLANK(D415)))</formula>
    </cfRule>
  </conditionalFormatting>
  <conditionalFormatting sqref="D430">
    <cfRule type="duplicateValues" priority="7" dxfId="112">
      <formula>AND(COUNTIF($D$430:$D$430,D430)&gt;1,NOT(ISBLANK(D430)))</formula>
    </cfRule>
  </conditionalFormatting>
  <conditionalFormatting sqref="D416:D419">
    <cfRule type="duplicateValues" priority="6" dxfId="112">
      <formula>AND(COUNTIF($D$416:$D$419,D416)&gt;1,NOT(ISBLANK(D416)))</formula>
    </cfRule>
  </conditionalFormatting>
  <conditionalFormatting sqref="D421:D424">
    <cfRule type="duplicateValues" priority="5" dxfId="112">
      <formula>AND(COUNTIF($D$421:$D$424,D421)&gt;1,NOT(ISBLANK(D421)))</formula>
    </cfRule>
  </conditionalFormatting>
  <conditionalFormatting sqref="D426:D429">
    <cfRule type="duplicateValues" priority="4" dxfId="112">
      <formula>AND(COUNTIF($D$426:$D$429,D426)&gt;1,NOT(ISBLANK(D426)))</formula>
    </cfRule>
  </conditionalFormatting>
  <conditionalFormatting sqref="D431 D433:D435">
    <cfRule type="duplicateValues" priority="3" dxfId="112">
      <formula>AND(COUNTIF($D$431:$D$431,D431)+COUNTIF($D$433:$D$435,D431)&gt;1,NOT(ISBLANK(D431)))</formula>
    </cfRule>
  </conditionalFormatting>
  <conditionalFormatting sqref="B173">
    <cfRule type="expression" priority="2" dxfId="0" stopIfTrue="1">
      <formula>AND(LEN(B173)&gt;40,$D173&lt;&gt;"")</formula>
    </cfRule>
  </conditionalFormatting>
  <conditionalFormatting sqref="B303">
    <cfRule type="expression" priority="1" dxfId="0" stopIfTrue="1">
      <formula>AND(LEN(B303)&gt;40,$D303&lt;&gt;"")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25" horizontalDpi="600" verticalDpi="600" orientation="portrait" scale="10" r:id="rId1"/>
  <headerFooter>
    <oddFooter>&amp;L&amp;14Страница: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CHENDYAPINA Elena</dc:creator>
  <cp:keywords/>
  <dc:description/>
  <cp:lastModifiedBy>USER</cp:lastModifiedBy>
  <dcterms:created xsi:type="dcterms:W3CDTF">2015-02-27T09:53:13Z</dcterms:created>
  <dcterms:modified xsi:type="dcterms:W3CDTF">2018-01-05T09:06:50Z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protocol_DPP_04_2015.xlsx</vt:lpwstr>
  </property>
</Properties>
</file>