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<sst xmlns="http://schemas.openxmlformats.org/spreadsheetml/2006/main" count="54" uniqueCount="31">
  <si>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</si>
  <si>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</si>
  <si>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</si>
  <si>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</si>
  <si>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</si>
  <si>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</si>
  <si>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</si>
  <si>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с %</t>
  </si>
  <si>
    <t>Накопительная</t>
  </si>
  <si>
    <t>К оплате</t>
  </si>
  <si>
    <t>Evelstar</t>
  </si>
  <si>
    <t>Для рукоделия и работы с бисером</t>
  </si>
  <si>
    <t>Бисер, бусы, бижутерия</t>
  </si>
  <si>
    <t>Для рукоделия и шитья</t>
  </si>
  <si>
    <t>Иглы для закалывания</t>
  </si>
  <si>
    <t>Коробки для рукоделия</t>
  </si>
  <si>
    <t>Бусины прочие</t>
  </si>
  <si>
    <t>Бусины "Zlatka" дерево HBW-09 8 мм 100 шт ± 5 шт</t>
  </si>
  <si>
    <t>Бусины "Zlatka" дерево HBWL-10 10 мм 100 шт ± 5 шт</t>
  </si>
  <si>
    <t>Бусины "Zlatka" дерево HBWL-12 12 мм 50 шт ± 3 шт</t>
  </si>
  <si>
    <t>Бусины "Zlatka" дерево HBWL-21 20 мм 25 шт ± 1 шт</t>
  </si>
  <si>
    <t>"Gamma" Коробка для шв. принадл. пластик ОМ-148</t>
  </si>
  <si>
    <t>"Gamma" Коробка для шв. принадл. пластик ОМ-063</t>
  </si>
  <si>
    <t>"Gamma" Спандекс без оплетки резина DSB d 1 мм 100 м ±5 м, белый</t>
  </si>
  <si>
    <t>"Gamma" Спандекс без оплетки резина DSB d 1 мм 100 м ±5 м, черный</t>
  </si>
  <si>
    <t>"Gamma" GZ-100 Иглы для закалывания "гвоздики" сталь в блистере 1700 ± 15 шт 100 г</t>
  </si>
  <si>
    <t>"WW-art" Проволока с эффектом памяти сталь MWS d 0.6 мм 5 х 4 шт</t>
  </si>
  <si>
    <t>Для вышивания </t>
  </si>
  <si>
    <t>Нитки вышивальные, мулине</t>
  </si>
  <si>
    <t>Нитки для вышивания "Gamma" V120/2 100\% вискоза 5000 я 4570 м</t>
  </si>
  <si>
    <t>№3444 ЧЕРНЫЙ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</si>
</sst>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u val="single"/>
      <sz val="10"/>
      <color indexed="2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justify" vertical="distributed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49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1" fillId="34" borderId="13" xfId="42" applyFill="1" applyBorder="1" applyAlignment="1" applyProtection="1">
      <alignment wrapText="1"/>
      <protection/>
    </xf>
    <xf numFmtId="0" fontId="1" fillId="34" borderId="14" xfId="42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nov-shop.firma-gamma.ru/opengood/14122219032/#goodopen14122219032" TargetMode="External" /><Relationship Id="rId2" Type="http://schemas.openxmlformats.org/officeDocument/2006/relationships/hyperlink" Target="javascript:fromcart('890447052',%20'51890859522');" TargetMode="External" /><Relationship Id="rId3" Type="http://schemas.openxmlformats.org/officeDocument/2006/relationships/hyperlink" Target="javascript:fromcart('890447052',%20'51891156032');" TargetMode="External" /><Relationship Id="rId4" Type="http://schemas.openxmlformats.org/officeDocument/2006/relationships/hyperlink" Target="javascript:fromcart('890447052',%20'51892516072');" TargetMode="External" /><Relationship Id="rId5" Type="http://schemas.openxmlformats.org/officeDocument/2006/relationships/hyperlink" Target="javascript:fromcart('271057011',%20'13505523892');" TargetMode="External" /><Relationship Id="rId6" Type="http://schemas.openxmlformats.org/officeDocument/2006/relationships/hyperlink" Target="javascript:fromcart('271057011',%20'13505523892');" TargetMode="External" /><Relationship Id="rId7" Type="http://schemas.openxmlformats.org/officeDocument/2006/relationships/hyperlink" Target="javascript:fromcart('108149',%20'4319344092');" TargetMode="External" /><Relationship Id="rId8" Type="http://schemas.openxmlformats.org/officeDocument/2006/relationships/hyperlink" Target="javascript:fromcart('108149',%20'4319344092');" TargetMode="External" /><Relationship Id="rId9" Type="http://schemas.openxmlformats.org/officeDocument/2006/relationships/hyperlink" Target="javascript:fromcart('13939301',%20'5356050002');" TargetMode="External" /><Relationship Id="rId10" Type="http://schemas.openxmlformats.org/officeDocument/2006/relationships/hyperlink" Target="javascript:fromcart('108149',%20'21175343242');" TargetMode="External" /><Relationship Id="rId11" Type="http://schemas.openxmlformats.org/officeDocument/2006/relationships/hyperlink" Target="javascript:fromcart('27',%20'2139540742');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D1">
      <selection activeCell="H4" sqref="H4:H14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92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6" t="s">
        <v>7</v>
      </c>
      <c r="I1" s="5" t="s">
        <v>8</v>
      </c>
      <c r="J1" s="5" t="s">
        <v>9</v>
      </c>
    </row>
    <row r="2" spans="1:10" s="4" customFormat="1" ht="15.75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2.75">
      <c r="A3" s="7"/>
      <c r="B3" s="10"/>
      <c r="C3" s="7"/>
      <c r="D3" s="7"/>
      <c r="E3" s="7"/>
      <c r="F3" s="7"/>
      <c r="G3" s="7"/>
      <c r="H3" s="7">
        <f>F3*G3*1.18</f>
        <v>0</v>
      </c>
      <c r="I3" s="7">
        <f>IF(A2=A3,H3+I2,H3)</f>
        <v>0</v>
      </c>
      <c r="J3" s="8">
        <f>IF(A3=A4,0,I3)</f>
        <v>0</v>
      </c>
    </row>
    <row r="4" spans="1:10" ht="12.75">
      <c r="A4" s="7" t="s">
        <v>10</v>
      </c>
      <c r="B4" s="10" t="s">
        <v>12</v>
      </c>
      <c r="C4" s="10" t="s">
        <v>11</v>
      </c>
      <c r="D4" s="15" t="s">
        <v>23</v>
      </c>
      <c r="E4" s="10"/>
      <c r="F4" s="7">
        <v>118</v>
      </c>
      <c r="G4" s="7">
        <v>1</v>
      </c>
      <c r="H4" s="7">
        <f>F4*G4*1.18</f>
        <v>139.23999999999998</v>
      </c>
      <c r="I4" s="7">
        <f aca="true" t="shared" si="0" ref="I4:I14">IF(A3=A4,H4+I3,H4)</f>
        <v>139.23999999999998</v>
      </c>
      <c r="J4" s="8">
        <f>IF(A4=A5,0,I4)</f>
        <v>0</v>
      </c>
    </row>
    <row r="5" spans="1:10" ht="12.75">
      <c r="A5" s="7" t="s">
        <v>10</v>
      </c>
      <c r="B5" s="10" t="s">
        <v>12</v>
      </c>
      <c r="C5" s="10" t="s">
        <v>11</v>
      </c>
      <c r="D5" s="15" t="s">
        <v>24</v>
      </c>
      <c r="E5" s="11"/>
      <c r="F5" s="7">
        <v>118</v>
      </c>
      <c r="G5" s="7">
        <v>1</v>
      </c>
      <c r="H5" s="7">
        <f>F5*G5*1.18</f>
        <v>139.23999999999998</v>
      </c>
      <c r="I5" s="7">
        <f t="shared" si="0"/>
        <v>278.47999999999996</v>
      </c>
      <c r="J5" s="8">
        <f>IF(A5=A6,0,I5)</f>
        <v>0</v>
      </c>
    </row>
    <row r="6" spans="1:10" ht="12.75" customHeight="1">
      <c r="A6" s="7" t="s">
        <v>10</v>
      </c>
      <c r="B6" s="7" t="s">
        <v>13</v>
      </c>
      <c r="C6" s="7" t="s">
        <v>14</v>
      </c>
      <c r="D6" s="18" t="s">
        <v>25</v>
      </c>
      <c r="E6" s="19"/>
      <c r="F6" s="19">
        <v>112.1</v>
      </c>
      <c r="G6" s="19">
        <v>2</v>
      </c>
      <c r="H6" s="7">
        <f>F6*G6*1.18</f>
        <v>264.556</v>
      </c>
      <c r="I6" s="7">
        <f t="shared" si="0"/>
        <v>543.036</v>
      </c>
      <c r="J6" s="8">
        <f>IF(A6=A7,0,I6)</f>
        <v>0</v>
      </c>
    </row>
    <row r="7" spans="1:10" ht="12.75">
      <c r="A7" s="7" t="s">
        <v>10</v>
      </c>
      <c r="B7" s="10" t="s">
        <v>12</v>
      </c>
      <c r="C7" s="10" t="s">
        <v>11</v>
      </c>
      <c r="D7" s="15" t="s">
        <v>26</v>
      </c>
      <c r="E7" s="7"/>
      <c r="F7" s="7">
        <v>98.77</v>
      </c>
      <c r="G7" s="7">
        <v>1</v>
      </c>
      <c r="H7" s="7">
        <f>F7*G7*1.18</f>
        <v>116.5486</v>
      </c>
      <c r="I7" s="7">
        <f t="shared" si="0"/>
        <v>659.5845999999999</v>
      </c>
      <c r="J7" s="8">
        <f>IF(A7=A8,0,I7)</f>
        <v>0</v>
      </c>
    </row>
    <row r="8" spans="1:10" ht="12.75">
      <c r="A8" s="7" t="s">
        <v>10</v>
      </c>
      <c r="B8" s="7" t="s">
        <v>13</v>
      </c>
      <c r="C8" s="7" t="s">
        <v>15</v>
      </c>
      <c r="D8" s="15" t="s">
        <v>21</v>
      </c>
      <c r="E8" s="9"/>
      <c r="F8" s="7">
        <v>89.68</v>
      </c>
      <c r="G8" s="7">
        <v>1</v>
      </c>
      <c r="H8" s="7">
        <f>F8*G8*1.18</f>
        <v>105.8224</v>
      </c>
      <c r="I8" s="7">
        <f t="shared" si="0"/>
        <v>765.4069999999999</v>
      </c>
      <c r="J8" s="8"/>
    </row>
    <row r="9" spans="1:10" ht="12.75">
      <c r="A9" s="7" t="s">
        <v>10</v>
      </c>
      <c r="B9" s="7" t="s">
        <v>13</v>
      </c>
      <c r="C9" s="7" t="s">
        <v>15</v>
      </c>
      <c r="D9" s="15" t="s">
        <v>22</v>
      </c>
      <c r="E9" s="9"/>
      <c r="F9" s="7">
        <v>178.4</v>
      </c>
      <c r="G9" s="7">
        <v>1</v>
      </c>
      <c r="H9" s="7">
        <f>F9*G9*1.18</f>
        <v>210.512</v>
      </c>
      <c r="I9" s="7">
        <f t="shared" si="0"/>
        <v>975.9189999999999</v>
      </c>
      <c r="J9" s="8"/>
    </row>
    <row r="10" spans="1:10" ht="12.75">
      <c r="A10" s="7" t="s">
        <v>10</v>
      </c>
      <c r="B10" s="10" t="s">
        <v>12</v>
      </c>
      <c r="C10" s="10" t="s">
        <v>16</v>
      </c>
      <c r="D10" s="15" t="s">
        <v>17</v>
      </c>
      <c r="F10" s="7">
        <v>50.74</v>
      </c>
      <c r="G10" s="7">
        <v>1</v>
      </c>
      <c r="H10" s="7">
        <f>F10*G10*1.18</f>
        <v>59.8732</v>
      </c>
      <c r="I10" s="7">
        <f t="shared" si="0"/>
        <v>1035.7921999999999</v>
      </c>
      <c r="J10" s="8"/>
    </row>
    <row r="11" spans="1:10" ht="12.75">
      <c r="A11" s="7" t="s">
        <v>10</v>
      </c>
      <c r="B11" s="10" t="s">
        <v>12</v>
      </c>
      <c r="C11" s="10" t="s">
        <v>16</v>
      </c>
      <c r="D11" s="15" t="s">
        <v>18</v>
      </c>
      <c r="F11" s="7">
        <v>73.16</v>
      </c>
      <c r="G11" s="7">
        <v>1</v>
      </c>
      <c r="H11" s="7">
        <f>F11*G11*1.18</f>
        <v>86.32879999999999</v>
      </c>
      <c r="I11" s="7">
        <f t="shared" si="0"/>
        <v>1122.1209999999999</v>
      </c>
      <c r="J11" s="8"/>
    </row>
    <row r="12" spans="1:10" ht="12.75">
      <c r="A12" s="7" t="s">
        <v>10</v>
      </c>
      <c r="B12" s="10" t="s">
        <v>12</v>
      </c>
      <c r="C12" s="10" t="s">
        <v>16</v>
      </c>
      <c r="D12" s="15" t="s">
        <v>19</v>
      </c>
      <c r="F12" s="7">
        <v>50.74</v>
      </c>
      <c r="G12" s="7">
        <v>1</v>
      </c>
      <c r="H12" s="7">
        <f>F12*G12*1.18</f>
        <v>59.8732</v>
      </c>
      <c r="I12" s="7">
        <f t="shared" si="0"/>
        <v>1181.9941999999999</v>
      </c>
      <c r="J12" s="8"/>
    </row>
    <row r="13" spans="1:10" ht="12.75">
      <c r="A13" s="7" t="s">
        <v>10</v>
      </c>
      <c r="B13" s="10" t="s">
        <v>12</v>
      </c>
      <c r="C13" s="10" t="s">
        <v>16</v>
      </c>
      <c r="D13" s="15" t="s">
        <v>20</v>
      </c>
      <c r="F13" s="7">
        <v>63.13</v>
      </c>
      <c r="G13" s="7">
        <v>1</v>
      </c>
      <c r="H13" s="7">
        <f>F13*G13*1.18</f>
        <v>74.4934</v>
      </c>
      <c r="I13" s="7">
        <f t="shared" si="0"/>
        <v>1256.4876</v>
      </c>
      <c r="J13" s="8"/>
    </row>
    <row r="14" spans="2:9" ht="12.75">
      <c r="B14" s="10" t="s">
        <v>27</v>
      </c>
      <c r="C14" s="10" t="s">
        <v>28</v>
      </c>
      <c r="D14" s="15" t="s">
        <v>29</v>
      </c>
      <c r="E14" s="16" t="s">
        <v>30</v>
      </c>
      <c r="F14" s="17">
        <v>153.4</v>
      </c>
      <c r="G14" s="17">
        <v>2</v>
      </c>
      <c r="H14" s="17">
        <f>F14*G14*1.18</f>
        <v>362.024</v>
      </c>
      <c r="I14" s="7">
        <f t="shared" si="0"/>
        <v>362.024</v>
      </c>
    </row>
    <row r="15" spans="3:6" ht="15.75">
      <c r="C15" s="13"/>
      <c r="F15" s="14"/>
    </row>
    <row r="21" ht="15.75">
      <c r="A21" s="12"/>
    </row>
  </sheetData>
  <sheetProtection/>
  <hyperlinks>
    <hyperlink ref="D10" r:id="rId1" display="http://nnov-shop.firma-gamma.ru/opengood/14122219032/#goodopen14122219032"/>
    <hyperlink ref="D11" r:id="rId2" display="javascript:fromcart('890447052', '51890859522');"/>
    <hyperlink ref="D12" r:id="rId3" display="javascript:fromcart('890447052', '51891156032');"/>
    <hyperlink ref="D13" r:id="rId4" display="javascript:fromcart('890447052', '51892516072');"/>
    <hyperlink ref="D8" r:id="rId5" display="javascript:fromcart('271057011', '13505523892');"/>
    <hyperlink ref="D9" r:id="rId6" display="javascript:fromcart('271057011', '13505523892');"/>
    <hyperlink ref="D4" r:id="rId7" display="javascript:fromcart('108149', '4319344092');"/>
    <hyperlink ref="D5" r:id="rId8" display="javascript:fromcart('108149', '4319344092');"/>
    <hyperlink ref="D6" r:id="rId9" display="javascript:fromcart('13939301', '5356050002');"/>
    <hyperlink ref="D7" r:id="rId10" display="javascript:fromcart('108149', '21175343242');"/>
    <hyperlink ref="D14" r:id="rId11" display="javascript:fromcart('27', '2139540742');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2018-04-07T20:18:10Z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