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8" activeTab="0"/>
  </bookViews>
  <sheets>
    <sheet name="прайс Laxmishop" sheetId="1" r:id="rId1"/>
    <sheet name="Укажите Ваш адрес!" sheetId="2" r:id="rId2"/>
  </sheets>
  <definedNames/>
  <calcPr fullCalcOnLoad="1"/>
</workbook>
</file>

<file path=xl/comments1.xml><?xml version="1.0" encoding="utf-8"?>
<comments xmlns="http://schemas.openxmlformats.org/spreadsheetml/2006/main">
  <authors>
    <author>Sonic</author>
  </authors>
  <commentList>
    <comment ref="O3" authorId="0">
      <text>
        <r>
          <rPr>
            <b/>
            <sz val="12"/>
            <rFont val="Tahoma"/>
            <family val="2"/>
          </rPr>
          <t>В этом столбце укажите количество</t>
        </r>
      </text>
    </comment>
    <comment ref="Q3" authorId="0">
      <text>
        <r>
          <rPr>
            <b/>
            <sz val="12"/>
            <rFont val="Tahoma"/>
            <family val="2"/>
          </rPr>
          <t>Добавьте комментарии по желаемым размерам и расцветкам</t>
        </r>
      </text>
    </comment>
    <comment ref="M3" authorId="0">
      <text>
        <r>
          <rPr>
            <b/>
            <sz val="12"/>
            <rFont val="Tahoma"/>
            <family val="2"/>
          </rPr>
          <t>Рекомендованная розничная цена</t>
        </r>
      </text>
    </comment>
    <comment ref="E3" authorId="0">
      <text>
        <r>
          <rPr>
            <b/>
            <sz val="12"/>
            <rFont val="Tahoma"/>
            <family val="2"/>
          </rPr>
          <t>от 15 000 руб.</t>
        </r>
      </text>
    </comment>
    <comment ref="G3" authorId="0">
      <text>
        <r>
          <rPr>
            <b/>
            <sz val="12"/>
            <rFont val="Tahoma"/>
            <family val="2"/>
          </rPr>
          <t xml:space="preserve">от 50 000 руб.
</t>
        </r>
        <r>
          <rPr>
            <b/>
            <sz val="12"/>
            <color indexed="10"/>
            <rFont val="Tahoma"/>
            <family val="2"/>
          </rPr>
          <t>Скидка 3%</t>
        </r>
      </text>
    </comment>
    <comment ref="I3" authorId="0">
      <text>
        <r>
          <rPr>
            <b/>
            <sz val="12"/>
            <rFont val="Tahoma"/>
            <family val="2"/>
          </rPr>
          <t xml:space="preserve">от 110 000 руб.
</t>
        </r>
        <r>
          <rPr>
            <b/>
            <sz val="12"/>
            <color indexed="10"/>
            <rFont val="Tahoma"/>
            <family val="2"/>
          </rPr>
          <t>Скидка 5%</t>
        </r>
      </text>
    </comment>
    <comment ref="K3" authorId="0">
      <text>
        <r>
          <rPr>
            <b/>
            <sz val="12"/>
            <rFont val="Tahoma"/>
            <family val="2"/>
          </rPr>
          <t xml:space="preserve">от 100 000 руб.
</t>
        </r>
        <r>
          <rPr>
            <b/>
            <sz val="12"/>
            <color indexed="10"/>
            <rFont val="Tahoma"/>
            <family val="2"/>
          </rPr>
          <t>Скидка 10%</t>
        </r>
        <r>
          <rPr>
            <sz val="9"/>
            <rFont val="Tahoma"/>
            <family val="0"/>
          </rPr>
          <t xml:space="preserve">
</t>
        </r>
      </text>
    </comment>
    <comment ref="A1" authorId="0">
      <text>
        <r>
          <rPr>
            <sz val="9"/>
            <rFont val="Tahoma"/>
            <family val="0"/>
          </rPr>
          <t xml:space="preserve">Укажите желаемое количество нужного товара в колонку "Количество"
для оценки бюджета (см. итоговую цену вверху столбца, соответсвующего Вашей цене)
и прибыли (см. итоговую цену вверху столбца "Цена 5", рекомендованная розничная цена")
</t>
        </r>
      </text>
    </comment>
    <comment ref="R2" authorId="0">
      <text>
        <r>
          <rPr>
            <sz val="9"/>
            <rFont val="Tahoma"/>
            <family val="0"/>
          </rPr>
          <t xml:space="preserve">Укажите желаемое количество нужного товара в колонку "Количество"
для оценки бюджета (см. итоговую цену вверху столбца, соответсвующего Вашей цене)
и прибыли (см. итоговую цену вверху столбца "Цена 5", рекомендованная розничная цена")
</t>
        </r>
      </text>
    </comment>
    <comment ref="Q2" authorId="0">
      <text>
        <r>
          <rPr>
            <sz val="9"/>
            <rFont val="Tahoma"/>
            <family val="0"/>
          </rPr>
          <t xml:space="preserve">Укажите желаемое количество нужного товара в колонку "Количество"
для оценки бюджета (см. итоговую цену вверху столбца, соответсвующего Вашей цене)
и прибыли (см. итоговую цену вверху столбца "Цена 5", рекомендованная розничная цена")
</t>
        </r>
      </text>
    </comment>
    <comment ref="B2" authorId="0">
      <text>
        <r>
          <rPr>
            <sz val="9"/>
            <rFont val="Tahoma"/>
            <family val="0"/>
          </rPr>
          <t xml:space="preserve">Укажите желаемое количество нужного товара в колонку "Количество"
для оценки бюджета (см. итоговую цену вверху столбца, соответсвующего Вашей цене)
и прибыли (см. итоговую цену вверху столбца "Розница", рекомендованная розничная цена")
</t>
        </r>
      </text>
    </comment>
  </commentList>
</comments>
</file>

<file path=xl/sharedStrings.xml><?xml version="1.0" encoding="utf-8"?>
<sst xmlns="http://schemas.openxmlformats.org/spreadsheetml/2006/main" count="529" uniqueCount="483">
  <si>
    <t>название рус</t>
  </si>
  <si>
    <t>Цена 4</t>
  </si>
  <si>
    <t>Ali-Baba. Satin</t>
  </si>
  <si>
    <t>Ali-Baba. Cotton. Plain</t>
  </si>
  <si>
    <t>Ali-Baba. Cotton Dezign</t>
  </si>
  <si>
    <t>Pocket Trauzes Cotton</t>
  </si>
  <si>
    <t>Pocket Trauzes Satin</t>
  </si>
  <si>
    <t>Ali-Baba Winter. Cotton</t>
  </si>
  <si>
    <t>Ali-Baba Winter. Jeans</t>
  </si>
  <si>
    <t>Ali-Baba with Pockets</t>
  </si>
  <si>
    <t xml:space="preserve">Комбинезоны </t>
  </si>
  <si>
    <t>Suittes</t>
  </si>
  <si>
    <t>Suite Ali-Baba. Cotton Long</t>
  </si>
  <si>
    <t>Suite Ali-Baba. Satin Long</t>
  </si>
  <si>
    <t>Платья</t>
  </si>
  <si>
    <t>Dresses</t>
  </si>
  <si>
    <t>Satin Dress</t>
  </si>
  <si>
    <t>White Panel DressSatin</t>
  </si>
  <si>
    <t>Блузы/туники</t>
  </si>
  <si>
    <t>Kurties</t>
  </si>
  <si>
    <t>Kurta Long Print</t>
  </si>
  <si>
    <t>Kurta Middle Print</t>
  </si>
  <si>
    <t>Топы/футболки</t>
  </si>
  <si>
    <t>Tops</t>
  </si>
  <si>
    <t>Top</t>
  </si>
  <si>
    <t>Юбки</t>
  </si>
  <si>
    <t>Scots</t>
  </si>
  <si>
    <t>Panel Scot Stripe. Cotton</t>
  </si>
  <si>
    <t>Сари</t>
  </si>
  <si>
    <t xml:space="preserve">Sari  </t>
  </si>
  <si>
    <t>Детские вещи</t>
  </si>
  <si>
    <t>For Babies</t>
  </si>
  <si>
    <t>Ali-Baba for Baby. Silk</t>
  </si>
  <si>
    <t>Ali-Baba for Baby. Cotton</t>
  </si>
  <si>
    <t>Детское платье. Хлопок</t>
  </si>
  <si>
    <t>Baby Dress. Satin</t>
  </si>
  <si>
    <t>Детское платье. Атлас</t>
  </si>
  <si>
    <t>Baby Dress. Cotton</t>
  </si>
  <si>
    <t>Мужская одежда</t>
  </si>
  <si>
    <t>For Mans</t>
  </si>
  <si>
    <t>Ali-Baba for Man, Cotton Plain</t>
  </si>
  <si>
    <t>Ali-Baba for Man. Cotton Print</t>
  </si>
  <si>
    <t>Мужская рубашка. Хлопок</t>
  </si>
  <si>
    <t>Mens teeshort</t>
  </si>
  <si>
    <t>Сумки</t>
  </si>
  <si>
    <t>Bags</t>
  </si>
  <si>
    <t>Bag Model 1</t>
  </si>
  <si>
    <t>Bedsheets</t>
  </si>
  <si>
    <t>Bedsheet with Gods</t>
  </si>
  <si>
    <t>Индекс + Адрес</t>
  </si>
  <si>
    <t>Телефон</t>
  </si>
  <si>
    <t>Прямые штаны с карманами или без карманов. Атлас</t>
  </si>
  <si>
    <t>Woolen Bag</t>
  </si>
  <si>
    <t>Прямые штаны с карманами или без карманов. Хлопок</t>
  </si>
  <si>
    <t>артикул</t>
  </si>
  <si>
    <t>Футболка с тематическими рисунками, принт</t>
  </si>
  <si>
    <t>Футболка с тематическими рисунками, вышивка</t>
  </si>
  <si>
    <t>Шапки</t>
  </si>
  <si>
    <t>Hats</t>
  </si>
  <si>
    <t>Шапка с закрытыми ушами с помпоном</t>
  </si>
  <si>
    <t>Товары из Непала</t>
  </si>
  <si>
    <t>Шарф плотной вязки</t>
  </si>
  <si>
    <t>Шарф ажурный женский</t>
  </si>
  <si>
    <t>Итоговая стоимость и количество:</t>
  </si>
  <si>
    <t>количество</t>
  </si>
  <si>
    <t>на складе</t>
  </si>
  <si>
    <t>Алладины/Женские брюки</t>
  </si>
  <si>
    <t>Алладины. Атлас.</t>
  </si>
  <si>
    <t>Алладины. Хлопок однотонный</t>
  </si>
  <si>
    <t>Алладины. Хлопок. Узор</t>
  </si>
  <si>
    <t>Алладины Теплые. Плотный хлопок</t>
  </si>
  <si>
    <t>Алладины Теплые. Джинса</t>
  </si>
  <si>
    <t>Комбинезон Алладины. Хлопок</t>
  </si>
  <si>
    <t>Комбинезон Алладины. Атлас</t>
  </si>
  <si>
    <t>Детские Алладины унисекс. Шелк/Атлас</t>
  </si>
  <si>
    <t>Детские Алладины унисекс. Хлопок</t>
  </si>
  <si>
    <t>Алладины. Хлопок однотонный. Мужские и унисекс</t>
  </si>
  <si>
    <t>Алладины. Узор. Мужские и унисекс</t>
  </si>
  <si>
    <t>name of model</t>
  </si>
  <si>
    <t>Sari  Casual</t>
  </si>
  <si>
    <t>1AB1</t>
  </si>
  <si>
    <t>1AB3-1</t>
  </si>
  <si>
    <t>1AB3-2</t>
  </si>
  <si>
    <t>1AB-P</t>
  </si>
  <si>
    <t>1ABL3</t>
  </si>
  <si>
    <t>1ABL1</t>
  </si>
  <si>
    <t>1ABH3</t>
  </si>
  <si>
    <t>1ABH4</t>
  </si>
  <si>
    <t>2KB3</t>
  </si>
  <si>
    <t>2KB1</t>
  </si>
  <si>
    <t>3DRSQ1</t>
  </si>
  <si>
    <t>3DRSTR1</t>
  </si>
  <si>
    <t>4TN3</t>
  </si>
  <si>
    <t>4TNS23</t>
  </si>
  <si>
    <t>5TV</t>
  </si>
  <si>
    <t>6SK3-3</t>
  </si>
  <si>
    <t>Panel Scot Atlas</t>
  </si>
  <si>
    <t>6SK1-3</t>
  </si>
  <si>
    <t>7SR2</t>
  </si>
  <si>
    <t>8BAL1</t>
  </si>
  <si>
    <t>8BAL3</t>
  </si>
  <si>
    <t>8BDR3</t>
  </si>
  <si>
    <t>8BDR1</t>
  </si>
  <si>
    <t>9AL3-1</t>
  </si>
  <si>
    <t>9AL3-2</t>
  </si>
  <si>
    <t>10BG3</t>
  </si>
  <si>
    <t>Сумочка из бисера</t>
  </si>
  <si>
    <t>Glass Bag</t>
  </si>
  <si>
    <t>10BG5</t>
  </si>
  <si>
    <t>10BGV6</t>
  </si>
  <si>
    <t>11SHWG</t>
  </si>
  <si>
    <t>12HTSK</t>
  </si>
  <si>
    <t>12HTSP</t>
  </si>
  <si>
    <t>12HTSZ</t>
  </si>
  <si>
    <t>13SC</t>
  </si>
  <si>
    <t>13SCS2</t>
  </si>
  <si>
    <t>Варежки-Перчатки</t>
  </si>
  <si>
    <t>14MT</t>
  </si>
  <si>
    <t>14GL</t>
  </si>
  <si>
    <t>Перчатки с пальцами</t>
  </si>
  <si>
    <t>Перчатки без пальцев</t>
  </si>
  <si>
    <t>14LS2</t>
  </si>
  <si>
    <t>15MTL</t>
  </si>
  <si>
    <t>Митенки</t>
  </si>
  <si>
    <t>ZOO-шапка взрослая в ассортименте</t>
  </si>
  <si>
    <t>Носки</t>
  </si>
  <si>
    <t>15SCS</t>
  </si>
  <si>
    <t>Носки короткие</t>
  </si>
  <si>
    <t>15SCSS2</t>
  </si>
  <si>
    <t>Носки длинные</t>
  </si>
  <si>
    <t>Пончо</t>
  </si>
  <si>
    <t>16PNC</t>
  </si>
  <si>
    <t>Аюрведа</t>
  </si>
  <si>
    <t>Зубная паста</t>
  </si>
  <si>
    <t>Мыло</t>
  </si>
  <si>
    <t>Шампунь</t>
  </si>
  <si>
    <t>Масло</t>
  </si>
  <si>
    <t>20OIL1</t>
  </si>
  <si>
    <t>20OIL2</t>
  </si>
  <si>
    <t>20OIL3</t>
  </si>
  <si>
    <t>20OIL4</t>
  </si>
  <si>
    <t>ШАМПУНЬ (Дэй Ту Дэй Кэр) от перхоти и потери волос 200 ml</t>
  </si>
  <si>
    <t>19HSP3</t>
  </si>
  <si>
    <t>МЫЛО Натуральные (Дэй Ту Дэй Кэр) Кофе 100г.</t>
  </si>
  <si>
    <t>МЫЛО Натуральные (Дэй Ту Дэй Кэр) Медовое 100г.</t>
  </si>
  <si>
    <t>МЫЛО Натуральные (Дэй Ту Дэй Кэр) Универсальное 100г.</t>
  </si>
  <si>
    <t>18SP751</t>
  </si>
  <si>
    <t>18SP752</t>
  </si>
  <si>
    <t>18SP753</t>
  </si>
  <si>
    <t>Чаванпраш</t>
  </si>
  <si>
    <t>Бальзамы и кремы</t>
  </si>
  <si>
    <t>ДОЛОРОН - расслабляющий бальзам в баночке</t>
  </si>
  <si>
    <t>22DLR1</t>
  </si>
  <si>
    <t>20OIL5</t>
  </si>
  <si>
    <t>20OIL6</t>
  </si>
  <si>
    <t>20OIL7</t>
  </si>
  <si>
    <t>20OIL8</t>
  </si>
  <si>
    <t>20OIL9</t>
  </si>
  <si>
    <t>20OIL10</t>
  </si>
  <si>
    <t>20OIL11</t>
  </si>
  <si>
    <t>СТОПА   крем для пяток, туба 30г.</t>
  </si>
  <si>
    <t>22DLR2</t>
  </si>
  <si>
    <t>8KB3</t>
  </si>
  <si>
    <t>8KB1</t>
  </si>
  <si>
    <t>Детский комбинезон. Хлопок</t>
  </si>
  <si>
    <t>Детский комбинезон. Атлас</t>
  </si>
  <si>
    <t>Юбка. Хлопок</t>
  </si>
  <si>
    <t>Юбка. Атлас</t>
  </si>
  <si>
    <t>Сари "Casual", отрез под покрой</t>
  </si>
  <si>
    <t>7SR1</t>
  </si>
  <si>
    <t>Сари "Casual", готовое</t>
  </si>
  <si>
    <t>Варежки закрытые-перчатки без пальцев внутри. Подкладка из флиса</t>
  </si>
  <si>
    <t>Алладины с карманами. Плотный хлопок</t>
  </si>
  <si>
    <t>мин. кол-во</t>
  </si>
  <si>
    <t>Здесь впишите пожалуйста Ваш адрес, с указанием индекса, номера мобильного телефона и ФИО.</t>
  </si>
  <si>
    <t>Сумочка из разноцветного войлока с вышивкой</t>
  </si>
  <si>
    <t>22DLR3</t>
  </si>
  <si>
    <t>ДОЛОРОН - расслабляющий бальзам в роликовой тубе</t>
  </si>
  <si>
    <t>Полотно с богами, блестки и вышивка. Размер: 76х108 см.</t>
  </si>
  <si>
    <t>16PNC2</t>
  </si>
  <si>
    <t>Пончо без капюшона</t>
  </si>
  <si>
    <t>www.shanticlo.ru</t>
  </si>
  <si>
    <t>Платье-квадрат. Атлас</t>
  </si>
  <si>
    <t>Юбка-платье.  Хлопок</t>
  </si>
  <si>
    <t>11SHWG2</t>
  </si>
  <si>
    <t>Покрывало на диван</t>
  </si>
  <si>
    <t>5TG</t>
  </si>
  <si>
    <t>Футболка, полностью в рисуке, изображения Божеств.</t>
  </si>
  <si>
    <t>17MDNPT1</t>
  </si>
  <si>
    <t>Мужская Непальская полосатая рубашка</t>
  </si>
  <si>
    <t>Обувь</t>
  </si>
  <si>
    <t>INDSHM1</t>
  </si>
  <si>
    <t>INDSHM2</t>
  </si>
  <si>
    <t>INDSHM3</t>
  </si>
  <si>
    <t>Масло для вьющихся волос, распрямляющее, 50мл</t>
  </si>
  <si>
    <t>Масло для придания блеска волосам, 50мл</t>
  </si>
  <si>
    <t>Масло - восстанавливающая терапия для волос, 50мл</t>
  </si>
  <si>
    <t>Масло против перхоти, 200мл</t>
  </si>
  <si>
    <t>Масло original, классический рецепт с повышенным содержанием Алмы для лечения и укрепления волос, 100мл</t>
  </si>
  <si>
    <t>Масло охлаждающее, 200мл</t>
  </si>
  <si>
    <t>Dabur Amla Gold (Золотое), 200мл</t>
  </si>
  <si>
    <t>Масло питающее от выпадения волос с экстрактом кактуса, 200мл</t>
  </si>
  <si>
    <t>Масло питающее и защищающее волосы, Oliva 200мл</t>
  </si>
  <si>
    <t>Кокосовое масло для волос Dabur, 200мл</t>
  </si>
  <si>
    <t>Масло для волос с миндалем, придающее мягкость и блеск, 200мл</t>
  </si>
  <si>
    <t>21DBJ1</t>
  </si>
  <si>
    <t>Чаванпраш Dabour, 500 гр.</t>
  </si>
  <si>
    <t>Юбка-платье.  Атлас</t>
  </si>
  <si>
    <t>6SK3ZE</t>
  </si>
  <si>
    <t>Юбка с запахом со слонами. Хлопок</t>
  </si>
  <si>
    <t>Закрытые кожаные туфельки</t>
  </si>
  <si>
    <t>Кожаые босоножки</t>
  </si>
  <si>
    <t>Костюм для танца живота простой</t>
  </si>
  <si>
    <t>Все для танца живота</t>
  </si>
  <si>
    <t>Крылья для танца живота</t>
  </si>
  <si>
    <t>Костюм для танца живота расшитый бисером и блестками, эксклюзив</t>
  </si>
  <si>
    <t>TGOMPRT</t>
  </si>
  <si>
    <t>71DD</t>
  </si>
  <si>
    <t>Набедренная Юбка-платок для танца живота, разные цвета</t>
  </si>
  <si>
    <t>Балетки для танца живота</t>
  </si>
  <si>
    <t>Украшения</t>
  </si>
  <si>
    <t>JWLASH</t>
  </si>
  <si>
    <t>BRC1</t>
  </si>
  <si>
    <t>Толстые браслеты из металла, Casual-дизайн</t>
  </si>
  <si>
    <t>BRC2</t>
  </si>
  <si>
    <t>BRC3</t>
  </si>
  <si>
    <t>Тонкие браслеты из металла</t>
  </si>
  <si>
    <t>Цветные браслеты</t>
  </si>
  <si>
    <t>NCKIN1</t>
  </si>
  <si>
    <t>Колье в Индийском стиле</t>
  </si>
  <si>
    <t>NCKIN2</t>
  </si>
  <si>
    <t>Кмплект Серьги+колье со спиралями</t>
  </si>
  <si>
    <t>NCKIN3</t>
  </si>
  <si>
    <t>Колье из Кости</t>
  </si>
  <si>
    <t>NCKIN4</t>
  </si>
  <si>
    <t xml:space="preserve">Колье из бисера с камнями </t>
  </si>
  <si>
    <t>NCKIN5</t>
  </si>
  <si>
    <t>Серьги+Колье Индийское из металла</t>
  </si>
  <si>
    <t>NCKIN6</t>
  </si>
  <si>
    <t>Комплект Серьги+Колье из Бисера, разные цвета</t>
  </si>
  <si>
    <t>PND1</t>
  </si>
  <si>
    <t>Подвеска - Сердце</t>
  </si>
  <si>
    <t>Подвеска - маленький Ганеш</t>
  </si>
  <si>
    <t>PND2</t>
  </si>
  <si>
    <t>Подвеска - большой Ганеш</t>
  </si>
  <si>
    <t>PND3</t>
  </si>
  <si>
    <t>Подвеска - Очки</t>
  </si>
  <si>
    <t>PND4</t>
  </si>
  <si>
    <t>Подвеска - Клык с камушками</t>
  </si>
  <si>
    <t>PND5</t>
  </si>
  <si>
    <t>Подвеска серии "Оружие Богов"</t>
  </si>
  <si>
    <t>PND6</t>
  </si>
  <si>
    <t>BRC4</t>
  </si>
  <si>
    <t>Индийские браслеты из Кости</t>
  </si>
  <si>
    <t>RNG1</t>
  </si>
  <si>
    <t>Индийский Перстень с камнями</t>
  </si>
  <si>
    <t>ERNG1</t>
  </si>
  <si>
    <t>Серьги-кольца с камушками и бисером</t>
  </si>
  <si>
    <t>ERNG2</t>
  </si>
  <si>
    <t>Серьги-гвоздики, металл, Индия</t>
  </si>
  <si>
    <t>DKRS1</t>
  </si>
  <si>
    <t>DKRS2</t>
  </si>
  <si>
    <t>DKRS3</t>
  </si>
  <si>
    <t>17DBR1</t>
  </si>
  <si>
    <t>Зубная паста Dabour Red классическая</t>
  </si>
  <si>
    <t>NCKIN7</t>
  </si>
  <si>
    <t>Бусы из камушков 42-45 см</t>
  </si>
  <si>
    <t>Музыкальные инструменты</t>
  </si>
  <si>
    <t>M23</t>
  </si>
  <si>
    <t>VRG1</t>
  </si>
  <si>
    <t>Варган</t>
  </si>
  <si>
    <t>4TNAB1</t>
  </si>
  <si>
    <t>Туника свободная, большого размера, атлас</t>
  </si>
  <si>
    <t>4TNWVS</t>
  </si>
  <si>
    <t>Туника белая короткая с вышивкой, хлопок</t>
  </si>
  <si>
    <t>4TNSA</t>
  </si>
  <si>
    <t>6SK3ZE2</t>
  </si>
  <si>
    <t>Шифоновая юбка с запахом с различными узорами</t>
  </si>
  <si>
    <t>4TNAB2</t>
  </si>
  <si>
    <t>Туника большого размера с регулируемым пояском, короткая</t>
  </si>
  <si>
    <t xml:space="preserve">Сумка квадратная со слонами Хлопок </t>
  </si>
  <si>
    <t>Полотна, шали, шарфы, платки</t>
  </si>
  <si>
    <t>11SHWG3</t>
  </si>
  <si>
    <t>Шарф из шелка, цветочные мотивы</t>
  </si>
  <si>
    <t>10BG4</t>
  </si>
  <si>
    <t>Сумка женская Casual India</t>
  </si>
  <si>
    <t>11SHWG1</t>
  </si>
  <si>
    <t>Полотно на черном бархате, ручная роспись. Размер 76х108 см</t>
  </si>
  <si>
    <t>17MDNP1</t>
  </si>
  <si>
    <t>1AB3-3</t>
  </si>
  <si>
    <t>6SK3-4</t>
  </si>
  <si>
    <t>Юбка в пол из жатого хлопка с пайетками</t>
  </si>
  <si>
    <t>1AB3-5</t>
  </si>
  <si>
    <t>Алладины из хлопка с вышивкой, абстрактные узоры, разные цвета</t>
  </si>
  <si>
    <t>Шаровары-трансформеры на пуговках, Хлопок</t>
  </si>
  <si>
    <t>Платья Китай</t>
  </si>
  <si>
    <t>Комбинезоны Китай</t>
  </si>
  <si>
    <t>2KBCH1</t>
  </si>
  <si>
    <t xml:space="preserve">Комбинезон из вискозы </t>
  </si>
  <si>
    <t>3DRCH1</t>
  </si>
  <si>
    <t>3DRCH2</t>
  </si>
  <si>
    <t>Платье в пол из вискозы с воротничком</t>
  </si>
  <si>
    <t xml:space="preserve">Платье в пол с декольте из вискозы </t>
  </si>
  <si>
    <t>Платье в пол с декольте из хлопка</t>
  </si>
  <si>
    <t>3DRCH3</t>
  </si>
  <si>
    <t>3DRCH4</t>
  </si>
  <si>
    <t>Платье большого размера свободного покроя на ренике с поясом, вискоза</t>
  </si>
  <si>
    <t>3DRCH5</t>
  </si>
  <si>
    <t>Платье-сарафан короткое из вискозы</t>
  </si>
  <si>
    <t>Блузы/туники Киргизстан</t>
  </si>
  <si>
    <t>4TNKG1</t>
  </si>
  <si>
    <t>Туника из шифона свободного размера</t>
  </si>
  <si>
    <t>Туника короткая с регулируемыми завязками, атлас. 42-46 разм.</t>
  </si>
  <si>
    <t>e-mail</t>
  </si>
  <si>
    <t>желаемая Транспортная Компания</t>
  </si>
  <si>
    <t>Фамилия, Имя, Отчество</t>
  </si>
  <si>
    <t>Платье "солнце" свободного размера с вышивкой, хлопок</t>
  </si>
  <si>
    <t>Шапка с закрытыми ушами</t>
  </si>
  <si>
    <t>Кофты на молнии с капюшоном</t>
  </si>
  <si>
    <t>RNMK1</t>
  </si>
  <si>
    <t>Кофта на молнии с капюшоном натуральный хлопок пр-во Непал</t>
  </si>
  <si>
    <t>Зимнияя одежда</t>
  </si>
  <si>
    <t>Летнияя одежда</t>
  </si>
  <si>
    <t>Шарфы и шали</t>
  </si>
  <si>
    <t>13SCS3</t>
  </si>
  <si>
    <t>Кашмирская Шаль из 100% шерсти</t>
  </si>
  <si>
    <t>RNMK2</t>
  </si>
  <si>
    <t>RNMK3</t>
  </si>
  <si>
    <t>Куртка Индийские мотивы, плотный трикотаж с начесом, короткая</t>
  </si>
  <si>
    <t>Куртка Индийские мотивы, плотный трикотаж с начесом, длинная</t>
  </si>
  <si>
    <t xml:space="preserve">Туника длинная Узор. </t>
  </si>
  <si>
    <t xml:space="preserve">Туника короткая Узор. </t>
  </si>
  <si>
    <t>2KB2</t>
  </si>
  <si>
    <t>Комбинезон-шорты хлопок</t>
  </si>
  <si>
    <t>+600 руб. доставка до ТК</t>
  </si>
  <si>
    <t>17DBR2</t>
  </si>
  <si>
    <t>Зубная паста Day2Day классическая</t>
  </si>
  <si>
    <t>17DBR3</t>
  </si>
  <si>
    <t>Зубная паста Day2Day мята</t>
  </si>
  <si>
    <t>20OIL12</t>
  </si>
  <si>
    <t>Элитное Масло для волос Indian Khadi Ним, Базилик, Чайное дерево</t>
  </si>
  <si>
    <t>17DBR4</t>
  </si>
  <si>
    <t>Зубная паста Day2Day мисвак</t>
  </si>
  <si>
    <t>17DBR5</t>
  </si>
  <si>
    <t>Зубная паста Day2Day Красная red</t>
  </si>
  <si>
    <t>22KJ20</t>
  </si>
  <si>
    <t>Кайлаш Дживан мазь</t>
  </si>
  <si>
    <t xml:space="preserve"> </t>
  </si>
  <si>
    <t>для волос</t>
  </si>
  <si>
    <t>для массажа</t>
  </si>
  <si>
    <t>20OIL13</t>
  </si>
  <si>
    <t>Элитное масло для массажа Indian Khadi Сандал</t>
  </si>
  <si>
    <t>Платье Весна с вышивкой с карманами</t>
  </si>
  <si>
    <t>Платье Райская птица с вышивкой с рукавчиками</t>
  </si>
  <si>
    <t>Сарафан MonSoon made in India</t>
  </si>
  <si>
    <t>DKRS4</t>
  </si>
  <si>
    <t>Детские крылья для танца живота</t>
  </si>
  <si>
    <t>Сарафан длинный с ажурной апликацией</t>
  </si>
  <si>
    <t>Платье Цветочная поляна</t>
  </si>
  <si>
    <t>4TNASA1</t>
  </si>
  <si>
    <t>Удлиненная туника блузон с поясом</t>
  </si>
  <si>
    <t>Платье Жар-птица с карманами</t>
  </si>
  <si>
    <t>Сарафан Райская птица Романтик стайл</t>
  </si>
  <si>
    <t>Короткий сарафан на пуговицах</t>
  </si>
  <si>
    <t>Платье Ромашка с вышивкой и блестками</t>
  </si>
  <si>
    <t>Длинное платье с ажурной аппликацией и вышивкой</t>
  </si>
  <si>
    <t>Сарафан Цветочная поляна</t>
  </si>
  <si>
    <t>Платье длинное с ажурной аппликацией с рукавчиками</t>
  </si>
  <si>
    <t>Платье "солнце" длинное однотонное свободного размера с вышивкой, хлопок</t>
  </si>
  <si>
    <t>6SKLP1</t>
  </si>
  <si>
    <t>Юбка ombre с узорами по низу и с пайетками</t>
  </si>
  <si>
    <t>6SKLP2</t>
  </si>
  <si>
    <t xml:space="preserve">Однотонная юбка на молнии с бантом </t>
  </si>
  <si>
    <t>6SKLP3</t>
  </si>
  <si>
    <t>Однотонная юбка миди на завязках с отделкой узорной каймой</t>
  </si>
  <si>
    <t>6SKLP4</t>
  </si>
  <si>
    <t>Юбка Удача с отделкой камушками и зеркальцами</t>
  </si>
  <si>
    <t>6SKLP5</t>
  </si>
  <si>
    <t>Юбка с запахом с орнаментом</t>
  </si>
  <si>
    <t>6SKLP6</t>
  </si>
  <si>
    <t>Легкая юбка из жатого хлопка</t>
  </si>
  <si>
    <t>6SKLP7</t>
  </si>
  <si>
    <t>Юбка Арт Маджик плотный хлопок</t>
  </si>
  <si>
    <t>6SKLP8</t>
  </si>
  <si>
    <t>Юбка Миди из плотного хлопка с цветочным орнаментом</t>
  </si>
  <si>
    <t>Юбка Королевская Бабочка на молнии</t>
  </si>
  <si>
    <t>3DRS10</t>
  </si>
  <si>
    <t>3DRS11</t>
  </si>
  <si>
    <t>3DRS12</t>
  </si>
  <si>
    <t>3DRS13</t>
  </si>
  <si>
    <t>3DRS15</t>
  </si>
  <si>
    <t>3DRS16</t>
  </si>
  <si>
    <t>3DRS17</t>
  </si>
  <si>
    <t>3DRS18</t>
  </si>
  <si>
    <t>3DRS4</t>
  </si>
  <si>
    <t>3DRS8</t>
  </si>
  <si>
    <t>3DRS7</t>
  </si>
  <si>
    <t>3DRS6</t>
  </si>
  <si>
    <t>3DRS9</t>
  </si>
  <si>
    <t>31DRS4</t>
  </si>
  <si>
    <t>3DRS3</t>
  </si>
  <si>
    <t>3DRS2</t>
  </si>
  <si>
    <t>Сарафан длинный с вышивкой и блестками натуральный хлопок</t>
  </si>
  <si>
    <t>3DRS19</t>
  </si>
  <si>
    <t>Темно-синее плтье с контрастной вышивкой</t>
  </si>
  <si>
    <t>3DRS20</t>
  </si>
  <si>
    <t>Платье любовь леопардов</t>
  </si>
  <si>
    <t>NAGPAL</t>
  </si>
  <si>
    <t>Шерстяной мужской жилет на молнии</t>
  </si>
  <si>
    <t>NGJ2</t>
  </si>
  <si>
    <t>Шерстяной мужской свитер с воротником на молнии</t>
  </si>
  <si>
    <t>NGJ4</t>
  </si>
  <si>
    <t>Женское шерстяное пальто с цветочным узором</t>
  </si>
  <si>
    <t>NGJ6</t>
  </si>
  <si>
    <t>NGJ7</t>
  </si>
  <si>
    <t>Женское пальто на молнии с капюшоном</t>
  </si>
  <si>
    <t>Женское длинное пальто на пуговицах с воротничком</t>
  </si>
  <si>
    <t>NGJ8</t>
  </si>
  <si>
    <t>Шерстяной свитер намолнии скапюшоном с внутренними карманы</t>
  </si>
  <si>
    <t>NGJ9</t>
  </si>
  <si>
    <t>Длинное шерстяное пальто с капюшоном намолнии</t>
  </si>
  <si>
    <t>NGJ10</t>
  </si>
  <si>
    <t>NGJ1527</t>
  </si>
  <si>
    <t>Длинное шерстяное пальто с круговым воротником стойкой, на пуговицах</t>
  </si>
  <si>
    <t>NGJ1801</t>
  </si>
  <si>
    <t>NGJ0111</t>
  </si>
  <si>
    <t>NGJ1756</t>
  </si>
  <si>
    <t>Длинное махеровое пальто с капюшоном на молнии, с накладными карманами</t>
  </si>
  <si>
    <t>NGS1</t>
  </si>
  <si>
    <t>Носки Nagpal натуральная шерсть</t>
  </si>
  <si>
    <t>Шерстянойкардиган с капюшоном на молнии, с внутренними карманам, со спиралями</t>
  </si>
  <si>
    <t>Шерстяной кардиган с капюшоном на молнии, с внутренними карманам, со спиралями</t>
  </si>
  <si>
    <t>Шерстяной кардиган с капюшоном на молнии, с внутренними карманам, абстрактные узоры</t>
  </si>
  <si>
    <t>NGJ8092</t>
  </si>
  <si>
    <t>Шерстяной кардиган с капюшоном на молнии, с внутренними карманам, с пайетками</t>
  </si>
  <si>
    <t>Осенне пальто кардиган из натуральной шерсти с ажурными накладными карманами</t>
  </si>
  <si>
    <t>ОПТ 1</t>
  </si>
  <si>
    <t>ОПТ 2</t>
  </si>
  <si>
    <t>ОПТ 3</t>
  </si>
  <si>
    <t>NGJ1508</t>
  </si>
  <si>
    <t>Вязаное платье из натуральной шерсти с короткими рукавами</t>
  </si>
  <si>
    <t>Розница</t>
  </si>
  <si>
    <r>
      <t xml:space="preserve">Оптовые цены товаров из Индии ShantiClo.ru. Все цены в рублях.
ОПТ 1. от </t>
    </r>
    <r>
      <rPr>
        <b/>
        <sz val="9"/>
        <color indexed="10"/>
        <rFont val="Arial Cyr"/>
        <family val="0"/>
      </rPr>
      <t>15 000</t>
    </r>
    <r>
      <rPr>
        <b/>
        <sz val="9"/>
        <rFont val="Arial Cyr"/>
        <family val="0"/>
      </rPr>
      <t xml:space="preserve"> рублей.
ОПТ 2. от </t>
    </r>
    <r>
      <rPr>
        <b/>
        <sz val="9"/>
        <color indexed="10"/>
        <rFont val="Arial Cyr"/>
        <family val="0"/>
      </rPr>
      <t>50 000</t>
    </r>
    <r>
      <rPr>
        <b/>
        <sz val="9"/>
        <rFont val="Arial Cyr"/>
        <family val="0"/>
      </rPr>
      <t xml:space="preserve"> рублей. СКИДКА </t>
    </r>
    <r>
      <rPr>
        <b/>
        <sz val="9"/>
        <color indexed="10"/>
        <rFont val="Arial Cyr"/>
        <family val="0"/>
      </rPr>
      <t>3%</t>
    </r>
    <r>
      <rPr>
        <b/>
        <sz val="9"/>
        <rFont val="Arial Cyr"/>
        <family val="0"/>
      </rPr>
      <t xml:space="preserve">
ОПТ 3. от </t>
    </r>
    <r>
      <rPr>
        <b/>
        <sz val="9"/>
        <color indexed="10"/>
        <rFont val="Arial Cyr"/>
        <family val="0"/>
      </rPr>
      <t>110 000</t>
    </r>
    <r>
      <rPr>
        <b/>
        <sz val="9"/>
        <rFont val="Arial Cyr"/>
        <family val="0"/>
      </rPr>
      <t xml:space="preserve"> рублей. СКИДКА </t>
    </r>
    <r>
      <rPr>
        <b/>
        <sz val="9"/>
        <color indexed="10"/>
        <rFont val="Arial Cyr"/>
        <family val="0"/>
      </rPr>
      <t>5%</t>
    </r>
    <r>
      <rPr>
        <b/>
        <sz val="9"/>
        <rFont val="Arial Cyr"/>
        <family val="0"/>
      </rPr>
      <t xml:space="preserve">
Розница</t>
    </r>
    <r>
      <rPr>
        <b/>
        <sz val="9"/>
        <color indexed="8"/>
        <rFont val="Arial Cyr"/>
        <family val="0"/>
      </rPr>
      <t>.</t>
    </r>
    <r>
      <rPr>
        <b/>
        <sz val="9"/>
        <rFont val="Arial Cyr"/>
        <family val="0"/>
      </rPr>
      <t xml:space="preserve"> </t>
    </r>
    <r>
      <rPr>
        <b/>
        <sz val="9"/>
        <color indexed="10"/>
        <rFont val="Arial Cyr"/>
        <family val="0"/>
      </rPr>
      <t xml:space="preserve">Розничная цена. </t>
    </r>
  </si>
  <si>
    <t>Ваши комментарии по цветам и размерам</t>
  </si>
  <si>
    <r>
      <t xml:space="preserve">Что быоформитьзаказ необходимо указать нужное количество в колонку "количество". И выслать файл по адресу </t>
    </r>
    <r>
      <rPr>
        <b/>
        <sz val="9"/>
        <color indexed="10"/>
        <rFont val="Arial"/>
        <family val="2"/>
      </rPr>
      <t>info@shanticlo.ru</t>
    </r>
  </si>
  <si>
    <t>NGJ12010</t>
  </si>
  <si>
    <t>Шерстяной мужской женский свитер в полоску</t>
  </si>
  <si>
    <t>NGJ11</t>
  </si>
  <si>
    <t>Платье туника из легкой шерсти</t>
  </si>
  <si>
    <t>NGJ12</t>
  </si>
  <si>
    <t>NGJ13</t>
  </si>
  <si>
    <t>Шерстяной кардиган с воротником на пуговице</t>
  </si>
  <si>
    <t>от 2 шт одного цвета разных размеров</t>
  </si>
  <si>
    <t>Шерстяной кардиган с широким воротником</t>
  </si>
  <si>
    <t>NGJ1519</t>
  </si>
  <si>
    <t>Шерстяной кардиган на молнии с капюшоном</t>
  </si>
  <si>
    <t>NGJ1520</t>
  </si>
  <si>
    <t>Шерстяной кардиган напуговицах с капюшоном</t>
  </si>
  <si>
    <t>NGJ14</t>
  </si>
  <si>
    <t xml:space="preserve">Шерстяной жилет на молнии унисекс </t>
  </si>
  <si>
    <t>NGJ15</t>
  </si>
  <si>
    <t>NGJ783</t>
  </si>
  <si>
    <t>Шерстяная кофта на молнии с воротником-стойкой Ромбы</t>
  </si>
  <si>
    <t>Шерстяная кофта на молнии с воротником-стойкой</t>
  </si>
  <si>
    <t>NGJ1581</t>
  </si>
  <si>
    <t>NGJSCS</t>
  </si>
  <si>
    <t>Теплый мохеровый плед Шотландский стиль</t>
  </si>
  <si>
    <t>NGJ1520-2</t>
  </si>
  <si>
    <t>Шерстяной кардиган своротником-стойкой на молнии</t>
  </si>
  <si>
    <t>NGJ1581-2</t>
  </si>
  <si>
    <t>Шерстяная кофта на молнии с ажурной аппликацией</t>
  </si>
  <si>
    <t>Мужской шерстяной свитер с застегивающимся намолнию воротником</t>
  </si>
  <si>
    <t>NGJ16</t>
  </si>
  <si>
    <t>Мужской шерстяной свитер с открытым воротником</t>
  </si>
  <si>
    <t>NGJ1522</t>
  </si>
  <si>
    <t>Женский мохеровый жилет с широким воротником на пуговицах с карманами</t>
  </si>
  <si>
    <t>NGJSH</t>
  </si>
  <si>
    <t>Мохеровый шарф</t>
  </si>
  <si>
    <t>NGJ1255</t>
  </si>
  <si>
    <t>Шерстяное пальто на молнии с накладными карманами</t>
  </si>
  <si>
    <t>NGJ1796</t>
  </si>
  <si>
    <t>Шерстяная кофта с откладным воротником на пуговицах</t>
  </si>
  <si>
    <t>NGJ1521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</si>
</sst>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#,##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76">
    <font>
      <sz val="10"/>
      <name val="Arial Cyr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 Cyr"/>
      <family val="0"/>
    </font>
    <font>
      <sz val="8"/>
      <name val="Arial Cyr"/>
      <family val="2"/>
    </font>
    <font>
      <sz val="9"/>
      <name val="Tahoma"/>
      <family val="0"/>
    </font>
    <font>
      <b/>
      <sz val="12"/>
      <name val="Tahoma"/>
      <family val="2"/>
    </font>
    <font>
      <i/>
      <sz val="12"/>
      <name val="Arial"/>
      <family val="2"/>
    </font>
    <font>
      <u val="single"/>
      <sz val="7"/>
      <color indexed="12"/>
      <name val="Arial Cyr"/>
      <family val="2"/>
    </font>
    <font>
      <u val="single"/>
      <sz val="7"/>
      <color indexed="36"/>
      <name val="Arial Cyr"/>
      <family val="2"/>
    </font>
    <font>
      <b/>
      <sz val="12"/>
      <color indexed="10"/>
      <name val="Tahoma"/>
      <family val="2"/>
    </font>
    <font>
      <b/>
      <sz val="9"/>
      <name val="Arial Cyr"/>
      <family val="0"/>
    </font>
    <font>
      <b/>
      <sz val="9"/>
      <color indexed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name val="Arial Black"/>
      <family val="2"/>
    </font>
    <font>
      <b/>
      <sz val="9"/>
      <name val="Arial"/>
      <family val="2"/>
    </font>
    <font>
      <b/>
      <sz val="9"/>
      <name val="Arial Black"/>
      <family val="2"/>
    </font>
    <font>
      <u val="single"/>
      <sz val="9"/>
      <name val="Arial Black"/>
      <family val="2"/>
    </font>
    <font>
      <b/>
      <sz val="11"/>
      <color indexed="9"/>
      <name val="Arial"/>
      <family val="2"/>
    </font>
    <font>
      <b/>
      <sz val="10"/>
      <name val="Arial Black"/>
      <family val="2"/>
    </font>
    <font>
      <sz val="9"/>
      <color indexed="22"/>
      <name val="Arial Cyr"/>
      <family val="2"/>
    </font>
    <font>
      <sz val="9"/>
      <color indexed="22"/>
      <name val="Arial"/>
      <family val="2"/>
    </font>
    <font>
      <sz val="9"/>
      <color indexed="40"/>
      <name val="Arial"/>
      <family val="2"/>
    </font>
    <font>
      <b/>
      <sz val="9"/>
      <color indexed="40"/>
      <name val="Arial Cyr"/>
      <family val="2"/>
    </font>
    <font>
      <sz val="9"/>
      <color indexed="40"/>
      <name val="Arial Cyr"/>
      <family val="2"/>
    </font>
    <font>
      <b/>
      <sz val="9"/>
      <color indexed="40"/>
      <name val="Arial Black"/>
      <family val="2"/>
    </font>
    <font>
      <sz val="9"/>
      <color indexed="21"/>
      <name val="Arial"/>
      <family val="2"/>
    </font>
    <font>
      <b/>
      <sz val="9"/>
      <color indexed="21"/>
      <name val="Arial Cyr"/>
      <family val="2"/>
    </font>
    <font>
      <sz val="9"/>
      <color indexed="21"/>
      <name val="Arial Cyr"/>
      <family val="2"/>
    </font>
    <font>
      <sz val="9"/>
      <color indexed="49"/>
      <name val="Arial"/>
      <family val="2"/>
    </font>
    <font>
      <b/>
      <sz val="9"/>
      <color indexed="49"/>
      <name val="Arial"/>
      <family val="2"/>
    </font>
    <font>
      <sz val="9"/>
      <color indexed="49"/>
      <name val="Arial Cyr"/>
      <family val="2"/>
    </font>
    <font>
      <sz val="9"/>
      <color indexed="49"/>
      <name val="Arial Black"/>
      <family val="2"/>
    </font>
    <font>
      <b/>
      <sz val="9"/>
      <color indexed="49"/>
      <name val="Arial Black"/>
      <family val="2"/>
    </font>
    <font>
      <b/>
      <sz val="10"/>
      <color indexed="49"/>
      <name val="Arial Black"/>
      <family val="2"/>
    </font>
    <font>
      <b/>
      <u val="single"/>
      <sz val="12"/>
      <color indexed="14"/>
      <name val="Arial Cyr"/>
      <family val="0"/>
    </font>
    <font>
      <b/>
      <sz val="9"/>
      <color indexed="8"/>
      <name val="Arial Cyr"/>
      <family val="0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35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64" fontId="14" fillId="0" borderId="16" xfId="0" applyNumberFormat="1" applyFont="1" applyBorder="1" applyAlignment="1" applyProtection="1">
      <alignment horizontal="center" vertical="center"/>
      <protection hidden="1"/>
    </xf>
    <xf numFmtId="164" fontId="14" fillId="0" borderId="17" xfId="0" applyNumberFormat="1" applyFont="1" applyBorder="1" applyAlignment="1" applyProtection="1">
      <alignment horizontal="center" vertical="center"/>
      <protection hidden="1"/>
    </xf>
    <xf numFmtId="164" fontId="11" fillId="0" borderId="13" xfId="0" applyNumberFormat="1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164" fontId="14" fillId="0" borderId="19" xfId="0" applyNumberFormat="1" applyFont="1" applyBorder="1" applyAlignment="1" applyProtection="1">
      <alignment horizontal="center" vertical="center"/>
      <protection hidden="1"/>
    </xf>
    <xf numFmtId="164" fontId="11" fillId="0" borderId="13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164" fontId="11" fillId="0" borderId="16" xfId="0" applyNumberFormat="1" applyFont="1" applyBorder="1" applyAlignment="1" applyProtection="1">
      <alignment horizontal="center" vertical="center"/>
      <protection hidden="1"/>
    </xf>
    <xf numFmtId="164" fontId="11" fillId="0" borderId="20" xfId="0" applyNumberFormat="1" applyFont="1" applyBorder="1" applyAlignment="1" applyProtection="1">
      <alignment horizontal="center" vertical="center"/>
      <protection hidden="1"/>
    </xf>
    <xf numFmtId="164" fontId="11" fillId="0" borderId="15" xfId="0" applyNumberFormat="1" applyFont="1" applyBorder="1" applyAlignment="1" applyProtection="1">
      <alignment horizontal="center" vertical="center"/>
      <protection hidden="1"/>
    </xf>
    <xf numFmtId="164" fontId="18" fillId="0" borderId="0" xfId="0" applyNumberFormat="1" applyFont="1" applyAlignment="1">
      <alignment horizontal="center" vertical="center"/>
    </xf>
    <xf numFmtId="0" fontId="12" fillId="36" borderId="21" xfId="0" applyFont="1" applyFill="1" applyBorder="1" applyAlignment="1">
      <alignment horizontal="center" vertical="center" wrapText="1"/>
    </xf>
    <xf numFmtId="0" fontId="15" fillId="36" borderId="16" xfId="0" applyFont="1" applyFill="1" applyBorder="1" applyAlignment="1">
      <alignment horizontal="center" vertical="center" wrapText="1"/>
    </xf>
    <xf numFmtId="0" fontId="15" fillId="36" borderId="22" xfId="0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64" fontId="18" fillId="0" borderId="15" xfId="0" applyNumberFormat="1" applyFont="1" applyFill="1" applyBorder="1" applyAlignment="1" applyProtection="1">
      <alignment horizontal="center" vertical="center"/>
      <protection hidden="1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164" fontId="13" fillId="33" borderId="0" xfId="0" applyNumberFormat="1" applyFont="1" applyFill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0" fontId="13" fillId="0" borderId="25" xfId="0" applyFont="1" applyBorder="1" applyAlignment="1">
      <alignment vertical="center" wrapText="1"/>
    </xf>
    <xf numFmtId="0" fontId="13" fillId="33" borderId="0" xfId="0" applyFont="1" applyFill="1" applyBorder="1" applyAlignment="1" applyProtection="1">
      <alignment vertical="center"/>
      <protection hidden="1"/>
    </xf>
    <xf numFmtId="164" fontId="11" fillId="0" borderId="25" xfId="0" applyNumberFormat="1" applyFont="1" applyBorder="1" applyAlignment="1">
      <alignment horizontal="center" vertical="center" wrapText="1"/>
    </xf>
    <xf numFmtId="164" fontId="11" fillId="37" borderId="26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166" fontId="16" fillId="38" borderId="11" xfId="0" applyNumberFormat="1" applyFont="1" applyFill="1" applyBorder="1" applyAlignment="1">
      <alignment horizontal="center" vertical="center"/>
    </xf>
    <xf numFmtId="166" fontId="16" fillId="0" borderId="11" xfId="0" applyNumberFormat="1" applyFont="1" applyBorder="1" applyAlignment="1">
      <alignment horizontal="center" vertical="center"/>
    </xf>
    <xf numFmtId="166" fontId="16" fillId="39" borderId="11" xfId="0" applyNumberFormat="1" applyFont="1" applyFill="1" applyBorder="1" applyAlignment="1">
      <alignment horizontal="center" vertical="center"/>
    </xf>
    <xf numFmtId="166" fontId="16" fillId="40" borderId="11" xfId="0" applyNumberFormat="1" applyFont="1" applyFill="1" applyBorder="1" applyAlignment="1">
      <alignment horizontal="center" vertical="center"/>
    </xf>
    <xf numFmtId="166" fontId="16" fillId="41" borderId="11" xfId="0" applyNumberFormat="1" applyFont="1" applyFill="1" applyBorder="1" applyAlignment="1">
      <alignment horizontal="center" vertical="center"/>
    </xf>
    <xf numFmtId="166" fontId="16" fillId="36" borderId="23" xfId="0" applyNumberFormat="1" applyFont="1" applyFill="1" applyBorder="1" applyAlignment="1">
      <alignment horizontal="center" vertical="center"/>
    </xf>
    <xf numFmtId="166" fontId="14" fillId="0" borderId="16" xfId="0" applyNumberFormat="1" applyFont="1" applyBorder="1" applyAlignment="1" applyProtection="1">
      <alignment horizontal="center" vertical="center"/>
      <protection hidden="1"/>
    </xf>
    <xf numFmtId="166" fontId="13" fillId="0" borderId="16" xfId="0" applyNumberFormat="1" applyFont="1" applyBorder="1" applyAlignment="1" applyProtection="1">
      <alignment horizontal="center" vertical="center"/>
      <protection hidden="1"/>
    </xf>
    <xf numFmtId="166" fontId="14" fillId="0" borderId="20" xfId="0" applyNumberFormat="1" applyFont="1" applyBorder="1" applyAlignment="1" applyProtection="1">
      <alignment horizontal="center" vertical="center"/>
      <protection hidden="1"/>
    </xf>
    <xf numFmtId="166" fontId="13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164" fontId="11" fillId="0" borderId="24" xfId="0" applyNumberFormat="1" applyFont="1" applyBorder="1" applyAlignment="1" applyProtection="1">
      <alignment horizontal="center" vertical="center"/>
      <protection hidden="1"/>
    </xf>
    <xf numFmtId="164" fontId="11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0" fontId="14" fillId="36" borderId="13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/>
    </xf>
    <xf numFmtId="164" fontId="11" fillId="36" borderId="13" xfId="0" applyNumberFormat="1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vertical="center" wrapText="1"/>
    </xf>
    <xf numFmtId="0" fontId="14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164" fontId="18" fillId="36" borderId="13" xfId="0" applyNumberFormat="1" applyFont="1" applyFill="1" applyBorder="1" applyAlignment="1">
      <alignment horizontal="center" vertical="center"/>
    </xf>
    <xf numFmtId="0" fontId="18" fillId="36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/>
    </xf>
    <xf numFmtId="164" fontId="18" fillId="33" borderId="13" xfId="0" applyNumberFormat="1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164" fontId="18" fillId="33" borderId="0" xfId="0" applyNumberFormat="1" applyFont="1" applyFill="1" applyBorder="1" applyAlignment="1">
      <alignment horizontal="center" vertical="center"/>
    </xf>
    <xf numFmtId="164" fontId="13" fillId="33" borderId="0" xfId="0" applyNumberFormat="1" applyFont="1" applyFill="1" applyBorder="1" applyAlignment="1">
      <alignment horizontal="center" vertical="center"/>
    </xf>
    <xf numFmtId="166" fontId="14" fillId="33" borderId="0" xfId="0" applyNumberFormat="1" applyFont="1" applyFill="1" applyBorder="1" applyAlignment="1" applyProtection="1">
      <alignment horizontal="center" vertical="center"/>
      <protection hidden="1"/>
    </xf>
    <xf numFmtId="166" fontId="13" fillId="33" borderId="0" xfId="0" applyNumberFormat="1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166" fontId="13" fillId="33" borderId="0" xfId="0" applyNumberFormat="1" applyFont="1" applyFill="1" applyBorder="1" applyAlignment="1">
      <alignment horizontal="center" vertical="center"/>
    </xf>
    <xf numFmtId="166" fontId="13" fillId="33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49" fontId="11" fillId="42" borderId="26" xfId="0" applyNumberFormat="1" applyFont="1" applyFill="1" applyBorder="1" applyAlignment="1">
      <alignment horizontal="center" vertical="center" wrapText="1"/>
    </xf>
    <xf numFmtId="49" fontId="7" fillId="43" borderId="0" xfId="0" applyNumberFormat="1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1" fillId="42" borderId="0" xfId="0" applyFont="1" applyFill="1" applyBorder="1" applyAlignment="1">
      <alignment vertical="center" wrapText="1"/>
    </xf>
    <xf numFmtId="164" fontId="11" fillId="0" borderId="0" xfId="0" applyNumberFormat="1" applyFont="1" applyBorder="1" applyAlignment="1" applyProtection="1">
      <alignment horizontal="center" vertical="center"/>
      <protection hidden="1"/>
    </xf>
    <xf numFmtId="0" fontId="14" fillId="0" borderId="28" xfId="0" applyFont="1" applyFill="1" applyBorder="1" applyAlignment="1">
      <alignment horizontal="center" vertical="center"/>
    </xf>
    <xf numFmtId="164" fontId="18" fillId="33" borderId="29" xfId="0" applyNumberFormat="1" applyFont="1" applyFill="1" applyBorder="1" applyAlignment="1">
      <alignment horizontal="center" vertical="center"/>
    </xf>
    <xf numFmtId="164" fontId="18" fillId="33" borderId="30" xfId="0" applyNumberFormat="1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/>
    </xf>
    <xf numFmtId="164" fontId="18" fillId="33" borderId="27" xfId="0" applyNumberFormat="1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8" fillId="0" borderId="36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164" fontId="18" fillId="0" borderId="0" xfId="0" applyNumberFormat="1" applyFont="1" applyFill="1" applyBorder="1" applyAlignment="1" applyProtection="1">
      <alignment horizontal="center" vertical="center"/>
      <protection hidden="1"/>
    </xf>
    <xf numFmtId="166" fontId="14" fillId="36" borderId="16" xfId="0" applyNumberFormat="1" applyFont="1" applyFill="1" applyBorder="1" applyAlignment="1" applyProtection="1">
      <alignment horizontal="center" vertical="center"/>
      <protection hidden="1"/>
    </xf>
    <xf numFmtId="166" fontId="13" fillId="36" borderId="16" xfId="0" applyNumberFormat="1" applyFont="1" applyFill="1" applyBorder="1" applyAlignment="1" applyProtection="1">
      <alignment horizontal="center" vertical="center"/>
      <protection hidden="1"/>
    </xf>
    <xf numFmtId="166" fontId="23" fillId="44" borderId="16" xfId="0" applyNumberFormat="1" applyFont="1" applyFill="1" applyBorder="1" applyAlignment="1" applyProtection="1">
      <alignment horizontal="center" vertical="center"/>
      <protection hidden="1"/>
    </xf>
    <xf numFmtId="166" fontId="24" fillId="44" borderId="16" xfId="0" applyNumberFormat="1" applyFont="1" applyFill="1" applyBorder="1" applyAlignment="1" applyProtection="1">
      <alignment horizontal="center" vertical="center"/>
      <protection hidden="1"/>
    </xf>
    <xf numFmtId="0" fontId="17" fillId="45" borderId="14" xfId="0" applyFont="1" applyFill="1" applyBorder="1" applyAlignment="1">
      <alignment horizontal="center" vertical="center"/>
    </xf>
    <xf numFmtId="0" fontId="17" fillId="45" borderId="15" xfId="0" applyFont="1" applyFill="1" applyBorder="1" applyAlignment="1">
      <alignment horizontal="center" vertical="center" wrapText="1"/>
    </xf>
    <xf numFmtId="0" fontId="13" fillId="45" borderId="17" xfId="0" applyFont="1" applyFill="1" applyBorder="1" applyAlignment="1">
      <alignment horizontal="center" vertical="center" wrapText="1"/>
    </xf>
    <xf numFmtId="0" fontId="18" fillId="45" borderId="13" xfId="0" applyFont="1" applyFill="1" applyBorder="1" applyAlignment="1">
      <alignment vertical="center"/>
    </xf>
    <xf numFmtId="0" fontId="13" fillId="45" borderId="13" xfId="0" applyFont="1" applyFill="1" applyBorder="1" applyAlignment="1">
      <alignment vertical="center"/>
    </xf>
    <xf numFmtId="166" fontId="13" fillId="45" borderId="13" xfId="0" applyNumberFormat="1" applyFont="1" applyFill="1" applyBorder="1" applyAlignment="1">
      <alignment vertical="center"/>
    </xf>
    <xf numFmtId="166" fontId="13" fillId="45" borderId="13" xfId="0" applyNumberFormat="1" applyFont="1" applyFill="1" applyBorder="1" applyAlignment="1">
      <alignment horizontal="center" vertical="center"/>
    </xf>
    <xf numFmtId="0" fontId="13" fillId="45" borderId="0" xfId="0" applyFont="1" applyFill="1" applyBorder="1" applyAlignment="1">
      <alignment vertical="center"/>
    </xf>
    <xf numFmtId="0" fontId="18" fillId="45" borderId="13" xfId="0" applyFont="1" applyFill="1" applyBorder="1" applyAlignment="1">
      <alignment vertical="center" wrapText="1"/>
    </xf>
    <xf numFmtId="0" fontId="18" fillId="45" borderId="25" xfId="0" applyFont="1" applyFill="1" applyBorder="1" applyAlignment="1">
      <alignment vertical="center" wrapText="1"/>
    </xf>
    <xf numFmtId="0" fontId="13" fillId="45" borderId="25" xfId="0" applyFont="1" applyFill="1" applyBorder="1" applyAlignment="1">
      <alignment vertical="center" wrapText="1"/>
    </xf>
    <xf numFmtId="0" fontId="13" fillId="46" borderId="0" xfId="0" applyFont="1" applyFill="1" applyAlignment="1">
      <alignment vertical="center"/>
    </xf>
    <xf numFmtId="0" fontId="14" fillId="46" borderId="0" xfId="0" applyFont="1" applyFill="1" applyAlignment="1">
      <alignment vertical="center"/>
    </xf>
    <xf numFmtId="0" fontId="19" fillId="45" borderId="15" xfId="0" applyFont="1" applyFill="1" applyBorder="1" applyAlignment="1">
      <alignment horizontal="center" vertical="center"/>
    </xf>
    <xf numFmtId="0" fontId="13" fillId="45" borderId="15" xfId="0" applyFont="1" applyFill="1" applyBorder="1" applyAlignment="1">
      <alignment horizontal="center" vertical="center"/>
    </xf>
    <xf numFmtId="164" fontId="11" fillId="46" borderId="15" xfId="0" applyNumberFormat="1" applyFont="1" applyFill="1" applyBorder="1" applyAlignment="1" applyProtection="1">
      <alignment horizontal="center" vertical="center"/>
      <protection hidden="1"/>
    </xf>
    <xf numFmtId="166" fontId="14" fillId="46" borderId="16" xfId="0" applyNumberFormat="1" applyFont="1" applyFill="1" applyBorder="1" applyAlignment="1" applyProtection="1">
      <alignment horizontal="center" vertical="center"/>
      <protection hidden="1"/>
    </xf>
    <xf numFmtId="166" fontId="13" fillId="46" borderId="16" xfId="0" applyNumberFormat="1" applyFont="1" applyFill="1" applyBorder="1" applyAlignment="1" applyProtection="1">
      <alignment horizontal="center" vertical="center"/>
      <protection hidden="1"/>
    </xf>
    <xf numFmtId="164" fontId="14" fillId="46" borderId="19" xfId="0" applyNumberFormat="1" applyFont="1" applyFill="1" applyBorder="1" applyAlignment="1" applyProtection="1">
      <alignment horizontal="center" vertical="center"/>
      <protection hidden="1"/>
    </xf>
    <xf numFmtId="164" fontId="11" fillId="46" borderId="13" xfId="0" applyNumberFormat="1" applyFont="1" applyFill="1" applyBorder="1" applyAlignment="1">
      <alignment horizontal="center" vertical="center" wrapText="1"/>
    </xf>
    <xf numFmtId="0" fontId="13" fillId="46" borderId="13" xfId="0" applyFont="1" applyFill="1" applyBorder="1" applyAlignment="1">
      <alignment vertical="center" wrapText="1"/>
    </xf>
    <xf numFmtId="164" fontId="11" fillId="45" borderId="13" xfId="0" applyNumberFormat="1" applyFont="1" applyFill="1" applyBorder="1" applyAlignment="1">
      <alignment horizontal="center" vertical="center" wrapText="1"/>
    </xf>
    <xf numFmtId="49" fontId="19" fillId="45" borderId="15" xfId="0" applyNumberFormat="1" applyFont="1" applyFill="1" applyBorder="1" applyAlignment="1">
      <alignment horizontal="center" vertical="center"/>
    </xf>
    <xf numFmtId="0" fontId="19" fillId="46" borderId="13" xfId="0" applyFont="1" applyFill="1" applyBorder="1" applyAlignment="1">
      <alignment horizontal="center" vertical="center"/>
    </xf>
    <xf numFmtId="0" fontId="19" fillId="46" borderId="13" xfId="0" applyFont="1" applyFill="1" applyBorder="1" applyAlignment="1">
      <alignment horizontal="center" vertical="center" wrapText="1"/>
    </xf>
    <xf numFmtId="164" fontId="18" fillId="46" borderId="15" xfId="0" applyNumberFormat="1" applyFont="1" applyFill="1" applyBorder="1" applyAlignment="1" applyProtection="1">
      <alignment horizontal="center" vertical="center"/>
      <protection hidden="1"/>
    </xf>
    <xf numFmtId="0" fontId="19" fillId="46" borderId="13" xfId="0" applyFont="1" applyFill="1" applyBorder="1" applyAlignment="1">
      <alignment vertical="center" wrapText="1"/>
    </xf>
    <xf numFmtId="0" fontId="20" fillId="45" borderId="15" xfId="0" applyFont="1" applyFill="1" applyBorder="1" applyAlignment="1">
      <alignment horizontal="center" vertical="center" wrapText="1"/>
    </xf>
    <xf numFmtId="0" fontId="19" fillId="47" borderId="15" xfId="0" applyFont="1" applyFill="1" applyBorder="1" applyAlignment="1">
      <alignment horizontal="center" vertical="center"/>
    </xf>
    <xf numFmtId="0" fontId="17" fillId="47" borderId="15" xfId="0" applyFont="1" applyFill="1" applyBorder="1" applyAlignment="1">
      <alignment horizontal="center" vertical="center" wrapText="1"/>
    </xf>
    <xf numFmtId="0" fontId="13" fillId="47" borderId="15" xfId="0" applyFont="1" applyFill="1" applyBorder="1" applyAlignment="1">
      <alignment horizontal="center" vertical="center"/>
    </xf>
    <xf numFmtId="164" fontId="11" fillId="47" borderId="13" xfId="0" applyNumberFormat="1" applyFont="1" applyFill="1" applyBorder="1" applyAlignment="1">
      <alignment horizontal="center" vertical="center" wrapText="1"/>
    </xf>
    <xf numFmtId="0" fontId="17" fillId="46" borderId="0" xfId="0" applyFont="1" applyFill="1" applyBorder="1" applyAlignment="1">
      <alignment horizontal="center" vertical="center"/>
    </xf>
    <xf numFmtId="0" fontId="17" fillId="46" borderId="0" xfId="0" applyFont="1" applyFill="1" applyBorder="1" applyAlignment="1">
      <alignment horizontal="center" vertical="center" wrapText="1"/>
    </xf>
    <xf numFmtId="164" fontId="19" fillId="46" borderId="0" xfId="0" applyNumberFormat="1" applyFont="1" applyFill="1" applyBorder="1" applyAlignment="1" applyProtection="1">
      <alignment horizontal="center" vertical="center"/>
      <protection hidden="1"/>
    </xf>
    <xf numFmtId="164" fontId="11" fillId="46" borderId="27" xfId="0" applyNumberFormat="1" applyFont="1" applyFill="1" applyBorder="1" applyAlignment="1">
      <alignment horizontal="center" vertical="center" wrapText="1"/>
    </xf>
    <xf numFmtId="0" fontId="13" fillId="46" borderId="27" xfId="0" applyFont="1" applyFill="1" applyBorder="1" applyAlignment="1">
      <alignment vertical="center" wrapText="1"/>
    </xf>
    <xf numFmtId="0" fontId="13" fillId="46" borderId="13" xfId="0" applyFont="1" applyFill="1" applyBorder="1" applyAlignment="1">
      <alignment horizontal="center" vertical="center" wrapText="1"/>
    </xf>
    <xf numFmtId="0" fontId="13" fillId="46" borderId="13" xfId="0" applyFont="1" applyFill="1" applyBorder="1" applyAlignment="1">
      <alignment horizontal="center" vertical="center"/>
    </xf>
    <xf numFmtId="0" fontId="18" fillId="46" borderId="13" xfId="0" applyFont="1" applyFill="1" applyBorder="1" applyAlignment="1">
      <alignment vertical="center" wrapText="1"/>
    </xf>
    <xf numFmtId="0" fontId="17" fillId="46" borderId="13" xfId="0" applyFont="1" applyFill="1" applyBorder="1" applyAlignment="1">
      <alignment horizontal="center" vertical="center"/>
    </xf>
    <xf numFmtId="0" fontId="17" fillId="46" borderId="13" xfId="0" applyFont="1" applyFill="1" applyBorder="1" applyAlignment="1">
      <alignment horizontal="center" vertical="center" wrapText="1"/>
    </xf>
    <xf numFmtId="164" fontId="19" fillId="46" borderId="13" xfId="0" applyNumberFormat="1" applyFont="1" applyFill="1" applyBorder="1" applyAlignment="1">
      <alignment horizontal="center" vertical="center" wrapText="1"/>
    </xf>
    <xf numFmtId="0" fontId="17" fillId="46" borderId="13" xfId="0" applyFont="1" applyFill="1" applyBorder="1" applyAlignment="1">
      <alignment vertical="center" wrapText="1"/>
    </xf>
    <xf numFmtId="0" fontId="17" fillId="46" borderId="0" xfId="0" applyFont="1" applyFill="1" applyAlignment="1">
      <alignment vertical="center"/>
    </xf>
    <xf numFmtId="0" fontId="22" fillId="46" borderId="13" xfId="0" applyFont="1" applyFill="1" applyBorder="1" applyAlignment="1">
      <alignment horizontal="center" vertical="center"/>
    </xf>
    <xf numFmtId="0" fontId="22" fillId="46" borderId="13" xfId="0" applyFont="1" applyFill="1" applyBorder="1" applyAlignment="1">
      <alignment horizontal="center" vertical="center" wrapText="1"/>
    </xf>
    <xf numFmtId="164" fontId="14" fillId="36" borderId="19" xfId="0" applyNumberFormat="1" applyFont="1" applyFill="1" applyBorder="1" applyAlignment="1" applyProtection="1">
      <alignment horizontal="center" vertical="center"/>
      <protection hidden="1"/>
    </xf>
    <xf numFmtId="0" fontId="13" fillId="36" borderId="0" xfId="0" applyFont="1" applyFill="1" applyAlignment="1">
      <alignment vertical="center"/>
    </xf>
    <xf numFmtId="0" fontId="14" fillId="36" borderId="0" xfId="0" applyFont="1" applyFill="1" applyAlignment="1">
      <alignment vertical="center"/>
    </xf>
    <xf numFmtId="0" fontId="13" fillId="46" borderId="25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164" fontId="11" fillId="33" borderId="0" xfId="0" applyNumberFormat="1" applyFont="1" applyFill="1" applyBorder="1" applyAlignment="1" applyProtection="1">
      <alignment horizontal="center" vertical="center" wrapText="1"/>
      <protection hidden="1"/>
    </xf>
    <xf numFmtId="164" fontId="11" fillId="33" borderId="0" xfId="0" applyNumberFormat="1" applyFont="1" applyFill="1" applyBorder="1" applyAlignment="1">
      <alignment horizontal="center" vertical="center" wrapText="1"/>
    </xf>
    <xf numFmtId="0" fontId="25" fillId="45" borderId="15" xfId="0" applyFont="1" applyFill="1" applyBorder="1" applyAlignment="1">
      <alignment horizontal="center" vertical="center"/>
    </xf>
    <xf numFmtId="164" fontId="26" fillId="46" borderId="15" xfId="0" applyNumberFormat="1" applyFont="1" applyFill="1" applyBorder="1" applyAlignment="1" applyProtection="1">
      <alignment horizontal="center" vertical="center"/>
      <protection hidden="1"/>
    </xf>
    <xf numFmtId="166" fontId="27" fillId="46" borderId="16" xfId="0" applyNumberFormat="1" applyFont="1" applyFill="1" applyBorder="1" applyAlignment="1" applyProtection="1">
      <alignment horizontal="center" vertical="center"/>
      <protection hidden="1"/>
    </xf>
    <xf numFmtId="166" fontId="25" fillId="46" borderId="16" xfId="0" applyNumberFormat="1" applyFont="1" applyFill="1" applyBorder="1" applyAlignment="1" applyProtection="1">
      <alignment horizontal="center" vertical="center"/>
      <protection hidden="1"/>
    </xf>
    <xf numFmtId="164" fontId="27" fillId="46" borderId="19" xfId="0" applyNumberFormat="1" applyFont="1" applyFill="1" applyBorder="1" applyAlignment="1" applyProtection="1">
      <alignment horizontal="center" vertical="center"/>
      <protection hidden="1"/>
    </xf>
    <xf numFmtId="164" fontId="28" fillId="46" borderId="0" xfId="0" applyNumberFormat="1" applyFont="1" applyFill="1" applyBorder="1" applyAlignment="1" applyProtection="1">
      <alignment horizontal="center" vertical="center"/>
      <protection hidden="1"/>
    </xf>
    <xf numFmtId="0" fontId="29" fillId="36" borderId="13" xfId="0" applyFont="1" applyFill="1" applyBorder="1" applyAlignment="1">
      <alignment horizontal="center" vertical="center"/>
    </xf>
    <xf numFmtId="164" fontId="30" fillId="36" borderId="13" xfId="0" applyNumberFormat="1" applyFont="1" applyFill="1" applyBorder="1" applyAlignment="1" applyProtection="1">
      <alignment horizontal="center" vertical="center"/>
      <protection hidden="1"/>
    </xf>
    <xf numFmtId="166" fontId="31" fillId="36" borderId="16" xfId="0" applyNumberFormat="1" applyFont="1" applyFill="1" applyBorder="1" applyAlignment="1" applyProtection="1">
      <alignment horizontal="center" vertical="center"/>
      <protection hidden="1"/>
    </xf>
    <xf numFmtId="166" fontId="29" fillId="36" borderId="16" xfId="0" applyNumberFormat="1" applyFont="1" applyFill="1" applyBorder="1" applyAlignment="1" applyProtection="1">
      <alignment horizontal="center" vertical="center"/>
      <protection hidden="1"/>
    </xf>
    <xf numFmtId="164" fontId="31" fillId="36" borderId="19" xfId="0" applyNumberFormat="1" applyFont="1" applyFill="1" applyBorder="1" applyAlignment="1" applyProtection="1">
      <alignment horizontal="center" vertical="center"/>
      <protection hidden="1"/>
    </xf>
    <xf numFmtId="164" fontId="33" fillId="46" borderId="13" xfId="0" applyNumberFormat="1" applyFont="1" applyFill="1" applyBorder="1" applyAlignment="1">
      <alignment horizontal="center" vertical="center"/>
    </xf>
    <xf numFmtId="166" fontId="34" fillId="46" borderId="16" xfId="0" applyNumberFormat="1" applyFont="1" applyFill="1" applyBorder="1" applyAlignment="1" applyProtection="1">
      <alignment horizontal="center" vertical="center"/>
      <protection hidden="1"/>
    </xf>
    <xf numFmtId="166" fontId="32" fillId="46" borderId="16" xfId="0" applyNumberFormat="1" applyFont="1" applyFill="1" applyBorder="1" applyAlignment="1" applyProtection="1">
      <alignment horizontal="center" vertical="center"/>
      <protection hidden="1"/>
    </xf>
    <xf numFmtId="164" fontId="34" fillId="46" borderId="19" xfId="0" applyNumberFormat="1" applyFont="1" applyFill="1" applyBorder="1" applyAlignment="1" applyProtection="1">
      <alignment horizontal="center" vertical="center"/>
      <protection hidden="1"/>
    </xf>
    <xf numFmtId="0" fontId="35" fillId="46" borderId="13" xfId="0" applyFont="1" applyFill="1" applyBorder="1" applyAlignment="1">
      <alignment horizontal="center" vertical="center"/>
    </xf>
    <xf numFmtId="164" fontId="36" fillId="46" borderId="13" xfId="0" applyNumberFormat="1" applyFont="1" applyFill="1" applyBorder="1" applyAlignment="1">
      <alignment horizontal="center" vertical="center"/>
    </xf>
    <xf numFmtId="0" fontId="36" fillId="46" borderId="13" xfId="0" applyFont="1" applyFill="1" applyBorder="1" applyAlignment="1">
      <alignment horizontal="center" vertical="center"/>
    </xf>
    <xf numFmtId="164" fontId="37" fillId="46" borderId="13" xfId="0" applyNumberFormat="1" applyFont="1" applyFill="1" applyBorder="1" applyAlignment="1">
      <alignment horizontal="center" vertical="center"/>
    </xf>
    <xf numFmtId="164" fontId="11" fillId="48" borderId="13" xfId="0" applyNumberFormat="1" applyFont="1" applyFill="1" applyBorder="1" applyAlignment="1" applyProtection="1">
      <alignment horizontal="center" vertical="center" wrapText="1"/>
      <protection hidden="1"/>
    </xf>
    <xf numFmtId="164" fontId="11" fillId="36" borderId="13" xfId="0" applyNumberFormat="1" applyFont="1" applyFill="1" applyBorder="1" applyAlignment="1" applyProtection="1">
      <alignment horizontal="center" vertical="center" wrapText="1"/>
      <protection hidden="1"/>
    </xf>
    <xf numFmtId="0" fontId="15" fillId="36" borderId="25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0" fontId="11" fillId="46" borderId="21" xfId="0" applyFont="1" applyFill="1" applyBorder="1" applyAlignment="1">
      <alignment horizontal="center" vertical="center" wrapText="1"/>
    </xf>
    <xf numFmtId="0" fontId="18" fillId="46" borderId="16" xfId="0" applyFont="1" applyFill="1" applyBorder="1" applyAlignment="1">
      <alignment horizontal="center" vertical="center" wrapText="1"/>
    </xf>
    <xf numFmtId="0" fontId="18" fillId="46" borderId="22" xfId="0" applyFont="1" applyFill="1" applyBorder="1" applyAlignment="1">
      <alignment horizontal="center" vertical="center" wrapText="1"/>
    </xf>
    <xf numFmtId="0" fontId="18" fillId="46" borderId="0" xfId="0" applyFont="1" applyFill="1" applyBorder="1" applyAlignment="1">
      <alignment horizontal="center" vertical="center"/>
    </xf>
    <xf numFmtId="166" fontId="18" fillId="46" borderId="0" xfId="0" applyNumberFormat="1" applyFont="1" applyFill="1" applyBorder="1" applyAlignment="1">
      <alignment horizontal="center" vertical="center"/>
    </xf>
    <xf numFmtId="0" fontId="18" fillId="46" borderId="13" xfId="0" applyFont="1" applyFill="1" applyBorder="1" applyAlignment="1">
      <alignment horizontal="center" vertical="center" wrapText="1"/>
    </xf>
    <xf numFmtId="0" fontId="18" fillId="46" borderId="25" xfId="0" applyFont="1" applyFill="1" applyBorder="1" applyAlignment="1">
      <alignment horizontal="center" vertical="center" wrapText="1"/>
    </xf>
    <xf numFmtId="0" fontId="22" fillId="46" borderId="16" xfId="0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 applyProtection="1">
      <alignment horizontal="center" vertical="center"/>
      <protection hidden="1"/>
    </xf>
    <xf numFmtId="164" fontId="11" fillId="0" borderId="25" xfId="0" applyNumberFormat="1" applyFont="1" applyBorder="1" applyAlignment="1" applyProtection="1">
      <alignment horizontal="center" vertical="center" wrapText="1"/>
      <protection hidden="1"/>
    </xf>
    <xf numFmtId="164" fontId="14" fillId="0" borderId="38" xfId="0" applyNumberFormat="1" applyFont="1" applyBorder="1" applyAlignment="1" applyProtection="1">
      <alignment horizontal="center" vertical="center"/>
      <protection hidden="1"/>
    </xf>
    <xf numFmtId="164" fontId="11" fillId="49" borderId="29" xfId="0" applyNumberFormat="1" applyFont="1" applyFill="1" applyBorder="1" applyAlignment="1">
      <alignment horizontal="center" vertical="center" wrapText="1"/>
    </xf>
    <xf numFmtId="164" fontId="11" fillId="50" borderId="29" xfId="0" applyNumberFormat="1" applyFont="1" applyFill="1" applyBorder="1" applyAlignment="1">
      <alignment horizontal="center" vertical="center" wrapText="1"/>
    </xf>
    <xf numFmtId="166" fontId="11" fillId="51" borderId="29" xfId="0" applyNumberFormat="1" applyFont="1" applyFill="1" applyBorder="1" applyAlignment="1">
      <alignment horizontal="center" vertical="center" wrapText="1"/>
    </xf>
    <xf numFmtId="166" fontId="11" fillId="52" borderId="29" xfId="0" applyNumberFormat="1" applyFont="1" applyFill="1" applyBorder="1" applyAlignment="1">
      <alignment horizontal="center" vertical="center" wrapText="1"/>
    </xf>
    <xf numFmtId="0" fontId="11" fillId="53" borderId="29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4" fillId="33" borderId="3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164" fontId="11" fillId="0" borderId="0" xfId="0" applyNumberFormat="1" applyFont="1" applyBorder="1" applyAlignment="1" applyProtection="1">
      <alignment horizontal="center" vertical="center" wrapText="1"/>
      <protection hidden="1"/>
    </xf>
    <xf numFmtId="164" fontId="11" fillId="0" borderId="0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166" fontId="14" fillId="0" borderId="40" xfId="0" applyNumberFormat="1" applyFont="1" applyBorder="1" applyAlignment="1" applyProtection="1">
      <alignment horizontal="center" vertical="center"/>
      <protection hidden="1"/>
    </xf>
    <xf numFmtId="164" fontId="11" fillId="0" borderId="41" xfId="0" applyNumberFormat="1" applyFont="1" applyBorder="1" applyAlignment="1" applyProtection="1">
      <alignment horizontal="center" vertical="center"/>
      <protection hidden="1"/>
    </xf>
    <xf numFmtId="164" fontId="14" fillId="0" borderId="41" xfId="0" applyNumberFormat="1" applyFont="1" applyBorder="1" applyAlignment="1" applyProtection="1">
      <alignment horizontal="center" vertical="center"/>
      <protection hidden="1"/>
    </xf>
    <xf numFmtId="166" fontId="14" fillId="0" borderId="41" xfId="0" applyNumberFormat="1" applyFont="1" applyBorder="1" applyAlignment="1" applyProtection="1">
      <alignment horizontal="center" vertical="center"/>
      <protection hidden="1"/>
    </xf>
    <xf numFmtId="164" fontId="11" fillId="0" borderId="13" xfId="0" applyNumberFormat="1" applyFont="1" applyBorder="1" applyAlignment="1" applyProtection="1">
      <alignment horizontal="center" vertical="center"/>
      <protection hidden="1"/>
    </xf>
    <xf numFmtId="164" fontId="14" fillId="0" borderId="13" xfId="0" applyNumberFormat="1" applyFont="1" applyBorder="1" applyAlignment="1" applyProtection="1">
      <alignment horizontal="center" vertical="center"/>
      <protection hidden="1"/>
    </xf>
    <xf numFmtId="166" fontId="14" fillId="0" borderId="13" xfId="0" applyNumberFormat="1" applyFont="1" applyBorder="1" applyAlignment="1" applyProtection="1">
      <alignment horizontal="center" vertical="center"/>
      <protection hidden="1"/>
    </xf>
    <xf numFmtId="164" fontId="14" fillId="0" borderId="40" xfId="0" applyNumberFormat="1" applyFont="1" applyBorder="1" applyAlignment="1" applyProtection="1">
      <alignment horizontal="center" vertical="center"/>
      <protection hidden="1"/>
    </xf>
    <xf numFmtId="0" fontId="18" fillId="46" borderId="13" xfId="0" applyFont="1" applyFill="1" applyBorder="1" applyAlignment="1">
      <alignment horizontal="center" vertical="center"/>
    </xf>
    <xf numFmtId="0" fontId="19" fillId="46" borderId="25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64" fontId="11" fillId="0" borderId="37" xfId="0" applyNumberFormat="1" applyFont="1" applyBorder="1" applyAlignment="1" applyProtection="1">
      <alignment horizontal="center" vertical="center"/>
      <protection hidden="1"/>
    </xf>
    <xf numFmtId="0" fontId="22" fillId="46" borderId="41" xfId="0" applyFont="1" applyFill="1" applyBorder="1" applyAlignment="1">
      <alignment horizontal="center" vertical="center" wrapText="1"/>
    </xf>
    <xf numFmtId="0" fontId="18" fillId="46" borderId="41" xfId="0" applyFont="1" applyFill="1" applyBorder="1" applyAlignment="1">
      <alignment horizontal="center" vertical="center" wrapText="1"/>
    </xf>
    <xf numFmtId="0" fontId="18" fillId="46" borderId="42" xfId="0" applyFont="1" applyFill="1" applyBorder="1" applyAlignment="1">
      <alignment horizontal="center" vertical="center" wrapText="1"/>
    </xf>
    <xf numFmtId="166" fontId="13" fillId="0" borderId="40" xfId="0" applyNumberFormat="1" applyFont="1" applyBorder="1" applyAlignment="1" applyProtection="1">
      <alignment horizontal="center" vertical="center"/>
      <protection hidden="1"/>
    </xf>
    <xf numFmtId="166" fontId="32" fillId="46" borderId="40" xfId="0" applyNumberFormat="1" applyFont="1" applyFill="1" applyBorder="1" applyAlignment="1" applyProtection="1">
      <alignment horizontal="center" vertical="center"/>
      <protection hidden="1"/>
    </xf>
    <xf numFmtId="0" fontId="19" fillId="46" borderId="27" xfId="0" applyFont="1" applyFill="1" applyBorder="1" applyAlignment="1">
      <alignment horizontal="center" vertical="center"/>
    </xf>
    <xf numFmtId="0" fontId="13" fillId="46" borderId="27" xfId="0" applyFont="1" applyFill="1" applyBorder="1" applyAlignment="1">
      <alignment horizontal="center" vertical="center" wrapText="1"/>
    </xf>
    <xf numFmtId="0" fontId="32" fillId="46" borderId="27" xfId="0" applyFont="1" applyFill="1" applyBorder="1" applyAlignment="1">
      <alignment horizontal="center" vertical="center"/>
    </xf>
    <xf numFmtId="164" fontId="33" fillId="46" borderId="33" xfId="0" applyNumberFormat="1" applyFont="1" applyFill="1" applyBorder="1" applyAlignment="1">
      <alignment horizontal="center" vertical="center"/>
    </xf>
    <xf numFmtId="166" fontId="34" fillId="46" borderId="41" xfId="0" applyNumberFormat="1" applyFont="1" applyFill="1" applyBorder="1" applyAlignment="1" applyProtection="1">
      <alignment horizontal="center" vertical="center"/>
      <protection hidden="1"/>
    </xf>
    <xf numFmtId="166" fontId="32" fillId="46" borderId="41" xfId="0" applyNumberFormat="1" applyFont="1" applyFill="1" applyBorder="1" applyAlignment="1" applyProtection="1">
      <alignment horizontal="center" vertical="center"/>
      <protection hidden="1"/>
    </xf>
    <xf numFmtId="0" fontId="17" fillId="46" borderId="29" xfId="0" applyFont="1" applyFill="1" applyBorder="1" applyAlignment="1">
      <alignment horizontal="center" vertical="center" wrapText="1"/>
    </xf>
    <xf numFmtId="0" fontId="17" fillId="46" borderId="29" xfId="0" applyFont="1" applyFill="1" applyBorder="1" applyAlignment="1">
      <alignment horizontal="center" vertical="center"/>
    </xf>
    <xf numFmtId="164" fontId="36" fillId="46" borderId="29" xfId="0" applyNumberFormat="1" applyFont="1" applyFill="1" applyBorder="1" applyAlignment="1">
      <alignment horizontal="center" vertical="center"/>
    </xf>
    <xf numFmtId="166" fontId="13" fillId="0" borderId="13" xfId="0" applyNumberFormat="1" applyFont="1" applyBorder="1" applyAlignment="1" applyProtection="1">
      <alignment horizontal="center" vertical="center"/>
      <protection hidden="1"/>
    </xf>
    <xf numFmtId="166" fontId="34" fillId="46" borderId="13" xfId="0" applyNumberFormat="1" applyFont="1" applyFill="1" applyBorder="1" applyAlignment="1" applyProtection="1">
      <alignment horizontal="center" vertical="center"/>
      <protection hidden="1"/>
    </xf>
    <xf numFmtId="166" fontId="32" fillId="46" borderId="13" xfId="0" applyNumberFormat="1" applyFont="1" applyFill="1" applyBorder="1" applyAlignment="1" applyProtection="1">
      <alignment horizontal="center" vertical="center"/>
      <protection hidden="1"/>
    </xf>
    <xf numFmtId="0" fontId="13" fillId="33" borderId="32" xfId="0" applyFont="1" applyFill="1" applyBorder="1" applyAlignment="1" applyProtection="1">
      <alignment vertical="center"/>
      <protection hidden="1"/>
    </xf>
    <xf numFmtId="0" fontId="40" fillId="0" borderId="2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1" fillId="42" borderId="26" xfId="0" applyFont="1" applyFill="1" applyBorder="1" applyAlignment="1">
      <alignment horizontal="right" vertical="center" wrapText="1"/>
    </xf>
    <xf numFmtId="0" fontId="11" fillId="42" borderId="34" xfId="0" applyFont="1" applyFill="1" applyBorder="1" applyAlignment="1">
      <alignment horizontal="right" vertical="center" wrapText="1"/>
    </xf>
    <xf numFmtId="0" fontId="11" fillId="42" borderId="35" xfId="0" applyFont="1" applyFill="1" applyBorder="1" applyAlignment="1">
      <alignment horizontal="right" vertical="center" wrapText="1"/>
    </xf>
    <xf numFmtId="0" fontId="38" fillId="0" borderId="34" xfId="42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>
      <alignment horizontal="center" vertical="center" wrapText="1"/>
    </xf>
    <xf numFmtId="49" fontId="7" fillId="43" borderId="0" xfId="0" applyNumberFormat="1" applyFont="1" applyFill="1" applyBorder="1" applyAlignment="1">
      <alignment horizontal="center" vertical="center" wrapText="1"/>
    </xf>
    <xf numFmtId="49" fontId="7" fillId="43" borderId="4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223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anticlo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IB538"/>
  <sheetViews>
    <sheetView tabSelected="1" zoomScalePageLayoutView="0" workbookViewId="0" topLeftCell="A1">
      <pane ySplit="3" topLeftCell="A28" activePane="bottomLeft" state="frozen"/>
      <selection pane="topLeft" activeCell="A1" sqref="A1"/>
      <selection pane="bottomLeft" activeCell="Q29" sqref="Q29"/>
    </sheetView>
  </sheetViews>
  <sheetFormatPr defaultColWidth="9.00390625" defaultRowHeight="12.75"/>
  <cols>
    <col min="1" max="1" width="10.00390625" style="32" bestFit="1" customWidth="1"/>
    <col min="2" max="2" width="36.375" style="33" customWidth="1"/>
    <col min="3" max="3" width="22.875" style="33" hidden="1" customWidth="1"/>
    <col min="4" max="4" width="12.25390625" style="34" customWidth="1"/>
    <col min="5" max="5" width="6.75390625" style="44" bestFit="1" customWidth="1"/>
    <col min="6" max="6" width="5.00390625" style="36" hidden="1" customWidth="1"/>
    <col min="7" max="7" width="6.375" style="77" bestFit="1" customWidth="1"/>
    <col min="8" max="8" width="6.375" style="77" hidden="1" customWidth="1"/>
    <col min="9" max="9" width="11.00390625" style="78" customWidth="1"/>
    <col min="10" max="10" width="6.375" style="78" hidden="1" customWidth="1"/>
    <col min="11" max="11" width="11.25390625" style="78" hidden="1" customWidth="1"/>
    <col min="12" max="12" width="6.375" style="78" hidden="1" customWidth="1"/>
    <col min="13" max="13" width="12.25390625" style="78" customWidth="1"/>
    <col min="14" max="14" width="5.00390625" style="8" hidden="1" customWidth="1"/>
    <col min="15" max="15" width="12.875" style="39" customWidth="1"/>
    <col min="16" max="16" width="9.625" style="39" hidden="1" customWidth="1"/>
    <col min="17" max="17" width="32.25390625" style="38" customWidth="1"/>
    <col min="18" max="18" width="56.25390625" style="59" customWidth="1"/>
    <col min="19" max="19" width="9.00390625" style="59" customWidth="1"/>
    <col min="20" max="20" width="11.125" style="59" customWidth="1"/>
    <col min="21" max="197" width="9.00390625" style="59" customWidth="1"/>
    <col min="198" max="233" width="9.00390625" style="8" customWidth="1"/>
    <col min="234" max="16384" width="9.125" style="9" customWidth="1"/>
  </cols>
  <sheetData>
    <row r="1" spans="1:18" ht="24.75" customHeight="1">
      <c r="A1" s="291" t="s">
        <v>181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61"/>
    </row>
    <row r="2" spans="1:34" ht="59.25" customHeight="1">
      <c r="A2" s="129"/>
      <c r="B2" s="288" t="s">
        <v>63</v>
      </c>
      <c r="C2" s="289"/>
      <c r="D2" s="290"/>
      <c r="E2" s="242">
        <v>0</v>
      </c>
      <c r="F2" s="243">
        <f>SUM(F27:F234)</f>
        <v>0</v>
      </c>
      <c r="G2" s="244">
        <v>0</v>
      </c>
      <c r="H2" s="243">
        <f>SUM(H27:H234)</f>
        <v>0</v>
      </c>
      <c r="I2" s="244">
        <v>0</v>
      </c>
      <c r="J2" s="244">
        <f>SUM(J29:J306)</f>
        <v>0</v>
      </c>
      <c r="K2" s="244">
        <f>L2</f>
        <v>0</v>
      </c>
      <c r="L2" s="243">
        <f>SUM(L27:L234)</f>
        <v>0</v>
      </c>
      <c r="M2" s="245">
        <v>0</v>
      </c>
      <c r="N2" s="243">
        <f>SUM(N27:N234)</f>
        <v>0</v>
      </c>
      <c r="O2" s="246">
        <v>0</v>
      </c>
      <c r="P2" s="66">
        <f>SUM(P29:P322)</f>
        <v>5</v>
      </c>
      <c r="Q2" s="125" t="s">
        <v>334</v>
      </c>
      <c r="R2" s="248" t="s">
        <v>442</v>
      </c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</row>
    <row r="3" spans="1:32" ht="36" customHeight="1">
      <c r="A3" s="127" t="s">
        <v>54</v>
      </c>
      <c r="B3" s="128" t="s">
        <v>0</v>
      </c>
      <c r="C3" s="128" t="s">
        <v>78</v>
      </c>
      <c r="D3" s="128" t="s">
        <v>173</v>
      </c>
      <c r="E3" s="10" t="s">
        <v>436</v>
      </c>
      <c r="F3" s="11"/>
      <c r="G3" s="68" t="s">
        <v>437</v>
      </c>
      <c r="H3" s="69"/>
      <c r="I3" s="70" t="s">
        <v>438</v>
      </c>
      <c r="J3" s="69"/>
      <c r="K3" s="71" t="s">
        <v>1</v>
      </c>
      <c r="L3" s="69"/>
      <c r="M3" s="72" t="s">
        <v>441</v>
      </c>
      <c r="N3" s="12"/>
      <c r="O3" s="13" t="s">
        <v>64</v>
      </c>
      <c r="P3" s="13" t="s">
        <v>65</v>
      </c>
      <c r="Q3" s="247" t="s">
        <v>443</v>
      </c>
      <c r="R3" s="250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</row>
    <row r="4" spans="1:233" s="166" customFormat="1" ht="14.25" customHeight="1" hidden="1">
      <c r="A4" s="186" t="s">
        <v>221</v>
      </c>
      <c r="B4" s="187" t="s">
        <v>220</v>
      </c>
      <c r="C4" s="187"/>
      <c r="D4" s="186"/>
      <c r="E4" s="213"/>
      <c r="F4" s="17">
        <f aca="true" t="shared" si="0" ref="F4:F26">E4*O4</f>
        <v>0</v>
      </c>
      <c r="G4" s="210"/>
      <c r="H4" s="210"/>
      <c r="I4" s="211"/>
      <c r="J4" s="211"/>
      <c r="K4" s="211"/>
      <c r="L4" s="211"/>
      <c r="M4" s="210"/>
      <c r="N4" s="212"/>
      <c r="O4" s="227"/>
      <c r="P4" s="189"/>
      <c r="Q4" s="190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  <c r="FG4" s="165"/>
      <c r="FH4" s="165"/>
      <c r="FI4" s="165"/>
      <c r="FJ4" s="165"/>
      <c r="FK4" s="165"/>
      <c r="FL4" s="165"/>
      <c r="FM4" s="165"/>
      <c r="FN4" s="165"/>
      <c r="FO4" s="165"/>
      <c r="FP4" s="165"/>
      <c r="FQ4" s="165"/>
      <c r="FR4" s="165"/>
      <c r="FS4" s="165"/>
      <c r="FT4" s="165"/>
      <c r="FU4" s="165"/>
      <c r="FV4" s="165"/>
      <c r="FW4" s="165"/>
      <c r="FX4" s="165"/>
      <c r="FY4" s="165"/>
      <c r="FZ4" s="165"/>
      <c r="GA4" s="165"/>
      <c r="GB4" s="165"/>
      <c r="GC4" s="165"/>
      <c r="GD4" s="165"/>
      <c r="GE4" s="165"/>
      <c r="GF4" s="165"/>
      <c r="GG4" s="165"/>
      <c r="GH4" s="165"/>
      <c r="GI4" s="165"/>
      <c r="GJ4" s="165"/>
      <c r="GK4" s="165"/>
      <c r="GL4" s="165"/>
      <c r="GM4" s="165"/>
      <c r="GN4" s="165"/>
      <c r="GO4" s="165"/>
      <c r="GP4" s="165"/>
      <c r="GQ4" s="165"/>
      <c r="GR4" s="165"/>
      <c r="GS4" s="165"/>
      <c r="GT4" s="165"/>
      <c r="GU4" s="165"/>
      <c r="GV4" s="165"/>
      <c r="GW4" s="165"/>
      <c r="GX4" s="165"/>
      <c r="GY4" s="165"/>
      <c r="GZ4" s="165"/>
      <c r="HA4" s="165"/>
      <c r="HB4" s="165"/>
      <c r="HC4" s="165"/>
      <c r="HD4" s="165"/>
      <c r="HE4" s="165"/>
      <c r="HF4" s="165"/>
      <c r="HG4" s="165"/>
      <c r="HH4" s="165"/>
      <c r="HI4" s="165"/>
      <c r="HJ4" s="165"/>
      <c r="HK4" s="165"/>
      <c r="HL4" s="165"/>
      <c r="HM4" s="165"/>
      <c r="HN4" s="165"/>
      <c r="HO4" s="165"/>
      <c r="HP4" s="165"/>
      <c r="HQ4" s="165"/>
      <c r="HR4" s="165"/>
      <c r="HS4" s="165"/>
      <c r="HT4" s="165"/>
      <c r="HU4" s="165"/>
      <c r="HV4" s="165"/>
      <c r="HW4" s="165"/>
      <c r="HX4" s="165"/>
      <c r="HY4" s="165"/>
    </row>
    <row r="5" spans="1:17" ht="24" hidden="1">
      <c r="A5" s="116" t="s">
        <v>222</v>
      </c>
      <c r="B5" s="117" t="s">
        <v>223</v>
      </c>
      <c r="C5" s="117"/>
      <c r="D5" s="118">
        <v>1</v>
      </c>
      <c r="E5" s="130">
        <v>220</v>
      </c>
      <c r="F5" s="17">
        <f t="shared" si="0"/>
        <v>0</v>
      </c>
      <c r="G5" s="74">
        <f aca="true" t="shared" si="1" ref="G5:G24">E5/1.03</f>
        <v>213.59223300970874</v>
      </c>
      <c r="H5" s="74">
        <f aca="true" t="shared" si="2" ref="H5:H24">G5*O5</f>
        <v>0</v>
      </c>
      <c r="I5" s="75">
        <f aca="true" t="shared" si="3" ref="I5:I24">E5/1.05</f>
        <v>209.52380952380952</v>
      </c>
      <c r="J5" s="75">
        <f aca="true" t="shared" si="4" ref="J5:J24">I5*O5</f>
        <v>0</v>
      </c>
      <c r="K5" s="75">
        <f aca="true" t="shared" si="5" ref="K5:K24">E5/1.1</f>
        <v>199.99999999999997</v>
      </c>
      <c r="L5" s="75">
        <f aca="true" t="shared" si="6" ref="L5:L24">K5*O5</f>
        <v>0</v>
      </c>
      <c r="M5" s="74">
        <f aca="true" t="shared" si="7" ref="M5:M24">E5*1.8</f>
        <v>396</v>
      </c>
      <c r="N5" s="24">
        <f aca="true" t="shared" si="8" ref="N5:N24">M5*O5</f>
        <v>0</v>
      </c>
      <c r="O5" s="19"/>
      <c r="P5" s="82"/>
      <c r="Q5" s="83"/>
    </row>
    <row r="6" spans="1:17" ht="12" hidden="1">
      <c r="A6" s="116" t="s">
        <v>224</v>
      </c>
      <c r="B6" s="117" t="s">
        <v>226</v>
      </c>
      <c r="C6" s="117"/>
      <c r="D6" s="118">
        <v>1</v>
      </c>
      <c r="E6" s="130">
        <v>190</v>
      </c>
      <c r="F6" s="17">
        <f t="shared" si="0"/>
        <v>0</v>
      </c>
      <c r="G6" s="74">
        <f t="shared" si="1"/>
        <v>184.46601941747574</v>
      </c>
      <c r="H6" s="74">
        <f t="shared" si="2"/>
        <v>0</v>
      </c>
      <c r="I6" s="75">
        <f t="shared" si="3"/>
        <v>180.95238095238093</v>
      </c>
      <c r="J6" s="75">
        <f t="shared" si="4"/>
        <v>0</v>
      </c>
      <c r="K6" s="75">
        <f t="shared" si="5"/>
        <v>172.72727272727272</v>
      </c>
      <c r="L6" s="75">
        <f t="shared" si="6"/>
        <v>0</v>
      </c>
      <c r="M6" s="74">
        <f t="shared" si="7"/>
        <v>342</v>
      </c>
      <c r="N6" s="24">
        <f t="shared" si="8"/>
        <v>0</v>
      </c>
      <c r="O6" s="19"/>
      <c r="P6" s="82"/>
      <c r="Q6" s="83"/>
    </row>
    <row r="7" spans="1:17" ht="12" hidden="1">
      <c r="A7" s="116" t="s">
        <v>225</v>
      </c>
      <c r="B7" s="117" t="s">
        <v>227</v>
      </c>
      <c r="C7" s="117"/>
      <c r="D7" s="118">
        <v>1</v>
      </c>
      <c r="E7" s="130">
        <v>130</v>
      </c>
      <c r="F7" s="17">
        <f t="shared" si="0"/>
        <v>0</v>
      </c>
      <c r="G7" s="74">
        <f t="shared" si="1"/>
        <v>126.2135922330097</v>
      </c>
      <c r="H7" s="74">
        <f t="shared" si="2"/>
        <v>0</v>
      </c>
      <c r="I7" s="75">
        <f t="shared" si="3"/>
        <v>123.80952380952381</v>
      </c>
      <c r="J7" s="75">
        <f t="shared" si="4"/>
        <v>0</v>
      </c>
      <c r="K7" s="75">
        <f t="shared" si="5"/>
        <v>118.18181818181817</v>
      </c>
      <c r="L7" s="75">
        <f t="shared" si="6"/>
        <v>0</v>
      </c>
      <c r="M7" s="74">
        <f t="shared" si="7"/>
        <v>234</v>
      </c>
      <c r="N7" s="24">
        <f t="shared" si="8"/>
        <v>0</v>
      </c>
      <c r="O7" s="19"/>
      <c r="P7" s="82"/>
      <c r="Q7" s="83"/>
    </row>
    <row r="8" spans="1:17" ht="12" hidden="1">
      <c r="A8" s="116" t="s">
        <v>252</v>
      </c>
      <c r="B8" s="117" t="s">
        <v>253</v>
      </c>
      <c r="C8" s="117"/>
      <c r="D8" s="118">
        <v>1</v>
      </c>
      <c r="E8" s="130">
        <v>250</v>
      </c>
      <c r="F8" s="17">
        <f t="shared" si="0"/>
        <v>0</v>
      </c>
      <c r="G8" s="74">
        <f t="shared" si="1"/>
        <v>242.71844660194174</v>
      </c>
      <c r="H8" s="74">
        <f t="shared" si="2"/>
        <v>0</v>
      </c>
      <c r="I8" s="75">
        <f t="shared" si="3"/>
        <v>238.09523809523807</v>
      </c>
      <c r="J8" s="75">
        <f t="shared" si="4"/>
        <v>0</v>
      </c>
      <c r="K8" s="75">
        <f t="shared" si="5"/>
        <v>227.27272727272725</v>
      </c>
      <c r="L8" s="75">
        <f t="shared" si="6"/>
        <v>0</v>
      </c>
      <c r="M8" s="74">
        <f t="shared" si="7"/>
        <v>450</v>
      </c>
      <c r="N8" s="24">
        <f t="shared" si="8"/>
        <v>0</v>
      </c>
      <c r="O8" s="19"/>
      <c r="P8" s="82"/>
      <c r="Q8" s="83"/>
    </row>
    <row r="9" spans="1:17" ht="12" hidden="1">
      <c r="A9" s="116" t="s">
        <v>228</v>
      </c>
      <c r="B9" s="117" t="s">
        <v>229</v>
      </c>
      <c r="C9" s="117"/>
      <c r="D9" s="118">
        <v>1</v>
      </c>
      <c r="E9" s="130">
        <v>350</v>
      </c>
      <c r="F9" s="17">
        <f t="shared" si="0"/>
        <v>0</v>
      </c>
      <c r="G9" s="74">
        <f t="shared" si="1"/>
        <v>339.8058252427184</v>
      </c>
      <c r="H9" s="74">
        <f t="shared" si="2"/>
        <v>0</v>
      </c>
      <c r="I9" s="75">
        <f t="shared" si="3"/>
        <v>333.3333333333333</v>
      </c>
      <c r="J9" s="75">
        <f t="shared" si="4"/>
        <v>0</v>
      </c>
      <c r="K9" s="75">
        <f t="shared" si="5"/>
        <v>318.18181818181813</v>
      </c>
      <c r="L9" s="75">
        <f t="shared" si="6"/>
        <v>0</v>
      </c>
      <c r="M9" s="74">
        <f t="shared" si="7"/>
        <v>630</v>
      </c>
      <c r="N9" s="24">
        <f t="shared" si="8"/>
        <v>0</v>
      </c>
      <c r="O9" s="19"/>
      <c r="P9" s="82"/>
      <c r="Q9" s="83"/>
    </row>
    <row r="10" spans="1:17" ht="12" hidden="1">
      <c r="A10" s="116" t="s">
        <v>230</v>
      </c>
      <c r="B10" s="117" t="s">
        <v>231</v>
      </c>
      <c r="C10" s="117"/>
      <c r="D10" s="118">
        <v>1</v>
      </c>
      <c r="E10" s="130">
        <v>400</v>
      </c>
      <c r="F10" s="17">
        <f t="shared" si="0"/>
        <v>0</v>
      </c>
      <c r="G10" s="74">
        <f t="shared" si="1"/>
        <v>388.34951456310677</v>
      </c>
      <c r="H10" s="74">
        <f t="shared" si="2"/>
        <v>0</v>
      </c>
      <c r="I10" s="75">
        <f t="shared" si="3"/>
        <v>380.95238095238096</v>
      </c>
      <c r="J10" s="75">
        <f t="shared" si="4"/>
        <v>0</v>
      </c>
      <c r="K10" s="75">
        <f t="shared" si="5"/>
        <v>363.6363636363636</v>
      </c>
      <c r="L10" s="75">
        <f t="shared" si="6"/>
        <v>0</v>
      </c>
      <c r="M10" s="74">
        <f t="shared" si="7"/>
        <v>720</v>
      </c>
      <c r="N10" s="24">
        <f t="shared" si="8"/>
        <v>0</v>
      </c>
      <c r="O10" s="19"/>
      <c r="P10" s="82"/>
      <c r="Q10" s="83"/>
    </row>
    <row r="11" spans="1:17" ht="12" hidden="1">
      <c r="A11" s="116" t="s">
        <v>232</v>
      </c>
      <c r="B11" s="117" t="s">
        <v>233</v>
      </c>
      <c r="C11" s="117"/>
      <c r="D11" s="118">
        <v>1</v>
      </c>
      <c r="E11" s="130">
        <v>270</v>
      </c>
      <c r="F11" s="17">
        <f t="shared" si="0"/>
        <v>0</v>
      </c>
      <c r="G11" s="74">
        <f t="shared" si="1"/>
        <v>262.13592233009706</v>
      </c>
      <c r="H11" s="74">
        <f t="shared" si="2"/>
        <v>0</v>
      </c>
      <c r="I11" s="75">
        <f t="shared" si="3"/>
        <v>257.1428571428571</v>
      </c>
      <c r="J11" s="75">
        <f t="shared" si="4"/>
        <v>0</v>
      </c>
      <c r="K11" s="75">
        <f t="shared" si="5"/>
        <v>245.45454545454544</v>
      </c>
      <c r="L11" s="75">
        <f t="shared" si="6"/>
        <v>0</v>
      </c>
      <c r="M11" s="74">
        <f t="shared" si="7"/>
        <v>486</v>
      </c>
      <c r="N11" s="24">
        <f t="shared" si="8"/>
        <v>0</v>
      </c>
      <c r="O11" s="19"/>
      <c r="P11" s="82"/>
      <c r="Q11" s="83"/>
    </row>
    <row r="12" spans="1:17" ht="12" hidden="1">
      <c r="A12" s="116" t="s">
        <v>234</v>
      </c>
      <c r="B12" s="117" t="s">
        <v>235</v>
      </c>
      <c r="C12" s="117"/>
      <c r="D12" s="118">
        <v>1</v>
      </c>
      <c r="E12" s="130">
        <v>420</v>
      </c>
      <c r="F12" s="17">
        <f t="shared" si="0"/>
        <v>0</v>
      </c>
      <c r="G12" s="74">
        <f t="shared" si="1"/>
        <v>407.7669902912621</v>
      </c>
      <c r="H12" s="74">
        <f t="shared" si="2"/>
        <v>0</v>
      </c>
      <c r="I12" s="75">
        <f t="shared" si="3"/>
        <v>400</v>
      </c>
      <c r="J12" s="75">
        <f t="shared" si="4"/>
        <v>0</v>
      </c>
      <c r="K12" s="75">
        <f t="shared" si="5"/>
        <v>381.8181818181818</v>
      </c>
      <c r="L12" s="75">
        <f t="shared" si="6"/>
        <v>0</v>
      </c>
      <c r="M12" s="74">
        <f t="shared" si="7"/>
        <v>756</v>
      </c>
      <c r="N12" s="24">
        <f t="shared" si="8"/>
        <v>0</v>
      </c>
      <c r="O12" s="19"/>
      <c r="P12" s="82"/>
      <c r="Q12" s="83"/>
    </row>
    <row r="13" spans="1:17" ht="12" hidden="1">
      <c r="A13" s="116" t="s">
        <v>236</v>
      </c>
      <c r="B13" s="117" t="s">
        <v>237</v>
      </c>
      <c r="C13" s="117"/>
      <c r="D13" s="118">
        <v>1</v>
      </c>
      <c r="E13" s="130">
        <v>220</v>
      </c>
      <c r="F13" s="17">
        <f t="shared" si="0"/>
        <v>0</v>
      </c>
      <c r="G13" s="74">
        <f t="shared" si="1"/>
        <v>213.59223300970874</v>
      </c>
      <c r="H13" s="74">
        <f t="shared" si="2"/>
        <v>0</v>
      </c>
      <c r="I13" s="75">
        <f t="shared" si="3"/>
        <v>209.52380952380952</v>
      </c>
      <c r="J13" s="75">
        <f t="shared" si="4"/>
        <v>0</v>
      </c>
      <c r="K13" s="75">
        <f t="shared" si="5"/>
        <v>199.99999999999997</v>
      </c>
      <c r="L13" s="75">
        <f t="shared" si="6"/>
        <v>0</v>
      </c>
      <c r="M13" s="74">
        <f t="shared" si="7"/>
        <v>396</v>
      </c>
      <c r="N13" s="24">
        <f t="shared" si="8"/>
        <v>0</v>
      </c>
      <c r="O13" s="19"/>
      <c r="P13" s="82"/>
      <c r="Q13" s="83"/>
    </row>
    <row r="14" spans="1:17" ht="24" hidden="1">
      <c r="A14" s="116" t="s">
        <v>238</v>
      </c>
      <c r="B14" s="117" t="s">
        <v>239</v>
      </c>
      <c r="C14" s="117"/>
      <c r="D14" s="118">
        <v>1</v>
      </c>
      <c r="E14" s="130">
        <v>220</v>
      </c>
      <c r="F14" s="17">
        <f t="shared" si="0"/>
        <v>0</v>
      </c>
      <c r="G14" s="74">
        <f t="shared" si="1"/>
        <v>213.59223300970874</v>
      </c>
      <c r="H14" s="74">
        <f t="shared" si="2"/>
        <v>0</v>
      </c>
      <c r="I14" s="75">
        <f t="shared" si="3"/>
        <v>209.52380952380952</v>
      </c>
      <c r="J14" s="75">
        <f t="shared" si="4"/>
        <v>0</v>
      </c>
      <c r="K14" s="75">
        <f t="shared" si="5"/>
        <v>199.99999999999997</v>
      </c>
      <c r="L14" s="75">
        <f t="shared" si="6"/>
        <v>0</v>
      </c>
      <c r="M14" s="74">
        <f t="shared" si="7"/>
        <v>396</v>
      </c>
      <c r="N14" s="24">
        <f t="shared" si="8"/>
        <v>0</v>
      </c>
      <c r="O14" s="19"/>
      <c r="P14" s="82"/>
      <c r="Q14" s="83"/>
    </row>
    <row r="15" spans="1:17" ht="12" hidden="1">
      <c r="A15" s="116" t="s">
        <v>265</v>
      </c>
      <c r="B15" s="117" t="s">
        <v>266</v>
      </c>
      <c r="C15" s="117"/>
      <c r="D15" s="118">
        <v>5</v>
      </c>
      <c r="E15" s="130">
        <v>30</v>
      </c>
      <c r="F15" s="17">
        <f t="shared" si="0"/>
        <v>0</v>
      </c>
      <c r="G15" s="74">
        <f t="shared" si="1"/>
        <v>29.126213592233007</v>
      </c>
      <c r="H15" s="74">
        <f t="shared" si="2"/>
        <v>0</v>
      </c>
      <c r="I15" s="75">
        <f t="shared" si="3"/>
        <v>28.57142857142857</v>
      </c>
      <c r="J15" s="75">
        <f t="shared" si="4"/>
        <v>0</v>
      </c>
      <c r="K15" s="75">
        <f t="shared" si="5"/>
        <v>27.27272727272727</v>
      </c>
      <c r="L15" s="75">
        <f t="shared" si="6"/>
        <v>0</v>
      </c>
      <c r="M15" s="74">
        <f t="shared" si="7"/>
        <v>54</v>
      </c>
      <c r="N15" s="24">
        <f t="shared" si="8"/>
        <v>0</v>
      </c>
      <c r="O15" s="19"/>
      <c r="P15" s="82"/>
      <c r="Q15" s="83"/>
    </row>
    <row r="16" spans="1:17" ht="12" hidden="1">
      <c r="A16" s="116" t="s">
        <v>240</v>
      </c>
      <c r="B16" s="117" t="s">
        <v>241</v>
      </c>
      <c r="C16" s="117"/>
      <c r="D16" s="118">
        <v>1</v>
      </c>
      <c r="E16" s="130">
        <v>150</v>
      </c>
      <c r="F16" s="17">
        <f t="shared" si="0"/>
        <v>0</v>
      </c>
      <c r="G16" s="74">
        <f t="shared" si="1"/>
        <v>145.63106796116506</v>
      </c>
      <c r="H16" s="74">
        <f t="shared" si="2"/>
        <v>0</v>
      </c>
      <c r="I16" s="75">
        <f t="shared" si="3"/>
        <v>142.85714285714286</v>
      </c>
      <c r="J16" s="75">
        <f t="shared" si="4"/>
        <v>0</v>
      </c>
      <c r="K16" s="75">
        <f t="shared" si="5"/>
        <v>136.36363636363635</v>
      </c>
      <c r="L16" s="75">
        <f t="shared" si="6"/>
        <v>0</v>
      </c>
      <c r="M16" s="74">
        <f t="shared" si="7"/>
        <v>270</v>
      </c>
      <c r="N16" s="24">
        <f t="shared" si="8"/>
        <v>0</v>
      </c>
      <c r="O16" s="19"/>
      <c r="P16" s="82"/>
      <c r="Q16" s="83"/>
    </row>
    <row r="17" spans="1:17" ht="12" hidden="1">
      <c r="A17" s="116" t="s">
        <v>243</v>
      </c>
      <c r="B17" s="117" t="s">
        <v>242</v>
      </c>
      <c r="C17" s="117"/>
      <c r="D17" s="118">
        <v>1</v>
      </c>
      <c r="E17" s="130">
        <v>70</v>
      </c>
      <c r="F17" s="17">
        <f t="shared" si="0"/>
        <v>0</v>
      </c>
      <c r="G17" s="74">
        <f t="shared" si="1"/>
        <v>67.96116504854369</v>
      </c>
      <c r="H17" s="74">
        <f t="shared" si="2"/>
        <v>0</v>
      </c>
      <c r="I17" s="75">
        <f t="shared" si="3"/>
        <v>66.66666666666666</v>
      </c>
      <c r="J17" s="75">
        <f t="shared" si="4"/>
        <v>0</v>
      </c>
      <c r="K17" s="75">
        <f t="shared" si="5"/>
        <v>63.63636363636363</v>
      </c>
      <c r="L17" s="75">
        <f t="shared" si="6"/>
        <v>0</v>
      </c>
      <c r="M17" s="74">
        <f t="shared" si="7"/>
        <v>126</v>
      </c>
      <c r="N17" s="24">
        <f t="shared" si="8"/>
        <v>0</v>
      </c>
      <c r="O17" s="19"/>
      <c r="P17" s="82"/>
      <c r="Q17" s="83"/>
    </row>
    <row r="18" spans="1:17" ht="12" hidden="1">
      <c r="A18" s="116" t="s">
        <v>245</v>
      </c>
      <c r="B18" s="117" t="s">
        <v>244</v>
      </c>
      <c r="C18" s="117"/>
      <c r="D18" s="118">
        <v>1</v>
      </c>
      <c r="E18" s="130">
        <v>90</v>
      </c>
      <c r="F18" s="17">
        <f t="shared" si="0"/>
        <v>0</v>
      </c>
      <c r="G18" s="74">
        <f t="shared" si="1"/>
        <v>87.37864077669903</v>
      </c>
      <c r="H18" s="74">
        <f t="shared" si="2"/>
        <v>0</v>
      </c>
      <c r="I18" s="75">
        <f t="shared" si="3"/>
        <v>85.71428571428571</v>
      </c>
      <c r="J18" s="75">
        <f t="shared" si="4"/>
        <v>0</v>
      </c>
      <c r="K18" s="75">
        <f t="shared" si="5"/>
        <v>81.81818181818181</v>
      </c>
      <c r="L18" s="75">
        <f t="shared" si="6"/>
        <v>0</v>
      </c>
      <c r="M18" s="74">
        <f t="shared" si="7"/>
        <v>162</v>
      </c>
      <c r="N18" s="24">
        <f t="shared" si="8"/>
        <v>0</v>
      </c>
      <c r="O18" s="19"/>
      <c r="P18" s="82"/>
      <c r="Q18" s="83"/>
    </row>
    <row r="19" spans="1:17" ht="12" hidden="1">
      <c r="A19" s="116" t="s">
        <v>247</v>
      </c>
      <c r="B19" s="117" t="s">
        <v>246</v>
      </c>
      <c r="C19" s="117"/>
      <c r="D19" s="118">
        <v>1</v>
      </c>
      <c r="E19" s="130">
        <v>90</v>
      </c>
      <c r="F19" s="17">
        <f t="shared" si="0"/>
        <v>0</v>
      </c>
      <c r="G19" s="74">
        <f t="shared" si="1"/>
        <v>87.37864077669903</v>
      </c>
      <c r="H19" s="74">
        <f t="shared" si="2"/>
        <v>0</v>
      </c>
      <c r="I19" s="75">
        <f t="shared" si="3"/>
        <v>85.71428571428571</v>
      </c>
      <c r="J19" s="75">
        <f t="shared" si="4"/>
        <v>0</v>
      </c>
      <c r="K19" s="75">
        <f t="shared" si="5"/>
        <v>81.81818181818181</v>
      </c>
      <c r="L19" s="75">
        <f t="shared" si="6"/>
        <v>0</v>
      </c>
      <c r="M19" s="74">
        <f t="shared" si="7"/>
        <v>162</v>
      </c>
      <c r="N19" s="24">
        <f t="shared" si="8"/>
        <v>0</v>
      </c>
      <c r="O19" s="19"/>
      <c r="P19" s="82"/>
      <c r="Q19" s="83"/>
    </row>
    <row r="20" spans="1:17" ht="12" hidden="1">
      <c r="A20" s="116" t="s">
        <v>249</v>
      </c>
      <c r="B20" s="117" t="s">
        <v>248</v>
      </c>
      <c r="C20" s="117"/>
      <c r="D20" s="118">
        <v>1</v>
      </c>
      <c r="E20" s="130">
        <v>120</v>
      </c>
      <c r="F20" s="17">
        <f t="shared" si="0"/>
        <v>0</v>
      </c>
      <c r="G20" s="74">
        <f t="shared" si="1"/>
        <v>116.50485436893203</v>
      </c>
      <c r="H20" s="74">
        <f t="shared" si="2"/>
        <v>0</v>
      </c>
      <c r="I20" s="75">
        <f t="shared" si="3"/>
        <v>114.28571428571428</v>
      </c>
      <c r="J20" s="75">
        <f t="shared" si="4"/>
        <v>0</v>
      </c>
      <c r="K20" s="75">
        <f t="shared" si="5"/>
        <v>109.09090909090908</v>
      </c>
      <c r="L20" s="75">
        <f t="shared" si="6"/>
        <v>0</v>
      </c>
      <c r="M20" s="74">
        <f t="shared" si="7"/>
        <v>216</v>
      </c>
      <c r="N20" s="24">
        <f t="shared" si="8"/>
        <v>0</v>
      </c>
      <c r="O20" s="19"/>
      <c r="P20" s="82"/>
      <c r="Q20" s="83"/>
    </row>
    <row r="21" spans="1:17" ht="12" hidden="1">
      <c r="A21" s="116" t="s">
        <v>251</v>
      </c>
      <c r="B21" s="117" t="s">
        <v>250</v>
      </c>
      <c r="C21" s="117"/>
      <c r="D21" s="118">
        <v>1</v>
      </c>
      <c r="E21" s="130">
        <v>120</v>
      </c>
      <c r="F21" s="17">
        <f t="shared" si="0"/>
        <v>0</v>
      </c>
      <c r="G21" s="74">
        <f t="shared" si="1"/>
        <v>116.50485436893203</v>
      </c>
      <c r="H21" s="74">
        <f t="shared" si="2"/>
        <v>0</v>
      </c>
      <c r="I21" s="75">
        <f t="shared" si="3"/>
        <v>114.28571428571428</v>
      </c>
      <c r="J21" s="75">
        <f t="shared" si="4"/>
        <v>0</v>
      </c>
      <c r="K21" s="75">
        <f t="shared" si="5"/>
        <v>109.09090909090908</v>
      </c>
      <c r="L21" s="75">
        <f t="shared" si="6"/>
        <v>0</v>
      </c>
      <c r="M21" s="74">
        <f t="shared" si="7"/>
        <v>216</v>
      </c>
      <c r="N21" s="24">
        <f t="shared" si="8"/>
        <v>0</v>
      </c>
      <c r="O21" s="19"/>
      <c r="P21" s="82"/>
      <c r="Q21" s="83"/>
    </row>
    <row r="22" spans="1:17" ht="12" hidden="1">
      <c r="A22" s="116" t="s">
        <v>254</v>
      </c>
      <c r="B22" s="117" t="s">
        <v>255</v>
      </c>
      <c r="C22" s="117"/>
      <c r="D22" s="118">
        <v>1</v>
      </c>
      <c r="E22" s="130">
        <v>220</v>
      </c>
      <c r="F22" s="17">
        <f t="shared" si="0"/>
        <v>0</v>
      </c>
      <c r="G22" s="74">
        <f t="shared" si="1"/>
        <v>213.59223300970874</v>
      </c>
      <c r="H22" s="74">
        <f t="shared" si="2"/>
        <v>0</v>
      </c>
      <c r="I22" s="75">
        <f t="shared" si="3"/>
        <v>209.52380952380952</v>
      </c>
      <c r="J22" s="75">
        <f t="shared" si="4"/>
        <v>0</v>
      </c>
      <c r="K22" s="75">
        <f t="shared" si="5"/>
        <v>199.99999999999997</v>
      </c>
      <c r="L22" s="75">
        <f t="shared" si="6"/>
        <v>0</v>
      </c>
      <c r="M22" s="74">
        <f t="shared" si="7"/>
        <v>396</v>
      </c>
      <c r="N22" s="24">
        <f t="shared" si="8"/>
        <v>0</v>
      </c>
      <c r="O22" s="19"/>
      <c r="P22" s="82"/>
      <c r="Q22" s="83"/>
    </row>
    <row r="23" spans="1:17" ht="12" hidden="1">
      <c r="A23" s="116" t="s">
        <v>256</v>
      </c>
      <c r="B23" s="117" t="s">
        <v>257</v>
      </c>
      <c r="C23" s="117"/>
      <c r="D23" s="118">
        <v>1</v>
      </c>
      <c r="E23" s="130">
        <v>160</v>
      </c>
      <c r="F23" s="17">
        <f t="shared" si="0"/>
        <v>0</v>
      </c>
      <c r="G23" s="74">
        <f t="shared" si="1"/>
        <v>155.3398058252427</v>
      </c>
      <c r="H23" s="74">
        <f t="shared" si="2"/>
        <v>0</v>
      </c>
      <c r="I23" s="75">
        <f t="shared" si="3"/>
        <v>152.38095238095238</v>
      </c>
      <c r="J23" s="75">
        <f t="shared" si="4"/>
        <v>0</v>
      </c>
      <c r="K23" s="75">
        <f t="shared" si="5"/>
        <v>145.45454545454544</v>
      </c>
      <c r="L23" s="75">
        <f t="shared" si="6"/>
        <v>0</v>
      </c>
      <c r="M23" s="74">
        <f t="shared" si="7"/>
        <v>288</v>
      </c>
      <c r="N23" s="24">
        <f t="shared" si="8"/>
        <v>0</v>
      </c>
      <c r="O23" s="19"/>
      <c r="P23" s="82"/>
      <c r="Q23" s="83"/>
    </row>
    <row r="24" spans="1:17" ht="12" hidden="1">
      <c r="A24" s="116" t="s">
        <v>258</v>
      </c>
      <c r="B24" s="117" t="s">
        <v>259</v>
      </c>
      <c r="C24" s="117"/>
      <c r="D24" s="118">
        <v>1</v>
      </c>
      <c r="E24" s="130">
        <v>120</v>
      </c>
      <c r="F24" s="17">
        <f t="shared" si="0"/>
        <v>0</v>
      </c>
      <c r="G24" s="74">
        <f t="shared" si="1"/>
        <v>116.50485436893203</v>
      </c>
      <c r="H24" s="74">
        <f t="shared" si="2"/>
        <v>0</v>
      </c>
      <c r="I24" s="75">
        <f t="shared" si="3"/>
        <v>114.28571428571428</v>
      </c>
      <c r="J24" s="75">
        <f t="shared" si="4"/>
        <v>0</v>
      </c>
      <c r="K24" s="75">
        <f t="shared" si="5"/>
        <v>109.09090909090908</v>
      </c>
      <c r="L24" s="75">
        <f t="shared" si="6"/>
        <v>0</v>
      </c>
      <c r="M24" s="74">
        <f t="shared" si="7"/>
        <v>216</v>
      </c>
      <c r="N24" s="24">
        <f t="shared" si="8"/>
        <v>0</v>
      </c>
      <c r="O24" s="19"/>
      <c r="P24" s="82"/>
      <c r="Q24" s="83"/>
    </row>
    <row r="25" spans="1:233" s="166" customFormat="1" ht="14.25" hidden="1">
      <c r="A25" s="186" t="s">
        <v>268</v>
      </c>
      <c r="B25" s="187" t="s">
        <v>267</v>
      </c>
      <c r="C25" s="187"/>
      <c r="D25" s="186"/>
      <c r="E25" s="213"/>
      <c r="F25" s="17">
        <f t="shared" si="0"/>
        <v>0</v>
      </c>
      <c r="G25" s="213"/>
      <c r="H25" s="213"/>
      <c r="I25" s="213"/>
      <c r="J25" s="213"/>
      <c r="K25" s="213"/>
      <c r="L25" s="213"/>
      <c r="M25" s="213"/>
      <c r="N25" s="213"/>
      <c r="O25" s="227"/>
      <c r="P25" s="188"/>
      <c r="Q25" s="188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5"/>
      <c r="FL25" s="165"/>
      <c r="FM25" s="165"/>
      <c r="FN25" s="165"/>
      <c r="FO25" s="165"/>
      <c r="FP25" s="165"/>
      <c r="FQ25" s="165"/>
      <c r="FR25" s="165"/>
      <c r="FS25" s="165"/>
      <c r="FT25" s="165"/>
      <c r="FU25" s="165"/>
      <c r="FV25" s="165"/>
      <c r="FW25" s="165"/>
      <c r="FX25" s="165"/>
      <c r="FY25" s="165"/>
      <c r="FZ25" s="165"/>
      <c r="GA25" s="165"/>
      <c r="GB25" s="165"/>
      <c r="GC25" s="165"/>
      <c r="GD25" s="165"/>
      <c r="GE25" s="165"/>
      <c r="GF25" s="165"/>
      <c r="GG25" s="165"/>
      <c r="GH25" s="165"/>
      <c r="GI25" s="165"/>
      <c r="GJ25" s="165"/>
      <c r="GK25" s="165"/>
      <c r="GL25" s="165"/>
      <c r="GM25" s="165"/>
      <c r="GN25" s="165"/>
      <c r="GO25" s="165"/>
      <c r="GP25" s="165"/>
      <c r="GQ25" s="165"/>
      <c r="GR25" s="165"/>
      <c r="GS25" s="165"/>
      <c r="GT25" s="165"/>
      <c r="GU25" s="165"/>
      <c r="GV25" s="165"/>
      <c r="GW25" s="165"/>
      <c r="GX25" s="165"/>
      <c r="GY25" s="165"/>
      <c r="GZ25" s="165"/>
      <c r="HA25" s="165"/>
      <c r="HB25" s="165"/>
      <c r="HC25" s="165"/>
      <c r="HD25" s="165"/>
      <c r="HE25" s="165"/>
      <c r="HF25" s="165"/>
      <c r="HG25" s="165"/>
      <c r="HH25" s="165"/>
      <c r="HI25" s="165"/>
      <c r="HJ25" s="165"/>
      <c r="HK25" s="165"/>
      <c r="HL25" s="165"/>
      <c r="HM25" s="165"/>
      <c r="HN25" s="165"/>
      <c r="HO25" s="165"/>
      <c r="HP25" s="165"/>
      <c r="HQ25" s="165"/>
      <c r="HR25" s="165"/>
      <c r="HS25" s="165"/>
      <c r="HT25" s="165"/>
      <c r="HU25" s="165"/>
      <c r="HV25" s="165"/>
      <c r="HW25" s="165"/>
      <c r="HX25" s="165"/>
      <c r="HY25" s="165"/>
    </row>
    <row r="26" spans="1:17" ht="12" hidden="1">
      <c r="A26" s="116" t="s">
        <v>269</v>
      </c>
      <c r="B26" s="117" t="s">
        <v>270</v>
      </c>
      <c r="C26" s="117"/>
      <c r="D26" s="118">
        <v>1</v>
      </c>
      <c r="E26" s="130">
        <v>400</v>
      </c>
      <c r="F26" s="17">
        <f t="shared" si="0"/>
        <v>0</v>
      </c>
      <c r="G26" s="74">
        <f>E26/1.03</f>
        <v>388.34951456310677</v>
      </c>
      <c r="H26" s="74">
        <f>G26*O26</f>
        <v>0</v>
      </c>
      <c r="I26" s="75">
        <f>E26/1.05</f>
        <v>380.95238095238096</v>
      </c>
      <c r="J26" s="75">
        <f>I26*O26</f>
        <v>0</v>
      </c>
      <c r="K26" s="75">
        <f>E26/1.1</f>
        <v>363.6363636363636</v>
      </c>
      <c r="L26" s="75">
        <f>K26*O26</f>
        <v>0</v>
      </c>
      <c r="M26" s="74">
        <f>E26*1.8</f>
        <v>720</v>
      </c>
      <c r="N26" s="24">
        <f>M26*O26</f>
        <v>0</v>
      </c>
      <c r="O26" s="19"/>
      <c r="P26" s="82"/>
      <c r="Q26" s="83"/>
    </row>
    <row r="27" spans="1:19" ht="15" customHeight="1">
      <c r="A27" s="45"/>
      <c r="B27" s="51" t="s">
        <v>322</v>
      </c>
      <c r="C27" s="46"/>
      <c r="D27" s="47"/>
      <c r="E27" s="48"/>
      <c r="F27" s="48"/>
      <c r="G27" s="73"/>
      <c r="H27" s="73"/>
      <c r="I27" s="73"/>
      <c r="J27" s="73"/>
      <c r="K27" s="73"/>
      <c r="L27" s="73"/>
      <c r="M27" s="73"/>
      <c r="N27" s="49"/>
      <c r="O27" s="50"/>
      <c r="P27" s="229"/>
      <c r="Q27" s="229"/>
      <c r="R27" s="292" t="s">
        <v>444</v>
      </c>
      <c r="S27" s="61"/>
    </row>
    <row r="28" spans="1:233" s="166" customFormat="1" ht="14.25">
      <c r="A28" s="154"/>
      <c r="B28" s="155" t="s">
        <v>66</v>
      </c>
      <c r="C28" s="155"/>
      <c r="D28" s="156"/>
      <c r="E28" s="157"/>
      <c r="F28" s="158"/>
      <c r="G28" s="159"/>
      <c r="H28" s="159"/>
      <c r="I28" s="160"/>
      <c r="J28" s="160"/>
      <c r="K28" s="160"/>
      <c r="L28" s="160"/>
      <c r="M28" s="159"/>
      <c r="N28" s="161"/>
      <c r="O28" s="162"/>
      <c r="P28" s="163"/>
      <c r="Q28" s="164"/>
      <c r="R28" s="292"/>
      <c r="S28" s="61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165"/>
      <c r="EB28" s="165"/>
      <c r="EC28" s="165"/>
      <c r="ED28" s="165"/>
      <c r="EE28" s="165"/>
      <c r="EF28" s="165"/>
      <c r="EG28" s="165"/>
      <c r="EH28" s="165"/>
      <c r="EI28" s="165"/>
      <c r="EJ28" s="165"/>
      <c r="EK28" s="165"/>
      <c r="EL28" s="165"/>
      <c r="EM28" s="165"/>
      <c r="EN28" s="165"/>
      <c r="EO28" s="165"/>
      <c r="EP28" s="165"/>
      <c r="EQ28" s="165"/>
      <c r="ER28" s="165"/>
      <c r="ES28" s="165"/>
      <c r="ET28" s="165"/>
      <c r="EU28" s="165"/>
      <c r="EV28" s="165"/>
      <c r="EW28" s="165"/>
      <c r="EX28" s="165"/>
      <c r="EY28" s="165"/>
      <c r="EZ28" s="165"/>
      <c r="FA28" s="165"/>
      <c r="FB28" s="165"/>
      <c r="FC28" s="165"/>
      <c r="FD28" s="165"/>
      <c r="FE28" s="165"/>
      <c r="FF28" s="165"/>
      <c r="FG28" s="165"/>
      <c r="FH28" s="165"/>
      <c r="FI28" s="165"/>
      <c r="FJ28" s="165"/>
      <c r="FK28" s="165"/>
      <c r="FL28" s="165"/>
      <c r="FM28" s="165"/>
      <c r="FN28" s="165"/>
      <c r="FO28" s="165"/>
      <c r="FP28" s="165"/>
      <c r="FQ28" s="165"/>
      <c r="FR28" s="165"/>
      <c r="FS28" s="165"/>
      <c r="FT28" s="165"/>
      <c r="FU28" s="165"/>
      <c r="FV28" s="165"/>
      <c r="FW28" s="165"/>
      <c r="FX28" s="165"/>
      <c r="FY28" s="165"/>
      <c r="FZ28" s="165"/>
      <c r="GA28" s="165"/>
      <c r="GB28" s="165"/>
      <c r="GC28" s="165"/>
      <c r="GD28" s="165"/>
      <c r="GE28" s="165"/>
      <c r="GF28" s="165"/>
      <c r="GG28" s="165"/>
      <c r="GH28" s="165"/>
      <c r="GI28" s="165"/>
      <c r="GJ28" s="165"/>
      <c r="GK28" s="165"/>
      <c r="GL28" s="165"/>
      <c r="GM28" s="165"/>
      <c r="GN28" s="165"/>
      <c r="GO28" s="165"/>
      <c r="GP28" s="165"/>
      <c r="GQ28" s="165"/>
      <c r="GR28" s="165"/>
      <c r="GS28" s="165"/>
      <c r="GT28" s="165"/>
      <c r="GU28" s="165"/>
      <c r="GV28" s="165"/>
      <c r="GW28" s="165"/>
      <c r="GX28" s="165"/>
      <c r="GY28" s="165"/>
      <c r="GZ28" s="165"/>
      <c r="HA28" s="165"/>
      <c r="HB28" s="165"/>
      <c r="HC28" s="165"/>
      <c r="HD28" s="165"/>
      <c r="HE28" s="165"/>
      <c r="HF28" s="165"/>
      <c r="HG28" s="165"/>
      <c r="HH28" s="165"/>
      <c r="HI28" s="165"/>
      <c r="HJ28" s="165"/>
      <c r="HK28" s="165"/>
      <c r="HL28" s="165"/>
      <c r="HM28" s="165"/>
      <c r="HN28" s="165"/>
      <c r="HO28" s="165"/>
      <c r="HP28" s="165"/>
      <c r="HQ28" s="165"/>
      <c r="HR28" s="165"/>
      <c r="HS28" s="165"/>
      <c r="HT28" s="165"/>
      <c r="HU28" s="165"/>
      <c r="HV28" s="165"/>
      <c r="HW28" s="165"/>
      <c r="HX28" s="165"/>
      <c r="HY28" s="165"/>
    </row>
    <row r="29" spans="1:25" ht="12">
      <c r="A29" s="14" t="s">
        <v>80</v>
      </c>
      <c r="B29" s="15" t="s">
        <v>67</v>
      </c>
      <c r="C29" s="15" t="s">
        <v>2</v>
      </c>
      <c r="D29" s="16">
        <v>1</v>
      </c>
      <c r="E29" s="41">
        <v>480</v>
      </c>
      <c r="F29" s="17">
        <f aca="true" t="shared" si="9" ref="F29:F130">E29*O29</f>
        <v>0</v>
      </c>
      <c r="G29" s="74">
        <f aca="true" t="shared" si="10" ref="G29:G38">E29/1.03</f>
        <v>466.0194174757281</v>
      </c>
      <c r="H29" s="74">
        <f aca="true" t="shared" si="11" ref="H29:H38">G29*O29</f>
        <v>0</v>
      </c>
      <c r="I29" s="75">
        <f aca="true" t="shared" si="12" ref="I29:I38">E29/1.05</f>
        <v>457.1428571428571</v>
      </c>
      <c r="J29" s="75">
        <f aca="true" t="shared" si="13" ref="J29:J38">I29*O29</f>
        <v>0</v>
      </c>
      <c r="K29" s="75">
        <f aca="true" t="shared" si="14" ref="K29:K38">E29/1.1</f>
        <v>436.3636363636363</v>
      </c>
      <c r="L29" s="75">
        <f aca="true" t="shared" si="15" ref="L29:L38">K29*O29</f>
        <v>0</v>
      </c>
      <c r="M29" s="74">
        <f aca="true" t="shared" si="16" ref="M29:M38">E29*1.8</f>
        <v>864</v>
      </c>
      <c r="N29" s="18">
        <f aca="true" t="shared" si="17" ref="N29:N38">M29*O29</f>
        <v>0</v>
      </c>
      <c r="O29" s="19"/>
      <c r="P29" s="19">
        <v>1</v>
      </c>
      <c r="Q29" s="20"/>
      <c r="R29" s="292"/>
      <c r="S29" s="61"/>
      <c r="U29" s="60"/>
      <c r="V29" s="60"/>
      <c r="W29" s="60"/>
      <c r="X29" s="60"/>
      <c r="Y29" s="60"/>
    </row>
    <row r="30" spans="1:19" ht="12">
      <c r="A30" s="21" t="s">
        <v>81</v>
      </c>
      <c r="B30" s="22" t="s">
        <v>68</v>
      </c>
      <c r="C30" s="40" t="s">
        <v>3</v>
      </c>
      <c r="D30" s="23">
        <v>1</v>
      </c>
      <c r="E30" s="42">
        <v>450</v>
      </c>
      <c r="F30" s="17">
        <f t="shared" si="9"/>
        <v>0</v>
      </c>
      <c r="G30" s="74">
        <f t="shared" si="10"/>
        <v>436.8932038834951</v>
      </c>
      <c r="H30" s="74">
        <f t="shared" si="11"/>
        <v>0</v>
      </c>
      <c r="I30" s="75">
        <f t="shared" si="12"/>
        <v>428.57142857142856</v>
      </c>
      <c r="J30" s="75">
        <f t="shared" si="13"/>
        <v>0</v>
      </c>
      <c r="K30" s="75">
        <f t="shared" si="14"/>
        <v>409.09090909090907</v>
      </c>
      <c r="L30" s="75">
        <f t="shared" si="15"/>
        <v>0</v>
      </c>
      <c r="M30" s="74">
        <f t="shared" si="16"/>
        <v>810</v>
      </c>
      <c r="N30" s="24">
        <f t="shared" si="17"/>
        <v>0</v>
      </c>
      <c r="O30" s="25"/>
      <c r="P30" s="65"/>
      <c r="Q30" s="63"/>
      <c r="R30" s="112"/>
      <c r="S30" s="61"/>
    </row>
    <row r="31" spans="1:19" ht="12">
      <c r="A31" s="26" t="s">
        <v>82</v>
      </c>
      <c r="B31" s="27" t="s">
        <v>69</v>
      </c>
      <c r="C31" s="27" t="s">
        <v>4</v>
      </c>
      <c r="D31" s="28">
        <v>1</v>
      </c>
      <c r="E31" s="41">
        <v>430</v>
      </c>
      <c r="F31" s="17">
        <f t="shared" si="9"/>
        <v>0</v>
      </c>
      <c r="G31" s="74">
        <f t="shared" si="10"/>
        <v>417.4757281553398</v>
      </c>
      <c r="H31" s="74">
        <f t="shared" si="11"/>
        <v>0</v>
      </c>
      <c r="I31" s="75">
        <f t="shared" si="12"/>
        <v>409.5238095238095</v>
      </c>
      <c r="J31" s="75">
        <f t="shared" si="13"/>
        <v>0</v>
      </c>
      <c r="K31" s="75">
        <f t="shared" si="14"/>
        <v>390.9090909090909</v>
      </c>
      <c r="L31" s="75">
        <f t="shared" si="15"/>
        <v>0</v>
      </c>
      <c r="M31" s="74">
        <f t="shared" si="16"/>
        <v>774</v>
      </c>
      <c r="N31" s="24">
        <f t="shared" si="17"/>
        <v>0</v>
      </c>
      <c r="O31" s="19"/>
      <c r="P31" s="19"/>
      <c r="Q31" s="20"/>
      <c r="R31" s="112"/>
      <c r="S31" s="61"/>
    </row>
    <row r="32" spans="1:19" ht="24">
      <c r="A32" s="26" t="s">
        <v>289</v>
      </c>
      <c r="B32" s="27" t="s">
        <v>294</v>
      </c>
      <c r="C32" s="27"/>
      <c r="D32" s="28">
        <v>1</v>
      </c>
      <c r="E32" s="41">
        <v>580</v>
      </c>
      <c r="F32" s="17">
        <f t="shared" si="9"/>
        <v>0</v>
      </c>
      <c r="G32" s="74">
        <f t="shared" si="10"/>
        <v>563.1067961165048</v>
      </c>
      <c r="H32" s="74">
        <f>G32*O32</f>
        <v>0</v>
      </c>
      <c r="I32" s="75">
        <f t="shared" si="12"/>
        <v>552.3809523809524</v>
      </c>
      <c r="J32" s="75">
        <f>I32*O32</f>
        <v>0</v>
      </c>
      <c r="K32" s="75">
        <f t="shared" si="14"/>
        <v>527.2727272727273</v>
      </c>
      <c r="L32" s="75">
        <f>K32*O32</f>
        <v>0</v>
      </c>
      <c r="M32" s="74">
        <f t="shared" si="16"/>
        <v>1044</v>
      </c>
      <c r="N32" s="24">
        <f>M32*O32</f>
        <v>0</v>
      </c>
      <c r="O32" s="19"/>
      <c r="P32" s="19"/>
      <c r="Q32" s="20"/>
      <c r="R32" s="112"/>
      <c r="S32" s="61"/>
    </row>
    <row r="33" spans="1:19" ht="24">
      <c r="A33" s="26" t="s">
        <v>292</v>
      </c>
      <c r="B33" s="27" t="s">
        <v>293</v>
      </c>
      <c r="C33" s="27"/>
      <c r="D33" s="28">
        <v>1</v>
      </c>
      <c r="E33" s="41">
        <v>450</v>
      </c>
      <c r="F33" s="17">
        <f t="shared" si="9"/>
        <v>0</v>
      </c>
      <c r="G33" s="74">
        <f t="shared" si="10"/>
        <v>436.8932038834951</v>
      </c>
      <c r="H33" s="74">
        <f>G33*O33</f>
        <v>0</v>
      </c>
      <c r="I33" s="75">
        <f t="shared" si="12"/>
        <v>428.57142857142856</v>
      </c>
      <c r="J33" s="75">
        <f>I33*O33</f>
        <v>0</v>
      </c>
      <c r="K33" s="75">
        <f t="shared" si="14"/>
        <v>409.09090909090907</v>
      </c>
      <c r="L33" s="75">
        <f>K33*O33</f>
        <v>0</v>
      </c>
      <c r="M33" s="74">
        <f t="shared" si="16"/>
        <v>810</v>
      </c>
      <c r="N33" s="24">
        <f>M33*O33</f>
        <v>0</v>
      </c>
      <c r="O33" s="19"/>
      <c r="P33" s="19"/>
      <c r="Q33" s="20"/>
      <c r="R33" s="112"/>
      <c r="S33" s="61"/>
    </row>
    <row r="34" spans="1:19" ht="12">
      <c r="A34" s="30" t="s">
        <v>83</v>
      </c>
      <c r="B34" s="31" t="s">
        <v>172</v>
      </c>
      <c r="C34" s="31" t="s">
        <v>9</v>
      </c>
      <c r="D34" s="16">
        <v>1</v>
      </c>
      <c r="E34" s="43">
        <v>560</v>
      </c>
      <c r="F34" s="17">
        <f t="shared" si="9"/>
        <v>0</v>
      </c>
      <c r="G34" s="74">
        <f t="shared" si="10"/>
        <v>543.6893203883495</v>
      </c>
      <c r="H34" s="74">
        <f t="shared" si="11"/>
        <v>0</v>
      </c>
      <c r="I34" s="75">
        <f t="shared" si="12"/>
        <v>533.3333333333333</v>
      </c>
      <c r="J34" s="75">
        <f t="shared" si="13"/>
        <v>0</v>
      </c>
      <c r="K34" s="75">
        <f t="shared" si="14"/>
        <v>509.09090909090907</v>
      </c>
      <c r="L34" s="75">
        <f t="shared" si="15"/>
        <v>0</v>
      </c>
      <c r="M34" s="74">
        <f t="shared" si="16"/>
        <v>1008</v>
      </c>
      <c r="N34" s="24">
        <f t="shared" si="17"/>
        <v>0</v>
      </c>
      <c r="O34" s="19"/>
      <c r="P34" s="19"/>
      <c r="Q34" s="20"/>
      <c r="R34" s="112"/>
      <c r="S34" s="61"/>
    </row>
    <row r="35" spans="1:17" ht="24">
      <c r="A35" s="29" t="s">
        <v>84</v>
      </c>
      <c r="B35" s="15" t="s">
        <v>53</v>
      </c>
      <c r="C35" s="15" t="s">
        <v>5</v>
      </c>
      <c r="D35" s="16">
        <v>1</v>
      </c>
      <c r="E35" s="43">
        <v>350</v>
      </c>
      <c r="F35" s="17">
        <f t="shared" si="9"/>
        <v>0</v>
      </c>
      <c r="G35" s="74">
        <f t="shared" si="10"/>
        <v>339.8058252427184</v>
      </c>
      <c r="H35" s="74">
        <f t="shared" si="11"/>
        <v>0</v>
      </c>
      <c r="I35" s="75">
        <f t="shared" si="12"/>
        <v>333.3333333333333</v>
      </c>
      <c r="J35" s="75">
        <f t="shared" si="13"/>
        <v>0</v>
      </c>
      <c r="K35" s="75">
        <f t="shared" si="14"/>
        <v>318.18181818181813</v>
      </c>
      <c r="L35" s="75">
        <f t="shared" si="15"/>
        <v>0</v>
      </c>
      <c r="M35" s="74">
        <f t="shared" si="16"/>
        <v>630</v>
      </c>
      <c r="N35" s="24">
        <f t="shared" si="17"/>
        <v>0</v>
      </c>
      <c r="O35" s="19"/>
      <c r="P35" s="25"/>
      <c r="Q35" s="20"/>
    </row>
    <row r="36" spans="1:17" ht="24">
      <c r="A36" s="79" t="s">
        <v>85</v>
      </c>
      <c r="B36" s="15" t="s">
        <v>51</v>
      </c>
      <c r="C36" s="15" t="s">
        <v>6</v>
      </c>
      <c r="D36" s="16">
        <v>1</v>
      </c>
      <c r="E36" s="43">
        <v>450</v>
      </c>
      <c r="F36" s="17">
        <f t="shared" si="9"/>
        <v>0</v>
      </c>
      <c r="G36" s="74">
        <f t="shared" si="10"/>
        <v>436.8932038834951</v>
      </c>
      <c r="H36" s="74">
        <f t="shared" si="11"/>
        <v>0</v>
      </c>
      <c r="I36" s="75">
        <f t="shared" si="12"/>
        <v>428.57142857142856</v>
      </c>
      <c r="J36" s="75">
        <f t="shared" si="13"/>
        <v>0</v>
      </c>
      <c r="K36" s="75">
        <f t="shared" si="14"/>
        <v>409.09090909090907</v>
      </c>
      <c r="L36" s="75">
        <f t="shared" si="15"/>
        <v>0</v>
      </c>
      <c r="M36" s="74">
        <f t="shared" si="16"/>
        <v>810</v>
      </c>
      <c r="N36" s="24">
        <f t="shared" si="17"/>
        <v>0</v>
      </c>
      <c r="O36" s="19"/>
      <c r="P36" s="19"/>
      <c r="Q36" s="20"/>
    </row>
    <row r="37" spans="1:17" ht="12">
      <c r="A37" s="131" t="s">
        <v>86</v>
      </c>
      <c r="B37" s="31" t="s">
        <v>70</v>
      </c>
      <c r="C37" s="31" t="s">
        <v>7</v>
      </c>
      <c r="D37" s="16">
        <v>1</v>
      </c>
      <c r="E37" s="43">
        <v>1200</v>
      </c>
      <c r="F37" s="17">
        <f t="shared" si="9"/>
        <v>0</v>
      </c>
      <c r="G37" s="74">
        <f t="shared" si="10"/>
        <v>1165.0485436893205</v>
      </c>
      <c r="H37" s="74">
        <f t="shared" si="11"/>
        <v>0</v>
      </c>
      <c r="I37" s="75">
        <f t="shared" si="12"/>
        <v>1142.857142857143</v>
      </c>
      <c r="J37" s="75">
        <f t="shared" si="13"/>
        <v>0</v>
      </c>
      <c r="K37" s="75">
        <f t="shared" si="14"/>
        <v>1090.9090909090908</v>
      </c>
      <c r="L37" s="75">
        <f t="shared" si="15"/>
        <v>0</v>
      </c>
      <c r="M37" s="74">
        <f t="shared" si="16"/>
        <v>2160</v>
      </c>
      <c r="N37" s="24">
        <f t="shared" si="17"/>
        <v>0</v>
      </c>
      <c r="O37" s="19"/>
      <c r="P37" s="19"/>
      <c r="Q37" s="20"/>
    </row>
    <row r="38" spans="1:17" ht="12">
      <c r="A38" s="30" t="s">
        <v>87</v>
      </c>
      <c r="B38" s="31" t="s">
        <v>71</v>
      </c>
      <c r="C38" s="31" t="s">
        <v>8</v>
      </c>
      <c r="D38" s="16">
        <v>1</v>
      </c>
      <c r="E38" s="43">
        <v>920</v>
      </c>
      <c r="F38" s="17">
        <f t="shared" si="9"/>
        <v>0</v>
      </c>
      <c r="G38" s="74">
        <f t="shared" si="10"/>
        <v>893.2038834951456</v>
      </c>
      <c r="H38" s="74">
        <f t="shared" si="11"/>
        <v>0</v>
      </c>
      <c r="I38" s="75">
        <f t="shared" si="12"/>
        <v>876.1904761904761</v>
      </c>
      <c r="J38" s="75">
        <f t="shared" si="13"/>
        <v>0</v>
      </c>
      <c r="K38" s="75">
        <f t="shared" si="14"/>
        <v>836.3636363636363</v>
      </c>
      <c r="L38" s="75">
        <f t="shared" si="15"/>
        <v>0</v>
      </c>
      <c r="M38" s="74">
        <f t="shared" si="16"/>
        <v>1656</v>
      </c>
      <c r="N38" s="24">
        <f t="shared" si="17"/>
        <v>0</v>
      </c>
      <c r="O38" s="19"/>
      <c r="P38" s="25"/>
      <c r="Q38" s="20"/>
    </row>
    <row r="39" spans="1:233" s="166" customFormat="1" ht="14.25">
      <c r="A39" s="167"/>
      <c r="B39" s="155" t="s">
        <v>10</v>
      </c>
      <c r="C39" s="155" t="s">
        <v>11</v>
      </c>
      <c r="D39" s="168"/>
      <c r="E39" s="169"/>
      <c r="F39" s="17">
        <f t="shared" si="9"/>
        <v>0</v>
      </c>
      <c r="G39" s="170"/>
      <c r="H39" s="170"/>
      <c r="I39" s="171"/>
      <c r="J39" s="171"/>
      <c r="K39" s="171"/>
      <c r="L39" s="171"/>
      <c r="M39" s="170"/>
      <c r="N39" s="172"/>
      <c r="O39" s="227"/>
      <c r="P39" s="173"/>
      <c r="Q39" s="174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165"/>
      <c r="EB39" s="165"/>
      <c r="EC39" s="165"/>
      <c r="ED39" s="165"/>
      <c r="EE39" s="165"/>
      <c r="EF39" s="165"/>
      <c r="EG39" s="165"/>
      <c r="EH39" s="165"/>
      <c r="EI39" s="165"/>
      <c r="EJ39" s="165"/>
      <c r="EK39" s="165"/>
      <c r="EL39" s="165"/>
      <c r="EM39" s="165"/>
      <c r="EN39" s="165"/>
      <c r="EO39" s="165"/>
      <c r="EP39" s="165"/>
      <c r="EQ39" s="165"/>
      <c r="ER39" s="165"/>
      <c r="ES39" s="165"/>
      <c r="ET39" s="165"/>
      <c r="EU39" s="165"/>
      <c r="EV39" s="165"/>
      <c r="EW39" s="165"/>
      <c r="EX39" s="165"/>
      <c r="EY39" s="165"/>
      <c r="EZ39" s="165"/>
      <c r="FA39" s="165"/>
      <c r="FB39" s="165"/>
      <c r="FC39" s="165"/>
      <c r="FD39" s="165"/>
      <c r="FE39" s="165"/>
      <c r="FF39" s="165"/>
      <c r="FG39" s="165"/>
      <c r="FH39" s="165"/>
      <c r="FI39" s="165"/>
      <c r="FJ39" s="165"/>
      <c r="FK39" s="165"/>
      <c r="FL39" s="165"/>
      <c r="FM39" s="165"/>
      <c r="FN39" s="165"/>
      <c r="FO39" s="165"/>
      <c r="FP39" s="165"/>
      <c r="FQ39" s="165"/>
      <c r="FR39" s="165"/>
      <c r="FS39" s="165"/>
      <c r="FT39" s="165"/>
      <c r="FU39" s="165"/>
      <c r="FV39" s="165"/>
      <c r="FW39" s="165"/>
      <c r="FX39" s="165"/>
      <c r="FY39" s="165"/>
      <c r="FZ39" s="165"/>
      <c r="GA39" s="165"/>
      <c r="GB39" s="165"/>
      <c r="GC39" s="165"/>
      <c r="GD39" s="165"/>
      <c r="GE39" s="165"/>
      <c r="GF39" s="165"/>
      <c r="GG39" s="165"/>
      <c r="GH39" s="165"/>
      <c r="GI39" s="165"/>
      <c r="GJ39" s="165"/>
      <c r="GK39" s="165"/>
      <c r="GL39" s="165"/>
      <c r="GM39" s="165"/>
      <c r="GN39" s="165"/>
      <c r="GO39" s="165"/>
      <c r="GP39" s="165"/>
      <c r="GQ39" s="165"/>
      <c r="GR39" s="165"/>
      <c r="GS39" s="165"/>
      <c r="GT39" s="165"/>
      <c r="GU39" s="165"/>
      <c r="GV39" s="165"/>
      <c r="GW39" s="165"/>
      <c r="GX39" s="165"/>
      <c r="GY39" s="165"/>
      <c r="GZ39" s="165"/>
      <c r="HA39" s="165"/>
      <c r="HB39" s="165"/>
      <c r="HC39" s="165"/>
      <c r="HD39" s="165"/>
      <c r="HE39" s="165"/>
      <c r="HF39" s="165"/>
      <c r="HG39" s="165"/>
      <c r="HH39" s="165"/>
      <c r="HI39" s="165"/>
      <c r="HJ39" s="165"/>
      <c r="HK39" s="165"/>
      <c r="HL39" s="165"/>
      <c r="HM39" s="165"/>
      <c r="HN39" s="165"/>
      <c r="HO39" s="165"/>
      <c r="HP39" s="165"/>
      <c r="HQ39" s="165"/>
      <c r="HR39" s="165"/>
      <c r="HS39" s="165"/>
      <c r="HT39" s="165"/>
      <c r="HU39" s="165"/>
      <c r="HV39" s="165"/>
      <c r="HW39" s="165"/>
      <c r="HX39" s="165"/>
      <c r="HY39" s="165"/>
    </row>
    <row r="40" spans="1:17" ht="12" customHeight="1">
      <c r="A40" s="29" t="s">
        <v>88</v>
      </c>
      <c r="B40" s="15" t="s">
        <v>72</v>
      </c>
      <c r="C40" s="67" t="s">
        <v>12</v>
      </c>
      <c r="D40" s="16">
        <v>1</v>
      </c>
      <c r="E40" s="43">
        <v>550</v>
      </c>
      <c r="F40" s="17">
        <f t="shared" si="9"/>
        <v>0</v>
      </c>
      <c r="G40" s="74">
        <f>E40/1.03</f>
        <v>533.9805825242719</v>
      </c>
      <c r="H40" s="74">
        <f>G40*O40</f>
        <v>0</v>
      </c>
      <c r="I40" s="75">
        <f>E40/1.05</f>
        <v>523.8095238095237</v>
      </c>
      <c r="J40" s="75">
        <f>I40*O40</f>
        <v>0</v>
      </c>
      <c r="K40" s="75">
        <f>E40/1.1</f>
        <v>499.99999999999994</v>
      </c>
      <c r="L40" s="75">
        <f>K40*O40</f>
        <v>0</v>
      </c>
      <c r="M40" s="74">
        <f>E40*1.8</f>
        <v>990</v>
      </c>
      <c r="N40" s="24">
        <f>M40*O40</f>
        <v>0</v>
      </c>
      <c r="O40" s="19"/>
      <c r="P40" s="19"/>
      <c r="Q40" s="20"/>
    </row>
    <row r="41" spans="1:17" ht="17.25" customHeight="1">
      <c r="A41" s="29" t="s">
        <v>89</v>
      </c>
      <c r="B41" s="15" t="s">
        <v>73</v>
      </c>
      <c r="C41" s="15" t="s">
        <v>13</v>
      </c>
      <c r="D41" s="16">
        <v>1</v>
      </c>
      <c r="E41" s="43">
        <v>600</v>
      </c>
      <c r="F41" s="17">
        <f>E41*O41</f>
        <v>0</v>
      </c>
      <c r="G41" s="74">
        <f>E41/1.03</f>
        <v>582.5242718446602</v>
      </c>
      <c r="H41" s="74">
        <f>G41*O41</f>
        <v>0</v>
      </c>
      <c r="I41" s="75">
        <f>E41/1.05</f>
        <v>571.4285714285714</v>
      </c>
      <c r="J41" s="75">
        <f>I41*O41</f>
        <v>0</v>
      </c>
      <c r="K41" s="75">
        <f>E41/1.1</f>
        <v>545.4545454545454</v>
      </c>
      <c r="L41" s="75">
        <f>K41*O41</f>
        <v>0</v>
      </c>
      <c r="M41" s="74">
        <f>E41*1.8</f>
        <v>1080</v>
      </c>
      <c r="N41" s="24">
        <f>M41*O41</f>
        <v>0</v>
      </c>
      <c r="O41" s="19"/>
      <c r="P41" s="25"/>
      <c r="Q41" s="20"/>
    </row>
    <row r="42" spans="1:14" ht="12">
      <c r="A42" s="32" t="s">
        <v>332</v>
      </c>
      <c r="B42" s="33" t="s">
        <v>333</v>
      </c>
      <c r="D42" s="34">
        <v>1</v>
      </c>
      <c r="E42" s="44">
        <v>350</v>
      </c>
      <c r="F42" s="36">
        <f>E42*O42</f>
        <v>0</v>
      </c>
      <c r="G42" s="77">
        <f>E42/1.03</f>
        <v>339.8058252427184</v>
      </c>
      <c r="H42" s="77">
        <f>G42*O42</f>
        <v>0</v>
      </c>
      <c r="I42" s="77">
        <f>E42/1.05</f>
        <v>333.3333333333333</v>
      </c>
      <c r="J42" s="78">
        <f>I42*O42</f>
        <v>0</v>
      </c>
      <c r="K42" s="78">
        <f>E42/1.1</f>
        <v>318.18181818181813</v>
      </c>
      <c r="L42" s="78">
        <f>K42*O42</f>
        <v>0</v>
      </c>
      <c r="M42" s="77">
        <f>E42*1.8</f>
        <v>630</v>
      </c>
      <c r="N42" s="8">
        <f>M42*O42</f>
        <v>0</v>
      </c>
    </row>
    <row r="43" spans="1:233" s="166" customFormat="1" ht="14.25">
      <c r="A43" s="176"/>
      <c r="B43" s="155" t="s">
        <v>296</v>
      </c>
      <c r="C43" s="155" t="s">
        <v>11</v>
      </c>
      <c r="D43" s="168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165"/>
      <c r="EB43" s="165"/>
      <c r="EC43" s="165"/>
      <c r="ED43" s="165"/>
      <c r="EE43" s="165"/>
      <c r="EF43" s="165"/>
      <c r="EG43" s="165"/>
      <c r="EH43" s="165"/>
      <c r="EI43" s="165"/>
      <c r="EJ43" s="165"/>
      <c r="EK43" s="165"/>
      <c r="EL43" s="165"/>
      <c r="EM43" s="165"/>
      <c r="EN43" s="165"/>
      <c r="EO43" s="165"/>
      <c r="EP43" s="165"/>
      <c r="EQ43" s="165"/>
      <c r="ER43" s="165"/>
      <c r="ES43" s="165"/>
      <c r="ET43" s="165"/>
      <c r="EU43" s="165"/>
      <c r="EV43" s="165"/>
      <c r="EW43" s="165"/>
      <c r="EX43" s="165"/>
      <c r="EY43" s="165"/>
      <c r="EZ43" s="165"/>
      <c r="FA43" s="165"/>
      <c r="FB43" s="165"/>
      <c r="FC43" s="165"/>
      <c r="FD43" s="165"/>
      <c r="FE43" s="165"/>
      <c r="FF43" s="165"/>
      <c r="FG43" s="165"/>
      <c r="FH43" s="165"/>
      <c r="FI43" s="165"/>
      <c r="FJ43" s="165"/>
      <c r="FK43" s="165"/>
      <c r="FL43" s="165"/>
      <c r="FM43" s="165"/>
      <c r="FN43" s="165"/>
      <c r="FO43" s="165"/>
      <c r="FP43" s="165"/>
      <c r="FQ43" s="165"/>
      <c r="FR43" s="165"/>
      <c r="FS43" s="165"/>
      <c r="FT43" s="165"/>
      <c r="FU43" s="165"/>
      <c r="FV43" s="165"/>
      <c r="FW43" s="165"/>
      <c r="FX43" s="165"/>
      <c r="FY43" s="165"/>
      <c r="FZ43" s="165"/>
      <c r="GA43" s="165"/>
      <c r="GB43" s="165"/>
      <c r="GC43" s="165"/>
      <c r="GD43" s="165"/>
      <c r="GE43" s="165"/>
      <c r="GF43" s="165"/>
      <c r="GG43" s="165"/>
      <c r="GH43" s="165"/>
      <c r="GI43" s="165"/>
      <c r="GJ43" s="165"/>
      <c r="GK43" s="165"/>
      <c r="GL43" s="165"/>
      <c r="GM43" s="165"/>
      <c r="GN43" s="165"/>
      <c r="GO43" s="165"/>
      <c r="GP43" s="165"/>
      <c r="GQ43" s="165"/>
      <c r="GR43" s="165"/>
      <c r="GS43" s="165"/>
      <c r="GT43" s="165"/>
      <c r="GU43" s="165"/>
      <c r="GV43" s="165"/>
      <c r="GW43" s="165"/>
      <c r="GX43" s="165"/>
      <c r="GY43" s="165"/>
      <c r="GZ43" s="165"/>
      <c r="HA43" s="165"/>
      <c r="HB43" s="165"/>
      <c r="HC43" s="165"/>
      <c r="HD43" s="165"/>
      <c r="HE43" s="165"/>
      <c r="HF43" s="165"/>
      <c r="HG43" s="165"/>
      <c r="HH43" s="165"/>
      <c r="HI43" s="165"/>
      <c r="HJ43" s="165"/>
      <c r="HK43" s="165"/>
      <c r="HL43" s="165"/>
      <c r="HM43" s="165"/>
      <c r="HN43" s="165"/>
      <c r="HO43" s="165"/>
      <c r="HP43" s="165"/>
      <c r="HQ43" s="165"/>
      <c r="HR43" s="165"/>
      <c r="HS43" s="165"/>
      <c r="HT43" s="165"/>
      <c r="HU43" s="165"/>
      <c r="HV43" s="165"/>
      <c r="HW43" s="165"/>
      <c r="HX43" s="165"/>
      <c r="HY43" s="165"/>
    </row>
    <row r="44" spans="1:17" ht="17.25" customHeight="1">
      <c r="A44" s="29" t="s">
        <v>297</v>
      </c>
      <c r="B44" s="15" t="s">
        <v>298</v>
      </c>
      <c r="C44" s="15"/>
      <c r="D44" s="16">
        <v>1</v>
      </c>
      <c r="E44" s="43">
        <v>550</v>
      </c>
      <c r="F44" s="17"/>
      <c r="G44" s="74">
        <f>E44/1.03</f>
        <v>533.9805825242719</v>
      </c>
      <c r="H44" s="74">
        <f>G44*O44</f>
        <v>0</v>
      </c>
      <c r="I44" s="75">
        <f>E44/1.05</f>
        <v>523.8095238095237</v>
      </c>
      <c r="J44" s="75">
        <f>I44*O44</f>
        <v>0</v>
      </c>
      <c r="K44" s="75">
        <f>E44/1.1</f>
        <v>499.99999999999994</v>
      </c>
      <c r="L44" s="75">
        <f>K44*O44</f>
        <v>0</v>
      </c>
      <c r="M44" s="74">
        <f>E44*1.8</f>
        <v>990</v>
      </c>
      <c r="N44" s="24">
        <f>M44*O44</f>
        <v>0</v>
      </c>
      <c r="O44" s="19"/>
      <c r="P44" s="25"/>
      <c r="Q44" s="20"/>
    </row>
    <row r="45" spans="1:233" s="166" customFormat="1" ht="14.25">
      <c r="A45" s="167"/>
      <c r="B45" s="155" t="s">
        <v>14</v>
      </c>
      <c r="C45" s="155" t="s">
        <v>15</v>
      </c>
      <c r="D45" s="168"/>
      <c r="E45" s="169"/>
      <c r="F45" s="17">
        <f t="shared" si="9"/>
        <v>0</v>
      </c>
      <c r="G45" s="170"/>
      <c r="H45" s="170"/>
      <c r="I45" s="171"/>
      <c r="J45" s="171"/>
      <c r="K45" s="171"/>
      <c r="L45" s="171"/>
      <c r="M45" s="170"/>
      <c r="N45" s="172"/>
      <c r="O45" s="227"/>
      <c r="P45" s="175"/>
      <c r="Q45" s="174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165"/>
      <c r="EB45" s="165"/>
      <c r="EC45" s="165"/>
      <c r="ED45" s="165"/>
      <c r="EE45" s="165"/>
      <c r="EF45" s="165"/>
      <c r="EG45" s="165"/>
      <c r="EH45" s="165"/>
      <c r="EI45" s="165"/>
      <c r="EJ45" s="165"/>
      <c r="EK45" s="165"/>
      <c r="EL45" s="165"/>
      <c r="EM45" s="165"/>
      <c r="EN45" s="165"/>
      <c r="EO45" s="165"/>
      <c r="EP45" s="165"/>
      <c r="EQ45" s="165"/>
      <c r="ER45" s="165"/>
      <c r="ES45" s="165"/>
      <c r="ET45" s="165"/>
      <c r="EU45" s="165"/>
      <c r="EV45" s="165"/>
      <c r="EW45" s="165"/>
      <c r="EX45" s="165"/>
      <c r="EY45" s="165"/>
      <c r="EZ45" s="165"/>
      <c r="FA45" s="165"/>
      <c r="FB45" s="165"/>
      <c r="FC45" s="165"/>
      <c r="FD45" s="165"/>
      <c r="FE45" s="165"/>
      <c r="FF45" s="165"/>
      <c r="FG45" s="165"/>
      <c r="FH45" s="165"/>
      <c r="FI45" s="165"/>
      <c r="FJ45" s="165"/>
      <c r="FK45" s="165"/>
      <c r="FL45" s="165"/>
      <c r="FM45" s="165"/>
      <c r="FN45" s="165"/>
      <c r="FO45" s="165"/>
      <c r="FP45" s="165"/>
      <c r="FQ45" s="165"/>
      <c r="FR45" s="165"/>
      <c r="FS45" s="165"/>
      <c r="FT45" s="165"/>
      <c r="FU45" s="165"/>
      <c r="FV45" s="165"/>
      <c r="FW45" s="165"/>
      <c r="FX45" s="165"/>
      <c r="FY45" s="165"/>
      <c r="FZ45" s="165"/>
      <c r="GA45" s="165"/>
      <c r="GB45" s="165"/>
      <c r="GC45" s="165"/>
      <c r="GD45" s="165"/>
      <c r="GE45" s="165"/>
      <c r="GF45" s="165"/>
      <c r="GG45" s="165"/>
      <c r="GH45" s="165"/>
      <c r="GI45" s="165"/>
      <c r="GJ45" s="165"/>
      <c r="GK45" s="165"/>
      <c r="GL45" s="165"/>
      <c r="GM45" s="165"/>
      <c r="GN45" s="165"/>
      <c r="GO45" s="165"/>
      <c r="GP45" s="165"/>
      <c r="GQ45" s="165"/>
      <c r="GR45" s="165"/>
      <c r="GS45" s="165"/>
      <c r="GT45" s="165"/>
      <c r="GU45" s="165"/>
      <c r="GV45" s="165"/>
      <c r="GW45" s="165"/>
      <c r="GX45" s="165"/>
      <c r="GY45" s="165"/>
      <c r="GZ45" s="165"/>
      <c r="HA45" s="165"/>
      <c r="HB45" s="165"/>
      <c r="HC45" s="165"/>
      <c r="HD45" s="165"/>
      <c r="HE45" s="165"/>
      <c r="HF45" s="165"/>
      <c r="HG45" s="165"/>
      <c r="HH45" s="165"/>
      <c r="HI45" s="165"/>
      <c r="HJ45" s="165"/>
      <c r="HK45" s="165"/>
      <c r="HL45" s="165"/>
      <c r="HM45" s="165"/>
      <c r="HN45" s="165"/>
      <c r="HO45" s="165"/>
      <c r="HP45" s="165"/>
      <c r="HQ45" s="165"/>
      <c r="HR45" s="165"/>
      <c r="HS45" s="165"/>
      <c r="HT45" s="165"/>
      <c r="HU45" s="165"/>
      <c r="HV45" s="165"/>
      <c r="HW45" s="165"/>
      <c r="HX45" s="165"/>
      <c r="HY45" s="165"/>
    </row>
    <row r="46" spans="1:17" ht="12">
      <c r="A46" s="29" t="s">
        <v>90</v>
      </c>
      <c r="B46" s="15" t="s">
        <v>182</v>
      </c>
      <c r="C46" s="15" t="s">
        <v>16</v>
      </c>
      <c r="D46" s="16">
        <v>1</v>
      </c>
      <c r="E46" s="43">
        <v>620</v>
      </c>
      <c r="F46" s="17">
        <f t="shared" si="9"/>
        <v>0</v>
      </c>
      <c r="G46" s="74">
        <f>E46/1.03</f>
        <v>601.9417475728155</v>
      </c>
      <c r="H46" s="74">
        <f>G46*O46</f>
        <v>0</v>
      </c>
      <c r="I46" s="75">
        <f>E46/1.05</f>
        <v>590.4761904761905</v>
      </c>
      <c r="J46" s="75">
        <f>I46*O46</f>
        <v>0</v>
      </c>
      <c r="K46" s="75">
        <f>E46/1.1</f>
        <v>563.6363636363636</v>
      </c>
      <c r="L46" s="75">
        <f>K46*O46</f>
        <v>0</v>
      </c>
      <c r="M46" s="74">
        <f>E46*1.8</f>
        <v>1116</v>
      </c>
      <c r="N46" s="24">
        <f>M46*O46</f>
        <v>0</v>
      </c>
      <c r="O46" s="19"/>
      <c r="P46" s="25"/>
      <c r="Q46" s="20"/>
    </row>
    <row r="47" spans="1:17" ht="12">
      <c r="A47" s="29" t="s">
        <v>91</v>
      </c>
      <c r="B47" s="15" t="s">
        <v>183</v>
      </c>
      <c r="C47" s="15" t="s">
        <v>17</v>
      </c>
      <c r="D47" s="16">
        <v>1</v>
      </c>
      <c r="E47" s="43">
        <v>530</v>
      </c>
      <c r="F47" s="17">
        <f t="shared" si="9"/>
        <v>0</v>
      </c>
      <c r="G47" s="74">
        <f>E47/1.03</f>
        <v>514.5631067961165</v>
      </c>
      <c r="H47" s="74">
        <f>G47*O47</f>
        <v>0</v>
      </c>
      <c r="I47" s="75">
        <f>E47/1.05</f>
        <v>504.76190476190476</v>
      </c>
      <c r="J47" s="75">
        <f>I47*O47</f>
        <v>0</v>
      </c>
      <c r="K47" s="75">
        <f>E47/1.1</f>
        <v>481.81818181818176</v>
      </c>
      <c r="L47" s="75">
        <f>K47*O47</f>
        <v>0</v>
      </c>
      <c r="M47" s="74">
        <f>E47*1.8</f>
        <v>954</v>
      </c>
      <c r="N47" s="24">
        <f>M47*O47</f>
        <v>0</v>
      </c>
      <c r="O47" s="19"/>
      <c r="P47" s="25"/>
      <c r="Q47" s="20"/>
    </row>
    <row r="48" spans="1:17" ht="12">
      <c r="A48" s="29" t="s">
        <v>401</v>
      </c>
      <c r="B48" s="15" t="s">
        <v>207</v>
      </c>
      <c r="C48" s="15"/>
      <c r="D48" s="16">
        <v>1</v>
      </c>
      <c r="E48" s="43">
        <v>580</v>
      </c>
      <c r="F48" s="17">
        <f t="shared" si="9"/>
        <v>0</v>
      </c>
      <c r="G48" s="74">
        <f>E48/1.03</f>
        <v>563.1067961165048</v>
      </c>
      <c r="H48" s="74">
        <f>G48*O48</f>
        <v>0</v>
      </c>
      <c r="I48" s="75">
        <f>E48/1.05</f>
        <v>552.3809523809524</v>
      </c>
      <c r="J48" s="75">
        <f>I48*O48</f>
        <v>0</v>
      </c>
      <c r="K48" s="75">
        <f>E48/1.1</f>
        <v>527.2727272727273</v>
      </c>
      <c r="L48" s="75">
        <f>K48*O48</f>
        <v>0</v>
      </c>
      <c r="M48" s="74">
        <f>E48*1.8</f>
        <v>1044</v>
      </c>
      <c r="N48" s="24">
        <f>M48*O48</f>
        <v>0</v>
      </c>
      <c r="O48" s="19"/>
      <c r="P48" s="25"/>
      <c r="Q48" s="20"/>
    </row>
    <row r="49" spans="1:17" ht="24">
      <c r="A49" s="29" t="s">
        <v>394</v>
      </c>
      <c r="B49" s="33" t="s">
        <v>316</v>
      </c>
      <c r="D49" s="34">
        <v>1</v>
      </c>
      <c r="E49" s="44">
        <v>420</v>
      </c>
      <c r="F49" s="17">
        <f t="shared" si="9"/>
        <v>0</v>
      </c>
      <c r="G49" s="74">
        <f>E49/1.03</f>
        <v>407.7669902912621</v>
      </c>
      <c r="H49" s="74">
        <f>G49*O49</f>
        <v>0</v>
      </c>
      <c r="I49" s="75">
        <f>E49/1.05</f>
        <v>400</v>
      </c>
      <c r="J49" s="75">
        <f>I49*O49</f>
        <v>0</v>
      </c>
      <c r="K49" s="75">
        <f>E49/1.1</f>
        <v>381.8181818181818</v>
      </c>
      <c r="L49" s="75">
        <f>K49*O49</f>
        <v>0</v>
      </c>
      <c r="M49" s="74">
        <f>E49*1.8</f>
        <v>756</v>
      </c>
      <c r="N49" s="24"/>
      <c r="O49" s="19"/>
      <c r="P49" s="25"/>
      <c r="Q49" s="20"/>
    </row>
    <row r="50" spans="1:233" s="166" customFormat="1" ht="14.25" hidden="1">
      <c r="A50" s="176"/>
      <c r="B50" s="155" t="s">
        <v>295</v>
      </c>
      <c r="C50" s="155" t="s">
        <v>15</v>
      </c>
      <c r="D50" s="168"/>
      <c r="E50" s="169"/>
      <c r="F50" s="17">
        <f aca="true" t="shared" si="18" ref="F50:F71">E50*O50</f>
        <v>0</v>
      </c>
      <c r="G50" s="170"/>
      <c r="H50" s="170"/>
      <c r="I50" s="171"/>
      <c r="J50" s="171"/>
      <c r="K50" s="171"/>
      <c r="L50" s="171"/>
      <c r="M50" s="170"/>
      <c r="N50" s="172"/>
      <c r="O50" s="227"/>
      <c r="P50" s="175"/>
      <c r="Q50" s="174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165"/>
      <c r="EB50" s="165"/>
      <c r="EC50" s="165"/>
      <c r="ED50" s="165"/>
      <c r="EE50" s="165"/>
      <c r="EF50" s="165"/>
      <c r="EG50" s="165"/>
      <c r="EH50" s="165"/>
      <c r="EI50" s="165"/>
      <c r="EJ50" s="165"/>
      <c r="EK50" s="165"/>
      <c r="EL50" s="165"/>
      <c r="EM50" s="165"/>
      <c r="EN50" s="165"/>
      <c r="EO50" s="165"/>
      <c r="EP50" s="165"/>
      <c r="EQ50" s="165"/>
      <c r="ER50" s="165"/>
      <c r="ES50" s="165"/>
      <c r="ET50" s="165"/>
      <c r="EU50" s="165"/>
      <c r="EV50" s="165"/>
      <c r="EW50" s="165"/>
      <c r="EX50" s="165"/>
      <c r="EY50" s="165"/>
      <c r="EZ50" s="165"/>
      <c r="FA50" s="165"/>
      <c r="FB50" s="165"/>
      <c r="FC50" s="165"/>
      <c r="FD50" s="165"/>
      <c r="FE50" s="165"/>
      <c r="FF50" s="165"/>
      <c r="FG50" s="165"/>
      <c r="FH50" s="165"/>
      <c r="FI50" s="165"/>
      <c r="FJ50" s="165"/>
      <c r="FK50" s="165"/>
      <c r="FL50" s="165"/>
      <c r="FM50" s="165"/>
      <c r="FN50" s="165"/>
      <c r="FO50" s="165"/>
      <c r="FP50" s="165"/>
      <c r="FQ50" s="165"/>
      <c r="FR50" s="165"/>
      <c r="FS50" s="165"/>
      <c r="FT50" s="165"/>
      <c r="FU50" s="165"/>
      <c r="FV50" s="165"/>
      <c r="FW50" s="165"/>
      <c r="FX50" s="165"/>
      <c r="FY50" s="165"/>
      <c r="FZ50" s="165"/>
      <c r="GA50" s="165"/>
      <c r="GB50" s="165"/>
      <c r="GC50" s="165"/>
      <c r="GD50" s="165"/>
      <c r="GE50" s="165"/>
      <c r="GF50" s="165"/>
      <c r="GG50" s="165"/>
      <c r="GH50" s="165"/>
      <c r="GI50" s="165"/>
      <c r="GJ50" s="165"/>
      <c r="GK50" s="165"/>
      <c r="GL50" s="165"/>
      <c r="GM50" s="165"/>
      <c r="GN50" s="165"/>
      <c r="GO50" s="165"/>
      <c r="GP50" s="165"/>
      <c r="GQ50" s="165"/>
      <c r="GR50" s="165"/>
      <c r="GS50" s="165"/>
      <c r="GT50" s="165"/>
      <c r="GU50" s="165"/>
      <c r="GV50" s="165"/>
      <c r="GW50" s="165"/>
      <c r="GX50" s="165"/>
      <c r="GY50" s="165"/>
      <c r="GZ50" s="165"/>
      <c r="HA50" s="165"/>
      <c r="HB50" s="165"/>
      <c r="HC50" s="165"/>
      <c r="HD50" s="165"/>
      <c r="HE50" s="165"/>
      <c r="HF50" s="165"/>
      <c r="HG50" s="165"/>
      <c r="HH50" s="165"/>
      <c r="HI50" s="165"/>
      <c r="HJ50" s="165"/>
      <c r="HK50" s="165"/>
      <c r="HL50" s="165"/>
      <c r="HM50" s="165"/>
      <c r="HN50" s="165"/>
      <c r="HO50" s="165"/>
      <c r="HP50" s="165"/>
      <c r="HQ50" s="165"/>
      <c r="HR50" s="165"/>
      <c r="HS50" s="165"/>
      <c r="HT50" s="165"/>
      <c r="HU50" s="165"/>
      <c r="HV50" s="165"/>
      <c r="HW50" s="165"/>
      <c r="HX50" s="165"/>
      <c r="HY50" s="165"/>
    </row>
    <row r="51" spans="1:17" ht="12" hidden="1">
      <c r="A51" s="29" t="s">
        <v>299</v>
      </c>
      <c r="B51" s="33" t="s">
        <v>302</v>
      </c>
      <c r="D51" s="34">
        <v>1</v>
      </c>
      <c r="E51" s="44">
        <v>550</v>
      </c>
      <c r="F51" s="17">
        <f t="shared" si="18"/>
        <v>0</v>
      </c>
      <c r="G51" s="74">
        <f aca="true" t="shared" si="19" ref="G51:G71">E51/1.03</f>
        <v>533.9805825242719</v>
      </c>
      <c r="H51" s="74">
        <f aca="true" t="shared" si="20" ref="H51:H71">G51*O51</f>
        <v>0</v>
      </c>
      <c r="I51" s="75">
        <f aca="true" t="shared" si="21" ref="I51:I71">E51/1.05</f>
        <v>523.8095238095237</v>
      </c>
      <c r="J51" s="75">
        <f aca="true" t="shared" si="22" ref="J51:J71">I51*O51</f>
        <v>0</v>
      </c>
      <c r="K51" s="75">
        <f aca="true" t="shared" si="23" ref="K51:K71">E51/1.1</f>
        <v>499.99999999999994</v>
      </c>
      <c r="L51" s="75">
        <f aca="true" t="shared" si="24" ref="L51:L71">K51*O51</f>
        <v>0</v>
      </c>
      <c r="M51" s="74">
        <f aca="true" t="shared" si="25" ref="M51:M71">E51*1.8</f>
        <v>990</v>
      </c>
      <c r="N51" s="24"/>
      <c r="O51" s="19"/>
      <c r="P51" s="25"/>
      <c r="Q51" s="20"/>
    </row>
    <row r="52" spans="1:17" ht="12" hidden="1">
      <c r="A52" s="29" t="s">
        <v>300</v>
      </c>
      <c r="B52" s="33" t="s">
        <v>303</v>
      </c>
      <c r="D52" s="34">
        <v>1</v>
      </c>
      <c r="E52" s="44">
        <v>550</v>
      </c>
      <c r="F52" s="17">
        <f t="shared" si="18"/>
        <v>0</v>
      </c>
      <c r="G52" s="74">
        <f t="shared" si="19"/>
        <v>533.9805825242719</v>
      </c>
      <c r="H52" s="74">
        <f t="shared" si="20"/>
        <v>0</v>
      </c>
      <c r="I52" s="75">
        <f t="shared" si="21"/>
        <v>523.8095238095237</v>
      </c>
      <c r="J52" s="75">
        <f t="shared" si="22"/>
        <v>0</v>
      </c>
      <c r="K52" s="75">
        <f t="shared" si="23"/>
        <v>499.99999999999994</v>
      </c>
      <c r="L52" s="75">
        <f t="shared" si="24"/>
        <v>0</v>
      </c>
      <c r="M52" s="74">
        <f t="shared" si="25"/>
        <v>990</v>
      </c>
      <c r="N52" s="24"/>
      <c r="O52" s="19"/>
      <c r="P52" s="25"/>
      <c r="Q52" s="20"/>
    </row>
    <row r="53" spans="1:17" ht="12" hidden="1">
      <c r="A53" s="29" t="s">
        <v>304</v>
      </c>
      <c r="B53" s="33" t="s">
        <v>301</v>
      </c>
      <c r="D53" s="34">
        <v>1</v>
      </c>
      <c r="E53" s="44">
        <v>550</v>
      </c>
      <c r="F53" s="17">
        <f t="shared" si="18"/>
        <v>0</v>
      </c>
      <c r="G53" s="74">
        <f t="shared" si="19"/>
        <v>533.9805825242719</v>
      </c>
      <c r="H53" s="74">
        <f t="shared" si="20"/>
        <v>0</v>
      </c>
      <c r="I53" s="75">
        <f t="shared" si="21"/>
        <v>523.8095238095237</v>
      </c>
      <c r="J53" s="75">
        <f t="shared" si="22"/>
        <v>0</v>
      </c>
      <c r="K53" s="75">
        <f t="shared" si="23"/>
        <v>499.99999999999994</v>
      </c>
      <c r="L53" s="75">
        <f t="shared" si="24"/>
        <v>0</v>
      </c>
      <c r="M53" s="74">
        <f t="shared" si="25"/>
        <v>990</v>
      </c>
      <c r="N53" s="24"/>
      <c r="O53" s="19"/>
      <c r="P53" s="25"/>
      <c r="Q53" s="20"/>
    </row>
    <row r="54" spans="1:17" ht="24" hidden="1">
      <c r="A54" s="29" t="s">
        <v>305</v>
      </c>
      <c r="B54" s="33" t="s">
        <v>306</v>
      </c>
      <c r="D54" s="34">
        <v>1</v>
      </c>
      <c r="E54" s="44">
        <v>550</v>
      </c>
      <c r="F54" s="17">
        <f t="shared" si="18"/>
        <v>0</v>
      </c>
      <c r="G54" s="74">
        <f t="shared" si="19"/>
        <v>533.9805825242719</v>
      </c>
      <c r="H54" s="74">
        <f t="shared" si="20"/>
        <v>0</v>
      </c>
      <c r="I54" s="75">
        <f t="shared" si="21"/>
        <v>523.8095238095237</v>
      </c>
      <c r="J54" s="75">
        <f t="shared" si="22"/>
        <v>0</v>
      </c>
      <c r="K54" s="75">
        <f t="shared" si="23"/>
        <v>499.99999999999994</v>
      </c>
      <c r="L54" s="75">
        <f t="shared" si="24"/>
        <v>0</v>
      </c>
      <c r="M54" s="74">
        <f t="shared" si="25"/>
        <v>990</v>
      </c>
      <c r="N54" s="24"/>
      <c r="O54" s="19"/>
      <c r="P54" s="25"/>
      <c r="Q54" s="20"/>
    </row>
    <row r="55" spans="1:17" ht="12" hidden="1">
      <c r="A55" s="29" t="s">
        <v>307</v>
      </c>
      <c r="B55" s="33" t="s">
        <v>308</v>
      </c>
      <c r="D55" s="34">
        <v>1</v>
      </c>
      <c r="E55" s="44">
        <v>450</v>
      </c>
      <c r="F55" s="17">
        <f t="shared" si="18"/>
        <v>0</v>
      </c>
      <c r="G55" s="74">
        <f t="shared" si="19"/>
        <v>436.8932038834951</v>
      </c>
      <c r="H55" s="74">
        <f t="shared" si="20"/>
        <v>0</v>
      </c>
      <c r="I55" s="75">
        <f t="shared" si="21"/>
        <v>428.57142857142856</v>
      </c>
      <c r="J55" s="75">
        <f t="shared" si="22"/>
        <v>0</v>
      </c>
      <c r="K55" s="75">
        <f t="shared" si="23"/>
        <v>409.09090909090907</v>
      </c>
      <c r="L55" s="75">
        <f t="shared" si="24"/>
        <v>0</v>
      </c>
      <c r="M55" s="74">
        <f t="shared" si="25"/>
        <v>810</v>
      </c>
      <c r="N55" s="24"/>
      <c r="O55" s="19"/>
      <c r="P55" s="25"/>
      <c r="Q55" s="20"/>
    </row>
    <row r="56" spans="1:17" ht="24">
      <c r="A56" s="29" t="s">
        <v>399</v>
      </c>
      <c r="B56" s="33" t="s">
        <v>368</v>
      </c>
      <c r="D56" s="34">
        <v>1</v>
      </c>
      <c r="E56" s="44">
        <v>450</v>
      </c>
      <c r="F56" s="17">
        <f t="shared" si="18"/>
        <v>0</v>
      </c>
      <c r="G56" s="74">
        <f t="shared" si="19"/>
        <v>436.8932038834951</v>
      </c>
      <c r="H56" s="74">
        <f t="shared" si="20"/>
        <v>0</v>
      </c>
      <c r="I56" s="75">
        <f t="shared" si="21"/>
        <v>428.57142857142856</v>
      </c>
      <c r="J56" s="75">
        <f t="shared" si="22"/>
        <v>0</v>
      </c>
      <c r="K56" s="75">
        <f t="shared" si="23"/>
        <v>409.09090909090907</v>
      </c>
      <c r="L56" s="75">
        <f t="shared" si="24"/>
        <v>0</v>
      </c>
      <c r="M56" s="74">
        <f t="shared" si="25"/>
        <v>810</v>
      </c>
      <c r="N56" s="24"/>
      <c r="O56" s="19"/>
      <c r="P56" s="25"/>
      <c r="Q56" s="20"/>
    </row>
    <row r="57" spans="1:17" ht="12">
      <c r="A57" s="29" t="s">
        <v>398</v>
      </c>
      <c r="B57" s="33" t="s">
        <v>352</v>
      </c>
      <c r="D57" s="34">
        <v>1</v>
      </c>
      <c r="E57" s="44">
        <v>820</v>
      </c>
      <c r="F57" s="17">
        <f t="shared" si="18"/>
        <v>0</v>
      </c>
      <c r="G57" s="74">
        <f t="shared" si="19"/>
        <v>796.1165048543689</v>
      </c>
      <c r="H57" s="74">
        <f t="shared" si="20"/>
        <v>0</v>
      </c>
      <c r="I57" s="75">
        <f t="shared" si="21"/>
        <v>780.952380952381</v>
      </c>
      <c r="J57" s="75">
        <f t="shared" si="22"/>
        <v>0</v>
      </c>
      <c r="K57" s="75">
        <f t="shared" si="23"/>
        <v>745.4545454545454</v>
      </c>
      <c r="L57" s="75">
        <f t="shared" si="24"/>
        <v>0</v>
      </c>
      <c r="M57" s="74">
        <f t="shared" si="25"/>
        <v>1476</v>
      </c>
      <c r="N57" s="24"/>
      <c r="O57" s="19"/>
      <c r="P57" s="25"/>
      <c r="Q57" s="20"/>
    </row>
    <row r="58" spans="1:17" ht="24">
      <c r="A58" s="29" t="s">
        <v>397</v>
      </c>
      <c r="B58" s="33" t="s">
        <v>353</v>
      </c>
      <c r="D58" s="34">
        <v>1</v>
      </c>
      <c r="E58" s="44">
        <v>820</v>
      </c>
      <c r="F58" s="17">
        <f t="shared" si="18"/>
        <v>0</v>
      </c>
      <c r="G58" s="74">
        <f t="shared" si="19"/>
        <v>796.1165048543689</v>
      </c>
      <c r="H58" s="74">
        <f t="shared" si="20"/>
        <v>0</v>
      </c>
      <c r="I58" s="75">
        <f t="shared" si="21"/>
        <v>780.952380952381</v>
      </c>
      <c r="J58" s="75">
        <f t="shared" si="22"/>
        <v>0</v>
      </c>
      <c r="K58" s="75">
        <f t="shared" si="23"/>
        <v>745.4545454545454</v>
      </c>
      <c r="L58" s="75">
        <f t="shared" si="24"/>
        <v>0</v>
      </c>
      <c r="M58" s="74">
        <f t="shared" si="25"/>
        <v>1476</v>
      </c>
      <c r="N58" s="24"/>
      <c r="O58" s="19"/>
      <c r="P58" s="25"/>
      <c r="Q58" s="20"/>
    </row>
    <row r="59" spans="1:17" ht="12">
      <c r="A59" s="29" t="s">
        <v>387</v>
      </c>
      <c r="B59" s="33" t="s">
        <v>361</v>
      </c>
      <c r="D59" s="34">
        <v>1</v>
      </c>
      <c r="E59" s="44">
        <v>850</v>
      </c>
      <c r="F59" s="17">
        <f t="shared" si="18"/>
        <v>0</v>
      </c>
      <c r="G59" s="74">
        <f t="shared" si="19"/>
        <v>825.2427184466019</v>
      </c>
      <c r="H59" s="74">
        <f t="shared" si="20"/>
        <v>0</v>
      </c>
      <c r="I59" s="75">
        <f t="shared" si="21"/>
        <v>809.5238095238095</v>
      </c>
      <c r="J59" s="75">
        <f t="shared" si="22"/>
        <v>0</v>
      </c>
      <c r="K59" s="75">
        <f t="shared" si="23"/>
        <v>772.7272727272726</v>
      </c>
      <c r="L59" s="75">
        <f t="shared" si="24"/>
        <v>0</v>
      </c>
      <c r="M59" s="74">
        <f t="shared" si="25"/>
        <v>1530</v>
      </c>
      <c r="N59" s="24"/>
      <c r="O59" s="19"/>
      <c r="P59" s="25"/>
      <c r="Q59" s="20"/>
    </row>
    <row r="60" spans="1:17" ht="12">
      <c r="A60" s="29" t="s">
        <v>388</v>
      </c>
      <c r="B60" s="33" t="s">
        <v>362</v>
      </c>
      <c r="D60" s="34">
        <v>1</v>
      </c>
      <c r="E60" s="44">
        <v>820</v>
      </c>
      <c r="F60" s="17">
        <f t="shared" si="18"/>
        <v>0</v>
      </c>
      <c r="G60" s="74">
        <f t="shared" si="19"/>
        <v>796.1165048543689</v>
      </c>
      <c r="H60" s="74">
        <f t="shared" si="20"/>
        <v>0</v>
      </c>
      <c r="I60" s="75">
        <f t="shared" si="21"/>
        <v>780.952380952381</v>
      </c>
      <c r="J60" s="75">
        <f t="shared" si="22"/>
        <v>0</v>
      </c>
      <c r="K60" s="75">
        <f t="shared" si="23"/>
        <v>745.4545454545454</v>
      </c>
      <c r="L60" s="75">
        <f t="shared" si="24"/>
        <v>0</v>
      </c>
      <c r="M60" s="74">
        <f t="shared" si="25"/>
        <v>1476</v>
      </c>
      <c r="N60" s="24"/>
      <c r="O60" s="19"/>
      <c r="P60" s="25"/>
      <c r="Q60" s="20"/>
    </row>
    <row r="61" spans="1:17" ht="12">
      <c r="A61" s="29" t="s">
        <v>389</v>
      </c>
      <c r="B61" s="33" t="s">
        <v>363</v>
      </c>
      <c r="D61" s="34">
        <v>1</v>
      </c>
      <c r="E61" s="44">
        <v>820</v>
      </c>
      <c r="F61" s="17">
        <f t="shared" si="18"/>
        <v>0</v>
      </c>
      <c r="G61" s="74">
        <f t="shared" si="19"/>
        <v>796.1165048543689</v>
      </c>
      <c r="H61" s="74">
        <f t="shared" si="20"/>
        <v>0</v>
      </c>
      <c r="I61" s="75">
        <f t="shared" si="21"/>
        <v>780.952380952381</v>
      </c>
      <c r="J61" s="75">
        <f t="shared" si="22"/>
        <v>0</v>
      </c>
      <c r="K61" s="75">
        <f t="shared" si="23"/>
        <v>745.4545454545454</v>
      </c>
      <c r="L61" s="75">
        <f t="shared" si="24"/>
        <v>0</v>
      </c>
      <c r="M61" s="74">
        <f t="shared" si="25"/>
        <v>1476</v>
      </c>
      <c r="N61" s="24"/>
      <c r="O61" s="19"/>
      <c r="P61" s="25"/>
      <c r="Q61" s="20"/>
    </row>
    <row r="62" spans="1:17" ht="12">
      <c r="A62" s="29" t="s">
        <v>390</v>
      </c>
      <c r="B62" s="33" t="s">
        <v>364</v>
      </c>
      <c r="D62" s="34">
        <v>1</v>
      </c>
      <c r="E62" s="44">
        <v>850</v>
      </c>
      <c r="F62" s="17">
        <f>E62*O62</f>
        <v>0</v>
      </c>
      <c r="G62" s="74">
        <f>E62/1.03</f>
        <v>825.2427184466019</v>
      </c>
      <c r="H62" s="74">
        <f>G62*O62</f>
        <v>0</v>
      </c>
      <c r="I62" s="75">
        <f>E62/1.05</f>
        <v>809.5238095238095</v>
      </c>
      <c r="J62" s="75">
        <f>I62*O62</f>
        <v>0</v>
      </c>
      <c r="K62" s="75">
        <f>E62/1.1</f>
        <v>772.7272727272726</v>
      </c>
      <c r="L62" s="75">
        <f>K62*O62</f>
        <v>0</v>
      </c>
      <c r="M62" s="74">
        <f>E62*1.8</f>
        <v>1530</v>
      </c>
      <c r="N62" s="24"/>
      <c r="O62" s="19"/>
      <c r="P62" s="25"/>
      <c r="Q62" s="20"/>
    </row>
    <row r="63" spans="1:17" ht="12">
      <c r="A63" s="29" t="s">
        <v>400</v>
      </c>
      <c r="B63" s="33" t="s">
        <v>354</v>
      </c>
      <c r="D63" s="34">
        <v>1</v>
      </c>
      <c r="E63" s="44">
        <v>930</v>
      </c>
      <c r="F63" s="17">
        <f>E63*O63</f>
        <v>0</v>
      </c>
      <c r="G63" s="74">
        <f>E63/1.03</f>
        <v>902.9126213592233</v>
      </c>
      <c r="H63" s="74">
        <f>G63*O63</f>
        <v>0</v>
      </c>
      <c r="I63" s="75">
        <f>E63/1.05</f>
        <v>885.7142857142857</v>
      </c>
      <c r="J63" s="75">
        <f>I63*O63</f>
        <v>0</v>
      </c>
      <c r="K63" s="75">
        <f>E63/1.1</f>
        <v>845.4545454545454</v>
      </c>
      <c r="L63" s="75">
        <f>K63*O63</f>
        <v>0</v>
      </c>
      <c r="M63" s="74">
        <f>E63*1.8</f>
        <v>1674</v>
      </c>
      <c r="N63" s="24"/>
      <c r="O63" s="19"/>
      <c r="P63" s="25"/>
      <c r="Q63" s="20"/>
    </row>
    <row r="64" spans="1:17" ht="24">
      <c r="A64" s="29" t="s">
        <v>396</v>
      </c>
      <c r="B64" s="33" t="s">
        <v>402</v>
      </c>
      <c r="D64" s="34">
        <v>1</v>
      </c>
      <c r="E64" s="44">
        <v>930</v>
      </c>
      <c r="F64" s="17">
        <f>E64*O64</f>
        <v>0</v>
      </c>
      <c r="G64" s="74">
        <f>E64/1.03</f>
        <v>902.9126213592233</v>
      </c>
      <c r="H64" s="74">
        <f>G64*O64</f>
        <v>0</v>
      </c>
      <c r="I64" s="75">
        <f>E64/1.05</f>
        <v>885.7142857142857</v>
      </c>
      <c r="J64" s="75">
        <f>I64*O64</f>
        <v>0</v>
      </c>
      <c r="K64" s="75">
        <f>E64/1.1</f>
        <v>845.4545454545454</v>
      </c>
      <c r="L64" s="75">
        <f>K64*O64</f>
        <v>0</v>
      </c>
      <c r="M64" s="74">
        <f>E64*1.8</f>
        <v>1674</v>
      </c>
      <c r="N64" s="24"/>
      <c r="O64" s="19"/>
      <c r="P64" s="25"/>
      <c r="Q64" s="20"/>
    </row>
    <row r="65" spans="1:17" ht="12">
      <c r="A65" s="29" t="s">
        <v>395</v>
      </c>
      <c r="B65" s="33" t="s">
        <v>357</v>
      </c>
      <c r="D65" s="34">
        <v>1</v>
      </c>
      <c r="E65" s="44">
        <v>930</v>
      </c>
      <c r="F65" s="17">
        <f>E65*O65</f>
        <v>0</v>
      </c>
      <c r="G65" s="74">
        <f>E65/1.03</f>
        <v>902.9126213592233</v>
      </c>
      <c r="H65" s="74">
        <f>G65*O65</f>
        <v>0</v>
      </c>
      <c r="I65" s="75">
        <f>E65/1.05</f>
        <v>885.7142857142857</v>
      </c>
      <c r="J65" s="75">
        <f>I65*O65</f>
        <v>0</v>
      </c>
      <c r="K65" s="75">
        <f>E65/1.1</f>
        <v>845.4545454545454</v>
      </c>
      <c r="L65" s="75">
        <f>K65*O65</f>
        <v>0</v>
      </c>
      <c r="M65" s="74">
        <f>E65*1.8</f>
        <v>1674</v>
      </c>
      <c r="N65" s="24"/>
      <c r="O65" s="19"/>
      <c r="P65" s="25"/>
      <c r="Q65" s="20"/>
    </row>
    <row r="66" spans="1:17" ht="12">
      <c r="A66" s="29" t="s">
        <v>386</v>
      </c>
      <c r="B66" s="33" t="s">
        <v>358</v>
      </c>
      <c r="D66" s="34">
        <v>1</v>
      </c>
      <c r="E66" s="44">
        <v>930</v>
      </c>
      <c r="F66" s="17">
        <f>E66*O66</f>
        <v>0</v>
      </c>
      <c r="G66" s="74">
        <f>E66/1.03</f>
        <v>902.9126213592233</v>
      </c>
      <c r="H66" s="74">
        <f>G66*O66</f>
        <v>0</v>
      </c>
      <c r="I66" s="75">
        <f>E66/1.05</f>
        <v>885.7142857142857</v>
      </c>
      <c r="J66" s="75">
        <f>I66*O66</f>
        <v>0</v>
      </c>
      <c r="K66" s="75">
        <f>E66/1.1</f>
        <v>845.4545454545454</v>
      </c>
      <c r="L66" s="75">
        <f>K66*O66</f>
        <v>0</v>
      </c>
      <c r="M66" s="74">
        <f>E66*1.8</f>
        <v>1674</v>
      </c>
      <c r="N66" s="24"/>
      <c r="O66" s="19"/>
      <c r="P66" s="25"/>
      <c r="Q66" s="20"/>
    </row>
    <row r="67" spans="1:17" ht="24">
      <c r="A67" s="29" t="s">
        <v>391</v>
      </c>
      <c r="B67" s="33" t="s">
        <v>365</v>
      </c>
      <c r="D67" s="34">
        <v>1</v>
      </c>
      <c r="E67" s="44">
        <v>930</v>
      </c>
      <c r="F67" s="17">
        <f t="shared" si="18"/>
        <v>0</v>
      </c>
      <c r="G67" s="74">
        <f t="shared" si="19"/>
        <v>902.9126213592233</v>
      </c>
      <c r="H67" s="74">
        <f t="shared" si="20"/>
        <v>0</v>
      </c>
      <c r="I67" s="75">
        <f t="shared" si="21"/>
        <v>885.7142857142857</v>
      </c>
      <c r="J67" s="75">
        <f t="shared" si="22"/>
        <v>0</v>
      </c>
      <c r="K67" s="75">
        <f t="shared" si="23"/>
        <v>845.4545454545454</v>
      </c>
      <c r="L67" s="75">
        <f t="shared" si="24"/>
        <v>0</v>
      </c>
      <c r="M67" s="74">
        <f t="shared" si="25"/>
        <v>1674</v>
      </c>
      <c r="N67" s="24"/>
      <c r="O67" s="19"/>
      <c r="P67" s="25"/>
      <c r="Q67" s="20"/>
    </row>
    <row r="68" spans="1:17" ht="12">
      <c r="A68" s="29" t="s">
        <v>392</v>
      </c>
      <c r="B68" s="33" t="s">
        <v>366</v>
      </c>
      <c r="D68" s="34">
        <v>1</v>
      </c>
      <c r="E68" s="44">
        <v>930</v>
      </c>
      <c r="F68" s="17">
        <f t="shared" si="18"/>
        <v>0</v>
      </c>
      <c r="G68" s="74">
        <f t="shared" si="19"/>
        <v>902.9126213592233</v>
      </c>
      <c r="H68" s="74">
        <f t="shared" si="20"/>
        <v>0</v>
      </c>
      <c r="I68" s="75">
        <f t="shared" si="21"/>
        <v>885.7142857142857</v>
      </c>
      <c r="J68" s="75">
        <f t="shared" si="22"/>
        <v>0</v>
      </c>
      <c r="K68" s="75">
        <f t="shared" si="23"/>
        <v>845.4545454545454</v>
      </c>
      <c r="L68" s="75">
        <f t="shared" si="24"/>
        <v>0</v>
      </c>
      <c r="M68" s="74">
        <f t="shared" si="25"/>
        <v>1674</v>
      </c>
      <c r="N68" s="24"/>
      <c r="O68" s="19"/>
      <c r="P68" s="25"/>
      <c r="Q68" s="20"/>
    </row>
    <row r="69" spans="1:17" ht="24">
      <c r="A69" s="29" t="s">
        <v>393</v>
      </c>
      <c r="B69" s="33" t="s">
        <v>367</v>
      </c>
      <c r="D69" s="34">
        <v>1</v>
      </c>
      <c r="E69" s="44">
        <v>930</v>
      </c>
      <c r="F69" s="17">
        <f t="shared" si="18"/>
        <v>0</v>
      </c>
      <c r="G69" s="74">
        <f t="shared" si="19"/>
        <v>902.9126213592233</v>
      </c>
      <c r="H69" s="74">
        <f t="shared" si="20"/>
        <v>0</v>
      </c>
      <c r="I69" s="75">
        <f t="shared" si="21"/>
        <v>885.7142857142857</v>
      </c>
      <c r="J69" s="75">
        <f t="shared" si="22"/>
        <v>0</v>
      </c>
      <c r="K69" s="75">
        <f t="shared" si="23"/>
        <v>845.4545454545454</v>
      </c>
      <c r="L69" s="75">
        <f t="shared" si="24"/>
        <v>0</v>
      </c>
      <c r="M69" s="74">
        <f t="shared" si="25"/>
        <v>1674</v>
      </c>
      <c r="N69" s="24"/>
      <c r="O69" s="19"/>
      <c r="P69" s="25"/>
      <c r="Q69" s="20"/>
    </row>
    <row r="70" spans="1:17" ht="24">
      <c r="A70" s="29" t="s">
        <v>403</v>
      </c>
      <c r="B70" s="33" t="s">
        <v>404</v>
      </c>
      <c r="D70" s="34">
        <v>1</v>
      </c>
      <c r="E70" s="44">
        <v>820</v>
      </c>
      <c r="F70" s="17">
        <f t="shared" si="18"/>
        <v>0</v>
      </c>
      <c r="G70" s="74">
        <f t="shared" si="19"/>
        <v>796.1165048543689</v>
      </c>
      <c r="H70" s="74">
        <f t="shared" si="20"/>
        <v>0</v>
      </c>
      <c r="I70" s="75">
        <f t="shared" si="21"/>
        <v>780.952380952381</v>
      </c>
      <c r="J70" s="75">
        <f t="shared" si="22"/>
        <v>0</v>
      </c>
      <c r="K70" s="75">
        <f t="shared" si="23"/>
        <v>745.4545454545454</v>
      </c>
      <c r="L70" s="75">
        <f t="shared" si="24"/>
        <v>0</v>
      </c>
      <c r="M70" s="74">
        <f t="shared" si="25"/>
        <v>1476</v>
      </c>
      <c r="N70" s="24"/>
      <c r="O70" s="19"/>
      <c r="P70" s="25"/>
      <c r="Q70" s="20"/>
    </row>
    <row r="71" spans="1:17" ht="12">
      <c r="A71" s="29" t="s">
        <v>405</v>
      </c>
      <c r="B71" s="33" t="s">
        <v>406</v>
      </c>
      <c r="D71" s="34">
        <v>1</v>
      </c>
      <c r="E71" s="44">
        <v>820</v>
      </c>
      <c r="F71" s="17">
        <f t="shared" si="18"/>
        <v>0</v>
      </c>
      <c r="G71" s="74">
        <f t="shared" si="19"/>
        <v>796.1165048543689</v>
      </c>
      <c r="H71" s="74">
        <f t="shared" si="20"/>
        <v>0</v>
      </c>
      <c r="I71" s="75">
        <f t="shared" si="21"/>
        <v>780.952380952381</v>
      </c>
      <c r="J71" s="75">
        <f t="shared" si="22"/>
        <v>0</v>
      </c>
      <c r="K71" s="75">
        <f t="shared" si="23"/>
        <v>745.4545454545454</v>
      </c>
      <c r="L71" s="75">
        <f t="shared" si="24"/>
        <v>0</v>
      </c>
      <c r="M71" s="74">
        <f t="shared" si="25"/>
        <v>1476</v>
      </c>
      <c r="N71" s="24"/>
      <c r="O71" s="19"/>
      <c r="P71" s="25"/>
      <c r="Q71" s="20"/>
    </row>
    <row r="72" spans="1:233" s="166" customFormat="1" ht="14.25">
      <c r="A72" s="167"/>
      <c r="B72" s="155" t="s">
        <v>18</v>
      </c>
      <c r="C72" s="155" t="s">
        <v>19</v>
      </c>
      <c r="D72" s="168"/>
      <c r="E72" s="169"/>
      <c r="F72" s="17">
        <f t="shared" si="9"/>
        <v>0</v>
      </c>
      <c r="G72" s="170"/>
      <c r="H72" s="170"/>
      <c r="I72" s="171"/>
      <c r="J72" s="171"/>
      <c r="K72" s="171"/>
      <c r="L72" s="171"/>
      <c r="M72" s="170"/>
      <c r="N72" s="172"/>
      <c r="O72" s="227"/>
      <c r="P72" s="175"/>
      <c r="Q72" s="174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165"/>
      <c r="EB72" s="165"/>
      <c r="EC72" s="165"/>
      <c r="ED72" s="165"/>
      <c r="EE72" s="165"/>
      <c r="EF72" s="165"/>
      <c r="EG72" s="165"/>
      <c r="EH72" s="165"/>
      <c r="EI72" s="165"/>
      <c r="EJ72" s="165"/>
      <c r="EK72" s="165"/>
      <c r="EL72" s="165"/>
      <c r="EM72" s="165"/>
      <c r="EN72" s="165"/>
      <c r="EO72" s="165"/>
      <c r="EP72" s="165"/>
      <c r="EQ72" s="165"/>
      <c r="ER72" s="165"/>
      <c r="ES72" s="165"/>
      <c r="ET72" s="165"/>
      <c r="EU72" s="165"/>
      <c r="EV72" s="165"/>
      <c r="EW72" s="165"/>
      <c r="EX72" s="165"/>
      <c r="EY72" s="165"/>
      <c r="EZ72" s="165"/>
      <c r="FA72" s="165"/>
      <c r="FB72" s="165"/>
      <c r="FC72" s="165"/>
      <c r="FD72" s="165"/>
      <c r="FE72" s="165"/>
      <c r="FF72" s="165"/>
      <c r="FG72" s="165"/>
      <c r="FH72" s="165"/>
      <c r="FI72" s="165"/>
      <c r="FJ72" s="165"/>
      <c r="FK72" s="165"/>
      <c r="FL72" s="165"/>
      <c r="FM72" s="165"/>
      <c r="FN72" s="165"/>
      <c r="FO72" s="165"/>
      <c r="FP72" s="165"/>
      <c r="FQ72" s="165"/>
      <c r="FR72" s="165"/>
      <c r="FS72" s="165"/>
      <c r="FT72" s="165"/>
      <c r="FU72" s="165"/>
      <c r="FV72" s="165"/>
      <c r="FW72" s="165"/>
      <c r="FX72" s="165"/>
      <c r="FY72" s="165"/>
      <c r="FZ72" s="165"/>
      <c r="GA72" s="165"/>
      <c r="GB72" s="165"/>
      <c r="GC72" s="165"/>
      <c r="GD72" s="165"/>
      <c r="GE72" s="165"/>
      <c r="GF72" s="165"/>
      <c r="GG72" s="165"/>
      <c r="GH72" s="165"/>
      <c r="GI72" s="165"/>
      <c r="GJ72" s="165"/>
      <c r="GK72" s="165"/>
      <c r="GL72" s="165"/>
      <c r="GM72" s="165"/>
      <c r="GN72" s="165"/>
      <c r="GO72" s="165"/>
      <c r="GP72" s="165"/>
      <c r="GQ72" s="165"/>
      <c r="GR72" s="165"/>
      <c r="GS72" s="165"/>
      <c r="GT72" s="165"/>
      <c r="GU72" s="165"/>
      <c r="GV72" s="165"/>
      <c r="GW72" s="165"/>
      <c r="GX72" s="165"/>
      <c r="GY72" s="165"/>
      <c r="GZ72" s="165"/>
      <c r="HA72" s="165"/>
      <c r="HB72" s="165"/>
      <c r="HC72" s="165"/>
      <c r="HD72" s="165"/>
      <c r="HE72" s="165"/>
      <c r="HF72" s="165"/>
      <c r="HG72" s="165"/>
      <c r="HH72" s="165"/>
      <c r="HI72" s="165"/>
      <c r="HJ72" s="165"/>
      <c r="HK72" s="165"/>
      <c r="HL72" s="165"/>
      <c r="HM72" s="165"/>
      <c r="HN72" s="165"/>
      <c r="HO72" s="165"/>
      <c r="HP72" s="165"/>
      <c r="HQ72" s="165"/>
      <c r="HR72" s="165"/>
      <c r="HS72" s="165"/>
      <c r="HT72" s="165"/>
      <c r="HU72" s="165"/>
      <c r="HV72" s="165"/>
      <c r="HW72" s="165"/>
      <c r="HX72" s="165"/>
      <c r="HY72" s="165"/>
    </row>
    <row r="73" spans="1:17" ht="12">
      <c r="A73" s="29" t="s">
        <v>92</v>
      </c>
      <c r="B73" s="15" t="s">
        <v>330</v>
      </c>
      <c r="C73" s="15" t="s">
        <v>20</v>
      </c>
      <c r="D73" s="16">
        <v>1</v>
      </c>
      <c r="E73" s="43">
        <v>550</v>
      </c>
      <c r="F73" s="17">
        <f t="shared" si="9"/>
        <v>0</v>
      </c>
      <c r="G73" s="74">
        <f aca="true" t="shared" si="26" ref="G73:G78">E73/1.03</f>
        <v>533.9805825242719</v>
      </c>
      <c r="H73" s="74">
        <f aca="true" t="shared" si="27" ref="H73:H78">G73*O73</f>
        <v>0</v>
      </c>
      <c r="I73" s="75">
        <f aca="true" t="shared" si="28" ref="I73:I78">E73/1.05</f>
        <v>523.8095238095237</v>
      </c>
      <c r="J73" s="75">
        <f aca="true" t="shared" si="29" ref="J73:J78">I73*O73</f>
        <v>0</v>
      </c>
      <c r="K73" s="75">
        <f aca="true" t="shared" si="30" ref="K73:K78">E73/1.1</f>
        <v>499.99999999999994</v>
      </c>
      <c r="L73" s="75">
        <f aca="true" t="shared" si="31" ref="L73:L78">K73*O73</f>
        <v>0</v>
      </c>
      <c r="M73" s="74">
        <f aca="true" t="shared" si="32" ref="M73:M78">E73*1.8</f>
        <v>990</v>
      </c>
      <c r="N73" s="24">
        <f>M73*O73</f>
        <v>0</v>
      </c>
      <c r="O73" s="19"/>
      <c r="P73" s="25"/>
      <c r="Q73" s="20"/>
    </row>
    <row r="74" spans="1:17" ht="12">
      <c r="A74" s="29" t="s">
        <v>93</v>
      </c>
      <c r="B74" s="15" t="s">
        <v>331</v>
      </c>
      <c r="C74" s="15" t="s">
        <v>21</v>
      </c>
      <c r="D74" s="16">
        <v>1</v>
      </c>
      <c r="E74" s="43">
        <v>480</v>
      </c>
      <c r="F74" s="17">
        <f t="shared" si="9"/>
        <v>0</v>
      </c>
      <c r="G74" s="74">
        <f t="shared" si="26"/>
        <v>466.0194174757281</v>
      </c>
      <c r="H74" s="74">
        <f t="shared" si="27"/>
        <v>0</v>
      </c>
      <c r="I74" s="75">
        <f t="shared" si="28"/>
        <v>457.1428571428571</v>
      </c>
      <c r="J74" s="75">
        <f t="shared" si="29"/>
        <v>0</v>
      </c>
      <c r="K74" s="75">
        <f t="shared" si="30"/>
        <v>436.3636363636363</v>
      </c>
      <c r="L74" s="75">
        <f t="shared" si="31"/>
        <v>0</v>
      </c>
      <c r="M74" s="74">
        <f t="shared" si="32"/>
        <v>864</v>
      </c>
      <c r="N74" s="24">
        <f>M74*O74</f>
        <v>0</v>
      </c>
      <c r="O74" s="19"/>
      <c r="P74" s="25"/>
      <c r="Q74" s="20"/>
    </row>
    <row r="75" spans="1:17" ht="24">
      <c r="A75" s="29" t="s">
        <v>271</v>
      </c>
      <c r="B75" s="15" t="s">
        <v>272</v>
      </c>
      <c r="C75" s="15"/>
      <c r="D75" s="16">
        <v>1</v>
      </c>
      <c r="E75" s="43">
        <v>560</v>
      </c>
      <c r="F75" s="17">
        <f t="shared" si="9"/>
        <v>0</v>
      </c>
      <c r="G75" s="74">
        <f t="shared" si="26"/>
        <v>543.6893203883495</v>
      </c>
      <c r="H75" s="74">
        <f t="shared" si="27"/>
        <v>0</v>
      </c>
      <c r="I75" s="75">
        <f t="shared" si="28"/>
        <v>533.3333333333333</v>
      </c>
      <c r="J75" s="75">
        <f t="shared" si="29"/>
        <v>0</v>
      </c>
      <c r="K75" s="75">
        <f t="shared" si="30"/>
        <v>509.09090909090907</v>
      </c>
      <c r="L75" s="75">
        <f t="shared" si="31"/>
        <v>0</v>
      </c>
      <c r="M75" s="74">
        <f t="shared" si="32"/>
        <v>1008</v>
      </c>
      <c r="N75" s="24">
        <f>M75*O75</f>
        <v>0</v>
      </c>
      <c r="O75" s="19"/>
      <c r="P75" s="25"/>
      <c r="Q75" s="20"/>
    </row>
    <row r="76" spans="1:17" ht="24">
      <c r="A76" s="29" t="s">
        <v>273</v>
      </c>
      <c r="B76" s="15" t="s">
        <v>274</v>
      </c>
      <c r="C76" s="15"/>
      <c r="D76" s="16">
        <v>1</v>
      </c>
      <c r="E76" s="43">
        <v>510</v>
      </c>
      <c r="F76" s="17">
        <f t="shared" si="9"/>
        <v>0</v>
      </c>
      <c r="G76" s="74">
        <f t="shared" si="26"/>
        <v>495.1456310679612</v>
      </c>
      <c r="H76" s="74">
        <f t="shared" si="27"/>
        <v>0</v>
      </c>
      <c r="I76" s="75">
        <f t="shared" si="28"/>
        <v>485.71428571428567</v>
      </c>
      <c r="J76" s="75">
        <f t="shared" si="29"/>
        <v>0</v>
      </c>
      <c r="K76" s="75">
        <f t="shared" si="30"/>
        <v>463.6363636363636</v>
      </c>
      <c r="L76" s="75">
        <f t="shared" si="31"/>
        <v>0</v>
      </c>
      <c r="M76" s="74">
        <f t="shared" si="32"/>
        <v>918</v>
      </c>
      <c r="N76" s="24"/>
      <c r="O76" s="19"/>
      <c r="P76" s="25"/>
      <c r="Q76" s="20"/>
    </row>
    <row r="77" spans="1:17" ht="24">
      <c r="A77" s="29" t="s">
        <v>275</v>
      </c>
      <c r="B77" s="15" t="s">
        <v>312</v>
      </c>
      <c r="C77" s="15"/>
      <c r="D77" s="16">
        <v>1</v>
      </c>
      <c r="E77" s="43">
        <v>480</v>
      </c>
      <c r="F77" s="17">
        <f t="shared" si="9"/>
        <v>0</v>
      </c>
      <c r="G77" s="74">
        <f t="shared" si="26"/>
        <v>466.0194174757281</v>
      </c>
      <c r="H77" s="74">
        <f t="shared" si="27"/>
        <v>0</v>
      </c>
      <c r="I77" s="75">
        <f t="shared" si="28"/>
        <v>457.1428571428571</v>
      </c>
      <c r="J77" s="75">
        <f t="shared" si="29"/>
        <v>0</v>
      </c>
      <c r="K77" s="75">
        <f t="shared" si="30"/>
        <v>436.3636363636363</v>
      </c>
      <c r="L77" s="75">
        <f t="shared" si="31"/>
        <v>0</v>
      </c>
      <c r="M77" s="74">
        <f t="shared" si="32"/>
        <v>864</v>
      </c>
      <c r="N77" s="24"/>
      <c r="O77" s="19"/>
      <c r="P77" s="25"/>
      <c r="Q77" s="20"/>
    </row>
    <row r="78" spans="1:17" ht="24">
      <c r="A78" s="29" t="s">
        <v>278</v>
      </c>
      <c r="B78" s="15" t="s">
        <v>279</v>
      </c>
      <c r="C78" s="15"/>
      <c r="D78" s="16">
        <v>1</v>
      </c>
      <c r="E78" s="43">
        <v>550</v>
      </c>
      <c r="F78" s="17">
        <f t="shared" si="9"/>
        <v>0</v>
      </c>
      <c r="G78" s="74">
        <f t="shared" si="26"/>
        <v>533.9805825242719</v>
      </c>
      <c r="H78" s="74">
        <f t="shared" si="27"/>
        <v>0</v>
      </c>
      <c r="I78" s="75">
        <f t="shared" si="28"/>
        <v>523.8095238095237</v>
      </c>
      <c r="J78" s="75">
        <f t="shared" si="29"/>
        <v>0</v>
      </c>
      <c r="K78" s="75">
        <f t="shared" si="30"/>
        <v>499.99999999999994</v>
      </c>
      <c r="L78" s="75">
        <f t="shared" si="31"/>
        <v>0</v>
      </c>
      <c r="M78" s="74">
        <f t="shared" si="32"/>
        <v>990</v>
      </c>
      <c r="N78" s="24"/>
      <c r="O78" s="19"/>
      <c r="P78" s="25"/>
      <c r="Q78" s="20"/>
    </row>
    <row r="79" spans="1:17" ht="12">
      <c r="A79" s="29" t="s">
        <v>359</v>
      </c>
      <c r="B79" s="15" t="s">
        <v>360</v>
      </c>
      <c r="C79" s="15"/>
      <c r="D79" s="16">
        <v>1</v>
      </c>
      <c r="E79" s="43">
        <v>850</v>
      </c>
      <c r="F79" s="17">
        <f>E79*O79</f>
        <v>0</v>
      </c>
      <c r="G79" s="74">
        <f>E79/1.03</f>
        <v>825.2427184466019</v>
      </c>
      <c r="H79" s="74">
        <f>G79*O79</f>
        <v>0</v>
      </c>
      <c r="I79" s="75">
        <f>E79/1.05</f>
        <v>809.5238095238095</v>
      </c>
      <c r="J79" s="75">
        <f>I79*O79</f>
        <v>0</v>
      </c>
      <c r="K79" s="75">
        <f>E79/1.1</f>
        <v>772.7272727272726</v>
      </c>
      <c r="L79" s="75">
        <f>K79*O79</f>
        <v>0</v>
      </c>
      <c r="M79" s="74">
        <f>E79*1.8</f>
        <v>1530</v>
      </c>
      <c r="N79" s="241"/>
      <c r="O79" s="252"/>
      <c r="P79" s="253"/>
      <c r="Q79" s="37"/>
    </row>
    <row r="80" spans="1:233" s="166" customFormat="1" ht="14.25">
      <c r="A80" s="176"/>
      <c r="B80" s="155" t="s">
        <v>309</v>
      </c>
      <c r="C80" s="155" t="s">
        <v>19</v>
      </c>
      <c r="D80" s="168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165"/>
      <c r="EB80" s="165"/>
      <c r="EC80" s="165"/>
      <c r="ED80" s="165"/>
      <c r="EE80" s="165"/>
      <c r="EF80" s="165"/>
      <c r="EG80" s="165"/>
      <c r="EH80" s="165"/>
      <c r="EI80" s="165"/>
      <c r="EJ80" s="165"/>
      <c r="EK80" s="165"/>
      <c r="EL80" s="165"/>
      <c r="EM80" s="165"/>
      <c r="EN80" s="165"/>
      <c r="EO80" s="165"/>
      <c r="EP80" s="165"/>
      <c r="EQ80" s="165"/>
      <c r="ER80" s="165"/>
      <c r="ES80" s="165"/>
      <c r="ET80" s="165"/>
      <c r="EU80" s="165"/>
      <c r="EV80" s="165"/>
      <c r="EW80" s="165"/>
      <c r="EX80" s="165"/>
      <c r="EY80" s="165"/>
      <c r="EZ80" s="165"/>
      <c r="FA80" s="165"/>
      <c r="FB80" s="165"/>
      <c r="FC80" s="165"/>
      <c r="FD80" s="165"/>
      <c r="FE80" s="165"/>
      <c r="FF80" s="165"/>
      <c r="FG80" s="165"/>
      <c r="FH80" s="165"/>
      <c r="FI80" s="165"/>
      <c r="FJ80" s="165"/>
      <c r="FK80" s="165"/>
      <c r="FL80" s="165"/>
      <c r="FM80" s="165"/>
      <c r="FN80" s="165"/>
      <c r="FO80" s="165"/>
      <c r="FP80" s="165"/>
      <c r="FQ80" s="165"/>
      <c r="FR80" s="165"/>
      <c r="FS80" s="165"/>
      <c r="FT80" s="165"/>
      <c r="FU80" s="165"/>
      <c r="FV80" s="165"/>
      <c r="FW80" s="165"/>
      <c r="FX80" s="165"/>
      <c r="FY80" s="165"/>
      <c r="FZ80" s="165"/>
      <c r="GA80" s="165"/>
      <c r="GB80" s="165"/>
      <c r="GC80" s="165"/>
      <c r="GD80" s="165"/>
      <c r="GE80" s="165"/>
      <c r="GF80" s="165"/>
      <c r="GG80" s="165"/>
      <c r="GH80" s="165"/>
      <c r="GI80" s="165"/>
      <c r="GJ80" s="165"/>
      <c r="GK80" s="165"/>
      <c r="GL80" s="165"/>
      <c r="GM80" s="165"/>
      <c r="GN80" s="165"/>
      <c r="GO80" s="165"/>
      <c r="GP80" s="165"/>
      <c r="GQ80" s="165"/>
      <c r="GR80" s="165"/>
      <c r="GS80" s="165"/>
      <c r="GT80" s="165"/>
      <c r="GU80" s="165"/>
      <c r="GV80" s="165"/>
      <c r="GW80" s="165"/>
      <c r="GX80" s="165"/>
      <c r="GY80" s="165"/>
      <c r="GZ80" s="165"/>
      <c r="HA80" s="165"/>
      <c r="HB80" s="165"/>
      <c r="HC80" s="165"/>
      <c r="HD80" s="165"/>
      <c r="HE80" s="165"/>
      <c r="HF80" s="165"/>
      <c r="HG80" s="165"/>
      <c r="HH80" s="165"/>
      <c r="HI80" s="165"/>
      <c r="HJ80" s="165"/>
      <c r="HK80" s="165"/>
      <c r="HL80" s="165"/>
      <c r="HM80" s="165"/>
      <c r="HN80" s="165"/>
      <c r="HO80" s="165"/>
      <c r="HP80" s="165"/>
      <c r="HQ80" s="165"/>
      <c r="HR80" s="165"/>
      <c r="HS80" s="165"/>
      <c r="HT80" s="165"/>
      <c r="HU80" s="165"/>
      <c r="HV80" s="165"/>
      <c r="HW80" s="165"/>
      <c r="HX80" s="165"/>
      <c r="HY80" s="165"/>
    </row>
    <row r="81" spans="1:17" ht="12">
      <c r="A81" s="29" t="s">
        <v>310</v>
      </c>
      <c r="B81" s="15" t="s">
        <v>311</v>
      </c>
      <c r="C81" s="15"/>
      <c r="D81" s="16">
        <v>1</v>
      </c>
      <c r="E81" s="43">
        <v>340</v>
      </c>
      <c r="F81" s="17"/>
      <c r="G81" s="74">
        <f>E81/1.03</f>
        <v>330.09708737864077</v>
      </c>
      <c r="H81" s="74">
        <f>G81*O81</f>
        <v>0</v>
      </c>
      <c r="I81" s="75">
        <f>E81/1.05</f>
        <v>323.8095238095238</v>
      </c>
      <c r="J81" s="75">
        <f>I81*O81</f>
        <v>0</v>
      </c>
      <c r="K81" s="75">
        <f>E81/1.1</f>
        <v>309.09090909090907</v>
      </c>
      <c r="L81" s="75">
        <f>K81*O81</f>
        <v>0</v>
      </c>
      <c r="M81" s="74">
        <f>E81*1.8</f>
        <v>612</v>
      </c>
      <c r="N81" s="24"/>
      <c r="O81" s="19"/>
      <c r="P81" s="25"/>
      <c r="Q81" s="20"/>
    </row>
    <row r="82" spans="1:233" s="166" customFormat="1" ht="14.25">
      <c r="A82" s="167"/>
      <c r="B82" s="155" t="s">
        <v>22</v>
      </c>
      <c r="C82" s="155" t="s">
        <v>23</v>
      </c>
      <c r="D82" s="168"/>
      <c r="E82" s="169"/>
      <c r="F82" s="17">
        <f t="shared" si="9"/>
        <v>0</v>
      </c>
      <c r="G82" s="170"/>
      <c r="H82" s="170"/>
      <c r="I82" s="171"/>
      <c r="J82" s="171"/>
      <c r="K82" s="171"/>
      <c r="L82" s="171"/>
      <c r="M82" s="170"/>
      <c r="N82" s="172"/>
      <c r="O82" s="227"/>
      <c r="P82" s="175"/>
      <c r="Q82" s="174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165"/>
      <c r="EB82" s="165"/>
      <c r="EC82" s="165"/>
      <c r="ED82" s="165"/>
      <c r="EE82" s="165"/>
      <c r="EF82" s="165"/>
      <c r="EG82" s="165"/>
      <c r="EH82" s="165"/>
      <c r="EI82" s="165"/>
      <c r="EJ82" s="165"/>
      <c r="EK82" s="165"/>
      <c r="EL82" s="165"/>
      <c r="EM82" s="165"/>
      <c r="EN82" s="165"/>
      <c r="EO82" s="165"/>
      <c r="EP82" s="165"/>
      <c r="EQ82" s="165"/>
      <c r="ER82" s="165"/>
      <c r="ES82" s="165"/>
      <c r="ET82" s="165"/>
      <c r="EU82" s="165"/>
      <c r="EV82" s="165"/>
      <c r="EW82" s="165"/>
      <c r="EX82" s="165"/>
      <c r="EY82" s="165"/>
      <c r="EZ82" s="165"/>
      <c r="FA82" s="165"/>
      <c r="FB82" s="165"/>
      <c r="FC82" s="165"/>
      <c r="FD82" s="165"/>
      <c r="FE82" s="165"/>
      <c r="FF82" s="165"/>
      <c r="FG82" s="165"/>
      <c r="FH82" s="165"/>
      <c r="FI82" s="165"/>
      <c r="FJ82" s="165"/>
      <c r="FK82" s="165"/>
      <c r="FL82" s="165"/>
      <c r="FM82" s="165"/>
      <c r="FN82" s="165"/>
      <c r="FO82" s="165"/>
      <c r="FP82" s="165"/>
      <c r="FQ82" s="165"/>
      <c r="FR82" s="165"/>
      <c r="FS82" s="165"/>
      <c r="FT82" s="165"/>
      <c r="FU82" s="165"/>
      <c r="FV82" s="165"/>
      <c r="FW82" s="165"/>
      <c r="FX82" s="165"/>
      <c r="FY82" s="165"/>
      <c r="FZ82" s="165"/>
      <c r="GA82" s="165"/>
      <c r="GB82" s="165"/>
      <c r="GC82" s="165"/>
      <c r="GD82" s="165"/>
      <c r="GE82" s="165"/>
      <c r="GF82" s="165"/>
      <c r="GG82" s="165"/>
      <c r="GH82" s="165"/>
      <c r="GI82" s="165"/>
      <c r="GJ82" s="165"/>
      <c r="GK82" s="165"/>
      <c r="GL82" s="165"/>
      <c r="GM82" s="165"/>
      <c r="GN82" s="165"/>
      <c r="GO82" s="165"/>
      <c r="GP82" s="165"/>
      <c r="GQ82" s="165"/>
      <c r="GR82" s="165"/>
      <c r="GS82" s="165"/>
      <c r="GT82" s="165"/>
      <c r="GU82" s="165"/>
      <c r="GV82" s="165"/>
      <c r="GW82" s="165"/>
      <c r="GX82" s="165"/>
      <c r="GY82" s="165"/>
      <c r="GZ82" s="165"/>
      <c r="HA82" s="165"/>
      <c r="HB82" s="165"/>
      <c r="HC82" s="165"/>
      <c r="HD82" s="165"/>
      <c r="HE82" s="165"/>
      <c r="HF82" s="165"/>
      <c r="HG82" s="165"/>
      <c r="HH82" s="165"/>
      <c r="HI82" s="165"/>
      <c r="HJ82" s="165"/>
      <c r="HK82" s="165"/>
      <c r="HL82" s="165"/>
      <c r="HM82" s="165"/>
      <c r="HN82" s="165"/>
      <c r="HO82" s="165"/>
      <c r="HP82" s="165"/>
      <c r="HQ82" s="165"/>
      <c r="HR82" s="165"/>
      <c r="HS82" s="165"/>
      <c r="HT82" s="165"/>
      <c r="HU82" s="165"/>
      <c r="HV82" s="165"/>
      <c r="HW82" s="165"/>
      <c r="HX82" s="165"/>
      <c r="HY82" s="165"/>
    </row>
    <row r="83" spans="1:17" ht="24">
      <c r="A83" s="29" t="s">
        <v>216</v>
      </c>
      <c r="B83" s="15" t="s">
        <v>55</v>
      </c>
      <c r="C83" s="15" t="s">
        <v>24</v>
      </c>
      <c r="D83" s="16">
        <v>1</v>
      </c>
      <c r="E83" s="43">
        <v>590</v>
      </c>
      <c r="F83" s="17">
        <f t="shared" si="9"/>
        <v>0</v>
      </c>
      <c r="G83" s="74">
        <f>E83/1.03</f>
        <v>572.8155339805825</v>
      </c>
      <c r="H83" s="74">
        <f>G83*O83</f>
        <v>0</v>
      </c>
      <c r="I83" s="75">
        <f>E83/1.05</f>
        <v>561.9047619047619</v>
      </c>
      <c r="J83" s="75">
        <f>I83*O83</f>
        <v>0</v>
      </c>
      <c r="K83" s="75">
        <f>E83/1.1</f>
        <v>536.3636363636364</v>
      </c>
      <c r="L83" s="75">
        <f>K83*O83</f>
        <v>0</v>
      </c>
      <c r="M83" s="74">
        <f>E83*1.8</f>
        <v>1062</v>
      </c>
      <c r="N83" s="24">
        <f>M83*O83</f>
        <v>0</v>
      </c>
      <c r="O83" s="19"/>
      <c r="P83" s="25"/>
      <c r="Q83" s="20"/>
    </row>
    <row r="84" spans="1:17" ht="24">
      <c r="A84" s="29" t="s">
        <v>94</v>
      </c>
      <c r="B84" s="15" t="s">
        <v>56</v>
      </c>
      <c r="C84" s="15"/>
      <c r="D84" s="16">
        <v>1</v>
      </c>
      <c r="E84" s="43">
        <v>620</v>
      </c>
      <c r="F84" s="17">
        <f t="shared" si="9"/>
        <v>0</v>
      </c>
      <c r="G84" s="74">
        <f>E84/1.03</f>
        <v>601.9417475728155</v>
      </c>
      <c r="H84" s="74">
        <f>G84*O84</f>
        <v>0</v>
      </c>
      <c r="I84" s="75">
        <f>E84/1.05</f>
        <v>590.4761904761905</v>
      </c>
      <c r="J84" s="75">
        <f>I84*O84</f>
        <v>0</v>
      </c>
      <c r="K84" s="75">
        <f>E84/1.1</f>
        <v>563.6363636363636</v>
      </c>
      <c r="L84" s="75">
        <f>K84*O84</f>
        <v>0</v>
      </c>
      <c r="M84" s="74">
        <f>E84*1.8</f>
        <v>1116</v>
      </c>
      <c r="N84" s="24">
        <f>M84*O84</f>
        <v>0</v>
      </c>
      <c r="O84" s="19"/>
      <c r="P84" s="25"/>
      <c r="Q84" s="20"/>
    </row>
    <row r="85" spans="1:17" ht="24">
      <c r="A85" s="29" t="s">
        <v>186</v>
      </c>
      <c r="B85" s="15" t="s">
        <v>187</v>
      </c>
      <c r="C85" s="15"/>
      <c r="D85" s="16"/>
      <c r="E85" s="43">
        <v>620</v>
      </c>
      <c r="F85" s="17">
        <f t="shared" si="9"/>
        <v>0</v>
      </c>
      <c r="G85" s="74">
        <f>E85/1.03</f>
        <v>601.9417475728155</v>
      </c>
      <c r="H85" s="74">
        <f>G85*O85</f>
        <v>0</v>
      </c>
      <c r="I85" s="75">
        <f>E85/1.05</f>
        <v>590.4761904761905</v>
      </c>
      <c r="J85" s="75">
        <f>I85*O85</f>
        <v>0</v>
      </c>
      <c r="K85" s="75">
        <f>E85/1.1</f>
        <v>563.6363636363636</v>
      </c>
      <c r="L85" s="75">
        <f>K85*O85</f>
        <v>0</v>
      </c>
      <c r="M85" s="74">
        <f>E85*1.8</f>
        <v>1116</v>
      </c>
      <c r="N85" s="24">
        <f>M85*O85</f>
        <v>0</v>
      </c>
      <c r="O85" s="19"/>
      <c r="P85" s="25"/>
      <c r="Q85" s="20"/>
    </row>
    <row r="86" spans="1:233" s="166" customFormat="1" ht="14.25">
      <c r="A86" s="167"/>
      <c r="B86" s="155" t="s">
        <v>25</v>
      </c>
      <c r="C86" s="155" t="s">
        <v>26</v>
      </c>
      <c r="D86" s="168"/>
      <c r="E86" s="169"/>
      <c r="F86" s="17">
        <f t="shared" si="9"/>
        <v>0</v>
      </c>
      <c r="G86" s="170"/>
      <c r="H86" s="170"/>
      <c r="I86" s="171"/>
      <c r="J86" s="171"/>
      <c r="K86" s="171"/>
      <c r="L86" s="171"/>
      <c r="M86" s="170"/>
      <c r="N86" s="172"/>
      <c r="O86" s="227"/>
      <c r="P86" s="175"/>
      <c r="Q86" s="204"/>
      <c r="R86" s="61"/>
      <c r="S86" s="61"/>
      <c r="T86" s="61"/>
      <c r="U86" s="61"/>
      <c r="V86" s="61"/>
      <c r="W86" s="61"/>
      <c r="X86" s="61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165"/>
      <c r="EB86" s="165"/>
      <c r="EC86" s="165"/>
      <c r="ED86" s="165"/>
      <c r="EE86" s="165"/>
      <c r="EF86" s="165"/>
      <c r="EG86" s="165"/>
      <c r="EH86" s="165"/>
      <c r="EI86" s="165"/>
      <c r="EJ86" s="165"/>
      <c r="EK86" s="165"/>
      <c r="EL86" s="165"/>
      <c r="EM86" s="165"/>
      <c r="EN86" s="165"/>
      <c r="EO86" s="165"/>
      <c r="EP86" s="165"/>
      <c r="EQ86" s="165"/>
      <c r="ER86" s="165"/>
      <c r="ES86" s="165"/>
      <c r="ET86" s="165"/>
      <c r="EU86" s="165"/>
      <c r="EV86" s="165"/>
      <c r="EW86" s="165"/>
      <c r="EX86" s="165"/>
      <c r="EY86" s="165"/>
      <c r="EZ86" s="165"/>
      <c r="FA86" s="165"/>
      <c r="FB86" s="165"/>
      <c r="FC86" s="165"/>
      <c r="FD86" s="165"/>
      <c r="FE86" s="165"/>
      <c r="FF86" s="165"/>
      <c r="FG86" s="165"/>
      <c r="FH86" s="165"/>
      <c r="FI86" s="165"/>
      <c r="FJ86" s="165"/>
      <c r="FK86" s="165"/>
      <c r="FL86" s="165"/>
      <c r="FM86" s="165"/>
      <c r="FN86" s="165"/>
      <c r="FO86" s="165"/>
      <c r="FP86" s="165"/>
      <c r="FQ86" s="165"/>
      <c r="FR86" s="165"/>
      <c r="FS86" s="165"/>
      <c r="FT86" s="165"/>
      <c r="FU86" s="165"/>
      <c r="FV86" s="165"/>
      <c r="FW86" s="165"/>
      <c r="FX86" s="165"/>
      <c r="FY86" s="165"/>
      <c r="FZ86" s="165"/>
      <c r="GA86" s="165"/>
      <c r="GB86" s="165"/>
      <c r="GC86" s="165"/>
      <c r="GD86" s="165"/>
      <c r="GE86" s="165"/>
      <c r="GF86" s="165"/>
      <c r="GG86" s="165"/>
      <c r="GH86" s="165"/>
      <c r="GI86" s="165"/>
      <c r="GJ86" s="165"/>
      <c r="GK86" s="165"/>
      <c r="GL86" s="165"/>
      <c r="GM86" s="165"/>
      <c r="GN86" s="165"/>
      <c r="GO86" s="165"/>
      <c r="GP86" s="165"/>
      <c r="GQ86" s="165"/>
      <c r="GR86" s="165"/>
      <c r="GS86" s="165"/>
      <c r="GT86" s="165"/>
      <c r="GU86" s="165"/>
      <c r="GV86" s="165"/>
      <c r="GW86" s="165"/>
      <c r="GX86" s="165"/>
      <c r="GY86" s="165"/>
      <c r="GZ86" s="165"/>
      <c r="HA86" s="165"/>
      <c r="HB86" s="165"/>
      <c r="HC86" s="165"/>
      <c r="HD86" s="165"/>
      <c r="HE86" s="165"/>
      <c r="HF86" s="165"/>
      <c r="HG86" s="165"/>
      <c r="HH86" s="165"/>
      <c r="HI86" s="165"/>
      <c r="HJ86" s="165"/>
      <c r="HK86" s="165"/>
      <c r="HL86" s="165"/>
      <c r="HM86" s="165"/>
      <c r="HN86" s="165"/>
      <c r="HO86" s="165"/>
      <c r="HP86" s="165"/>
      <c r="HQ86" s="165"/>
      <c r="HR86" s="165"/>
      <c r="HS86" s="165"/>
      <c r="HT86" s="165"/>
      <c r="HU86" s="165"/>
      <c r="HV86" s="165"/>
      <c r="HW86" s="165"/>
      <c r="HX86" s="165"/>
      <c r="HY86" s="165"/>
    </row>
    <row r="87" spans="1:24" ht="12">
      <c r="A87" s="29" t="s">
        <v>95</v>
      </c>
      <c r="B87" s="15" t="s">
        <v>166</v>
      </c>
      <c r="C87" s="15" t="s">
        <v>27</v>
      </c>
      <c r="D87" s="16">
        <v>1</v>
      </c>
      <c r="E87" s="43">
        <v>480</v>
      </c>
      <c r="F87" s="17">
        <f t="shared" si="9"/>
        <v>0</v>
      </c>
      <c r="G87" s="74">
        <f aca="true" t="shared" si="33" ref="G87:G100">E87/1.03</f>
        <v>466.0194174757281</v>
      </c>
      <c r="H87" s="74">
        <f aca="true" t="shared" si="34" ref="H87:H100">G87*O87</f>
        <v>0</v>
      </c>
      <c r="I87" s="75">
        <f aca="true" t="shared" si="35" ref="I87:I100">E87/1.05</f>
        <v>457.1428571428571</v>
      </c>
      <c r="J87" s="75">
        <f aca="true" t="shared" si="36" ref="J87:J100">I87*O87</f>
        <v>0</v>
      </c>
      <c r="K87" s="75">
        <f aca="true" t="shared" si="37" ref="K87:K100">E87/1.1</f>
        <v>436.3636363636363</v>
      </c>
      <c r="L87" s="75">
        <f aca="true" t="shared" si="38" ref="L87:L100">K87*O87</f>
        <v>0</v>
      </c>
      <c r="M87" s="74">
        <f aca="true" t="shared" si="39" ref="M87:M100">E87*1.8</f>
        <v>864</v>
      </c>
      <c r="N87" s="24">
        <f>M87*O87</f>
        <v>0</v>
      </c>
      <c r="O87" s="19"/>
      <c r="P87" s="25"/>
      <c r="Q87" s="63"/>
      <c r="R87" s="61"/>
      <c r="S87" s="61"/>
      <c r="T87" s="61"/>
      <c r="U87" s="61"/>
      <c r="V87" s="61"/>
      <c r="W87" s="61"/>
      <c r="X87" s="61"/>
    </row>
    <row r="88" spans="1:236" ht="12">
      <c r="A88" s="29" t="s">
        <v>208</v>
      </c>
      <c r="B88" s="15" t="s">
        <v>209</v>
      </c>
      <c r="C88" s="15"/>
      <c r="D88" s="16">
        <v>1</v>
      </c>
      <c r="E88" s="43">
        <v>620</v>
      </c>
      <c r="F88" s="17">
        <f t="shared" si="9"/>
        <v>0</v>
      </c>
      <c r="G88" s="74">
        <f t="shared" si="33"/>
        <v>601.9417475728155</v>
      </c>
      <c r="H88" s="74">
        <f t="shared" si="34"/>
        <v>0</v>
      </c>
      <c r="I88" s="75">
        <f t="shared" si="35"/>
        <v>590.4761904761905</v>
      </c>
      <c r="J88" s="75">
        <f t="shared" si="36"/>
        <v>0</v>
      </c>
      <c r="K88" s="75">
        <f t="shared" si="37"/>
        <v>563.6363636363636</v>
      </c>
      <c r="L88" s="75">
        <f t="shared" si="38"/>
        <v>0</v>
      </c>
      <c r="M88" s="74">
        <f t="shared" si="39"/>
        <v>1116</v>
      </c>
      <c r="N88" s="76">
        <f>F88*1.8</f>
        <v>0</v>
      </c>
      <c r="O88" s="19"/>
      <c r="P88" s="25"/>
      <c r="Q88" s="65"/>
      <c r="R88" s="206"/>
      <c r="S88" s="207"/>
      <c r="T88" s="113"/>
      <c r="U88" s="61"/>
      <c r="V88" s="61"/>
      <c r="W88" s="61"/>
      <c r="X88" s="61"/>
      <c r="GP88" s="59"/>
      <c r="GQ88" s="59"/>
      <c r="GR88" s="59"/>
      <c r="HZ88" s="8"/>
      <c r="IA88" s="8"/>
      <c r="IB88" s="8"/>
    </row>
    <row r="89" spans="1:24" ht="12">
      <c r="A89" s="29" t="s">
        <v>97</v>
      </c>
      <c r="B89" s="15" t="s">
        <v>167</v>
      </c>
      <c r="C89" s="15" t="s">
        <v>96</v>
      </c>
      <c r="D89" s="16">
        <v>1</v>
      </c>
      <c r="E89" s="43">
        <v>550</v>
      </c>
      <c r="F89" s="17">
        <f t="shared" si="9"/>
        <v>0</v>
      </c>
      <c r="G89" s="74">
        <f t="shared" si="33"/>
        <v>533.9805825242719</v>
      </c>
      <c r="H89" s="74">
        <f t="shared" si="34"/>
        <v>0</v>
      </c>
      <c r="I89" s="75">
        <f t="shared" si="35"/>
        <v>523.8095238095237</v>
      </c>
      <c r="J89" s="75">
        <f t="shared" si="36"/>
        <v>0</v>
      </c>
      <c r="K89" s="75">
        <f t="shared" si="37"/>
        <v>499.99999999999994</v>
      </c>
      <c r="L89" s="75">
        <f t="shared" si="38"/>
        <v>0</v>
      </c>
      <c r="M89" s="74">
        <f t="shared" si="39"/>
        <v>990</v>
      </c>
      <c r="N89" s="24">
        <f>M89*O89</f>
        <v>0</v>
      </c>
      <c r="O89" s="19"/>
      <c r="P89" s="25"/>
      <c r="Q89" s="63"/>
      <c r="R89" s="61"/>
      <c r="S89" s="61"/>
      <c r="T89" s="61"/>
      <c r="U89" s="61"/>
      <c r="V89" s="61"/>
      <c r="W89" s="61"/>
      <c r="X89" s="61"/>
    </row>
    <row r="90" spans="1:24" ht="24">
      <c r="A90" s="29" t="s">
        <v>276</v>
      </c>
      <c r="B90" s="15" t="s">
        <v>277</v>
      </c>
      <c r="C90" s="15"/>
      <c r="D90" s="16">
        <v>1</v>
      </c>
      <c r="E90" s="43">
        <v>520</v>
      </c>
      <c r="F90" s="17">
        <f t="shared" si="9"/>
        <v>0</v>
      </c>
      <c r="G90" s="74">
        <f t="shared" si="33"/>
        <v>504.8543689320388</v>
      </c>
      <c r="H90" s="74">
        <f t="shared" si="34"/>
        <v>0</v>
      </c>
      <c r="I90" s="75">
        <f t="shared" si="35"/>
        <v>495.23809523809524</v>
      </c>
      <c r="J90" s="75">
        <f t="shared" si="36"/>
        <v>0</v>
      </c>
      <c r="K90" s="75">
        <f t="shared" si="37"/>
        <v>472.7272727272727</v>
      </c>
      <c r="L90" s="75">
        <f t="shared" si="38"/>
        <v>0</v>
      </c>
      <c r="M90" s="74">
        <f t="shared" si="39"/>
        <v>936</v>
      </c>
      <c r="N90" s="24">
        <f>M90*O90</f>
        <v>0</v>
      </c>
      <c r="O90" s="19"/>
      <c r="P90" s="25"/>
      <c r="Q90" s="63"/>
      <c r="R90" s="61"/>
      <c r="S90" s="61"/>
      <c r="T90" s="61"/>
      <c r="U90" s="61"/>
      <c r="V90" s="61"/>
      <c r="W90" s="61"/>
      <c r="X90" s="61"/>
    </row>
    <row r="91" spans="1:24" ht="12">
      <c r="A91" s="29" t="s">
        <v>290</v>
      </c>
      <c r="B91" s="15" t="s">
        <v>291</v>
      </c>
      <c r="C91" s="15"/>
      <c r="D91" s="16">
        <v>1</v>
      </c>
      <c r="E91" s="43">
        <v>620</v>
      </c>
      <c r="F91" s="17">
        <f t="shared" si="9"/>
        <v>0</v>
      </c>
      <c r="G91" s="74">
        <f t="shared" si="33"/>
        <v>601.9417475728155</v>
      </c>
      <c r="H91" s="74">
        <f t="shared" si="34"/>
        <v>0</v>
      </c>
      <c r="I91" s="75">
        <f t="shared" si="35"/>
        <v>590.4761904761905</v>
      </c>
      <c r="J91" s="75">
        <f t="shared" si="36"/>
        <v>0</v>
      </c>
      <c r="K91" s="75">
        <f t="shared" si="37"/>
        <v>563.6363636363636</v>
      </c>
      <c r="L91" s="75">
        <f t="shared" si="38"/>
        <v>0</v>
      </c>
      <c r="M91" s="74">
        <f t="shared" si="39"/>
        <v>1116</v>
      </c>
      <c r="N91" s="24"/>
      <c r="O91" s="19"/>
      <c r="P91" s="25"/>
      <c r="Q91" s="63"/>
      <c r="R91" s="61"/>
      <c r="S91" s="61"/>
      <c r="T91" s="61"/>
      <c r="U91" s="61"/>
      <c r="V91" s="61"/>
      <c r="W91" s="61"/>
      <c r="X91" s="61"/>
    </row>
    <row r="92" spans="1:24" ht="24">
      <c r="A92" s="29" t="s">
        <v>369</v>
      </c>
      <c r="B92" s="15" t="s">
        <v>370</v>
      </c>
      <c r="C92" s="15"/>
      <c r="D92" s="16">
        <v>1</v>
      </c>
      <c r="E92" s="43">
        <v>620</v>
      </c>
      <c r="F92" s="17">
        <f t="shared" si="9"/>
        <v>0</v>
      </c>
      <c r="G92" s="74">
        <f t="shared" si="33"/>
        <v>601.9417475728155</v>
      </c>
      <c r="H92" s="74">
        <f t="shared" si="34"/>
        <v>0</v>
      </c>
      <c r="I92" s="75">
        <f t="shared" si="35"/>
        <v>590.4761904761905</v>
      </c>
      <c r="J92" s="75">
        <f t="shared" si="36"/>
        <v>0</v>
      </c>
      <c r="K92" s="75">
        <f t="shared" si="37"/>
        <v>563.6363636363636</v>
      </c>
      <c r="L92" s="75">
        <f t="shared" si="38"/>
        <v>0</v>
      </c>
      <c r="M92" s="74">
        <f t="shared" si="39"/>
        <v>1116</v>
      </c>
      <c r="N92" s="24"/>
      <c r="O92" s="19"/>
      <c r="P92" s="25"/>
      <c r="Q92" s="63"/>
      <c r="R92" s="61"/>
      <c r="S92" s="61"/>
      <c r="T92" s="61"/>
      <c r="U92" s="61"/>
      <c r="V92" s="61"/>
      <c r="W92" s="61"/>
      <c r="X92" s="61"/>
    </row>
    <row r="93" spans="1:24" ht="12">
      <c r="A93" s="29" t="s">
        <v>371</v>
      </c>
      <c r="B93" s="15" t="s">
        <v>372</v>
      </c>
      <c r="C93" s="15"/>
      <c r="D93" s="16">
        <v>1</v>
      </c>
      <c r="E93" s="43">
        <v>550</v>
      </c>
      <c r="F93" s="17">
        <f t="shared" si="9"/>
        <v>0</v>
      </c>
      <c r="G93" s="74">
        <f t="shared" si="33"/>
        <v>533.9805825242719</v>
      </c>
      <c r="H93" s="74">
        <f t="shared" si="34"/>
        <v>0</v>
      </c>
      <c r="I93" s="75">
        <f t="shared" si="35"/>
        <v>523.8095238095237</v>
      </c>
      <c r="J93" s="75">
        <f t="shared" si="36"/>
        <v>0</v>
      </c>
      <c r="K93" s="75">
        <f t="shared" si="37"/>
        <v>499.99999999999994</v>
      </c>
      <c r="L93" s="75">
        <f t="shared" si="38"/>
        <v>0</v>
      </c>
      <c r="M93" s="74">
        <f t="shared" si="39"/>
        <v>990</v>
      </c>
      <c r="N93" s="24"/>
      <c r="O93" s="19"/>
      <c r="P93" s="25"/>
      <c r="Q93" s="63"/>
      <c r="R93" s="61"/>
      <c r="S93" s="61"/>
      <c r="T93" s="61"/>
      <c r="U93" s="61"/>
      <c r="V93" s="61"/>
      <c r="W93" s="61"/>
      <c r="X93" s="61"/>
    </row>
    <row r="94" spans="1:24" ht="24">
      <c r="A94" s="29" t="s">
        <v>373</v>
      </c>
      <c r="B94" s="15" t="s">
        <v>374</v>
      </c>
      <c r="C94" s="15"/>
      <c r="D94" s="16">
        <v>1</v>
      </c>
      <c r="E94" s="43">
        <v>550</v>
      </c>
      <c r="F94" s="17">
        <f t="shared" si="9"/>
        <v>0</v>
      </c>
      <c r="G94" s="74">
        <f t="shared" si="33"/>
        <v>533.9805825242719</v>
      </c>
      <c r="H94" s="74">
        <f t="shared" si="34"/>
        <v>0</v>
      </c>
      <c r="I94" s="75">
        <f t="shared" si="35"/>
        <v>523.8095238095237</v>
      </c>
      <c r="J94" s="75">
        <f t="shared" si="36"/>
        <v>0</v>
      </c>
      <c r="K94" s="75">
        <f t="shared" si="37"/>
        <v>499.99999999999994</v>
      </c>
      <c r="L94" s="75">
        <f t="shared" si="38"/>
        <v>0</v>
      </c>
      <c r="M94" s="74">
        <f t="shared" si="39"/>
        <v>990</v>
      </c>
      <c r="N94" s="24"/>
      <c r="O94" s="19"/>
      <c r="P94" s="25"/>
      <c r="Q94" s="63"/>
      <c r="R94" s="61"/>
      <c r="S94" s="61"/>
      <c r="T94" s="61"/>
      <c r="U94" s="61"/>
      <c r="V94" s="61"/>
      <c r="W94" s="61"/>
      <c r="X94" s="61"/>
    </row>
    <row r="95" spans="1:24" ht="24">
      <c r="A95" s="29" t="s">
        <v>375</v>
      </c>
      <c r="B95" s="15" t="s">
        <v>376</v>
      </c>
      <c r="C95" s="15"/>
      <c r="D95" s="16">
        <v>1</v>
      </c>
      <c r="E95" s="43">
        <v>620</v>
      </c>
      <c r="F95" s="17">
        <f t="shared" si="9"/>
        <v>0</v>
      </c>
      <c r="G95" s="74">
        <f t="shared" si="33"/>
        <v>601.9417475728155</v>
      </c>
      <c r="H95" s="74">
        <f t="shared" si="34"/>
        <v>0</v>
      </c>
      <c r="I95" s="75">
        <f t="shared" si="35"/>
        <v>590.4761904761905</v>
      </c>
      <c r="J95" s="75">
        <f t="shared" si="36"/>
        <v>0</v>
      </c>
      <c r="K95" s="75">
        <f t="shared" si="37"/>
        <v>563.6363636363636</v>
      </c>
      <c r="L95" s="75">
        <f t="shared" si="38"/>
        <v>0</v>
      </c>
      <c r="M95" s="74">
        <f t="shared" si="39"/>
        <v>1116</v>
      </c>
      <c r="N95" s="24"/>
      <c r="O95" s="19"/>
      <c r="P95" s="25"/>
      <c r="Q95" s="63"/>
      <c r="R95" s="61"/>
      <c r="S95" s="61"/>
      <c r="T95" s="61"/>
      <c r="U95" s="61"/>
      <c r="V95" s="61"/>
      <c r="W95" s="61"/>
      <c r="X95" s="61"/>
    </row>
    <row r="96" spans="1:24" ht="12">
      <c r="A96" s="29" t="s">
        <v>377</v>
      </c>
      <c r="B96" s="15" t="s">
        <v>378</v>
      </c>
      <c r="C96" s="15"/>
      <c r="D96" s="16">
        <v>1</v>
      </c>
      <c r="E96" s="43">
        <v>620</v>
      </c>
      <c r="F96" s="17">
        <f t="shared" si="9"/>
        <v>0</v>
      </c>
      <c r="G96" s="74">
        <f t="shared" si="33"/>
        <v>601.9417475728155</v>
      </c>
      <c r="H96" s="74">
        <f t="shared" si="34"/>
        <v>0</v>
      </c>
      <c r="I96" s="75">
        <f t="shared" si="35"/>
        <v>590.4761904761905</v>
      </c>
      <c r="J96" s="75">
        <f t="shared" si="36"/>
        <v>0</v>
      </c>
      <c r="K96" s="75">
        <f t="shared" si="37"/>
        <v>563.6363636363636</v>
      </c>
      <c r="L96" s="75">
        <f t="shared" si="38"/>
        <v>0</v>
      </c>
      <c r="M96" s="74">
        <f t="shared" si="39"/>
        <v>1116</v>
      </c>
      <c r="N96" s="24"/>
      <c r="O96" s="19"/>
      <c r="P96" s="25"/>
      <c r="Q96" s="63"/>
      <c r="R96" s="61"/>
      <c r="S96" s="61"/>
      <c r="T96" s="61"/>
      <c r="U96" s="61"/>
      <c r="V96" s="61"/>
      <c r="W96" s="61"/>
      <c r="X96" s="61"/>
    </row>
    <row r="97" spans="1:24" ht="12">
      <c r="A97" s="29" t="s">
        <v>379</v>
      </c>
      <c r="B97" s="15" t="s">
        <v>380</v>
      </c>
      <c r="C97" s="15"/>
      <c r="D97" s="16">
        <v>1</v>
      </c>
      <c r="E97" s="43">
        <v>430</v>
      </c>
      <c r="F97" s="17">
        <f t="shared" si="9"/>
        <v>0</v>
      </c>
      <c r="G97" s="74">
        <f t="shared" si="33"/>
        <v>417.4757281553398</v>
      </c>
      <c r="H97" s="74">
        <f t="shared" si="34"/>
        <v>0</v>
      </c>
      <c r="I97" s="75">
        <f t="shared" si="35"/>
        <v>409.5238095238095</v>
      </c>
      <c r="J97" s="75">
        <f t="shared" si="36"/>
        <v>0</v>
      </c>
      <c r="K97" s="75">
        <f t="shared" si="37"/>
        <v>390.9090909090909</v>
      </c>
      <c r="L97" s="75">
        <f t="shared" si="38"/>
        <v>0</v>
      </c>
      <c r="M97" s="74">
        <f t="shared" si="39"/>
        <v>774</v>
      </c>
      <c r="N97" s="24"/>
      <c r="O97" s="19"/>
      <c r="P97" s="25"/>
      <c r="Q97" s="63"/>
      <c r="R97" s="61"/>
      <c r="S97" s="61"/>
      <c r="T97" s="61"/>
      <c r="U97" s="61"/>
      <c r="V97" s="61"/>
      <c r="W97" s="61"/>
      <c r="X97" s="61"/>
    </row>
    <row r="98" spans="1:24" ht="12">
      <c r="A98" s="29" t="s">
        <v>381</v>
      </c>
      <c r="B98" s="15" t="s">
        <v>382</v>
      </c>
      <c r="C98" s="15"/>
      <c r="D98" s="16">
        <v>1</v>
      </c>
      <c r="E98" s="43">
        <v>580</v>
      </c>
      <c r="F98" s="17">
        <f t="shared" si="9"/>
        <v>0</v>
      </c>
      <c r="G98" s="74">
        <f t="shared" si="33"/>
        <v>563.1067961165048</v>
      </c>
      <c r="H98" s="74">
        <f t="shared" si="34"/>
        <v>0</v>
      </c>
      <c r="I98" s="75">
        <f t="shared" si="35"/>
        <v>552.3809523809524</v>
      </c>
      <c r="J98" s="75">
        <f t="shared" si="36"/>
        <v>0</v>
      </c>
      <c r="K98" s="75">
        <f t="shared" si="37"/>
        <v>527.2727272727273</v>
      </c>
      <c r="L98" s="75">
        <f t="shared" si="38"/>
        <v>0</v>
      </c>
      <c r="M98" s="74">
        <f t="shared" si="39"/>
        <v>1044</v>
      </c>
      <c r="N98" s="24"/>
      <c r="O98" s="19"/>
      <c r="P98" s="25"/>
      <c r="Q98" s="63"/>
      <c r="R98" s="61"/>
      <c r="S98" s="61"/>
      <c r="T98" s="61"/>
      <c r="U98" s="61"/>
      <c r="V98" s="61"/>
      <c r="W98" s="61"/>
      <c r="X98" s="61"/>
    </row>
    <row r="99" spans="1:24" ht="24">
      <c r="A99" s="29" t="s">
        <v>383</v>
      </c>
      <c r="B99" s="15" t="s">
        <v>384</v>
      </c>
      <c r="C99" s="15"/>
      <c r="D99" s="16">
        <v>1</v>
      </c>
      <c r="E99" s="43">
        <v>580</v>
      </c>
      <c r="F99" s="17">
        <f t="shared" si="9"/>
        <v>0</v>
      </c>
      <c r="G99" s="74">
        <f t="shared" si="33"/>
        <v>563.1067961165048</v>
      </c>
      <c r="H99" s="74">
        <f t="shared" si="34"/>
        <v>0</v>
      </c>
      <c r="I99" s="75">
        <f t="shared" si="35"/>
        <v>552.3809523809524</v>
      </c>
      <c r="J99" s="75">
        <f t="shared" si="36"/>
        <v>0</v>
      </c>
      <c r="K99" s="75">
        <f t="shared" si="37"/>
        <v>527.2727272727273</v>
      </c>
      <c r="L99" s="75">
        <f t="shared" si="38"/>
        <v>0</v>
      </c>
      <c r="M99" s="74">
        <f t="shared" si="39"/>
        <v>1044</v>
      </c>
      <c r="N99" s="24"/>
      <c r="O99" s="19"/>
      <c r="P99" s="25"/>
      <c r="Q99" s="63"/>
      <c r="R99" s="61"/>
      <c r="S99" s="61"/>
      <c r="T99" s="61"/>
      <c r="U99" s="61"/>
      <c r="V99" s="61"/>
      <c r="W99" s="61"/>
      <c r="X99" s="61"/>
    </row>
    <row r="100" spans="1:24" ht="12">
      <c r="A100" s="29" t="s">
        <v>383</v>
      </c>
      <c r="B100" s="15" t="s">
        <v>385</v>
      </c>
      <c r="C100" s="15"/>
      <c r="D100" s="16">
        <v>1</v>
      </c>
      <c r="E100" s="43">
        <v>580</v>
      </c>
      <c r="F100" s="17">
        <f t="shared" si="9"/>
        <v>0</v>
      </c>
      <c r="G100" s="74">
        <f t="shared" si="33"/>
        <v>563.1067961165048</v>
      </c>
      <c r="H100" s="74">
        <f t="shared" si="34"/>
        <v>0</v>
      </c>
      <c r="I100" s="75">
        <f t="shared" si="35"/>
        <v>552.3809523809524</v>
      </c>
      <c r="J100" s="75">
        <f t="shared" si="36"/>
        <v>0</v>
      </c>
      <c r="K100" s="75">
        <f t="shared" si="37"/>
        <v>527.2727272727273</v>
      </c>
      <c r="L100" s="75">
        <f t="shared" si="38"/>
        <v>0</v>
      </c>
      <c r="M100" s="74">
        <f t="shared" si="39"/>
        <v>1044</v>
      </c>
      <c r="N100" s="24"/>
      <c r="O100" s="19"/>
      <c r="P100" s="25"/>
      <c r="Q100" s="63"/>
      <c r="R100" s="61"/>
      <c r="S100" s="61"/>
      <c r="T100" s="61"/>
      <c r="U100" s="61"/>
      <c r="V100" s="61"/>
      <c r="W100" s="61"/>
      <c r="X100" s="61"/>
    </row>
    <row r="101" spans="1:233" s="166" customFormat="1" ht="14.25">
      <c r="A101" s="176"/>
      <c r="B101" s="155" t="s">
        <v>28</v>
      </c>
      <c r="C101" s="155" t="s">
        <v>29</v>
      </c>
      <c r="D101" s="168"/>
      <c r="E101" s="169"/>
      <c r="F101" s="17">
        <f t="shared" si="9"/>
        <v>0</v>
      </c>
      <c r="G101" s="170"/>
      <c r="H101" s="170"/>
      <c r="I101" s="171"/>
      <c r="J101" s="171"/>
      <c r="K101" s="171"/>
      <c r="L101" s="171"/>
      <c r="M101" s="170"/>
      <c r="N101" s="172"/>
      <c r="O101" s="227"/>
      <c r="P101" s="173"/>
      <c r="Q101" s="204"/>
      <c r="R101" s="61"/>
      <c r="S101" s="61"/>
      <c r="T101" s="61"/>
      <c r="U101" s="61"/>
      <c r="V101" s="61"/>
      <c r="W101" s="61"/>
      <c r="X101" s="61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165"/>
      <c r="EB101" s="165"/>
      <c r="EC101" s="165"/>
      <c r="ED101" s="165"/>
      <c r="EE101" s="165"/>
      <c r="EF101" s="165"/>
      <c r="EG101" s="165"/>
      <c r="EH101" s="165"/>
      <c r="EI101" s="165"/>
      <c r="EJ101" s="165"/>
      <c r="EK101" s="165"/>
      <c r="EL101" s="165"/>
      <c r="EM101" s="165"/>
      <c r="EN101" s="165"/>
      <c r="EO101" s="165"/>
      <c r="EP101" s="165"/>
      <c r="EQ101" s="165"/>
      <c r="ER101" s="165"/>
      <c r="ES101" s="165"/>
      <c r="ET101" s="165"/>
      <c r="EU101" s="165"/>
      <c r="EV101" s="165"/>
      <c r="EW101" s="165"/>
      <c r="EX101" s="165"/>
      <c r="EY101" s="165"/>
      <c r="EZ101" s="165"/>
      <c r="FA101" s="165"/>
      <c r="FB101" s="165"/>
      <c r="FC101" s="165"/>
      <c r="FD101" s="165"/>
      <c r="FE101" s="165"/>
      <c r="FF101" s="165"/>
      <c r="FG101" s="165"/>
      <c r="FH101" s="165"/>
      <c r="FI101" s="165"/>
      <c r="FJ101" s="165"/>
      <c r="FK101" s="165"/>
      <c r="FL101" s="165"/>
      <c r="FM101" s="165"/>
      <c r="FN101" s="165"/>
      <c r="FO101" s="165"/>
      <c r="FP101" s="165"/>
      <c r="FQ101" s="165"/>
      <c r="FR101" s="165"/>
      <c r="FS101" s="165"/>
      <c r="FT101" s="165"/>
      <c r="FU101" s="165"/>
      <c r="FV101" s="165"/>
      <c r="FW101" s="165"/>
      <c r="FX101" s="165"/>
      <c r="FY101" s="165"/>
      <c r="FZ101" s="165"/>
      <c r="GA101" s="165"/>
      <c r="GB101" s="165"/>
      <c r="GC101" s="165"/>
      <c r="GD101" s="165"/>
      <c r="GE101" s="165"/>
      <c r="GF101" s="165"/>
      <c r="GG101" s="165"/>
      <c r="GH101" s="165"/>
      <c r="GI101" s="165"/>
      <c r="GJ101" s="165"/>
      <c r="GK101" s="165"/>
      <c r="GL101" s="165"/>
      <c r="GM101" s="165"/>
      <c r="GN101" s="165"/>
      <c r="GO101" s="165"/>
      <c r="GP101" s="165"/>
      <c r="GQ101" s="165"/>
      <c r="GR101" s="165"/>
      <c r="GS101" s="165"/>
      <c r="GT101" s="165"/>
      <c r="GU101" s="165"/>
      <c r="GV101" s="165"/>
      <c r="GW101" s="165"/>
      <c r="GX101" s="165"/>
      <c r="GY101" s="165"/>
      <c r="GZ101" s="165"/>
      <c r="HA101" s="165"/>
      <c r="HB101" s="165"/>
      <c r="HC101" s="165"/>
      <c r="HD101" s="165"/>
      <c r="HE101" s="165"/>
      <c r="HF101" s="165"/>
      <c r="HG101" s="165"/>
      <c r="HH101" s="165"/>
      <c r="HI101" s="165"/>
      <c r="HJ101" s="165"/>
      <c r="HK101" s="165"/>
      <c r="HL101" s="165"/>
      <c r="HM101" s="165"/>
      <c r="HN101" s="165"/>
      <c r="HO101" s="165"/>
      <c r="HP101" s="165"/>
      <c r="HQ101" s="165"/>
      <c r="HR101" s="165"/>
      <c r="HS101" s="165"/>
      <c r="HT101" s="165"/>
      <c r="HU101" s="165"/>
      <c r="HV101" s="165"/>
      <c r="HW101" s="165"/>
      <c r="HX101" s="165"/>
      <c r="HY101" s="165"/>
    </row>
    <row r="102" spans="1:233" s="55" customFormat="1" ht="12">
      <c r="A102" s="57" t="s">
        <v>169</v>
      </c>
      <c r="B102" s="31" t="s">
        <v>168</v>
      </c>
      <c r="C102" s="31" t="s">
        <v>79</v>
      </c>
      <c r="D102" s="52">
        <v>1</v>
      </c>
      <c r="E102" s="56">
        <v>950</v>
      </c>
      <c r="F102" s="17">
        <f t="shared" si="9"/>
        <v>0</v>
      </c>
      <c r="G102" s="74">
        <f>E102/1.03</f>
        <v>922.3300970873786</v>
      </c>
      <c r="H102" s="74">
        <f>G102*O102</f>
        <v>0</v>
      </c>
      <c r="I102" s="75">
        <f>E102/1.05</f>
        <v>904.7619047619047</v>
      </c>
      <c r="J102" s="75">
        <f>I102*O102</f>
        <v>0</v>
      </c>
      <c r="K102" s="75">
        <f>E102/1.1</f>
        <v>863.6363636363635</v>
      </c>
      <c r="L102" s="75">
        <f>K102*O102</f>
        <v>0</v>
      </c>
      <c r="M102" s="74">
        <f>E102*1.8</f>
        <v>1710</v>
      </c>
      <c r="N102" s="24">
        <f>M102*O102</f>
        <v>0</v>
      </c>
      <c r="O102" s="19"/>
      <c r="P102" s="25"/>
      <c r="Q102" s="205"/>
      <c r="R102" s="61"/>
      <c r="S102" s="61"/>
      <c r="T102" s="61"/>
      <c r="U102" s="61"/>
      <c r="V102" s="61"/>
      <c r="W102" s="61"/>
      <c r="X102" s="61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  <c r="GD102" s="59"/>
      <c r="GE102" s="59"/>
      <c r="GF102" s="59"/>
      <c r="GG102" s="59"/>
      <c r="GH102" s="59"/>
      <c r="GI102" s="59"/>
      <c r="GJ102" s="59"/>
      <c r="GK102" s="59"/>
      <c r="GL102" s="59"/>
      <c r="GM102" s="59"/>
      <c r="GN102" s="59"/>
      <c r="GO102" s="59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  <c r="HI102" s="54"/>
      <c r="HJ102" s="54"/>
      <c r="HK102" s="54"/>
      <c r="HL102" s="54"/>
      <c r="HM102" s="54"/>
      <c r="HN102" s="54"/>
      <c r="HO102" s="54"/>
      <c r="HP102" s="54"/>
      <c r="HQ102" s="54"/>
      <c r="HR102" s="54"/>
      <c r="HS102" s="54"/>
      <c r="HT102" s="54"/>
      <c r="HU102" s="54"/>
      <c r="HV102" s="54"/>
      <c r="HW102" s="54"/>
      <c r="HX102" s="54"/>
      <c r="HY102" s="54"/>
    </row>
    <row r="103" spans="1:233" s="55" customFormat="1" ht="12">
      <c r="A103" s="57" t="s">
        <v>98</v>
      </c>
      <c r="B103" s="31" t="s">
        <v>170</v>
      </c>
      <c r="C103" s="31"/>
      <c r="D103" s="52">
        <v>1</v>
      </c>
      <c r="E103" s="56">
        <v>3200</v>
      </c>
      <c r="F103" s="17">
        <f t="shared" si="9"/>
        <v>0</v>
      </c>
      <c r="G103" s="74">
        <f>E103/1.03</f>
        <v>3106.796116504854</v>
      </c>
      <c r="H103" s="74">
        <f>G103*O103</f>
        <v>0</v>
      </c>
      <c r="I103" s="75">
        <f>E103/1.05</f>
        <v>3047.6190476190477</v>
      </c>
      <c r="J103" s="75">
        <f>I103*O103</f>
        <v>0</v>
      </c>
      <c r="K103" s="75">
        <f>E103/1.1</f>
        <v>2909.090909090909</v>
      </c>
      <c r="L103" s="75">
        <f>K103*O103</f>
        <v>0</v>
      </c>
      <c r="M103" s="74">
        <f>E103*1.8</f>
        <v>5760</v>
      </c>
      <c r="N103" s="24">
        <f>M103*O103</f>
        <v>0</v>
      </c>
      <c r="O103" s="19"/>
      <c r="P103" s="25"/>
      <c r="Q103" s="53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  <c r="FJ103" s="59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  <c r="FV103" s="59"/>
      <c r="FW103" s="59"/>
      <c r="FX103" s="59"/>
      <c r="FY103" s="59"/>
      <c r="FZ103" s="59"/>
      <c r="GA103" s="59"/>
      <c r="GB103" s="59"/>
      <c r="GC103" s="59"/>
      <c r="GD103" s="59"/>
      <c r="GE103" s="59"/>
      <c r="GF103" s="59"/>
      <c r="GG103" s="59"/>
      <c r="GH103" s="59"/>
      <c r="GI103" s="59"/>
      <c r="GJ103" s="59"/>
      <c r="GK103" s="59"/>
      <c r="GL103" s="59"/>
      <c r="GM103" s="59"/>
      <c r="GN103" s="59"/>
      <c r="GO103" s="59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  <c r="HI103" s="54"/>
      <c r="HJ103" s="54"/>
      <c r="HK103" s="54"/>
      <c r="HL103" s="54"/>
      <c r="HM103" s="54"/>
      <c r="HN103" s="54"/>
      <c r="HO103" s="54"/>
      <c r="HP103" s="54"/>
      <c r="HQ103" s="54"/>
      <c r="HR103" s="54"/>
      <c r="HS103" s="54"/>
      <c r="HT103" s="54"/>
      <c r="HU103" s="54"/>
      <c r="HV103" s="54"/>
      <c r="HW103" s="54"/>
      <c r="HX103" s="54"/>
      <c r="HY103" s="54"/>
    </row>
    <row r="104" spans="1:233" s="166" customFormat="1" ht="14.25">
      <c r="A104" s="177"/>
      <c r="B104" s="178" t="s">
        <v>213</v>
      </c>
      <c r="C104" s="178"/>
      <c r="D104" s="177"/>
      <c r="E104" s="179"/>
      <c r="F104" s="17">
        <f t="shared" si="9"/>
        <v>0</v>
      </c>
      <c r="G104" s="170"/>
      <c r="H104" s="170"/>
      <c r="I104" s="171"/>
      <c r="J104" s="171"/>
      <c r="K104" s="171"/>
      <c r="L104" s="171"/>
      <c r="M104" s="170"/>
      <c r="N104" s="172"/>
      <c r="O104" s="227"/>
      <c r="P104" s="180"/>
      <c r="Q104" s="180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165"/>
      <c r="EB104" s="165"/>
      <c r="EC104" s="165"/>
      <c r="ED104" s="165"/>
      <c r="EE104" s="165"/>
      <c r="EF104" s="165"/>
      <c r="EG104" s="165"/>
      <c r="EH104" s="165"/>
      <c r="EI104" s="165"/>
      <c r="EJ104" s="165"/>
      <c r="EK104" s="165"/>
      <c r="EL104" s="165"/>
      <c r="EM104" s="165"/>
      <c r="EN104" s="165"/>
      <c r="EO104" s="165"/>
      <c r="EP104" s="165"/>
      <c r="EQ104" s="165"/>
      <c r="ER104" s="165"/>
      <c r="ES104" s="165"/>
      <c r="ET104" s="165"/>
      <c r="EU104" s="165"/>
      <c r="EV104" s="165"/>
      <c r="EW104" s="165"/>
      <c r="EX104" s="165"/>
      <c r="EY104" s="165"/>
      <c r="EZ104" s="165"/>
      <c r="FA104" s="165"/>
      <c r="FB104" s="165"/>
      <c r="FC104" s="165"/>
      <c r="FD104" s="165"/>
      <c r="FE104" s="165"/>
      <c r="FF104" s="165"/>
      <c r="FG104" s="165"/>
      <c r="FH104" s="165"/>
      <c r="FI104" s="165"/>
      <c r="FJ104" s="165"/>
      <c r="FK104" s="165"/>
      <c r="FL104" s="165"/>
      <c r="FM104" s="165"/>
      <c r="FN104" s="165"/>
      <c r="FO104" s="165"/>
      <c r="FP104" s="165"/>
      <c r="FQ104" s="165"/>
      <c r="FR104" s="165"/>
      <c r="FS104" s="165"/>
      <c r="FT104" s="165"/>
      <c r="FU104" s="165"/>
      <c r="FV104" s="165"/>
      <c r="FW104" s="165"/>
      <c r="FX104" s="165"/>
      <c r="FY104" s="165"/>
      <c r="FZ104" s="165"/>
      <c r="GA104" s="165"/>
      <c r="GB104" s="165"/>
      <c r="GC104" s="165"/>
      <c r="GD104" s="165"/>
      <c r="GE104" s="165"/>
      <c r="GF104" s="165"/>
      <c r="GG104" s="165"/>
      <c r="GH104" s="165"/>
      <c r="GI104" s="165"/>
      <c r="GJ104" s="165"/>
      <c r="GK104" s="165"/>
      <c r="GL104" s="165"/>
      <c r="GM104" s="165"/>
      <c r="GN104" s="165"/>
      <c r="GO104" s="165"/>
      <c r="GP104" s="165"/>
      <c r="GQ104" s="165"/>
      <c r="GR104" s="165"/>
      <c r="GS104" s="165"/>
      <c r="GT104" s="165"/>
      <c r="GU104" s="165"/>
      <c r="GV104" s="165"/>
      <c r="GW104" s="165"/>
      <c r="GX104" s="165"/>
      <c r="GY104" s="165"/>
      <c r="GZ104" s="165"/>
      <c r="HA104" s="165"/>
      <c r="HB104" s="165"/>
      <c r="HC104" s="165"/>
      <c r="HD104" s="165"/>
      <c r="HE104" s="165"/>
      <c r="HF104" s="165"/>
      <c r="HG104" s="165"/>
      <c r="HH104" s="165"/>
      <c r="HI104" s="165"/>
      <c r="HJ104" s="165"/>
      <c r="HK104" s="165"/>
      <c r="HL104" s="165"/>
      <c r="HM104" s="165"/>
      <c r="HN104" s="165"/>
      <c r="HO104" s="165"/>
      <c r="HP104" s="165"/>
      <c r="HQ104" s="165"/>
      <c r="HR104" s="165"/>
      <c r="HS104" s="165"/>
      <c r="HT104" s="165"/>
      <c r="HU104" s="165"/>
      <c r="HV104" s="165"/>
      <c r="HW104" s="165"/>
      <c r="HX104" s="165"/>
      <c r="HY104" s="165"/>
    </row>
    <row r="105" spans="1:17" ht="12">
      <c r="A105" s="29" t="s">
        <v>260</v>
      </c>
      <c r="B105" s="15" t="s">
        <v>212</v>
      </c>
      <c r="C105" s="15"/>
      <c r="D105" s="16">
        <v>1</v>
      </c>
      <c r="E105" s="56">
        <v>550</v>
      </c>
      <c r="F105" s="17">
        <f t="shared" si="9"/>
        <v>0</v>
      </c>
      <c r="G105" s="74">
        <f aca="true" t="shared" si="40" ref="G105:G110">E105/1.03</f>
        <v>533.9805825242719</v>
      </c>
      <c r="H105" s="74">
        <f aca="true" t="shared" si="41" ref="H105:H110">G105*O105</f>
        <v>0</v>
      </c>
      <c r="I105" s="75">
        <f aca="true" t="shared" si="42" ref="I105:I110">E105/1.05</f>
        <v>523.8095238095237</v>
      </c>
      <c r="J105" s="75">
        <f aca="true" t="shared" si="43" ref="J105:J110">I105*O105</f>
        <v>0</v>
      </c>
      <c r="K105" s="75">
        <f aca="true" t="shared" si="44" ref="K105:K110">E105/1.1</f>
        <v>499.99999999999994</v>
      </c>
      <c r="L105" s="75">
        <f aca="true" t="shared" si="45" ref="L105:L110">K105*O105</f>
        <v>0</v>
      </c>
      <c r="M105" s="74">
        <f aca="true" t="shared" si="46" ref="M105:M110">E105*1.8</f>
        <v>990</v>
      </c>
      <c r="N105" s="24">
        <f aca="true" t="shared" si="47" ref="N105:N110">M105*O105</f>
        <v>0</v>
      </c>
      <c r="O105" s="19"/>
      <c r="P105" s="25"/>
      <c r="Q105" s="20"/>
    </row>
    <row r="106" spans="1:17" ht="24">
      <c r="A106" s="29" t="s">
        <v>217</v>
      </c>
      <c r="B106" s="15" t="s">
        <v>215</v>
      </c>
      <c r="C106" s="15"/>
      <c r="D106" s="16">
        <v>1</v>
      </c>
      <c r="E106" s="56">
        <v>3000</v>
      </c>
      <c r="F106" s="17">
        <f t="shared" si="9"/>
        <v>0</v>
      </c>
      <c r="G106" s="74">
        <f t="shared" si="40"/>
        <v>2912.6213592233007</v>
      </c>
      <c r="H106" s="74">
        <f t="shared" si="41"/>
        <v>0</v>
      </c>
      <c r="I106" s="75">
        <f t="shared" si="42"/>
        <v>2857.142857142857</v>
      </c>
      <c r="J106" s="75">
        <f t="shared" si="43"/>
        <v>0</v>
      </c>
      <c r="K106" s="75">
        <f t="shared" si="44"/>
        <v>2727.272727272727</v>
      </c>
      <c r="L106" s="75">
        <f t="shared" si="45"/>
        <v>0</v>
      </c>
      <c r="M106" s="74">
        <f t="shared" si="46"/>
        <v>5400</v>
      </c>
      <c r="N106" s="24">
        <f t="shared" si="47"/>
        <v>0</v>
      </c>
      <c r="O106" s="19"/>
      <c r="P106" s="25"/>
      <c r="Q106" s="20"/>
    </row>
    <row r="107" spans="1:17" ht="24">
      <c r="A107" s="29" t="s">
        <v>261</v>
      </c>
      <c r="B107" s="15" t="s">
        <v>218</v>
      </c>
      <c r="C107" s="15"/>
      <c r="D107" s="16">
        <v>1</v>
      </c>
      <c r="E107" s="149">
        <v>210</v>
      </c>
      <c r="F107" s="17">
        <f t="shared" si="9"/>
        <v>0</v>
      </c>
      <c r="G107" s="74">
        <f t="shared" si="40"/>
        <v>203.88349514563106</v>
      </c>
      <c r="H107" s="74">
        <f t="shared" si="41"/>
        <v>0</v>
      </c>
      <c r="I107" s="75">
        <f t="shared" si="42"/>
        <v>200</v>
      </c>
      <c r="J107" s="75">
        <f t="shared" si="43"/>
        <v>0</v>
      </c>
      <c r="K107" s="75">
        <f t="shared" si="44"/>
        <v>190.9090909090909</v>
      </c>
      <c r="L107" s="75">
        <f t="shared" si="45"/>
        <v>0</v>
      </c>
      <c r="M107" s="74">
        <f t="shared" si="46"/>
        <v>378</v>
      </c>
      <c r="N107" s="24">
        <f t="shared" si="47"/>
        <v>0</v>
      </c>
      <c r="O107" s="19"/>
      <c r="P107" s="25"/>
      <c r="Q107" s="20"/>
    </row>
    <row r="108" spans="1:17" ht="12">
      <c r="A108" s="29" t="s">
        <v>262</v>
      </c>
      <c r="B108" s="15" t="s">
        <v>214</v>
      </c>
      <c r="C108" s="15"/>
      <c r="D108" s="16">
        <v>1</v>
      </c>
      <c r="E108" s="44">
        <v>1200</v>
      </c>
      <c r="F108" s="17">
        <f t="shared" si="9"/>
        <v>0</v>
      </c>
      <c r="G108" s="74">
        <f t="shared" si="40"/>
        <v>1165.0485436893205</v>
      </c>
      <c r="H108" s="74">
        <f t="shared" si="41"/>
        <v>0</v>
      </c>
      <c r="I108" s="75">
        <f t="shared" si="42"/>
        <v>1142.857142857143</v>
      </c>
      <c r="J108" s="75">
        <f t="shared" si="43"/>
        <v>0</v>
      </c>
      <c r="K108" s="75">
        <f t="shared" si="44"/>
        <v>1090.9090909090908</v>
      </c>
      <c r="L108" s="75">
        <f t="shared" si="45"/>
        <v>0</v>
      </c>
      <c r="M108" s="74">
        <f t="shared" si="46"/>
        <v>2160</v>
      </c>
      <c r="N108" s="24">
        <f t="shared" si="47"/>
        <v>0</v>
      </c>
      <c r="O108" s="19"/>
      <c r="P108" s="25"/>
      <c r="Q108" s="20"/>
    </row>
    <row r="109" spans="1:17" ht="12">
      <c r="A109" s="29" t="s">
        <v>355</v>
      </c>
      <c r="B109" s="15" t="s">
        <v>356</v>
      </c>
      <c r="C109" s="15"/>
      <c r="D109" s="16">
        <v>1</v>
      </c>
      <c r="E109" s="44">
        <v>1000</v>
      </c>
      <c r="F109" s="17">
        <f t="shared" si="9"/>
        <v>0</v>
      </c>
      <c r="G109" s="74">
        <f t="shared" si="40"/>
        <v>970.8737864077669</v>
      </c>
      <c r="H109" s="74">
        <f t="shared" si="41"/>
        <v>0</v>
      </c>
      <c r="I109" s="75">
        <f t="shared" si="42"/>
        <v>952.3809523809523</v>
      </c>
      <c r="J109" s="75">
        <f t="shared" si="43"/>
        <v>0</v>
      </c>
      <c r="K109" s="75">
        <f t="shared" si="44"/>
        <v>909.090909090909</v>
      </c>
      <c r="L109" s="75">
        <f t="shared" si="45"/>
        <v>0</v>
      </c>
      <c r="M109" s="74">
        <f t="shared" si="46"/>
        <v>1800</v>
      </c>
      <c r="N109" s="24">
        <f t="shared" si="47"/>
        <v>0</v>
      </c>
      <c r="O109" s="19"/>
      <c r="P109" s="25"/>
      <c r="Q109" s="20"/>
    </row>
    <row r="110" spans="1:17" ht="12">
      <c r="A110" s="116" t="s">
        <v>193</v>
      </c>
      <c r="B110" s="15" t="s">
        <v>219</v>
      </c>
      <c r="C110" s="15"/>
      <c r="D110" s="16">
        <v>1</v>
      </c>
      <c r="E110" s="44">
        <v>650</v>
      </c>
      <c r="F110" s="17">
        <f t="shared" si="9"/>
        <v>0</v>
      </c>
      <c r="G110" s="74">
        <f t="shared" si="40"/>
        <v>631.0679611650485</v>
      </c>
      <c r="H110" s="74">
        <f t="shared" si="41"/>
        <v>0</v>
      </c>
      <c r="I110" s="75">
        <f t="shared" si="42"/>
        <v>619.047619047619</v>
      </c>
      <c r="J110" s="75">
        <f t="shared" si="43"/>
        <v>0</v>
      </c>
      <c r="K110" s="75">
        <f t="shared" si="44"/>
        <v>590.9090909090909</v>
      </c>
      <c r="L110" s="75">
        <f t="shared" si="45"/>
        <v>0</v>
      </c>
      <c r="M110" s="74">
        <f t="shared" si="46"/>
        <v>1170</v>
      </c>
      <c r="N110" s="24">
        <f t="shared" si="47"/>
        <v>0</v>
      </c>
      <c r="O110" s="19"/>
      <c r="P110" s="25"/>
      <c r="Q110" s="20"/>
    </row>
    <row r="111" spans="1:233" s="166" customFormat="1" ht="14.25">
      <c r="A111" s="167"/>
      <c r="B111" s="155" t="s">
        <v>30</v>
      </c>
      <c r="C111" s="155" t="s">
        <v>31</v>
      </c>
      <c r="D111" s="168"/>
      <c r="E111" s="169"/>
      <c r="F111" s="17">
        <f t="shared" si="9"/>
        <v>0</v>
      </c>
      <c r="G111" s="170"/>
      <c r="H111" s="170"/>
      <c r="I111" s="171"/>
      <c r="J111" s="171"/>
      <c r="K111" s="171"/>
      <c r="L111" s="171"/>
      <c r="M111" s="170"/>
      <c r="N111" s="172"/>
      <c r="O111" s="227"/>
      <c r="P111" s="175"/>
      <c r="Q111" s="174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165"/>
      <c r="EB111" s="165"/>
      <c r="EC111" s="165"/>
      <c r="ED111" s="165"/>
      <c r="EE111" s="165"/>
      <c r="EF111" s="165"/>
      <c r="EG111" s="165"/>
      <c r="EH111" s="165"/>
      <c r="EI111" s="165"/>
      <c r="EJ111" s="165"/>
      <c r="EK111" s="165"/>
      <c r="EL111" s="165"/>
      <c r="EM111" s="165"/>
      <c r="EN111" s="165"/>
      <c r="EO111" s="165"/>
      <c r="EP111" s="165"/>
      <c r="EQ111" s="165"/>
      <c r="ER111" s="165"/>
      <c r="ES111" s="165"/>
      <c r="ET111" s="165"/>
      <c r="EU111" s="165"/>
      <c r="EV111" s="165"/>
      <c r="EW111" s="165"/>
      <c r="EX111" s="165"/>
      <c r="EY111" s="165"/>
      <c r="EZ111" s="165"/>
      <c r="FA111" s="165"/>
      <c r="FB111" s="165"/>
      <c r="FC111" s="165"/>
      <c r="FD111" s="165"/>
      <c r="FE111" s="165"/>
      <c r="FF111" s="165"/>
      <c r="FG111" s="165"/>
      <c r="FH111" s="165"/>
      <c r="FI111" s="165"/>
      <c r="FJ111" s="165"/>
      <c r="FK111" s="165"/>
      <c r="FL111" s="165"/>
      <c r="FM111" s="165"/>
      <c r="FN111" s="165"/>
      <c r="FO111" s="165"/>
      <c r="FP111" s="165"/>
      <c r="FQ111" s="165"/>
      <c r="FR111" s="165"/>
      <c r="FS111" s="165"/>
      <c r="FT111" s="165"/>
      <c r="FU111" s="165"/>
      <c r="FV111" s="165"/>
      <c r="FW111" s="165"/>
      <c r="FX111" s="165"/>
      <c r="FY111" s="165"/>
      <c r="FZ111" s="165"/>
      <c r="GA111" s="165"/>
      <c r="GB111" s="165"/>
      <c r="GC111" s="165"/>
      <c r="GD111" s="165"/>
      <c r="GE111" s="165"/>
      <c r="GF111" s="165"/>
      <c r="GG111" s="165"/>
      <c r="GH111" s="165"/>
      <c r="GI111" s="165"/>
      <c r="GJ111" s="165"/>
      <c r="GK111" s="165"/>
      <c r="GL111" s="165"/>
      <c r="GM111" s="165"/>
      <c r="GN111" s="165"/>
      <c r="GO111" s="165"/>
      <c r="GP111" s="165"/>
      <c r="GQ111" s="165"/>
      <c r="GR111" s="165"/>
      <c r="GS111" s="165"/>
      <c r="GT111" s="165"/>
      <c r="GU111" s="165"/>
      <c r="GV111" s="165"/>
      <c r="GW111" s="165"/>
      <c r="GX111" s="165"/>
      <c r="GY111" s="165"/>
      <c r="GZ111" s="165"/>
      <c r="HA111" s="165"/>
      <c r="HB111" s="165"/>
      <c r="HC111" s="165"/>
      <c r="HD111" s="165"/>
      <c r="HE111" s="165"/>
      <c r="HF111" s="165"/>
      <c r="HG111" s="165"/>
      <c r="HH111" s="165"/>
      <c r="HI111" s="165"/>
      <c r="HJ111" s="165"/>
      <c r="HK111" s="165"/>
      <c r="HL111" s="165"/>
      <c r="HM111" s="165"/>
      <c r="HN111" s="165"/>
      <c r="HO111" s="165"/>
      <c r="HP111" s="165"/>
      <c r="HQ111" s="165"/>
      <c r="HR111" s="165"/>
      <c r="HS111" s="165"/>
      <c r="HT111" s="165"/>
      <c r="HU111" s="165"/>
      <c r="HV111" s="165"/>
      <c r="HW111" s="165"/>
      <c r="HX111" s="165"/>
      <c r="HY111" s="165"/>
    </row>
    <row r="112" spans="1:17" ht="12">
      <c r="A112" s="29" t="s">
        <v>99</v>
      </c>
      <c r="B112" s="15" t="s">
        <v>74</v>
      </c>
      <c r="C112" s="15" t="s">
        <v>32</v>
      </c>
      <c r="D112" s="16">
        <v>1</v>
      </c>
      <c r="E112" s="43">
        <v>250</v>
      </c>
      <c r="F112" s="17">
        <f t="shared" si="9"/>
        <v>0</v>
      </c>
      <c r="G112" s="74">
        <f aca="true" t="shared" si="48" ref="G112:G117">E112/1.03</f>
        <v>242.71844660194174</v>
      </c>
      <c r="H112" s="74">
        <f aca="true" t="shared" si="49" ref="H112:H117">G112*O112</f>
        <v>0</v>
      </c>
      <c r="I112" s="75">
        <f aca="true" t="shared" si="50" ref="I112:I117">E112/1.05</f>
        <v>238.09523809523807</v>
      </c>
      <c r="J112" s="75">
        <f aca="true" t="shared" si="51" ref="J112:J117">I112*O112</f>
        <v>0</v>
      </c>
      <c r="K112" s="75">
        <f aca="true" t="shared" si="52" ref="K112:K117">E112/1.1</f>
        <v>227.27272727272725</v>
      </c>
      <c r="L112" s="75">
        <f aca="true" t="shared" si="53" ref="L112:L117">K112*O112</f>
        <v>0</v>
      </c>
      <c r="M112" s="74">
        <f aca="true" t="shared" si="54" ref="M112:M117">E112*1.8</f>
        <v>450</v>
      </c>
      <c r="N112" s="24">
        <f aca="true" t="shared" si="55" ref="N112:N131">M112*O112</f>
        <v>0</v>
      </c>
      <c r="O112" s="19"/>
      <c r="P112" s="25"/>
      <c r="Q112" s="20"/>
    </row>
    <row r="113" spans="1:17" ht="12">
      <c r="A113" s="29" t="s">
        <v>100</v>
      </c>
      <c r="B113" s="15" t="s">
        <v>75</v>
      </c>
      <c r="C113" s="15" t="s">
        <v>33</v>
      </c>
      <c r="D113" s="16">
        <v>1</v>
      </c>
      <c r="E113" s="43">
        <v>220</v>
      </c>
      <c r="F113" s="17">
        <f t="shared" si="9"/>
        <v>0</v>
      </c>
      <c r="G113" s="74">
        <f t="shared" si="48"/>
        <v>213.59223300970874</v>
      </c>
      <c r="H113" s="74">
        <f t="shared" si="49"/>
        <v>0</v>
      </c>
      <c r="I113" s="75">
        <f t="shared" si="50"/>
        <v>209.52380952380952</v>
      </c>
      <c r="J113" s="75">
        <f t="shared" si="51"/>
        <v>0</v>
      </c>
      <c r="K113" s="75">
        <f t="shared" si="52"/>
        <v>199.99999999999997</v>
      </c>
      <c r="L113" s="75">
        <f t="shared" si="53"/>
        <v>0</v>
      </c>
      <c r="M113" s="74">
        <f t="shared" si="54"/>
        <v>396</v>
      </c>
      <c r="N113" s="24">
        <f t="shared" si="55"/>
        <v>0</v>
      </c>
      <c r="O113" s="19"/>
      <c r="P113" s="25"/>
      <c r="Q113" s="20"/>
    </row>
    <row r="114" spans="1:17" ht="12">
      <c r="A114" s="29" t="s">
        <v>162</v>
      </c>
      <c r="B114" s="15" t="s">
        <v>164</v>
      </c>
      <c r="C114" s="15"/>
      <c r="D114" s="16">
        <v>1</v>
      </c>
      <c r="E114" s="43">
        <v>320</v>
      </c>
      <c r="F114" s="17">
        <f t="shared" si="9"/>
        <v>0</v>
      </c>
      <c r="G114" s="74">
        <f t="shared" si="48"/>
        <v>310.6796116504854</v>
      </c>
      <c r="H114" s="74">
        <f t="shared" si="49"/>
        <v>0</v>
      </c>
      <c r="I114" s="75">
        <f t="shared" si="50"/>
        <v>304.76190476190476</v>
      </c>
      <c r="J114" s="75">
        <f t="shared" si="51"/>
        <v>0</v>
      </c>
      <c r="K114" s="75">
        <f t="shared" si="52"/>
        <v>290.9090909090909</v>
      </c>
      <c r="L114" s="75">
        <f t="shared" si="53"/>
        <v>0</v>
      </c>
      <c r="M114" s="74">
        <f t="shared" si="54"/>
        <v>576</v>
      </c>
      <c r="N114" s="24">
        <f t="shared" si="55"/>
        <v>0</v>
      </c>
      <c r="O114" s="19"/>
      <c r="P114" s="25"/>
      <c r="Q114" s="20"/>
    </row>
    <row r="115" spans="1:17" ht="12">
      <c r="A115" s="29" t="s">
        <v>163</v>
      </c>
      <c r="B115" s="15" t="s">
        <v>165</v>
      </c>
      <c r="C115" s="15"/>
      <c r="D115" s="16">
        <v>1</v>
      </c>
      <c r="E115" s="43">
        <v>350</v>
      </c>
      <c r="F115" s="17">
        <f t="shared" si="9"/>
        <v>0</v>
      </c>
      <c r="G115" s="74">
        <f t="shared" si="48"/>
        <v>339.8058252427184</v>
      </c>
      <c r="H115" s="74">
        <f t="shared" si="49"/>
        <v>0</v>
      </c>
      <c r="I115" s="75">
        <f t="shared" si="50"/>
        <v>333.3333333333333</v>
      </c>
      <c r="J115" s="75">
        <f t="shared" si="51"/>
        <v>0</v>
      </c>
      <c r="K115" s="75">
        <f t="shared" si="52"/>
        <v>318.18181818181813</v>
      </c>
      <c r="L115" s="75">
        <f t="shared" si="53"/>
        <v>0</v>
      </c>
      <c r="M115" s="74">
        <f t="shared" si="54"/>
        <v>630</v>
      </c>
      <c r="N115" s="24">
        <f t="shared" si="55"/>
        <v>0</v>
      </c>
      <c r="O115" s="19"/>
      <c r="P115" s="25"/>
      <c r="Q115" s="20"/>
    </row>
    <row r="116" spans="1:17" ht="12">
      <c r="A116" s="29" t="s">
        <v>101</v>
      </c>
      <c r="B116" s="15" t="s">
        <v>34</v>
      </c>
      <c r="C116" s="15" t="s">
        <v>35</v>
      </c>
      <c r="D116" s="16">
        <v>1</v>
      </c>
      <c r="E116" s="43">
        <v>320</v>
      </c>
      <c r="F116" s="17">
        <f t="shared" si="9"/>
        <v>0</v>
      </c>
      <c r="G116" s="74">
        <f t="shared" si="48"/>
        <v>310.6796116504854</v>
      </c>
      <c r="H116" s="74">
        <f t="shared" si="49"/>
        <v>0</v>
      </c>
      <c r="I116" s="75">
        <f t="shared" si="50"/>
        <v>304.76190476190476</v>
      </c>
      <c r="J116" s="75">
        <f t="shared" si="51"/>
        <v>0</v>
      </c>
      <c r="K116" s="75">
        <f t="shared" si="52"/>
        <v>290.9090909090909</v>
      </c>
      <c r="L116" s="75">
        <f t="shared" si="53"/>
        <v>0</v>
      </c>
      <c r="M116" s="74">
        <f t="shared" si="54"/>
        <v>576</v>
      </c>
      <c r="N116" s="24">
        <f t="shared" si="55"/>
        <v>0</v>
      </c>
      <c r="O116" s="19"/>
      <c r="P116" s="25"/>
      <c r="Q116" s="20"/>
    </row>
    <row r="117" spans="1:17" ht="12">
      <c r="A117" s="29" t="s">
        <v>102</v>
      </c>
      <c r="B117" s="15" t="s">
        <v>36</v>
      </c>
      <c r="C117" s="15" t="s">
        <v>37</v>
      </c>
      <c r="D117" s="16">
        <v>1</v>
      </c>
      <c r="E117" s="43">
        <v>350</v>
      </c>
      <c r="F117" s="17">
        <f t="shared" si="9"/>
        <v>0</v>
      </c>
      <c r="G117" s="74">
        <f t="shared" si="48"/>
        <v>339.8058252427184</v>
      </c>
      <c r="H117" s="74">
        <f t="shared" si="49"/>
        <v>0</v>
      </c>
      <c r="I117" s="75">
        <f t="shared" si="50"/>
        <v>333.3333333333333</v>
      </c>
      <c r="J117" s="75">
        <f t="shared" si="51"/>
        <v>0</v>
      </c>
      <c r="K117" s="75">
        <f t="shared" si="52"/>
        <v>318.18181818181813</v>
      </c>
      <c r="L117" s="75">
        <f t="shared" si="53"/>
        <v>0</v>
      </c>
      <c r="M117" s="74">
        <f t="shared" si="54"/>
        <v>630</v>
      </c>
      <c r="N117" s="24">
        <f t="shared" si="55"/>
        <v>0</v>
      </c>
      <c r="O117" s="19"/>
      <c r="P117" s="25"/>
      <c r="Q117" s="20"/>
    </row>
    <row r="118" spans="1:233" s="166" customFormat="1" ht="14.25">
      <c r="A118" s="167"/>
      <c r="B118" s="181" t="s">
        <v>38</v>
      </c>
      <c r="C118" s="181" t="s">
        <v>39</v>
      </c>
      <c r="D118" s="208"/>
      <c r="E118" s="209"/>
      <c r="F118" s="17">
        <f t="shared" si="9"/>
        <v>0</v>
      </c>
      <c r="G118" s="210"/>
      <c r="H118" s="210"/>
      <c r="I118" s="211"/>
      <c r="J118" s="211"/>
      <c r="K118" s="211"/>
      <c r="L118" s="211"/>
      <c r="M118" s="210"/>
      <c r="N118" s="212">
        <f t="shared" si="55"/>
        <v>0</v>
      </c>
      <c r="O118" s="227"/>
      <c r="P118" s="175"/>
      <c r="Q118" s="174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165"/>
      <c r="EB118" s="165"/>
      <c r="EC118" s="165"/>
      <c r="ED118" s="165"/>
      <c r="EE118" s="165"/>
      <c r="EF118" s="165"/>
      <c r="EG118" s="165"/>
      <c r="EH118" s="165"/>
      <c r="EI118" s="165"/>
      <c r="EJ118" s="165"/>
      <c r="EK118" s="165"/>
      <c r="EL118" s="165"/>
      <c r="EM118" s="165"/>
      <c r="EN118" s="165"/>
      <c r="EO118" s="165"/>
      <c r="EP118" s="165"/>
      <c r="EQ118" s="165"/>
      <c r="ER118" s="165"/>
      <c r="ES118" s="165"/>
      <c r="ET118" s="165"/>
      <c r="EU118" s="165"/>
      <c r="EV118" s="165"/>
      <c r="EW118" s="165"/>
      <c r="EX118" s="165"/>
      <c r="EY118" s="165"/>
      <c r="EZ118" s="165"/>
      <c r="FA118" s="165"/>
      <c r="FB118" s="165"/>
      <c r="FC118" s="165"/>
      <c r="FD118" s="165"/>
      <c r="FE118" s="165"/>
      <c r="FF118" s="165"/>
      <c r="FG118" s="165"/>
      <c r="FH118" s="165"/>
      <c r="FI118" s="165"/>
      <c r="FJ118" s="165"/>
      <c r="FK118" s="165"/>
      <c r="FL118" s="165"/>
      <c r="FM118" s="165"/>
      <c r="FN118" s="165"/>
      <c r="FO118" s="165"/>
      <c r="FP118" s="165"/>
      <c r="FQ118" s="165"/>
      <c r="FR118" s="165"/>
      <c r="FS118" s="165"/>
      <c r="FT118" s="165"/>
      <c r="FU118" s="165"/>
      <c r="FV118" s="165"/>
      <c r="FW118" s="165"/>
      <c r="FX118" s="165"/>
      <c r="FY118" s="165"/>
      <c r="FZ118" s="165"/>
      <c r="GA118" s="165"/>
      <c r="GB118" s="165"/>
      <c r="GC118" s="165"/>
      <c r="GD118" s="165"/>
      <c r="GE118" s="165"/>
      <c r="GF118" s="165"/>
      <c r="GG118" s="165"/>
      <c r="GH118" s="165"/>
      <c r="GI118" s="165"/>
      <c r="GJ118" s="165"/>
      <c r="GK118" s="165"/>
      <c r="GL118" s="165"/>
      <c r="GM118" s="165"/>
      <c r="GN118" s="165"/>
      <c r="GO118" s="165"/>
      <c r="GP118" s="165"/>
      <c r="GQ118" s="165"/>
      <c r="GR118" s="165"/>
      <c r="GS118" s="165"/>
      <c r="GT118" s="165"/>
      <c r="GU118" s="165"/>
      <c r="GV118" s="165"/>
      <c r="GW118" s="165"/>
      <c r="GX118" s="165"/>
      <c r="GY118" s="165"/>
      <c r="GZ118" s="165"/>
      <c r="HA118" s="165"/>
      <c r="HB118" s="165"/>
      <c r="HC118" s="165"/>
      <c r="HD118" s="165"/>
      <c r="HE118" s="165"/>
      <c r="HF118" s="165"/>
      <c r="HG118" s="165"/>
      <c r="HH118" s="165"/>
      <c r="HI118" s="165"/>
      <c r="HJ118" s="165"/>
      <c r="HK118" s="165"/>
      <c r="HL118" s="165"/>
      <c r="HM118" s="165"/>
      <c r="HN118" s="165"/>
      <c r="HO118" s="165"/>
      <c r="HP118" s="165"/>
      <c r="HQ118" s="165"/>
      <c r="HR118" s="165"/>
      <c r="HS118" s="165"/>
      <c r="HT118" s="165"/>
      <c r="HU118" s="165"/>
      <c r="HV118" s="165"/>
      <c r="HW118" s="165"/>
      <c r="HX118" s="165"/>
      <c r="HY118" s="165"/>
    </row>
    <row r="119" spans="1:17" ht="24">
      <c r="A119" s="29" t="s">
        <v>103</v>
      </c>
      <c r="B119" s="15" t="s">
        <v>76</v>
      </c>
      <c r="C119" s="15" t="s">
        <v>40</v>
      </c>
      <c r="D119" s="16">
        <v>1</v>
      </c>
      <c r="E119" s="43">
        <v>480</v>
      </c>
      <c r="F119" s="17">
        <f t="shared" si="9"/>
        <v>0</v>
      </c>
      <c r="G119" s="74">
        <f>E119/1.03</f>
        <v>466.0194174757281</v>
      </c>
      <c r="H119" s="74">
        <f>G119*O119</f>
        <v>0</v>
      </c>
      <c r="I119" s="75">
        <f>E119/1.05</f>
        <v>457.1428571428571</v>
      </c>
      <c r="J119" s="75">
        <f>I119*O119</f>
        <v>0</v>
      </c>
      <c r="K119" s="75">
        <f>E119/1.1</f>
        <v>436.3636363636363</v>
      </c>
      <c r="L119" s="75">
        <f>K119*O119</f>
        <v>0</v>
      </c>
      <c r="M119" s="74">
        <f>E119*1.8</f>
        <v>864</v>
      </c>
      <c r="N119" s="24">
        <f t="shared" si="55"/>
        <v>0</v>
      </c>
      <c r="O119" s="19"/>
      <c r="P119" s="25"/>
      <c r="Q119" s="20"/>
    </row>
    <row r="120" spans="1:17" ht="24">
      <c r="A120" s="29" t="s">
        <v>104</v>
      </c>
      <c r="B120" s="15" t="s">
        <v>77</v>
      </c>
      <c r="C120" s="15" t="s">
        <v>41</v>
      </c>
      <c r="D120" s="16">
        <v>1</v>
      </c>
      <c r="E120" s="43">
        <v>450</v>
      </c>
      <c r="F120" s="17">
        <f t="shared" si="9"/>
        <v>0</v>
      </c>
      <c r="G120" s="74">
        <f>E120/1.03</f>
        <v>436.8932038834951</v>
      </c>
      <c r="H120" s="74">
        <f>G120*O120</f>
        <v>0</v>
      </c>
      <c r="I120" s="75">
        <f>E120/1.05</f>
        <v>428.57142857142856</v>
      </c>
      <c r="J120" s="75">
        <f>I120*O120</f>
        <v>0</v>
      </c>
      <c r="K120" s="75">
        <f>E120/1.1</f>
        <v>409.09090909090907</v>
      </c>
      <c r="L120" s="75">
        <f>K120*O120</f>
        <v>0</v>
      </c>
      <c r="M120" s="74">
        <f>E120*1.8</f>
        <v>810</v>
      </c>
      <c r="N120" s="24">
        <f t="shared" si="55"/>
        <v>0</v>
      </c>
      <c r="O120" s="19"/>
      <c r="P120" s="25"/>
      <c r="Q120" s="20"/>
    </row>
    <row r="121" spans="1:17" ht="12">
      <c r="A121" s="29" t="s">
        <v>288</v>
      </c>
      <c r="B121" s="15" t="s">
        <v>42</v>
      </c>
      <c r="C121" s="15" t="s">
        <v>43</v>
      </c>
      <c r="D121" s="16">
        <v>1</v>
      </c>
      <c r="E121" s="43">
        <v>600</v>
      </c>
      <c r="F121" s="17">
        <f t="shared" si="9"/>
        <v>0</v>
      </c>
      <c r="G121" s="74">
        <f>E121/1.03</f>
        <v>582.5242718446602</v>
      </c>
      <c r="H121" s="74">
        <f>G121*O121</f>
        <v>0</v>
      </c>
      <c r="I121" s="75">
        <f>E121/1.05</f>
        <v>571.4285714285714</v>
      </c>
      <c r="J121" s="75">
        <f>I121*O121</f>
        <v>0</v>
      </c>
      <c r="K121" s="75">
        <f>E121/1.1</f>
        <v>545.4545454545454</v>
      </c>
      <c r="L121" s="75">
        <f>K121*O121</f>
        <v>0</v>
      </c>
      <c r="M121" s="74">
        <f>E121*1.8</f>
        <v>1080</v>
      </c>
      <c r="N121" s="24">
        <f t="shared" si="55"/>
        <v>0</v>
      </c>
      <c r="O121" s="19"/>
      <c r="P121" s="25"/>
      <c r="Q121" s="20"/>
    </row>
    <row r="122" spans="1:233" s="166" customFormat="1" ht="14.25">
      <c r="A122" s="182"/>
      <c r="B122" s="183" t="s">
        <v>44</v>
      </c>
      <c r="C122" s="183" t="s">
        <v>45</v>
      </c>
      <c r="D122" s="184"/>
      <c r="E122" s="169"/>
      <c r="F122" s="17">
        <f t="shared" si="9"/>
        <v>0</v>
      </c>
      <c r="G122" s="210"/>
      <c r="H122" s="210"/>
      <c r="I122" s="211"/>
      <c r="J122" s="211"/>
      <c r="K122" s="211"/>
      <c r="L122" s="211"/>
      <c r="M122" s="210"/>
      <c r="N122" s="212">
        <f t="shared" si="55"/>
        <v>0</v>
      </c>
      <c r="O122" s="227"/>
      <c r="P122" s="185"/>
      <c r="Q122" s="174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165"/>
      <c r="EB122" s="165"/>
      <c r="EC122" s="165"/>
      <c r="ED122" s="165"/>
      <c r="EE122" s="165"/>
      <c r="EF122" s="165"/>
      <c r="EG122" s="165"/>
      <c r="EH122" s="165"/>
      <c r="EI122" s="165"/>
      <c r="EJ122" s="165"/>
      <c r="EK122" s="165"/>
      <c r="EL122" s="165"/>
      <c r="EM122" s="165"/>
      <c r="EN122" s="165"/>
      <c r="EO122" s="165"/>
      <c r="EP122" s="165"/>
      <c r="EQ122" s="165"/>
      <c r="ER122" s="165"/>
      <c r="ES122" s="165"/>
      <c r="ET122" s="165"/>
      <c r="EU122" s="165"/>
      <c r="EV122" s="165"/>
      <c r="EW122" s="165"/>
      <c r="EX122" s="165"/>
      <c r="EY122" s="165"/>
      <c r="EZ122" s="165"/>
      <c r="FA122" s="165"/>
      <c r="FB122" s="165"/>
      <c r="FC122" s="165"/>
      <c r="FD122" s="165"/>
      <c r="FE122" s="165"/>
      <c r="FF122" s="165"/>
      <c r="FG122" s="165"/>
      <c r="FH122" s="165"/>
      <c r="FI122" s="165"/>
      <c r="FJ122" s="165"/>
      <c r="FK122" s="165"/>
      <c r="FL122" s="165"/>
      <c r="FM122" s="165"/>
      <c r="FN122" s="165"/>
      <c r="FO122" s="165"/>
      <c r="FP122" s="165"/>
      <c r="FQ122" s="165"/>
      <c r="FR122" s="165"/>
      <c r="FS122" s="165"/>
      <c r="FT122" s="165"/>
      <c r="FU122" s="165"/>
      <c r="FV122" s="165"/>
      <c r="FW122" s="165"/>
      <c r="FX122" s="165"/>
      <c r="FY122" s="165"/>
      <c r="FZ122" s="165"/>
      <c r="GA122" s="165"/>
      <c r="GB122" s="165"/>
      <c r="GC122" s="165"/>
      <c r="GD122" s="165"/>
      <c r="GE122" s="165"/>
      <c r="GF122" s="165"/>
      <c r="GG122" s="165"/>
      <c r="GH122" s="165"/>
      <c r="GI122" s="165"/>
      <c r="GJ122" s="165"/>
      <c r="GK122" s="165"/>
      <c r="GL122" s="165"/>
      <c r="GM122" s="165"/>
      <c r="GN122" s="165"/>
      <c r="GO122" s="165"/>
      <c r="GP122" s="165"/>
      <c r="GQ122" s="165"/>
      <c r="GR122" s="165"/>
      <c r="GS122" s="165"/>
      <c r="GT122" s="165"/>
      <c r="GU122" s="165"/>
      <c r="GV122" s="165"/>
      <c r="GW122" s="165"/>
      <c r="GX122" s="165"/>
      <c r="GY122" s="165"/>
      <c r="GZ122" s="165"/>
      <c r="HA122" s="165"/>
      <c r="HB122" s="165"/>
      <c r="HC122" s="165"/>
      <c r="HD122" s="165"/>
      <c r="HE122" s="165"/>
      <c r="HF122" s="165"/>
      <c r="HG122" s="165"/>
      <c r="HH122" s="165"/>
      <c r="HI122" s="165"/>
      <c r="HJ122" s="165"/>
      <c r="HK122" s="165"/>
      <c r="HL122" s="165"/>
      <c r="HM122" s="165"/>
      <c r="HN122" s="165"/>
      <c r="HO122" s="165"/>
      <c r="HP122" s="165"/>
      <c r="HQ122" s="165"/>
      <c r="HR122" s="165"/>
      <c r="HS122" s="165"/>
      <c r="HT122" s="165"/>
      <c r="HU122" s="165"/>
      <c r="HV122" s="165"/>
      <c r="HW122" s="165"/>
      <c r="HX122" s="165"/>
      <c r="HY122" s="165"/>
    </row>
    <row r="123" spans="1:17" ht="12">
      <c r="A123" s="29" t="s">
        <v>105</v>
      </c>
      <c r="B123" s="15" t="s">
        <v>280</v>
      </c>
      <c r="C123" s="15" t="s">
        <v>46</v>
      </c>
      <c r="D123" s="16">
        <v>1</v>
      </c>
      <c r="E123" s="43">
        <v>480</v>
      </c>
      <c r="F123" s="17">
        <f t="shared" si="9"/>
        <v>0</v>
      </c>
      <c r="G123" s="74">
        <f>E123/1.03</f>
        <v>466.0194174757281</v>
      </c>
      <c r="H123" s="74">
        <f>G123*O123</f>
        <v>0</v>
      </c>
      <c r="I123" s="75">
        <f>E123/1.05</f>
        <v>457.1428571428571</v>
      </c>
      <c r="J123" s="75">
        <f>I123*O123</f>
        <v>0</v>
      </c>
      <c r="K123" s="75">
        <f>E123/1.1</f>
        <v>436.3636363636363</v>
      </c>
      <c r="L123" s="75">
        <f>K123*O123</f>
        <v>0</v>
      </c>
      <c r="M123" s="74">
        <f>E123*1.8</f>
        <v>864</v>
      </c>
      <c r="N123" s="24">
        <f t="shared" si="55"/>
        <v>0</v>
      </c>
      <c r="O123" s="19"/>
      <c r="P123" s="25"/>
      <c r="Q123" s="20"/>
    </row>
    <row r="124" spans="1:17" ht="12">
      <c r="A124" s="29" t="s">
        <v>284</v>
      </c>
      <c r="B124" s="15" t="s">
        <v>285</v>
      </c>
      <c r="C124" s="15"/>
      <c r="D124" s="16">
        <v>1</v>
      </c>
      <c r="E124" s="43">
        <v>520</v>
      </c>
      <c r="F124" s="17">
        <f t="shared" si="9"/>
        <v>0</v>
      </c>
      <c r="G124" s="74">
        <f>E124/1.03</f>
        <v>504.8543689320388</v>
      </c>
      <c r="H124" s="74">
        <f>G124*O124</f>
        <v>0</v>
      </c>
      <c r="I124" s="75">
        <f>E124/1.05</f>
        <v>495.23809523809524</v>
      </c>
      <c r="J124" s="75">
        <f>I124*O124</f>
        <v>0</v>
      </c>
      <c r="K124" s="75">
        <f>E124/1.1</f>
        <v>472.7272727272727</v>
      </c>
      <c r="L124" s="75">
        <f>K124*O124</f>
        <v>0</v>
      </c>
      <c r="M124" s="74">
        <f>E124*1.8</f>
        <v>936</v>
      </c>
      <c r="N124" s="24">
        <f t="shared" si="55"/>
        <v>0</v>
      </c>
      <c r="O124" s="19"/>
      <c r="P124" s="25"/>
      <c r="Q124" s="20"/>
    </row>
    <row r="125" spans="1:17" ht="12">
      <c r="A125" s="29" t="s">
        <v>108</v>
      </c>
      <c r="B125" s="15" t="s">
        <v>106</v>
      </c>
      <c r="C125" s="15" t="s">
        <v>107</v>
      </c>
      <c r="D125" s="16">
        <v>1</v>
      </c>
      <c r="E125" s="43">
        <v>450</v>
      </c>
      <c r="F125" s="17">
        <f t="shared" si="9"/>
        <v>0</v>
      </c>
      <c r="G125" s="74">
        <f>E125/1.03</f>
        <v>436.8932038834951</v>
      </c>
      <c r="H125" s="74">
        <f>G125*O125</f>
        <v>0</v>
      </c>
      <c r="I125" s="75">
        <f>E125/1.05</f>
        <v>428.57142857142856</v>
      </c>
      <c r="J125" s="75">
        <f>I125*O125</f>
        <v>0</v>
      </c>
      <c r="K125" s="75">
        <f>E125/1.1</f>
        <v>409.09090909090907</v>
      </c>
      <c r="L125" s="75">
        <f>K125*O125</f>
        <v>0</v>
      </c>
      <c r="M125" s="74">
        <f>E125*1.8</f>
        <v>810</v>
      </c>
      <c r="N125" s="24">
        <f t="shared" si="55"/>
        <v>0</v>
      </c>
      <c r="O125" s="19"/>
      <c r="P125" s="25"/>
      <c r="Q125" s="20"/>
    </row>
    <row r="126" spans="1:17" ht="24">
      <c r="A126" s="29" t="s">
        <v>109</v>
      </c>
      <c r="B126" s="15" t="s">
        <v>175</v>
      </c>
      <c r="C126" s="15" t="s">
        <v>52</v>
      </c>
      <c r="D126" s="16">
        <v>1</v>
      </c>
      <c r="E126" s="43">
        <v>480</v>
      </c>
      <c r="F126" s="17">
        <f t="shared" si="9"/>
        <v>0</v>
      </c>
      <c r="G126" s="74">
        <f>E126/1.03</f>
        <v>466.0194174757281</v>
      </c>
      <c r="H126" s="74">
        <f>G126*O126</f>
        <v>0</v>
      </c>
      <c r="I126" s="75">
        <f>E126/1.05</f>
        <v>457.1428571428571</v>
      </c>
      <c r="J126" s="75">
        <f>I126*O126</f>
        <v>0</v>
      </c>
      <c r="K126" s="75">
        <f>E126/1.1</f>
        <v>436.3636363636363</v>
      </c>
      <c r="L126" s="75">
        <f>K126*O126</f>
        <v>0</v>
      </c>
      <c r="M126" s="74">
        <f>E126*1.8</f>
        <v>864</v>
      </c>
      <c r="N126" s="24">
        <f t="shared" si="55"/>
        <v>0</v>
      </c>
      <c r="O126" s="19"/>
      <c r="P126" s="25"/>
      <c r="Q126" s="20"/>
    </row>
    <row r="127" spans="1:233" s="166" customFormat="1" ht="14.25">
      <c r="A127" s="167"/>
      <c r="B127" s="155" t="s">
        <v>281</v>
      </c>
      <c r="C127" s="155" t="s">
        <v>47</v>
      </c>
      <c r="D127" s="168"/>
      <c r="E127" s="169"/>
      <c r="F127" s="17">
        <f t="shared" si="9"/>
        <v>0</v>
      </c>
      <c r="G127" s="210"/>
      <c r="H127" s="210"/>
      <c r="I127" s="211"/>
      <c r="J127" s="211"/>
      <c r="K127" s="211"/>
      <c r="L127" s="211"/>
      <c r="M127" s="210"/>
      <c r="N127" s="212">
        <f t="shared" si="55"/>
        <v>0</v>
      </c>
      <c r="O127" s="227"/>
      <c r="P127" s="175"/>
      <c r="Q127" s="174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165"/>
      <c r="EB127" s="165"/>
      <c r="EC127" s="165"/>
      <c r="ED127" s="165"/>
      <c r="EE127" s="165"/>
      <c r="EF127" s="165"/>
      <c r="EG127" s="165"/>
      <c r="EH127" s="165"/>
      <c r="EI127" s="165"/>
      <c r="EJ127" s="165"/>
      <c r="EK127" s="165"/>
      <c r="EL127" s="165"/>
      <c r="EM127" s="165"/>
      <c r="EN127" s="165"/>
      <c r="EO127" s="165"/>
      <c r="EP127" s="165"/>
      <c r="EQ127" s="165"/>
      <c r="ER127" s="165"/>
      <c r="ES127" s="165"/>
      <c r="ET127" s="165"/>
      <c r="EU127" s="165"/>
      <c r="EV127" s="165"/>
      <c r="EW127" s="165"/>
      <c r="EX127" s="165"/>
      <c r="EY127" s="165"/>
      <c r="EZ127" s="165"/>
      <c r="FA127" s="165"/>
      <c r="FB127" s="165"/>
      <c r="FC127" s="165"/>
      <c r="FD127" s="165"/>
      <c r="FE127" s="165"/>
      <c r="FF127" s="165"/>
      <c r="FG127" s="165"/>
      <c r="FH127" s="165"/>
      <c r="FI127" s="165"/>
      <c r="FJ127" s="165"/>
      <c r="FK127" s="165"/>
      <c r="FL127" s="165"/>
      <c r="FM127" s="165"/>
      <c r="FN127" s="165"/>
      <c r="FO127" s="165"/>
      <c r="FP127" s="165"/>
      <c r="FQ127" s="165"/>
      <c r="FR127" s="165"/>
      <c r="FS127" s="165"/>
      <c r="FT127" s="165"/>
      <c r="FU127" s="165"/>
      <c r="FV127" s="165"/>
      <c r="FW127" s="165"/>
      <c r="FX127" s="165"/>
      <c r="FY127" s="165"/>
      <c r="FZ127" s="165"/>
      <c r="GA127" s="165"/>
      <c r="GB127" s="165"/>
      <c r="GC127" s="165"/>
      <c r="GD127" s="165"/>
      <c r="GE127" s="165"/>
      <c r="GF127" s="165"/>
      <c r="GG127" s="165"/>
      <c r="GH127" s="165"/>
      <c r="GI127" s="165"/>
      <c r="GJ127" s="165"/>
      <c r="GK127" s="165"/>
      <c r="GL127" s="165"/>
      <c r="GM127" s="165"/>
      <c r="GN127" s="165"/>
      <c r="GO127" s="165"/>
      <c r="GP127" s="165"/>
      <c r="GQ127" s="165"/>
      <c r="GR127" s="165"/>
      <c r="GS127" s="165"/>
      <c r="GT127" s="165"/>
      <c r="GU127" s="165"/>
      <c r="GV127" s="165"/>
      <c r="GW127" s="165"/>
      <c r="GX127" s="165"/>
      <c r="GY127" s="165"/>
      <c r="GZ127" s="165"/>
      <c r="HA127" s="165"/>
      <c r="HB127" s="165"/>
      <c r="HC127" s="165"/>
      <c r="HD127" s="165"/>
      <c r="HE127" s="165"/>
      <c r="HF127" s="165"/>
      <c r="HG127" s="165"/>
      <c r="HH127" s="165"/>
      <c r="HI127" s="165"/>
      <c r="HJ127" s="165"/>
      <c r="HK127" s="165"/>
      <c r="HL127" s="165"/>
      <c r="HM127" s="165"/>
      <c r="HN127" s="165"/>
      <c r="HO127" s="165"/>
      <c r="HP127" s="165"/>
      <c r="HQ127" s="165"/>
      <c r="HR127" s="165"/>
      <c r="HS127" s="165"/>
      <c r="HT127" s="165"/>
      <c r="HU127" s="165"/>
      <c r="HV127" s="165"/>
      <c r="HW127" s="165"/>
      <c r="HX127" s="165"/>
      <c r="HY127" s="165"/>
    </row>
    <row r="128" spans="1:17" ht="24">
      <c r="A128" s="79" t="s">
        <v>110</v>
      </c>
      <c r="B128" s="80" t="s">
        <v>178</v>
      </c>
      <c r="C128" s="80" t="s">
        <v>48</v>
      </c>
      <c r="D128" s="58">
        <v>1</v>
      </c>
      <c r="E128" s="81">
        <v>550</v>
      </c>
      <c r="F128" s="17">
        <f t="shared" si="9"/>
        <v>0</v>
      </c>
      <c r="G128" s="74">
        <f>E128/1.03</f>
        <v>533.9805825242719</v>
      </c>
      <c r="H128" s="74">
        <f>G128*O128</f>
        <v>0</v>
      </c>
      <c r="I128" s="75">
        <f>E128/1.05</f>
        <v>523.8095238095237</v>
      </c>
      <c r="J128" s="75">
        <f>I128*O128</f>
        <v>0</v>
      </c>
      <c r="K128" s="75">
        <f>E128/1.1</f>
        <v>499.99999999999994</v>
      </c>
      <c r="L128" s="75">
        <f>K128*O128</f>
        <v>0</v>
      </c>
      <c r="M128" s="74">
        <f>E128*1.8</f>
        <v>990</v>
      </c>
      <c r="N128" s="24">
        <f t="shared" si="55"/>
        <v>0</v>
      </c>
      <c r="O128" s="19"/>
      <c r="P128" s="82"/>
      <c r="Q128" s="83"/>
    </row>
    <row r="129" spans="1:17" ht="24">
      <c r="A129" s="79" t="s">
        <v>286</v>
      </c>
      <c r="B129" s="117" t="s">
        <v>287</v>
      </c>
      <c r="C129" s="117"/>
      <c r="D129" s="118">
        <v>1</v>
      </c>
      <c r="E129" s="130">
        <v>580</v>
      </c>
      <c r="F129" s="17">
        <f t="shared" si="9"/>
        <v>0</v>
      </c>
      <c r="G129" s="74">
        <f>E129/1.03</f>
        <v>563.1067961165048</v>
      </c>
      <c r="H129" s="74">
        <f>G129*O129</f>
        <v>0</v>
      </c>
      <c r="I129" s="75">
        <f>E129/1.05</f>
        <v>552.3809523809524</v>
      </c>
      <c r="J129" s="75">
        <f>I129*O129</f>
        <v>0</v>
      </c>
      <c r="K129" s="75">
        <f>E129/1.1</f>
        <v>527.2727272727273</v>
      </c>
      <c r="L129" s="75">
        <f>K129*O129</f>
        <v>0</v>
      </c>
      <c r="M129" s="74">
        <f>E129*1.8</f>
        <v>1044</v>
      </c>
      <c r="N129" s="24">
        <f t="shared" si="55"/>
        <v>0</v>
      </c>
      <c r="O129" s="19"/>
      <c r="P129" s="82"/>
      <c r="Q129" s="83"/>
    </row>
    <row r="130" spans="1:17" ht="12">
      <c r="A130" s="116" t="s">
        <v>184</v>
      </c>
      <c r="B130" s="117" t="s">
        <v>185</v>
      </c>
      <c r="C130" s="117"/>
      <c r="D130" s="118">
        <v>1</v>
      </c>
      <c r="E130" s="130">
        <v>750</v>
      </c>
      <c r="F130" s="17">
        <f t="shared" si="9"/>
        <v>0</v>
      </c>
      <c r="G130" s="74">
        <f>E130/1.03</f>
        <v>728.1553398058252</v>
      </c>
      <c r="H130" s="74">
        <f>G130*O130</f>
        <v>0</v>
      </c>
      <c r="I130" s="75">
        <f>E130/1.05</f>
        <v>714.2857142857142</v>
      </c>
      <c r="J130" s="75">
        <f>I130*O130</f>
        <v>0</v>
      </c>
      <c r="K130" s="75">
        <f>E130/1.1</f>
        <v>681.8181818181818</v>
      </c>
      <c r="L130" s="75">
        <f>K130*O130</f>
        <v>0</v>
      </c>
      <c r="M130" s="74">
        <f>E130*1.8</f>
        <v>1350</v>
      </c>
      <c r="N130" s="24">
        <f t="shared" si="55"/>
        <v>0</v>
      </c>
      <c r="O130" s="19"/>
      <c r="P130" s="82"/>
      <c r="Q130" s="83"/>
    </row>
    <row r="131" spans="1:17" ht="12">
      <c r="A131" s="116" t="s">
        <v>282</v>
      </c>
      <c r="B131" s="117" t="s">
        <v>283</v>
      </c>
      <c r="C131" s="117"/>
      <c r="D131" s="118">
        <v>1</v>
      </c>
      <c r="E131" s="130">
        <v>250</v>
      </c>
      <c r="F131" s="17">
        <f aca="true" t="shared" si="56" ref="F131:F139">E131*O131</f>
        <v>0</v>
      </c>
      <c r="G131" s="74">
        <f>E131/1.03</f>
        <v>242.71844660194174</v>
      </c>
      <c r="H131" s="74">
        <f>G131*O131</f>
        <v>0</v>
      </c>
      <c r="I131" s="75">
        <f>E131/1.05</f>
        <v>238.09523809523807</v>
      </c>
      <c r="J131" s="75">
        <f>I131*O131</f>
        <v>0</v>
      </c>
      <c r="K131" s="75">
        <f>E131/1.1</f>
        <v>227.27272727272725</v>
      </c>
      <c r="L131" s="75">
        <f>K131*O131</f>
        <v>0</v>
      </c>
      <c r="M131" s="74">
        <f>E131*1.8</f>
        <v>450</v>
      </c>
      <c r="N131" s="24">
        <f t="shared" si="55"/>
        <v>0</v>
      </c>
      <c r="O131" s="19"/>
      <c r="P131" s="82"/>
      <c r="Q131" s="83"/>
    </row>
    <row r="132" spans="1:233" s="166" customFormat="1" ht="14.25">
      <c r="A132" s="186"/>
      <c r="B132" s="187" t="s">
        <v>190</v>
      </c>
      <c r="C132" s="187"/>
      <c r="D132" s="186"/>
      <c r="E132" s="188"/>
      <c r="F132" s="17">
        <f t="shared" si="56"/>
        <v>0</v>
      </c>
      <c r="G132" s="210"/>
      <c r="H132" s="210"/>
      <c r="I132" s="211"/>
      <c r="J132" s="211"/>
      <c r="K132" s="211"/>
      <c r="L132" s="211"/>
      <c r="M132" s="210"/>
      <c r="N132" s="212"/>
      <c r="O132" s="227"/>
      <c r="P132" s="189"/>
      <c r="Q132" s="190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165"/>
      <c r="EB132" s="165"/>
      <c r="EC132" s="165"/>
      <c r="ED132" s="165"/>
      <c r="EE132" s="165"/>
      <c r="EF132" s="165"/>
      <c r="EG132" s="165"/>
      <c r="EH132" s="165"/>
      <c r="EI132" s="165"/>
      <c r="EJ132" s="165"/>
      <c r="EK132" s="165"/>
      <c r="EL132" s="165"/>
      <c r="EM132" s="165"/>
      <c r="EN132" s="165"/>
      <c r="EO132" s="165"/>
      <c r="EP132" s="165"/>
      <c r="EQ132" s="165"/>
      <c r="ER132" s="165"/>
      <c r="ES132" s="165"/>
      <c r="ET132" s="165"/>
      <c r="EU132" s="165"/>
      <c r="EV132" s="165"/>
      <c r="EW132" s="165"/>
      <c r="EX132" s="165"/>
      <c r="EY132" s="165"/>
      <c r="EZ132" s="165"/>
      <c r="FA132" s="165"/>
      <c r="FB132" s="165"/>
      <c r="FC132" s="165"/>
      <c r="FD132" s="165"/>
      <c r="FE132" s="165"/>
      <c r="FF132" s="165"/>
      <c r="FG132" s="165"/>
      <c r="FH132" s="165"/>
      <c r="FI132" s="165"/>
      <c r="FJ132" s="165"/>
      <c r="FK132" s="165"/>
      <c r="FL132" s="165"/>
      <c r="FM132" s="165"/>
      <c r="FN132" s="165"/>
      <c r="FO132" s="165"/>
      <c r="FP132" s="165"/>
      <c r="FQ132" s="165"/>
      <c r="FR132" s="165"/>
      <c r="FS132" s="165"/>
      <c r="FT132" s="165"/>
      <c r="FU132" s="165"/>
      <c r="FV132" s="165"/>
      <c r="FW132" s="165"/>
      <c r="FX132" s="165"/>
      <c r="FY132" s="165"/>
      <c r="FZ132" s="165"/>
      <c r="GA132" s="165"/>
      <c r="GB132" s="165"/>
      <c r="GC132" s="165"/>
      <c r="GD132" s="165"/>
      <c r="GE132" s="165"/>
      <c r="GF132" s="165"/>
      <c r="GG132" s="165"/>
      <c r="GH132" s="165"/>
      <c r="GI132" s="165"/>
      <c r="GJ132" s="165"/>
      <c r="GK132" s="165"/>
      <c r="GL132" s="165"/>
      <c r="GM132" s="165"/>
      <c r="GN132" s="165"/>
      <c r="GO132" s="165"/>
      <c r="GP132" s="165"/>
      <c r="GQ132" s="165"/>
      <c r="GR132" s="165"/>
      <c r="GS132" s="165"/>
      <c r="GT132" s="165"/>
      <c r="GU132" s="165"/>
      <c r="GV132" s="165"/>
      <c r="GW132" s="165"/>
      <c r="GX132" s="165"/>
      <c r="GY132" s="165"/>
      <c r="GZ132" s="165"/>
      <c r="HA132" s="165"/>
      <c r="HB132" s="165"/>
      <c r="HC132" s="165"/>
      <c r="HD132" s="165"/>
      <c r="HE132" s="165"/>
      <c r="HF132" s="165"/>
      <c r="HG132" s="165"/>
      <c r="HH132" s="165"/>
      <c r="HI132" s="165"/>
      <c r="HJ132" s="165"/>
      <c r="HK132" s="165"/>
      <c r="HL132" s="165"/>
      <c r="HM132" s="165"/>
      <c r="HN132" s="165"/>
      <c r="HO132" s="165"/>
      <c r="HP132" s="165"/>
      <c r="HQ132" s="165"/>
      <c r="HR132" s="165"/>
      <c r="HS132" s="165"/>
      <c r="HT132" s="165"/>
      <c r="HU132" s="165"/>
      <c r="HV132" s="165"/>
      <c r="HW132" s="165"/>
      <c r="HX132" s="165"/>
      <c r="HY132" s="165"/>
    </row>
    <row r="133" spans="1:17" ht="12">
      <c r="A133" s="116" t="s">
        <v>191</v>
      </c>
      <c r="B133" s="117" t="s">
        <v>210</v>
      </c>
      <c r="C133" s="117"/>
      <c r="D133" s="118">
        <v>1</v>
      </c>
      <c r="E133" s="130">
        <v>650</v>
      </c>
      <c r="F133" s="17">
        <f t="shared" si="56"/>
        <v>0</v>
      </c>
      <c r="G133" s="74">
        <f>E133/1.03</f>
        <v>631.0679611650485</v>
      </c>
      <c r="H133" s="74">
        <f>G133*O133</f>
        <v>0</v>
      </c>
      <c r="I133" s="75">
        <f>E133/1.05</f>
        <v>619.047619047619</v>
      </c>
      <c r="J133" s="75">
        <f>I133*O133</f>
        <v>0</v>
      </c>
      <c r="K133" s="75">
        <f>E133/1.1</f>
        <v>590.9090909090909</v>
      </c>
      <c r="L133" s="75">
        <f>K133*O133</f>
        <v>0</v>
      </c>
      <c r="M133" s="74">
        <f>E133*1.8</f>
        <v>1170</v>
      </c>
      <c r="N133" s="24">
        <f>M133*O133</f>
        <v>0</v>
      </c>
      <c r="O133" s="19"/>
      <c r="P133" s="82"/>
      <c r="Q133" s="83"/>
    </row>
    <row r="134" spans="1:17" ht="12">
      <c r="A134" s="116" t="s">
        <v>192</v>
      </c>
      <c r="B134" s="117" t="s">
        <v>211</v>
      </c>
      <c r="C134" s="117"/>
      <c r="D134" s="118">
        <v>1</v>
      </c>
      <c r="E134" s="130">
        <v>650</v>
      </c>
      <c r="F134" s="17">
        <f t="shared" si="56"/>
        <v>0</v>
      </c>
      <c r="G134" s="74">
        <f>E134/1.03</f>
        <v>631.0679611650485</v>
      </c>
      <c r="H134" s="74">
        <f>G134*O134</f>
        <v>0</v>
      </c>
      <c r="I134" s="75">
        <f>E134/1.05</f>
        <v>619.047619047619</v>
      </c>
      <c r="J134" s="75">
        <f>I134*O134</f>
        <v>0</v>
      </c>
      <c r="K134" s="75">
        <f>E134/1.1</f>
        <v>590.9090909090909</v>
      </c>
      <c r="L134" s="75">
        <f>K134*O134</f>
        <v>0</v>
      </c>
      <c r="M134" s="74">
        <f>E134*1.8</f>
        <v>1170</v>
      </c>
      <c r="N134" s="24">
        <f>M134*O134</f>
        <v>0</v>
      </c>
      <c r="O134" s="19"/>
      <c r="P134" s="82"/>
      <c r="Q134" s="83"/>
    </row>
    <row r="135" spans="1:17" ht="12">
      <c r="A135" s="116" t="s">
        <v>193</v>
      </c>
      <c r="B135" s="117" t="s">
        <v>219</v>
      </c>
      <c r="C135" s="117"/>
      <c r="D135" s="118">
        <v>1</v>
      </c>
      <c r="E135" s="130">
        <v>650</v>
      </c>
      <c r="F135" s="17">
        <f t="shared" si="56"/>
        <v>0</v>
      </c>
      <c r="G135" s="74">
        <f>E135/1.03</f>
        <v>631.0679611650485</v>
      </c>
      <c r="H135" s="74">
        <f>G135*O135</f>
        <v>0</v>
      </c>
      <c r="I135" s="75">
        <f>E135/1.05</f>
        <v>619.047619047619</v>
      </c>
      <c r="J135" s="75">
        <f>I135*O135</f>
        <v>0</v>
      </c>
      <c r="K135" s="75">
        <f>E135/1.1</f>
        <v>590.9090909090909</v>
      </c>
      <c r="L135" s="75">
        <f>K135*O135</f>
        <v>0</v>
      </c>
      <c r="M135" s="74">
        <f>E135*1.8</f>
        <v>1170</v>
      </c>
      <c r="N135" s="24">
        <f>M135*O135</f>
        <v>0</v>
      </c>
      <c r="O135" s="19"/>
      <c r="P135" s="82"/>
      <c r="Q135" s="83"/>
    </row>
    <row r="136" spans="1:233" s="203" customFormat="1" ht="15" hidden="1">
      <c r="A136" s="84"/>
      <c r="B136" s="85" t="s">
        <v>60</v>
      </c>
      <c r="C136" s="86"/>
      <c r="D136" s="214"/>
      <c r="E136" s="215"/>
      <c r="F136" s="17">
        <f t="shared" si="56"/>
        <v>0</v>
      </c>
      <c r="G136" s="216"/>
      <c r="H136" s="216"/>
      <c r="I136" s="217"/>
      <c r="J136" s="217"/>
      <c r="K136" s="217"/>
      <c r="L136" s="217"/>
      <c r="M136" s="216"/>
      <c r="N136" s="218">
        <f>M136*O136</f>
        <v>0</v>
      </c>
      <c r="O136" s="228"/>
      <c r="P136" s="88"/>
      <c r="Q136" s="8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202"/>
      <c r="EB136" s="202"/>
      <c r="EC136" s="202"/>
      <c r="ED136" s="202"/>
      <c r="EE136" s="202"/>
      <c r="EF136" s="202"/>
      <c r="EG136" s="202"/>
      <c r="EH136" s="202"/>
      <c r="EI136" s="202"/>
      <c r="EJ136" s="202"/>
      <c r="EK136" s="202"/>
      <c r="EL136" s="202"/>
      <c r="EM136" s="202"/>
      <c r="EN136" s="202"/>
      <c r="EO136" s="202"/>
      <c r="EP136" s="202"/>
      <c r="EQ136" s="202"/>
      <c r="ER136" s="202"/>
      <c r="ES136" s="202"/>
      <c r="ET136" s="202"/>
      <c r="EU136" s="202"/>
      <c r="EV136" s="202"/>
      <c r="EW136" s="202"/>
      <c r="EX136" s="202"/>
      <c r="EY136" s="202"/>
      <c r="EZ136" s="202"/>
      <c r="FA136" s="202"/>
      <c r="FB136" s="202"/>
      <c r="FC136" s="202"/>
      <c r="FD136" s="202"/>
      <c r="FE136" s="202"/>
      <c r="FF136" s="202"/>
      <c r="FG136" s="202"/>
      <c r="FH136" s="202"/>
      <c r="FI136" s="202"/>
      <c r="FJ136" s="202"/>
      <c r="FK136" s="202"/>
      <c r="FL136" s="202"/>
      <c r="FM136" s="202"/>
      <c r="FN136" s="202"/>
      <c r="FO136" s="202"/>
      <c r="FP136" s="202"/>
      <c r="FQ136" s="202"/>
      <c r="FR136" s="202"/>
      <c r="FS136" s="202"/>
      <c r="FT136" s="202"/>
      <c r="FU136" s="202"/>
      <c r="FV136" s="202"/>
      <c r="FW136" s="202"/>
      <c r="FX136" s="202"/>
      <c r="FY136" s="202"/>
      <c r="FZ136" s="202"/>
      <c r="GA136" s="202"/>
      <c r="GB136" s="202"/>
      <c r="GC136" s="202"/>
      <c r="GD136" s="202"/>
      <c r="GE136" s="202"/>
      <c r="GF136" s="202"/>
      <c r="GG136" s="202"/>
      <c r="GH136" s="202"/>
      <c r="GI136" s="202"/>
      <c r="GJ136" s="202"/>
      <c r="GK136" s="202"/>
      <c r="GL136" s="202"/>
      <c r="GM136" s="202"/>
      <c r="GN136" s="202"/>
      <c r="GO136" s="202"/>
      <c r="GP136" s="202"/>
      <c r="GQ136" s="202"/>
      <c r="GR136" s="202"/>
      <c r="GS136" s="202"/>
      <c r="GT136" s="202"/>
      <c r="GU136" s="202"/>
      <c r="GV136" s="202"/>
      <c r="GW136" s="202"/>
      <c r="GX136" s="202"/>
      <c r="GY136" s="202"/>
      <c r="GZ136" s="202"/>
      <c r="HA136" s="202"/>
      <c r="HB136" s="202"/>
      <c r="HC136" s="202"/>
      <c r="HD136" s="202"/>
      <c r="HE136" s="202"/>
      <c r="HF136" s="202"/>
      <c r="HG136" s="202"/>
      <c r="HH136" s="202"/>
      <c r="HI136" s="202"/>
      <c r="HJ136" s="202"/>
      <c r="HK136" s="202"/>
      <c r="HL136" s="202"/>
      <c r="HM136" s="202"/>
      <c r="HN136" s="202"/>
      <c r="HO136" s="202"/>
      <c r="HP136" s="202"/>
      <c r="HQ136" s="202"/>
      <c r="HR136" s="202"/>
      <c r="HS136" s="202"/>
      <c r="HT136" s="202"/>
      <c r="HU136" s="202"/>
      <c r="HV136" s="202"/>
      <c r="HW136" s="202"/>
      <c r="HX136" s="202"/>
      <c r="HY136" s="202"/>
    </row>
    <row r="137" spans="1:17" ht="12" hidden="1">
      <c r="A137" s="90" t="s">
        <v>179</v>
      </c>
      <c r="B137" s="91" t="s">
        <v>180</v>
      </c>
      <c r="C137" s="91"/>
      <c r="D137" s="92">
        <v>1</v>
      </c>
      <c r="E137" s="93">
        <v>1600</v>
      </c>
      <c r="F137" s="17">
        <f t="shared" si="56"/>
        <v>0</v>
      </c>
      <c r="G137" s="74">
        <f>E137/1.03</f>
        <v>1553.398058252427</v>
      </c>
      <c r="H137" s="74">
        <f>G137*O137</f>
        <v>0</v>
      </c>
      <c r="I137" s="75">
        <f>E137/1.05</f>
        <v>1523.8095238095239</v>
      </c>
      <c r="J137" s="75">
        <f>I137*O137</f>
        <v>0</v>
      </c>
      <c r="K137" s="75">
        <f>E137/1.1</f>
        <v>1454.5454545454545</v>
      </c>
      <c r="L137" s="75">
        <f>K137*O137</f>
        <v>0</v>
      </c>
      <c r="M137" s="74">
        <f>E137*1.8</f>
        <v>2880</v>
      </c>
      <c r="N137" s="24">
        <f>M137*O137</f>
        <v>0</v>
      </c>
      <c r="O137" s="19"/>
      <c r="P137" s="35"/>
      <c r="Q137" s="20"/>
    </row>
    <row r="138" spans="1:233" s="166" customFormat="1" ht="15" hidden="1">
      <c r="A138" s="199"/>
      <c r="B138" s="200" t="s">
        <v>38</v>
      </c>
      <c r="C138" s="200"/>
      <c r="D138" s="199"/>
      <c r="E138" s="226"/>
      <c r="F138" s="17">
        <f t="shared" si="56"/>
        <v>0</v>
      </c>
      <c r="G138" s="220"/>
      <c r="H138" s="220"/>
      <c r="I138" s="221"/>
      <c r="J138" s="221"/>
      <c r="K138" s="221"/>
      <c r="L138" s="221"/>
      <c r="M138" s="220"/>
      <c r="N138" s="222"/>
      <c r="O138" s="227"/>
      <c r="P138" s="193"/>
      <c r="Q138" s="174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165"/>
      <c r="EB138" s="165"/>
      <c r="EC138" s="165"/>
      <c r="ED138" s="165"/>
      <c r="EE138" s="165"/>
      <c r="EF138" s="165"/>
      <c r="EG138" s="165"/>
      <c r="EH138" s="165"/>
      <c r="EI138" s="165"/>
      <c r="EJ138" s="165"/>
      <c r="EK138" s="165"/>
      <c r="EL138" s="165"/>
      <c r="EM138" s="165"/>
      <c r="EN138" s="165"/>
      <c r="EO138" s="165"/>
      <c r="EP138" s="165"/>
      <c r="EQ138" s="165"/>
      <c r="ER138" s="165"/>
      <c r="ES138" s="165"/>
      <c r="ET138" s="165"/>
      <c r="EU138" s="165"/>
      <c r="EV138" s="165"/>
      <c r="EW138" s="165"/>
      <c r="EX138" s="165"/>
      <c r="EY138" s="165"/>
      <c r="EZ138" s="165"/>
      <c r="FA138" s="165"/>
      <c r="FB138" s="165"/>
      <c r="FC138" s="165"/>
      <c r="FD138" s="165"/>
      <c r="FE138" s="165"/>
      <c r="FF138" s="165"/>
      <c r="FG138" s="165"/>
      <c r="FH138" s="165"/>
      <c r="FI138" s="165"/>
      <c r="FJ138" s="165"/>
      <c r="FK138" s="165"/>
      <c r="FL138" s="165"/>
      <c r="FM138" s="165"/>
      <c r="FN138" s="165"/>
      <c r="FO138" s="165"/>
      <c r="FP138" s="165"/>
      <c r="FQ138" s="165"/>
      <c r="FR138" s="165"/>
      <c r="FS138" s="165"/>
      <c r="FT138" s="165"/>
      <c r="FU138" s="165"/>
      <c r="FV138" s="165"/>
      <c r="FW138" s="165"/>
      <c r="FX138" s="165"/>
      <c r="FY138" s="165"/>
      <c r="FZ138" s="165"/>
      <c r="GA138" s="165"/>
      <c r="GB138" s="165"/>
      <c r="GC138" s="165"/>
      <c r="GD138" s="165"/>
      <c r="GE138" s="165"/>
      <c r="GF138" s="165"/>
      <c r="GG138" s="165"/>
      <c r="GH138" s="165"/>
      <c r="GI138" s="165"/>
      <c r="GJ138" s="165"/>
      <c r="GK138" s="165"/>
      <c r="GL138" s="165"/>
      <c r="GM138" s="165"/>
      <c r="GN138" s="165"/>
      <c r="GO138" s="165"/>
      <c r="GP138" s="165"/>
      <c r="GQ138" s="165"/>
      <c r="GR138" s="165"/>
      <c r="GS138" s="165"/>
      <c r="GT138" s="165"/>
      <c r="GU138" s="165"/>
      <c r="GV138" s="165"/>
      <c r="GW138" s="165"/>
      <c r="GX138" s="165"/>
      <c r="GY138" s="165"/>
      <c r="GZ138" s="165"/>
      <c r="HA138" s="165"/>
      <c r="HB138" s="165"/>
      <c r="HC138" s="165"/>
      <c r="HD138" s="165"/>
      <c r="HE138" s="165"/>
      <c r="HF138" s="165"/>
      <c r="HG138" s="165"/>
      <c r="HH138" s="165"/>
      <c r="HI138" s="165"/>
      <c r="HJ138" s="165"/>
      <c r="HK138" s="165"/>
      <c r="HL138" s="165"/>
      <c r="HM138" s="165"/>
      <c r="HN138" s="165"/>
      <c r="HO138" s="165"/>
      <c r="HP138" s="165"/>
      <c r="HQ138" s="165"/>
      <c r="HR138" s="165"/>
      <c r="HS138" s="165"/>
      <c r="HT138" s="165"/>
      <c r="HU138" s="165"/>
      <c r="HV138" s="165"/>
      <c r="HW138" s="165"/>
      <c r="HX138" s="165"/>
      <c r="HY138" s="165"/>
    </row>
    <row r="139" spans="1:17" ht="12" hidden="1">
      <c r="A139" s="90" t="s">
        <v>188</v>
      </c>
      <c r="B139" s="91" t="s">
        <v>189</v>
      </c>
      <c r="C139" s="91"/>
      <c r="D139" s="92">
        <v>1</v>
      </c>
      <c r="E139" s="93">
        <v>420</v>
      </c>
      <c r="F139" s="17">
        <f t="shared" si="56"/>
        <v>0</v>
      </c>
      <c r="G139" s="74">
        <f>E139/1.03</f>
        <v>407.7669902912621</v>
      </c>
      <c r="H139" s="74">
        <f>G139*O139</f>
        <v>0</v>
      </c>
      <c r="I139" s="75">
        <f>E139/1.05</f>
        <v>400</v>
      </c>
      <c r="J139" s="75">
        <f>I139*O139</f>
        <v>0</v>
      </c>
      <c r="K139" s="75">
        <f>E139/1.1</f>
        <v>381.8181818181818</v>
      </c>
      <c r="L139" s="75">
        <f>K139*O139</f>
        <v>0</v>
      </c>
      <c r="M139" s="74">
        <f>E139*1.8</f>
        <v>756</v>
      </c>
      <c r="N139" s="24">
        <f>M139*O139</f>
        <v>0</v>
      </c>
      <c r="O139" s="19"/>
      <c r="P139" s="35"/>
      <c r="Q139" s="20"/>
    </row>
    <row r="140" spans="1:19" ht="15">
      <c r="A140" s="45"/>
      <c r="B140" s="51" t="s">
        <v>321</v>
      </c>
      <c r="C140" s="46"/>
      <c r="D140" s="47"/>
      <c r="E140" s="48"/>
      <c r="F140" s="48"/>
      <c r="G140" s="73"/>
      <c r="H140" s="73"/>
      <c r="I140" s="73"/>
      <c r="J140" s="73"/>
      <c r="K140" s="73"/>
      <c r="L140" s="73"/>
      <c r="M140" s="73"/>
      <c r="N140" s="49"/>
      <c r="O140" s="50"/>
      <c r="P140" s="229"/>
      <c r="Q140" s="229"/>
      <c r="R140" s="61"/>
      <c r="S140" s="61"/>
    </row>
    <row r="141" spans="1:19" ht="15">
      <c r="A141" s="231"/>
      <c r="B141" s="238" t="s">
        <v>407</v>
      </c>
      <c r="C141" s="232"/>
      <c r="D141" s="233"/>
      <c r="E141" s="234"/>
      <c r="F141" s="234"/>
      <c r="G141" s="235"/>
      <c r="H141" s="235"/>
      <c r="I141" s="235"/>
      <c r="J141" s="235"/>
      <c r="K141" s="235"/>
      <c r="L141" s="235"/>
      <c r="M141" s="235"/>
      <c r="N141" s="234"/>
      <c r="O141" s="236"/>
      <c r="P141" s="237"/>
      <c r="Q141" s="237"/>
      <c r="R141" s="61"/>
      <c r="S141" s="61"/>
    </row>
    <row r="142" spans="1:25" ht="29.25">
      <c r="A142" s="14" t="s">
        <v>482</v>
      </c>
      <c r="B142" s="80" t="s">
        <v>408</v>
      </c>
      <c r="C142" s="80" t="s">
        <v>2</v>
      </c>
      <c r="D142" s="286" t="s">
        <v>452</v>
      </c>
      <c r="E142" s="257">
        <v>990</v>
      </c>
      <c r="F142" s="258">
        <f>E142*O142</f>
        <v>0</v>
      </c>
      <c r="G142" s="259">
        <f aca="true" t="shared" si="57" ref="G142:G156">E142/1.03</f>
        <v>961.1650485436893</v>
      </c>
      <c r="H142" s="74">
        <f aca="true" t="shared" si="58" ref="H142:H156">G142*O142</f>
        <v>0</v>
      </c>
      <c r="I142" s="75">
        <f aca="true" t="shared" si="59" ref="I142:I156">E142/1.05</f>
        <v>942.8571428571428</v>
      </c>
      <c r="J142" s="75">
        <f aca="true" t="shared" si="60" ref="J142:J156">I142*O142</f>
        <v>0</v>
      </c>
      <c r="K142" s="75">
        <f aca="true" t="shared" si="61" ref="K142:K156">E142/1.1</f>
        <v>899.9999999999999</v>
      </c>
      <c r="L142" s="75">
        <f aca="true" t="shared" si="62" ref="L142:L156">K142*O142</f>
        <v>0</v>
      </c>
      <c r="M142" s="74">
        <f aca="true" t="shared" si="63" ref="M142:M156">E142*1.8</f>
        <v>1782</v>
      </c>
      <c r="N142" s="18">
        <f>M142*O142</f>
        <v>0</v>
      </c>
      <c r="O142" s="19"/>
      <c r="P142" s="19">
        <v>1</v>
      </c>
      <c r="Q142" s="20"/>
      <c r="R142" s="64"/>
      <c r="S142" s="61"/>
      <c r="U142" s="60"/>
      <c r="V142" s="60"/>
      <c r="W142" s="60"/>
      <c r="X142" s="60"/>
      <c r="Y142" s="60"/>
    </row>
    <row r="143" spans="1:25" ht="29.25">
      <c r="A143" s="255" t="s">
        <v>409</v>
      </c>
      <c r="B143" s="91" t="s">
        <v>410</v>
      </c>
      <c r="C143" s="91" t="s">
        <v>2</v>
      </c>
      <c r="D143" s="286" t="s">
        <v>452</v>
      </c>
      <c r="E143" s="260">
        <v>1200</v>
      </c>
      <c r="F143" s="258">
        <f aca="true" t="shared" si="64" ref="F143:F169">E143*O143</f>
        <v>0</v>
      </c>
      <c r="G143" s="262">
        <f t="shared" si="57"/>
        <v>1165.0485436893205</v>
      </c>
      <c r="H143" s="256">
        <f t="shared" si="58"/>
        <v>0</v>
      </c>
      <c r="I143" s="75">
        <f t="shared" si="59"/>
        <v>1142.857142857143</v>
      </c>
      <c r="J143" s="75">
        <f t="shared" si="60"/>
        <v>0</v>
      </c>
      <c r="K143" s="75">
        <f t="shared" si="61"/>
        <v>1090.9090909090908</v>
      </c>
      <c r="L143" s="75">
        <f t="shared" si="62"/>
        <v>0</v>
      </c>
      <c r="M143" s="74">
        <f t="shared" si="63"/>
        <v>2160</v>
      </c>
      <c r="N143" s="18">
        <f>M143*O143</f>
        <v>0</v>
      </c>
      <c r="O143" s="19"/>
      <c r="P143" s="19">
        <v>1</v>
      </c>
      <c r="Q143" s="20"/>
      <c r="R143" s="64"/>
      <c r="S143" s="61"/>
      <c r="U143" s="60"/>
      <c r="V143" s="60"/>
      <c r="W143" s="60"/>
      <c r="X143" s="60"/>
      <c r="Y143" s="60"/>
    </row>
    <row r="144" spans="1:25" ht="29.25">
      <c r="A144" s="255" t="s">
        <v>411</v>
      </c>
      <c r="B144" s="91" t="s">
        <v>412</v>
      </c>
      <c r="C144" s="91" t="s">
        <v>2</v>
      </c>
      <c r="D144" s="286" t="s">
        <v>452</v>
      </c>
      <c r="E144" s="260">
        <v>1500</v>
      </c>
      <c r="F144" s="258">
        <f t="shared" si="64"/>
        <v>0</v>
      </c>
      <c r="G144" s="262">
        <f t="shared" si="57"/>
        <v>1456.3106796116504</v>
      </c>
      <c r="H144" s="256">
        <f t="shared" si="58"/>
        <v>0</v>
      </c>
      <c r="I144" s="75">
        <f t="shared" si="59"/>
        <v>1428.5714285714284</v>
      </c>
      <c r="J144" s="75">
        <f t="shared" si="60"/>
        <v>0</v>
      </c>
      <c r="K144" s="75">
        <f t="shared" si="61"/>
        <v>1363.6363636363635</v>
      </c>
      <c r="L144" s="75">
        <f t="shared" si="62"/>
        <v>0</v>
      </c>
      <c r="M144" s="74">
        <f t="shared" si="63"/>
        <v>2700</v>
      </c>
      <c r="N144" s="18">
        <f>M144*O144</f>
        <v>0</v>
      </c>
      <c r="O144" s="19"/>
      <c r="P144" s="19">
        <v>1</v>
      </c>
      <c r="Q144" s="20"/>
      <c r="R144" s="64"/>
      <c r="S144" s="61"/>
      <c r="U144" s="60"/>
      <c r="V144" s="60"/>
      <c r="W144" s="60"/>
      <c r="X144" s="60"/>
      <c r="Y144" s="60"/>
    </row>
    <row r="145" spans="1:25" ht="29.25">
      <c r="A145" s="255" t="s">
        <v>413</v>
      </c>
      <c r="B145" s="91" t="s">
        <v>415</v>
      </c>
      <c r="C145" s="91"/>
      <c r="D145" s="286" t="s">
        <v>452</v>
      </c>
      <c r="E145" s="260">
        <v>1850</v>
      </c>
      <c r="F145" s="258">
        <f t="shared" si="64"/>
        <v>0</v>
      </c>
      <c r="G145" s="262">
        <f t="shared" si="57"/>
        <v>1796.116504854369</v>
      </c>
      <c r="H145" s="256">
        <f t="shared" si="58"/>
        <v>0</v>
      </c>
      <c r="I145" s="75">
        <f t="shared" si="59"/>
        <v>1761.904761904762</v>
      </c>
      <c r="J145" s="75">
        <f t="shared" si="60"/>
        <v>0</v>
      </c>
      <c r="K145" s="75">
        <f t="shared" si="61"/>
        <v>1681.8181818181818</v>
      </c>
      <c r="L145" s="75">
        <f t="shared" si="62"/>
        <v>0</v>
      </c>
      <c r="M145" s="74">
        <f t="shared" si="63"/>
        <v>3330</v>
      </c>
      <c r="N145" s="239"/>
      <c r="O145" s="19"/>
      <c r="P145" s="240"/>
      <c r="Q145" s="63"/>
      <c r="R145" s="285"/>
      <c r="S145" s="61"/>
      <c r="U145" s="60"/>
      <c r="V145" s="60"/>
      <c r="W145" s="60"/>
      <c r="X145" s="60"/>
      <c r="Y145" s="60"/>
    </row>
    <row r="146" spans="1:25" ht="29.25">
      <c r="A146" s="255" t="s">
        <v>414</v>
      </c>
      <c r="B146" s="91" t="s">
        <v>416</v>
      </c>
      <c r="C146" s="91"/>
      <c r="D146" s="286" t="s">
        <v>452</v>
      </c>
      <c r="E146" s="260">
        <v>1850</v>
      </c>
      <c r="F146" s="258">
        <f t="shared" si="64"/>
        <v>0</v>
      </c>
      <c r="G146" s="262">
        <f t="shared" si="57"/>
        <v>1796.116504854369</v>
      </c>
      <c r="H146" s="256">
        <f t="shared" si="58"/>
        <v>0</v>
      </c>
      <c r="I146" s="75">
        <f t="shared" si="59"/>
        <v>1761.904761904762</v>
      </c>
      <c r="J146" s="75">
        <f t="shared" si="60"/>
        <v>0</v>
      </c>
      <c r="K146" s="75">
        <f t="shared" si="61"/>
        <v>1681.8181818181818</v>
      </c>
      <c r="L146" s="75">
        <f t="shared" si="62"/>
        <v>0</v>
      </c>
      <c r="M146" s="74">
        <v>3500</v>
      </c>
      <c r="N146" s="239"/>
      <c r="O146" s="19"/>
      <c r="P146" s="240"/>
      <c r="Q146" s="20"/>
      <c r="R146" s="64"/>
      <c r="S146" s="61"/>
      <c r="U146" s="60"/>
      <c r="V146" s="60"/>
      <c r="W146" s="60"/>
      <c r="X146" s="60"/>
      <c r="Y146" s="60"/>
    </row>
    <row r="147" spans="1:25" ht="29.25">
      <c r="A147" s="14" t="s">
        <v>417</v>
      </c>
      <c r="B147" s="27" t="s">
        <v>418</v>
      </c>
      <c r="C147" s="27"/>
      <c r="D147" s="286" t="s">
        <v>452</v>
      </c>
      <c r="E147" s="130">
        <v>1200</v>
      </c>
      <c r="F147" s="258">
        <f t="shared" si="64"/>
        <v>0</v>
      </c>
      <c r="G147" s="74">
        <f t="shared" si="57"/>
        <v>1165.0485436893205</v>
      </c>
      <c r="H147" s="74">
        <f t="shared" si="58"/>
        <v>0</v>
      </c>
      <c r="I147" s="75">
        <f t="shared" si="59"/>
        <v>1142.857142857143</v>
      </c>
      <c r="J147" s="75">
        <f t="shared" si="60"/>
        <v>0</v>
      </c>
      <c r="K147" s="75">
        <f t="shared" si="61"/>
        <v>1090.9090909090908</v>
      </c>
      <c r="L147" s="75">
        <f t="shared" si="62"/>
        <v>0</v>
      </c>
      <c r="M147" s="74">
        <f t="shared" si="63"/>
        <v>2160</v>
      </c>
      <c r="N147" s="239"/>
      <c r="O147" s="19"/>
      <c r="P147" s="240"/>
      <c r="Q147" s="20"/>
      <c r="R147" s="64"/>
      <c r="S147" s="61"/>
      <c r="U147" s="60"/>
      <c r="V147" s="60"/>
      <c r="W147" s="60"/>
      <c r="X147" s="60"/>
      <c r="Y147" s="60"/>
    </row>
    <row r="148" spans="1:25" ht="29.25">
      <c r="A148" s="14" t="s">
        <v>424</v>
      </c>
      <c r="B148" s="27" t="s">
        <v>420</v>
      </c>
      <c r="C148" s="27"/>
      <c r="D148" s="286" t="s">
        <v>452</v>
      </c>
      <c r="E148" s="130">
        <v>1650</v>
      </c>
      <c r="F148" s="258">
        <f t="shared" si="64"/>
        <v>0</v>
      </c>
      <c r="G148" s="74">
        <f t="shared" si="57"/>
        <v>1601.9417475728155</v>
      </c>
      <c r="H148" s="74">
        <f t="shared" si="58"/>
        <v>0</v>
      </c>
      <c r="I148" s="75">
        <f t="shared" si="59"/>
        <v>1571.4285714285713</v>
      </c>
      <c r="J148" s="75">
        <f t="shared" si="60"/>
        <v>0</v>
      </c>
      <c r="K148" s="75">
        <f t="shared" si="61"/>
        <v>1499.9999999999998</v>
      </c>
      <c r="L148" s="75">
        <f t="shared" si="62"/>
        <v>0</v>
      </c>
      <c r="M148" s="74">
        <f t="shared" si="63"/>
        <v>2970</v>
      </c>
      <c r="N148" s="239"/>
      <c r="O148" s="19"/>
      <c r="P148" s="240"/>
      <c r="Q148" s="20"/>
      <c r="R148" s="64"/>
      <c r="S148" s="61"/>
      <c r="U148" s="60"/>
      <c r="V148" s="60"/>
      <c r="W148" s="60"/>
      <c r="X148" s="60"/>
      <c r="Y148" s="60"/>
    </row>
    <row r="149" spans="1:25" ht="29.25">
      <c r="A149" s="14" t="s">
        <v>422</v>
      </c>
      <c r="B149" s="27" t="s">
        <v>423</v>
      </c>
      <c r="C149" s="27"/>
      <c r="D149" s="286" t="s">
        <v>452</v>
      </c>
      <c r="E149" s="130">
        <v>1850</v>
      </c>
      <c r="F149" s="258">
        <f t="shared" si="64"/>
        <v>0</v>
      </c>
      <c r="G149" s="74">
        <f t="shared" si="57"/>
        <v>1796.116504854369</v>
      </c>
      <c r="H149" s="74">
        <f t="shared" si="58"/>
        <v>0</v>
      </c>
      <c r="I149" s="75">
        <f t="shared" si="59"/>
        <v>1761.904761904762</v>
      </c>
      <c r="J149" s="75">
        <f t="shared" si="60"/>
        <v>0</v>
      </c>
      <c r="K149" s="75">
        <f t="shared" si="61"/>
        <v>1681.8181818181818</v>
      </c>
      <c r="L149" s="75">
        <f t="shared" si="62"/>
        <v>0</v>
      </c>
      <c r="M149" s="74">
        <f t="shared" si="63"/>
        <v>3330</v>
      </c>
      <c r="N149" s="239"/>
      <c r="O149" s="19"/>
      <c r="P149" s="240"/>
      <c r="Q149" s="20"/>
      <c r="R149" s="64"/>
      <c r="S149" s="61"/>
      <c r="U149" s="60"/>
      <c r="V149" s="60"/>
      <c r="W149" s="60"/>
      <c r="X149" s="60"/>
      <c r="Y149" s="60"/>
    </row>
    <row r="150" spans="1:25" ht="29.25">
      <c r="A150" s="14" t="s">
        <v>425</v>
      </c>
      <c r="B150" s="27" t="s">
        <v>427</v>
      </c>
      <c r="C150" s="27"/>
      <c r="D150" s="286" t="s">
        <v>452</v>
      </c>
      <c r="E150" s="130">
        <v>1850</v>
      </c>
      <c r="F150" s="258">
        <f t="shared" si="64"/>
        <v>0</v>
      </c>
      <c r="G150" s="74">
        <f t="shared" si="57"/>
        <v>1796.116504854369</v>
      </c>
      <c r="H150" s="74">
        <f t="shared" si="58"/>
        <v>0</v>
      </c>
      <c r="I150" s="75">
        <f t="shared" si="59"/>
        <v>1761.904761904762</v>
      </c>
      <c r="J150" s="75">
        <f t="shared" si="60"/>
        <v>0</v>
      </c>
      <c r="K150" s="75">
        <f t="shared" si="61"/>
        <v>1681.8181818181818</v>
      </c>
      <c r="L150" s="75">
        <f t="shared" si="62"/>
        <v>0</v>
      </c>
      <c r="M150" s="74">
        <f t="shared" si="63"/>
        <v>3330</v>
      </c>
      <c r="N150" s="239"/>
      <c r="O150" s="19"/>
      <c r="P150" s="240"/>
      <c r="Q150" s="63"/>
      <c r="R150" s="285"/>
      <c r="S150" s="61"/>
      <c r="U150" s="60"/>
      <c r="V150" s="60"/>
      <c r="W150" s="60"/>
      <c r="X150" s="60"/>
      <c r="Y150" s="60"/>
    </row>
    <row r="151" spans="1:25" ht="36">
      <c r="A151" s="14" t="s">
        <v>426</v>
      </c>
      <c r="B151" s="27" t="s">
        <v>430</v>
      </c>
      <c r="C151" s="27"/>
      <c r="D151" s="286" t="s">
        <v>452</v>
      </c>
      <c r="E151" s="260">
        <v>1650</v>
      </c>
      <c r="F151" s="258">
        <f t="shared" si="64"/>
        <v>0</v>
      </c>
      <c r="G151" s="74">
        <f t="shared" si="57"/>
        <v>1601.9417475728155</v>
      </c>
      <c r="H151" s="74">
        <f t="shared" si="58"/>
        <v>0</v>
      </c>
      <c r="I151" s="75">
        <f t="shared" si="59"/>
        <v>1571.4285714285713</v>
      </c>
      <c r="J151" s="75">
        <f t="shared" si="60"/>
        <v>0</v>
      </c>
      <c r="K151" s="75">
        <f t="shared" si="61"/>
        <v>1499.9999999999998</v>
      </c>
      <c r="L151" s="75">
        <f t="shared" si="62"/>
        <v>0</v>
      </c>
      <c r="M151" s="74">
        <f t="shared" si="63"/>
        <v>2970</v>
      </c>
      <c r="N151" s="239"/>
      <c r="O151" s="19"/>
      <c r="P151" s="240"/>
      <c r="Q151" s="20"/>
      <c r="R151" s="64"/>
      <c r="S151" s="61"/>
      <c r="U151" s="60"/>
      <c r="V151" s="60"/>
      <c r="W151" s="60"/>
      <c r="X151" s="60"/>
      <c r="Y151" s="60"/>
    </row>
    <row r="152" spans="1:25" ht="36">
      <c r="A152" s="14" t="s">
        <v>419</v>
      </c>
      <c r="B152" s="27" t="s">
        <v>431</v>
      </c>
      <c r="C152" s="27"/>
      <c r="D152" s="286" t="s">
        <v>452</v>
      </c>
      <c r="E152" s="260">
        <v>1650</v>
      </c>
      <c r="F152" s="258">
        <f t="shared" si="64"/>
        <v>0</v>
      </c>
      <c r="G152" s="74">
        <f t="shared" si="57"/>
        <v>1601.9417475728155</v>
      </c>
      <c r="H152" s="74">
        <f t="shared" si="58"/>
        <v>0</v>
      </c>
      <c r="I152" s="75">
        <f t="shared" si="59"/>
        <v>1571.4285714285713</v>
      </c>
      <c r="J152" s="75">
        <f t="shared" si="60"/>
        <v>0</v>
      </c>
      <c r="K152" s="75">
        <f t="shared" si="61"/>
        <v>1499.9999999999998</v>
      </c>
      <c r="L152" s="75">
        <f t="shared" si="62"/>
        <v>0</v>
      </c>
      <c r="M152" s="74">
        <f t="shared" si="63"/>
        <v>2970</v>
      </c>
      <c r="N152" s="239"/>
      <c r="O152" s="19"/>
      <c r="P152" s="240"/>
      <c r="Q152" s="20"/>
      <c r="R152" s="64"/>
      <c r="S152" s="61"/>
      <c r="U152" s="60"/>
      <c r="V152" s="60"/>
      <c r="W152" s="60"/>
      <c r="X152" s="60"/>
      <c r="Y152" s="60"/>
    </row>
    <row r="153" spans="1:25" ht="36">
      <c r="A153" s="14" t="s">
        <v>424</v>
      </c>
      <c r="B153" s="27" t="s">
        <v>432</v>
      </c>
      <c r="C153" s="27"/>
      <c r="D153" s="286" t="s">
        <v>452</v>
      </c>
      <c r="E153" s="260">
        <v>1650</v>
      </c>
      <c r="F153" s="258">
        <f t="shared" si="64"/>
        <v>0</v>
      </c>
      <c r="G153" s="74">
        <f t="shared" si="57"/>
        <v>1601.9417475728155</v>
      </c>
      <c r="H153" s="74">
        <f t="shared" si="58"/>
        <v>0</v>
      </c>
      <c r="I153" s="75">
        <f t="shared" si="59"/>
        <v>1571.4285714285713</v>
      </c>
      <c r="J153" s="75">
        <f t="shared" si="60"/>
        <v>0</v>
      </c>
      <c r="K153" s="75">
        <f t="shared" si="61"/>
        <v>1499.9999999999998</v>
      </c>
      <c r="L153" s="75">
        <f t="shared" si="62"/>
        <v>0</v>
      </c>
      <c r="M153" s="74">
        <f t="shared" si="63"/>
        <v>2970</v>
      </c>
      <c r="N153" s="239"/>
      <c r="O153" s="19"/>
      <c r="P153" s="240"/>
      <c r="Q153" s="20"/>
      <c r="R153" s="64"/>
      <c r="S153" s="61"/>
      <c r="U153" s="60"/>
      <c r="V153" s="60"/>
      <c r="W153" s="60"/>
      <c r="X153" s="60"/>
      <c r="Y153" s="60"/>
    </row>
    <row r="154" spans="1:25" ht="36">
      <c r="A154" s="14" t="s">
        <v>433</v>
      </c>
      <c r="B154" s="27" t="s">
        <v>434</v>
      </c>
      <c r="C154" s="27"/>
      <c r="D154" s="286" t="s">
        <v>452</v>
      </c>
      <c r="E154" s="260">
        <v>1750</v>
      </c>
      <c r="F154" s="258">
        <f t="shared" si="64"/>
        <v>0</v>
      </c>
      <c r="G154" s="74">
        <f t="shared" si="57"/>
        <v>1699.0291262135922</v>
      </c>
      <c r="H154" s="74">
        <f t="shared" si="58"/>
        <v>0</v>
      </c>
      <c r="I154" s="75">
        <f t="shared" si="59"/>
        <v>1666.6666666666665</v>
      </c>
      <c r="J154" s="75">
        <f t="shared" si="60"/>
        <v>0</v>
      </c>
      <c r="K154" s="75">
        <f t="shared" si="61"/>
        <v>1590.9090909090908</v>
      </c>
      <c r="L154" s="75">
        <f t="shared" si="62"/>
        <v>0</v>
      </c>
      <c r="M154" s="74">
        <f t="shared" si="63"/>
        <v>3150</v>
      </c>
      <c r="N154" s="239"/>
      <c r="O154" s="19"/>
      <c r="P154" s="240"/>
      <c r="Q154" s="20"/>
      <c r="R154" s="64"/>
      <c r="S154" s="61"/>
      <c r="U154" s="60"/>
      <c r="V154" s="60"/>
      <c r="W154" s="60"/>
      <c r="X154" s="60"/>
      <c r="Y154" s="60"/>
    </row>
    <row r="155" spans="1:25" ht="36">
      <c r="A155" s="14" t="s">
        <v>421</v>
      </c>
      <c r="B155" s="27" t="s">
        <v>435</v>
      </c>
      <c r="C155" s="27"/>
      <c r="D155" s="286" t="s">
        <v>452</v>
      </c>
      <c r="E155" s="260">
        <v>1751</v>
      </c>
      <c r="F155" s="258">
        <f t="shared" si="64"/>
        <v>0</v>
      </c>
      <c r="G155" s="74">
        <f t="shared" si="57"/>
        <v>1700</v>
      </c>
      <c r="H155" s="74">
        <f t="shared" si="58"/>
        <v>0</v>
      </c>
      <c r="I155" s="75">
        <f t="shared" si="59"/>
        <v>1667.6190476190475</v>
      </c>
      <c r="J155" s="75">
        <f t="shared" si="60"/>
        <v>0</v>
      </c>
      <c r="K155" s="75">
        <f t="shared" si="61"/>
        <v>1591.8181818181818</v>
      </c>
      <c r="L155" s="75">
        <f t="shared" si="62"/>
        <v>0</v>
      </c>
      <c r="M155" s="74">
        <f t="shared" si="63"/>
        <v>3151.8</v>
      </c>
      <c r="N155" s="239"/>
      <c r="O155" s="19"/>
      <c r="P155" s="240"/>
      <c r="Q155" s="20"/>
      <c r="R155" s="64"/>
      <c r="S155" s="61"/>
      <c r="U155" s="60"/>
      <c r="V155" s="60"/>
      <c r="W155" s="60"/>
      <c r="X155" s="60"/>
      <c r="Y155" s="60"/>
    </row>
    <row r="156" spans="1:25" ht="29.25">
      <c r="A156" s="14" t="s">
        <v>439</v>
      </c>
      <c r="B156" s="27" t="s">
        <v>440</v>
      </c>
      <c r="C156" s="27"/>
      <c r="D156" s="286" t="s">
        <v>452</v>
      </c>
      <c r="E156" s="260">
        <v>1400</v>
      </c>
      <c r="F156" s="258">
        <f t="shared" si="64"/>
        <v>0</v>
      </c>
      <c r="G156" s="74">
        <f t="shared" si="57"/>
        <v>1359.2233009708737</v>
      </c>
      <c r="H156" s="74">
        <f t="shared" si="58"/>
        <v>0</v>
      </c>
      <c r="I156" s="75">
        <f t="shared" si="59"/>
        <v>1333.3333333333333</v>
      </c>
      <c r="J156" s="75">
        <f t="shared" si="60"/>
        <v>0</v>
      </c>
      <c r="K156" s="75">
        <f t="shared" si="61"/>
        <v>1272.7272727272725</v>
      </c>
      <c r="L156" s="75">
        <f t="shared" si="62"/>
        <v>0</v>
      </c>
      <c r="M156" s="74">
        <f t="shared" si="63"/>
        <v>2520</v>
      </c>
      <c r="N156" s="239"/>
      <c r="O156" s="19"/>
      <c r="P156" s="240"/>
      <c r="Q156" s="20"/>
      <c r="R156" s="64"/>
      <c r="S156" s="61"/>
      <c r="U156" s="60"/>
      <c r="V156" s="60"/>
      <c r="W156" s="60"/>
      <c r="X156" s="60"/>
      <c r="Y156" s="60"/>
    </row>
    <row r="157" spans="1:25" ht="29.25">
      <c r="A157" s="14" t="s">
        <v>445</v>
      </c>
      <c r="B157" s="27" t="s">
        <v>446</v>
      </c>
      <c r="C157" s="27"/>
      <c r="D157" s="286" t="s">
        <v>452</v>
      </c>
      <c r="E157" s="260">
        <v>1200</v>
      </c>
      <c r="F157" s="258">
        <f t="shared" si="64"/>
        <v>0</v>
      </c>
      <c r="G157" s="74">
        <f aca="true" t="shared" si="65" ref="G157:G162">E157/1.03</f>
        <v>1165.0485436893205</v>
      </c>
      <c r="H157" s="74">
        <f aca="true" t="shared" si="66" ref="H157:H162">G157*O157</f>
        <v>0</v>
      </c>
      <c r="I157" s="75">
        <f aca="true" t="shared" si="67" ref="I157:I162">E157/1.05</f>
        <v>1142.857142857143</v>
      </c>
      <c r="J157" s="75">
        <f aca="true" t="shared" si="68" ref="J157:J162">I157*O157</f>
        <v>0</v>
      </c>
      <c r="K157" s="75">
        <f aca="true" t="shared" si="69" ref="K157:K162">E157/1.1</f>
        <v>1090.9090909090908</v>
      </c>
      <c r="L157" s="75">
        <f aca="true" t="shared" si="70" ref="L157:L162">K157*O157</f>
        <v>0</v>
      </c>
      <c r="M157" s="74">
        <f aca="true" t="shared" si="71" ref="M157:M162">E157*1.8</f>
        <v>2160</v>
      </c>
      <c r="N157" s="239"/>
      <c r="O157" s="19"/>
      <c r="P157" s="240"/>
      <c r="Q157" s="20"/>
      <c r="R157" s="64"/>
      <c r="S157" s="61"/>
      <c r="U157" s="60"/>
      <c r="V157" s="60"/>
      <c r="W157" s="60"/>
      <c r="X157" s="60"/>
      <c r="Y157" s="60"/>
    </row>
    <row r="158" spans="1:25" ht="29.25">
      <c r="A158" s="14" t="s">
        <v>447</v>
      </c>
      <c r="B158" s="27" t="s">
        <v>448</v>
      </c>
      <c r="C158" s="27"/>
      <c r="D158" s="286" t="s">
        <v>452</v>
      </c>
      <c r="E158" s="260">
        <v>1100</v>
      </c>
      <c r="F158" s="258">
        <f t="shared" si="64"/>
        <v>0</v>
      </c>
      <c r="G158" s="74">
        <f t="shared" si="65"/>
        <v>1067.9611650485438</v>
      </c>
      <c r="H158" s="74">
        <f t="shared" si="66"/>
        <v>0</v>
      </c>
      <c r="I158" s="75">
        <f t="shared" si="67"/>
        <v>1047.6190476190475</v>
      </c>
      <c r="J158" s="75">
        <f t="shared" si="68"/>
        <v>0</v>
      </c>
      <c r="K158" s="75">
        <f t="shared" si="69"/>
        <v>999.9999999999999</v>
      </c>
      <c r="L158" s="75">
        <f t="shared" si="70"/>
        <v>0</v>
      </c>
      <c r="M158" s="74">
        <f t="shared" si="71"/>
        <v>1980</v>
      </c>
      <c r="N158" s="239"/>
      <c r="O158" s="19"/>
      <c r="P158" s="240"/>
      <c r="Q158" s="20"/>
      <c r="R158" s="64"/>
      <c r="S158" s="61"/>
      <c r="U158" s="60"/>
      <c r="V158" s="60"/>
      <c r="W158" s="60"/>
      <c r="X158" s="60"/>
      <c r="Y158" s="60"/>
    </row>
    <row r="159" spans="1:25" ht="29.25">
      <c r="A159" s="14" t="s">
        <v>449</v>
      </c>
      <c r="B159" s="27" t="s">
        <v>451</v>
      </c>
      <c r="C159" s="27"/>
      <c r="D159" s="286" t="s">
        <v>452</v>
      </c>
      <c r="E159" s="260">
        <v>1400</v>
      </c>
      <c r="F159" s="258">
        <f t="shared" si="64"/>
        <v>0</v>
      </c>
      <c r="G159" s="74">
        <f t="shared" si="65"/>
        <v>1359.2233009708737</v>
      </c>
      <c r="H159" s="74">
        <f t="shared" si="66"/>
        <v>0</v>
      </c>
      <c r="I159" s="75">
        <f t="shared" si="67"/>
        <v>1333.3333333333333</v>
      </c>
      <c r="J159" s="75">
        <f t="shared" si="68"/>
        <v>0</v>
      </c>
      <c r="K159" s="75">
        <f t="shared" si="69"/>
        <v>1272.7272727272725</v>
      </c>
      <c r="L159" s="75">
        <f t="shared" si="70"/>
        <v>0</v>
      </c>
      <c r="M159" s="74">
        <f t="shared" si="71"/>
        <v>2520</v>
      </c>
      <c r="N159" s="239"/>
      <c r="O159" s="19"/>
      <c r="P159" s="240"/>
      <c r="Q159" s="20"/>
      <c r="R159" s="64"/>
      <c r="S159" s="61"/>
      <c r="U159" s="60"/>
      <c r="V159" s="60"/>
      <c r="W159" s="60"/>
      <c r="X159" s="60"/>
      <c r="Y159" s="60"/>
    </row>
    <row r="160" spans="1:25" ht="29.25">
      <c r="A160" s="14" t="s">
        <v>450</v>
      </c>
      <c r="B160" s="27" t="s">
        <v>453</v>
      </c>
      <c r="C160" s="27"/>
      <c r="D160" s="286" t="s">
        <v>452</v>
      </c>
      <c r="E160" s="260">
        <v>1400</v>
      </c>
      <c r="F160" s="258">
        <f t="shared" si="64"/>
        <v>0</v>
      </c>
      <c r="G160" s="74">
        <f t="shared" si="65"/>
        <v>1359.2233009708737</v>
      </c>
      <c r="H160" s="74">
        <f t="shared" si="66"/>
        <v>0</v>
      </c>
      <c r="I160" s="75">
        <f t="shared" si="67"/>
        <v>1333.3333333333333</v>
      </c>
      <c r="J160" s="75">
        <f t="shared" si="68"/>
        <v>0</v>
      </c>
      <c r="K160" s="75">
        <f t="shared" si="69"/>
        <v>1272.7272727272725</v>
      </c>
      <c r="L160" s="75">
        <f t="shared" si="70"/>
        <v>0</v>
      </c>
      <c r="M160" s="74">
        <f t="shared" si="71"/>
        <v>2520</v>
      </c>
      <c r="N160" s="239"/>
      <c r="O160" s="19"/>
      <c r="P160" s="240"/>
      <c r="Q160" s="20"/>
      <c r="R160" s="64"/>
      <c r="S160" s="61"/>
      <c r="U160" s="60"/>
      <c r="V160" s="60"/>
      <c r="W160" s="60"/>
      <c r="X160" s="60"/>
      <c r="Y160" s="60"/>
    </row>
    <row r="161" spans="1:25" ht="29.25">
      <c r="A161" s="14" t="s">
        <v>454</v>
      </c>
      <c r="B161" s="27" t="s">
        <v>455</v>
      </c>
      <c r="C161" s="27"/>
      <c r="D161" s="286" t="s">
        <v>452</v>
      </c>
      <c r="E161" s="260">
        <v>1450</v>
      </c>
      <c r="F161" s="258">
        <f t="shared" si="64"/>
        <v>0</v>
      </c>
      <c r="G161" s="74">
        <f t="shared" si="65"/>
        <v>1407.7669902912621</v>
      </c>
      <c r="H161" s="74">
        <f t="shared" si="66"/>
        <v>0</v>
      </c>
      <c r="I161" s="75">
        <f t="shared" si="67"/>
        <v>1380.952380952381</v>
      </c>
      <c r="J161" s="75">
        <f t="shared" si="68"/>
        <v>0</v>
      </c>
      <c r="K161" s="75">
        <f t="shared" si="69"/>
        <v>1318.181818181818</v>
      </c>
      <c r="L161" s="75">
        <f t="shared" si="70"/>
        <v>0</v>
      </c>
      <c r="M161" s="74">
        <f t="shared" si="71"/>
        <v>2610</v>
      </c>
      <c r="N161" s="239"/>
      <c r="O161" s="19"/>
      <c r="P161" s="240"/>
      <c r="Q161" s="20"/>
      <c r="R161" s="64"/>
      <c r="S161" s="61"/>
      <c r="U161" s="60"/>
      <c r="V161" s="60"/>
      <c r="W161" s="60"/>
      <c r="X161" s="60"/>
      <c r="Y161" s="60"/>
    </row>
    <row r="162" spans="1:25" ht="29.25">
      <c r="A162" s="14" t="s">
        <v>456</v>
      </c>
      <c r="B162" s="27" t="s">
        <v>457</v>
      </c>
      <c r="C162" s="27"/>
      <c r="D162" s="286" t="s">
        <v>452</v>
      </c>
      <c r="E162" s="260">
        <v>1450</v>
      </c>
      <c r="F162" s="258">
        <f t="shared" si="64"/>
        <v>0</v>
      </c>
      <c r="G162" s="74">
        <f t="shared" si="65"/>
        <v>1407.7669902912621</v>
      </c>
      <c r="H162" s="74">
        <f t="shared" si="66"/>
        <v>0</v>
      </c>
      <c r="I162" s="75">
        <f t="shared" si="67"/>
        <v>1380.952380952381</v>
      </c>
      <c r="J162" s="75">
        <f t="shared" si="68"/>
        <v>0</v>
      </c>
      <c r="K162" s="75">
        <f t="shared" si="69"/>
        <v>1318.181818181818</v>
      </c>
      <c r="L162" s="75">
        <f t="shared" si="70"/>
        <v>0</v>
      </c>
      <c r="M162" s="74">
        <f t="shared" si="71"/>
        <v>2610</v>
      </c>
      <c r="N162" s="239"/>
      <c r="O162" s="19"/>
      <c r="P162" s="240"/>
      <c r="Q162" s="20"/>
      <c r="R162" s="64"/>
      <c r="S162" s="61"/>
      <c r="U162" s="60"/>
      <c r="V162" s="60"/>
      <c r="W162" s="60"/>
      <c r="X162" s="60"/>
      <c r="Y162" s="60"/>
    </row>
    <row r="163" spans="1:25" ht="29.25">
      <c r="A163" s="14" t="s">
        <v>458</v>
      </c>
      <c r="B163" s="27" t="s">
        <v>459</v>
      </c>
      <c r="C163" s="27"/>
      <c r="D163" s="286" t="s">
        <v>452</v>
      </c>
      <c r="E163" s="260">
        <v>990</v>
      </c>
      <c r="F163" s="258">
        <f t="shared" si="64"/>
        <v>0</v>
      </c>
      <c r="G163" s="74">
        <f aca="true" t="shared" si="72" ref="G163:G170">E163/1.03</f>
        <v>961.1650485436893</v>
      </c>
      <c r="H163" s="74">
        <f aca="true" t="shared" si="73" ref="H163:H170">G163*O163</f>
        <v>0</v>
      </c>
      <c r="I163" s="75">
        <f aca="true" t="shared" si="74" ref="I163:I170">E163/1.05</f>
        <v>942.8571428571428</v>
      </c>
      <c r="J163" s="75">
        <f aca="true" t="shared" si="75" ref="J163:J170">I163*O163</f>
        <v>0</v>
      </c>
      <c r="K163" s="75">
        <f aca="true" t="shared" si="76" ref="K163:K170">E163/1.1</f>
        <v>899.9999999999999</v>
      </c>
      <c r="L163" s="75">
        <f aca="true" t="shared" si="77" ref="L163:L170">K163*O163</f>
        <v>0</v>
      </c>
      <c r="M163" s="74">
        <f aca="true" t="shared" si="78" ref="M163:M170">E163*1.8</f>
        <v>1782</v>
      </c>
      <c r="N163" s="239"/>
      <c r="O163" s="19"/>
      <c r="P163" s="240"/>
      <c r="Q163" s="20"/>
      <c r="R163" s="64"/>
      <c r="S163" s="61"/>
      <c r="U163" s="60"/>
      <c r="V163" s="60"/>
      <c r="W163" s="60"/>
      <c r="X163" s="60"/>
      <c r="Y163" s="60"/>
    </row>
    <row r="164" spans="1:25" ht="29.25">
      <c r="A164" s="14" t="s">
        <v>461</v>
      </c>
      <c r="B164" s="27" t="s">
        <v>463</v>
      </c>
      <c r="C164" s="27"/>
      <c r="D164" s="286" t="s">
        <v>452</v>
      </c>
      <c r="E164" s="260">
        <v>1100</v>
      </c>
      <c r="F164" s="258">
        <f t="shared" si="64"/>
        <v>0</v>
      </c>
      <c r="G164" s="74">
        <f t="shared" si="72"/>
        <v>1067.9611650485438</v>
      </c>
      <c r="H164" s="74">
        <f t="shared" si="73"/>
        <v>0</v>
      </c>
      <c r="I164" s="75">
        <f t="shared" si="74"/>
        <v>1047.6190476190475</v>
      </c>
      <c r="J164" s="75">
        <f t="shared" si="75"/>
        <v>0</v>
      </c>
      <c r="K164" s="75">
        <f t="shared" si="76"/>
        <v>999.9999999999999</v>
      </c>
      <c r="L164" s="75">
        <f t="shared" si="77"/>
        <v>0</v>
      </c>
      <c r="M164" s="74">
        <f t="shared" si="78"/>
        <v>1980</v>
      </c>
      <c r="N164" s="239"/>
      <c r="O164" s="19"/>
      <c r="P164" s="240"/>
      <c r="Q164" s="20"/>
      <c r="R164" s="64"/>
      <c r="S164" s="61"/>
      <c r="U164" s="60"/>
      <c r="V164" s="60"/>
      <c r="W164" s="60"/>
      <c r="X164" s="60"/>
      <c r="Y164" s="60"/>
    </row>
    <row r="165" spans="1:25" ht="29.25">
      <c r="A165" s="14" t="s">
        <v>464</v>
      </c>
      <c r="B165" s="27" t="s">
        <v>462</v>
      </c>
      <c r="C165" s="27"/>
      <c r="D165" s="286" t="s">
        <v>452</v>
      </c>
      <c r="E165" s="260">
        <v>1100</v>
      </c>
      <c r="F165" s="258">
        <f t="shared" si="64"/>
        <v>0</v>
      </c>
      <c r="G165" s="74">
        <f t="shared" si="72"/>
        <v>1067.9611650485438</v>
      </c>
      <c r="H165" s="74">
        <f t="shared" si="73"/>
        <v>0</v>
      </c>
      <c r="I165" s="75">
        <f t="shared" si="74"/>
        <v>1047.6190476190475</v>
      </c>
      <c r="J165" s="75">
        <f t="shared" si="75"/>
        <v>0</v>
      </c>
      <c r="K165" s="75">
        <f t="shared" si="76"/>
        <v>999.9999999999999</v>
      </c>
      <c r="L165" s="75">
        <f t="shared" si="77"/>
        <v>0</v>
      </c>
      <c r="M165" s="74">
        <f t="shared" si="78"/>
        <v>1980</v>
      </c>
      <c r="N165" s="239"/>
      <c r="O165" s="19"/>
      <c r="P165" s="240"/>
      <c r="Q165" s="20"/>
      <c r="R165" s="64"/>
      <c r="S165" s="61"/>
      <c r="U165" s="60"/>
      <c r="V165" s="60"/>
      <c r="W165" s="60"/>
      <c r="X165" s="60"/>
      <c r="Y165" s="60"/>
    </row>
    <row r="166" spans="1:25" ht="29.25">
      <c r="A166" s="254" t="s">
        <v>465</v>
      </c>
      <c r="B166" s="27" t="s">
        <v>466</v>
      </c>
      <c r="C166" s="27"/>
      <c r="D166" s="286" t="s">
        <v>452</v>
      </c>
      <c r="E166" s="260">
        <v>1800</v>
      </c>
      <c r="F166" s="258">
        <f t="shared" si="64"/>
        <v>0</v>
      </c>
      <c r="G166" s="74">
        <f t="shared" si="72"/>
        <v>1747.5728155339805</v>
      </c>
      <c r="H166" s="74">
        <f t="shared" si="73"/>
        <v>0</v>
      </c>
      <c r="I166" s="75">
        <f t="shared" si="74"/>
        <v>1714.2857142857142</v>
      </c>
      <c r="J166" s="75">
        <f t="shared" si="75"/>
        <v>0</v>
      </c>
      <c r="K166" s="75">
        <f t="shared" si="76"/>
        <v>1636.3636363636363</v>
      </c>
      <c r="L166" s="75">
        <f t="shared" si="77"/>
        <v>0</v>
      </c>
      <c r="M166" s="74">
        <f t="shared" si="78"/>
        <v>3240</v>
      </c>
      <c r="N166" s="239"/>
      <c r="O166" s="19"/>
      <c r="P166" s="240"/>
      <c r="Q166" s="20"/>
      <c r="R166" s="64"/>
      <c r="S166" s="61"/>
      <c r="U166" s="60"/>
      <c r="V166" s="60"/>
      <c r="W166" s="60"/>
      <c r="X166" s="60"/>
      <c r="Y166" s="60"/>
    </row>
    <row r="167" spans="1:25" ht="29.25">
      <c r="A167" s="14" t="s">
        <v>467</v>
      </c>
      <c r="B167" s="27" t="s">
        <v>468</v>
      </c>
      <c r="C167" s="27"/>
      <c r="D167" s="286" t="s">
        <v>452</v>
      </c>
      <c r="E167" s="260">
        <v>1450</v>
      </c>
      <c r="F167" s="258">
        <f t="shared" si="64"/>
        <v>0</v>
      </c>
      <c r="G167" s="74">
        <f t="shared" si="72"/>
        <v>1407.7669902912621</v>
      </c>
      <c r="H167" s="74">
        <f t="shared" si="73"/>
        <v>0</v>
      </c>
      <c r="I167" s="75">
        <f t="shared" si="74"/>
        <v>1380.952380952381</v>
      </c>
      <c r="J167" s="75">
        <f t="shared" si="75"/>
        <v>0</v>
      </c>
      <c r="K167" s="75">
        <f t="shared" si="76"/>
        <v>1318.181818181818</v>
      </c>
      <c r="L167" s="75">
        <f t="shared" si="77"/>
        <v>0</v>
      </c>
      <c r="M167" s="74">
        <f t="shared" si="78"/>
        <v>2610</v>
      </c>
      <c r="N167" s="239"/>
      <c r="O167" s="19"/>
      <c r="P167" s="240"/>
      <c r="Q167" s="20"/>
      <c r="R167" s="64"/>
      <c r="S167" s="61"/>
      <c r="U167" s="60"/>
      <c r="V167" s="60"/>
      <c r="W167" s="60"/>
      <c r="X167" s="60"/>
      <c r="Y167" s="60"/>
    </row>
    <row r="168" spans="1:25" ht="29.25">
      <c r="A168" s="14" t="s">
        <v>469</v>
      </c>
      <c r="B168" s="27" t="s">
        <v>470</v>
      </c>
      <c r="C168" s="27"/>
      <c r="D168" s="286" t="s">
        <v>452</v>
      </c>
      <c r="E168" s="260">
        <v>1550</v>
      </c>
      <c r="F168" s="258">
        <f t="shared" si="64"/>
        <v>0</v>
      </c>
      <c r="G168" s="74">
        <f t="shared" si="72"/>
        <v>1504.8543689320388</v>
      </c>
      <c r="H168" s="74">
        <f t="shared" si="73"/>
        <v>0</v>
      </c>
      <c r="I168" s="75">
        <f t="shared" si="74"/>
        <v>1476.1904761904761</v>
      </c>
      <c r="J168" s="75">
        <f t="shared" si="75"/>
        <v>0</v>
      </c>
      <c r="K168" s="75">
        <f t="shared" si="76"/>
        <v>1409.090909090909</v>
      </c>
      <c r="L168" s="75">
        <f t="shared" si="77"/>
        <v>0</v>
      </c>
      <c r="M168" s="74">
        <f t="shared" si="78"/>
        <v>2790</v>
      </c>
      <c r="N168" s="239"/>
      <c r="O168" s="19"/>
      <c r="P168" s="240"/>
      <c r="Q168" s="20"/>
      <c r="R168" s="64"/>
      <c r="S168" s="61"/>
      <c r="U168" s="60"/>
      <c r="V168" s="60"/>
      <c r="W168" s="60"/>
      <c r="X168" s="60"/>
      <c r="Y168" s="60"/>
    </row>
    <row r="169" spans="1:25" ht="29.25">
      <c r="A169" s="14" t="s">
        <v>460</v>
      </c>
      <c r="B169" s="27" t="s">
        <v>471</v>
      </c>
      <c r="C169" s="27"/>
      <c r="D169" s="286" t="s">
        <v>452</v>
      </c>
      <c r="E169" s="260">
        <v>1400</v>
      </c>
      <c r="F169" s="258">
        <f t="shared" si="64"/>
        <v>0</v>
      </c>
      <c r="G169" s="74">
        <f t="shared" si="72"/>
        <v>1359.2233009708737</v>
      </c>
      <c r="H169" s="74">
        <f t="shared" si="73"/>
        <v>0</v>
      </c>
      <c r="I169" s="75">
        <f t="shared" si="74"/>
        <v>1333.3333333333333</v>
      </c>
      <c r="J169" s="75">
        <f t="shared" si="75"/>
        <v>0</v>
      </c>
      <c r="K169" s="75">
        <f t="shared" si="76"/>
        <v>1272.7272727272725</v>
      </c>
      <c r="L169" s="75">
        <f t="shared" si="77"/>
        <v>0</v>
      </c>
      <c r="M169" s="74">
        <f t="shared" si="78"/>
        <v>2520</v>
      </c>
      <c r="N169" s="239"/>
      <c r="O169" s="19"/>
      <c r="P169" s="240"/>
      <c r="Q169" s="20"/>
      <c r="R169" s="64"/>
      <c r="S169" s="61"/>
      <c r="U169" s="60"/>
      <c r="V169" s="60"/>
      <c r="W169" s="60"/>
      <c r="X169" s="60"/>
      <c r="Y169" s="60"/>
    </row>
    <row r="170" spans="1:25" ht="29.25">
      <c r="A170" s="14" t="s">
        <v>472</v>
      </c>
      <c r="B170" s="27" t="s">
        <v>473</v>
      </c>
      <c r="C170" s="27"/>
      <c r="D170" s="286" t="s">
        <v>452</v>
      </c>
      <c r="E170" s="260">
        <v>1400</v>
      </c>
      <c r="F170" s="258">
        <f>E170*O170</f>
        <v>0</v>
      </c>
      <c r="G170" s="74">
        <f t="shared" si="72"/>
        <v>1359.2233009708737</v>
      </c>
      <c r="H170" s="74">
        <f t="shared" si="73"/>
        <v>0</v>
      </c>
      <c r="I170" s="75">
        <f t="shared" si="74"/>
        <v>1333.3333333333333</v>
      </c>
      <c r="J170" s="75">
        <f t="shared" si="75"/>
        <v>0</v>
      </c>
      <c r="K170" s="75">
        <f t="shared" si="76"/>
        <v>1272.7272727272725</v>
      </c>
      <c r="L170" s="75">
        <f t="shared" si="77"/>
        <v>0</v>
      </c>
      <c r="M170" s="74">
        <f t="shared" si="78"/>
        <v>2520</v>
      </c>
      <c r="N170" s="239"/>
      <c r="O170" s="19"/>
      <c r="P170" s="240"/>
      <c r="Q170" s="20"/>
      <c r="R170" s="64"/>
      <c r="S170" s="61"/>
      <c r="U170" s="60"/>
      <c r="V170" s="60"/>
      <c r="W170" s="60"/>
      <c r="X170" s="60"/>
      <c r="Y170" s="60"/>
    </row>
    <row r="171" spans="1:25" ht="29.25">
      <c r="A171" s="287" t="s">
        <v>474</v>
      </c>
      <c r="B171" s="27" t="s">
        <v>475</v>
      </c>
      <c r="C171" s="27"/>
      <c r="D171" s="286" t="s">
        <v>452</v>
      </c>
      <c r="E171" s="260">
        <v>990</v>
      </c>
      <c r="F171" s="258">
        <f>E171*O171</f>
        <v>0</v>
      </c>
      <c r="G171" s="74">
        <f>E171/1.03</f>
        <v>961.1650485436893</v>
      </c>
      <c r="H171" s="74">
        <f>G171*O171</f>
        <v>0</v>
      </c>
      <c r="I171" s="75">
        <f>E171/1.05</f>
        <v>942.8571428571428</v>
      </c>
      <c r="J171" s="75">
        <f>I171*O171</f>
        <v>0</v>
      </c>
      <c r="K171" s="75">
        <f>E171/1.1</f>
        <v>899.9999999999999</v>
      </c>
      <c r="L171" s="75">
        <f>K171*O171</f>
        <v>0</v>
      </c>
      <c r="M171" s="74">
        <f>E171*1.8</f>
        <v>1782</v>
      </c>
      <c r="N171" s="239"/>
      <c r="O171" s="19"/>
      <c r="P171" s="240"/>
      <c r="Q171" s="20"/>
      <c r="R171" s="64"/>
      <c r="S171" s="61"/>
      <c r="U171" s="60"/>
      <c r="V171" s="60"/>
      <c r="W171" s="60"/>
      <c r="X171" s="60"/>
      <c r="Y171" s="60"/>
    </row>
    <row r="172" spans="1:25" ht="29.25">
      <c r="A172" s="254" t="s">
        <v>476</v>
      </c>
      <c r="B172" s="27" t="s">
        <v>477</v>
      </c>
      <c r="C172" s="27"/>
      <c r="D172" s="286" t="s">
        <v>452</v>
      </c>
      <c r="E172" s="260">
        <v>650</v>
      </c>
      <c r="F172" s="258">
        <f>E172*O172</f>
        <v>0</v>
      </c>
      <c r="G172" s="74">
        <f>E172/1.03</f>
        <v>631.0679611650485</v>
      </c>
      <c r="H172" s="74">
        <f>G172*O172</f>
        <v>0</v>
      </c>
      <c r="I172" s="75">
        <f>E172/1.05</f>
        <v>619.047619047619</v>
      </c>
      <c r="J172" s="75">
        <f>I172*O172</f>
        <v>0</v>
      </c>
      <c r="K172" s="75">
        <f>E172/1.1</f>
        <v>590.9090909090909</v>
      </c>
      <c r="L172" s="75">
        <f>K172*O172</f>
        <v>0</v>
      </c>
      <c r="M172" s="74">
        <f>E172*1.8</f>
        <v>1170</v>
      </c>
      <c r="N172" s="239"/>
      <c r="O172" s="19"/>
      <c r="P172" s="240"/>
      <c r="Q172" s="20"/>
      <c r="R172" s="64"/>
      <c r="S172" s="61"/>
      <c r="U172" s="60"/>
      <c r="V172" s="60"/>
      <c r="W172" s="60"/>
      <c r="X172" s="60"/>
      <c r="Y172" s="60"/>
    </row>
    <row r="173" spans="1:25" ht="29.25">
      <c r="A173" s="254" t="s">
        <v>478</v>
      </c>
      <c r="B173" s="27" t="s">
        <v>479</v>
      </c>
      <c r="C173" s="27"/>
      <c r="D173" s="286" t="s">
        <v>452</v>
      </c>
      <c r="E173" s="260">
        <v>1650</v>
      </c>
      <c r="F173" s="258">
        <f>E173*O173</f>
        <v>0</v>
      </c>
      <c r="G173" s="74">
        <f>E173/1.03</f>
        <v>1601.9417475728155</v>
      </c>
      <c r="H173" s="74">
        <f>G173*O173</f>
        <v>0</v>
      </c>
      <c r="I173" s="75">
        <f>E173/1.05</f>
        <v>1571.4285714285713</v>
      </c>
      <c r="J173" s="75">
        <f>I173*O173</f>
        <v>0</v>
      </c>
      <c r="K173" s="75">
        <f>E173/1.1</f>
        <v>1499.9999999999998</v>
      </c>
      <c r="L173" s="75">
        <f>K173*O173</f>
        <v>0</v>
      </c>
      <c r="M173" s="74">
        <f>E173*1.8</f>
        <v>2970</v>
      </c>
      <c r="N173" s="239"/>
      <c r="O173" s="19"/>
      <c r="P173" s="240"/>
      <c r="Q173" s="20"/>
      <c r="R173" s="64"/>
      <c r="S173" s="61"/>
      <c r="U173" s="60"/>
      <c r="V173" s="60"/>
      <c r="W173" s="60"/>
      <c r="X173" s="60"/>
      <c r="Y173" s="60"/>
    </row>
    <row r="174" spans="1:25" ht="29.25">
      <c r="A174" s="254" t="s">
        <v>480</v>
      </c>
      <c r="B174" s="27" t="s">
        <v>481</v>
      </c>
      <c r="C174" s="27"/>
      <c r="D174" s="286" t="s">
        <v>452</v>
      </c>
      <c r="E174" s="260">
        <v>1100</v>
      </c>
      <c r="F174" s="258">
        <f>E174*O174</f>
        <v>0</v>
      </c>
      <c r="G174" s="74">
        <f>E174/1.03</f>
        <v>1067.9611650485438</v>
      </c>
      <c r="H174" s="74">
        <f>G174*O174</f>
        <v>0</v>
      </c>
      <c r="I174" s="75">
        <f>E174/1.05</f>
        <v>1047.6190476190475</v>
      </c>
      <c r="J174" s="75">
        <f>I174*O174</f>
        <v>0</v>
      </c>
      <c r="K174" s="75">
        <f>E174/1.1</f>
        <v>999.9999999999999</v>
      </c>
      <c r="L174" s="75">
        <f>K174*O174</f>
        <v>0</v>
      </c>
      <c r="M174" s="74">
        <f>E174*1.8</f>
        <v>1980</v>
      </c>
      <c r="N174" s="239"/>
      <c r="O174" s="19"/>
      <c r="P174" s="240"/>
      <c r="Q174" s="20"/>
      <c r="R174" s="64"/>
      <c r="S174" s="61"/>
      <c r="U174" s="60"/>
      <c r="V174" s="60"/>
      <c r="W174" s="60"/>
      <c r="X174" s="60"/>
      <c r="Y174" s="60"/>
    </row>
    <row r="175" spans="1:19" ht="15">
      <c r="A175" s="231"/>
      <c r="B175" s="268" t="s">
        <v>318</v>
      </c>
      <c r="C175" s="269"/>
      <c r="D175" s="270"/>
      <c r="E175" s="264"/>
      <c r="F175" s="234"/>
      <c r="G175" s="235"/>
      <c r="H175" s="235"/>
      <c r="I175" s="235"/>
      <c r="J175" s="235"/>
      <c r="K175" s="235"/>
      <c r="L175" s="235"/>
      <c r="M175" s="235"/>
      <c r="N175" s="234"/>
      <c r="O175" s="236"/>
      <c r="P175" s="237"/>
      <c r="Q175" s="236"/>
      <c r="R175" s="61"/>
      <c r="S175" s="61"/>
    </row>
    <row r="176" spans="1:25" ht="24">
      <c r="A176" s="255" t="s">
        <v>319</v>
      </c>
      <c r="B176" s="91" t="s">
        <v>320</v>
      </c>
      <c r="C176" s="91" t="s">
        <v>2</v>
      </c>
      <c r="D176" s="92">
        <v>1</v>
      </c>
      <c r="E176" s="267">
        <v>700</v>
      </c>
      <c r="F176" s="263">
        <f aca="true" t="shared" si="79" ref="F176:F197">E176*O176</f>
        <v>0</v>
      </c>
      <c r="G176" s="74">
        <f>E176/1.03</f>
        <v>679.6116504854368</v>
      </c>
      <c r="H176" s="74">
        <f>G176*O176</f>
        <v>0</v>
      </c>
      <c r="I176" s="75">
        <f>E176/1.05</f>
        <v>666.6666666666666</v>
      </c>
      <c r="J176" s="75">
        <f>I176*O176</f>
        <v>0</v>
      </c>
      <c r="K176" s="75">
        <f>E176/1.1</f>
        <v>636.3636363636363</v>
      </c>
      <c r="L176" s="75">
        <f>K176*O176</f>
        <v>0</v>
      </c>
      <c r="M176" s="74">
        <v>900</v>
      </c>
      <c r="N176" s="18">
        <f aca="true" t="shared" si="80" ref="N176:N197">M176*O176</f>
        <v>0</v>
      </c>
      <c r="O176" s="19"/>
      <c r="P176" s="19">
        <v>1</v>
      </c>
      <c r="Q176" s="20"/>
      <c r="R176" s="64"/>
      <c r="S176" s="61"/>
      <c r="U176" s="60"/>
      <c r="V176" s="60"/>
      <c r="W176" s="60"/>
      <c r="X176" s="60"/>
      <c r="Y176" s="60"/>
    </row>
    <row r="177" spans="1:25" ht="24">
      <c r="A177" s="255" t="s">
        <v>326</v>
      </c>
      <c r="B177" s="91" t="s">
        <v>328</v>
      </c>
      <c r="C177" s="91"/>
      <c r="D177" s="92">
        <v>1</v>
      </c>
      <c r="E177" s="267">
        <v>800</v>
      </c>
      <c r="F177" s="263">
        <f t="shared" si="79"/>
        <v>0</v>
      </c>
      <c r="G177" s="74">
        <f>E177/1.03</f>
        <v>776.6990291262135</v>
      </c>
      <c r="H177" s="74">
        <f>G177*O177</f>
        <v>0</v>
      </c>
      <c r="I177" s="75">
        <f>E177/1.05</f>
        <v>761.9047619047619</v>
      </c>
      <c r="J177" s="75">
        <f>I177*O177</f>
        <v>0</v>
      </c>
      <c r="K177" s="75">
        <f>E177/1.1</f>
        <v>727.2727272727273</v>
      </c>
      <c r="L177" s="75">
        <f>K177*O177</f>
        <v>0</v>
      </c>
      <c r="M177" s="74">
        <f>E177*1.8</f>
        <v>1440</v>
      </c>
      <c r="N177" s="241">
        <f t="shared" si="80"/>
        <v>0</v>
      </c>
      <c r="O177" s="19"/>
      <c r="P177" s="19"/>
      <c r="Q177" s="20"/>
      <c r="R177" s="64"/>
      <c r="S177" s="61"/>
      <c r="U177" s="60"/>
      <c r="V177" s="60"/>
      <c r="W177" s="60"/>
      <c r="X177" s="60"/>
      <c r="Y177" s="60"/>
    </row>
    <row r="178" spans="1:25" ht="24">
      <c r="A178" s="255" t="s">
        <v>327</v>
      </c>
      <c r="B178" s="91" t="s">
        <v>329</v>
      </c>
      <c r="C178" s="91"/>
      <c r="D178" s="92">
        <v>1</v>
      </c>
      <c r="E178" s="130">
        <v>860</v>
      </c>
      <c r="F178" s="17">
        <f t="shared" si="79"/>
        <v>0</v>
      </c>
      <c r="G178" s="74">
        <f>E178/1.03</f>
        <v>834.9514563106796</v>
      </c>
      <c r="H178" s="74">
        <f>G178*O178</f>
        <v>0</v>
      </c>
      <c r="I178" s="75">
        <f>E178/1.05</f>
        <v>819.047619047619</v>
      </c>
      <c r="J178" s="75">
        <f>I178*O178</f>
        <v>0</v>
      </c>
      <c r="K178" s="75">
        <f>E178/1.1</f>
        <v>781.8181818181818</v>
      </c>
      <c r="L178" s="75">
        <f>K178*O178</f>
        <v>0</v>
      </c>
      <c r="M178" s="74">
        <f>E178*1.8</f>
        <v>1548</v>
      </c>
      <c r="N178" s="241">
        <f t="shared" si="80"/>
        <v>0</v>
      </c>
      <c r="O178" s="19"/>
      <c r="P178" s="19"/>
      <c r="Q178" s="20"/>
      <c r="R178" s="64"/>
      <c r="S178" s="61"/>
      <c r="U178" s="60"/>
      <c r="V178" s="60"/>
      <c r="W178" s="60"/>
      <c r="X178" s="60"/>
      <c r="Y178" s="60"/>
    </row>
    <row r="179" spans="1:233" s="166" customFormat="1" ht="14.25">
      <c r="A179" s="265"/>
      <c r="B179" s="273" t="s">
        <v>57</v>
      </c>
      <c r="C179" s="274" t="s">
        <v>58</v>
      </c>
      <c r="D179" s="275"/>
      <c r="E179" s="276"/>
      <c r="F179" s="258">
        <f t="shared" si="79"/>
        <v>0</v>
      </c>
      <c r="G179" s="277"/>
      <c r="H179" s="277"/>
      <c r="I179" s="278"/>
      <c r="J179" s="221"/>
      <c r="K179" s="221"/>
      <c r="L179" s="221"/>
      <c r="M179" s="220"/>
      <c r="N179" s="222">
        <f t="shared" si="80"/>
        <v>0</v>
      </c>
      <c r="O179" s="227"/>
      <c r="P179" s="173"/>
      <c r="Q179" s="174"/>
      <c r="R179" s="61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165"/>
      <c r="EB179" s="165"/>
      <c r="EC179" s="165"/>
      <c r="ED179" s="165"/>
      <c r="EE179" s="165"/>
      <c r="EF179" s="165"/>
      <c r="EG179" s="165"/>
      <c r="EH179" s="165"/>
      <c r="EI179" s="165"/>
      <c r="EJ179" s="165"/>
      <c r="EK179" s="165"/>
      <c r="EL179" s="165"/>
      <c r="EM179" s="165"/>
      <c r="EN179" s="165"/>
      <c r="EO179" s="165"/>
      <c r="EP179" s="165"/>
      <c r="EQ179" s="165"/>
      <c r="ER179" s="165"/>
      <c r="ES179" s="165"/>
      <c r="ET179" s="165"/>
      <c r="EU179" s="165"/>
      <c r="EV179" s="165"/>
      <c r="EW179" s="165"/>
      <c r="EX179" s="165"/>
      <c r="EY179" s="165"/>
      <c r="EZ179" s="165"/>
      <c r="FA179" s="165"/>
      <c r="FB179" s="165"/>
      <c r="FC179" s="165"/>
      <c r="FD179" s="165"/>
      <c r="FE179" s="165"/>
      <c r="FF179" s="165"/>
      <c r="FG179" s="165"/>
      <c r="FH179" s="165"/>
      <c r="FI179" s="165"/>
      <c r="FJ179" s="165"/>
      <c r="FK179" s="165"/>
      <c r="FL179" s="165"/>
      <c r="FM179" s="165"/>
      <c r="FN179" s="165"/>
      <c r="FO179" s="165"/>
      <c r="FP179" s="165"/>
      <c r="FQ179" s="165"/>
      <c r="FR179" s="165"/>
      <c r="FS179" s="165"/>
      <c r="FT179" s="165"/>
      <c r="FU179" s="165"/>
      <c r="FV179" s="165"/>
      <c r="FW179" s="165"/>
      <c r="FX179" s="165"/>
      <c r="FY179" s="165"/>
      <c r="FZ179" s="165"/>
      <c r="GA179" s="165"/>
      <c r="GB179" s="165"/>
      <c r="GC179" s="165"/>
      <c r="GD179" s="165"/>
      <c r="GE179" s="165"/>
      <c r="GF179" s="165"/>
      <c r="GG179" s="165"/>
      <c r="GH179" s="165"/>
      <c r="GI179" s="165"/>
      <c r="GJ179" s="165"/>
      <c r="GK179" s="165"/>
      <c r="GL179" s="165"/>
      <c r="GM179" s="165"/>
      <c r="GN179" s="165"/>
      <c r="GO179" s="165"/>
      <c r="GP179" s="165"/>
      <c r="GQ179" s="165"/>
      <c r="GR179" s="165"/>
      <c r="GS179" s="165"/>
      <c r="GT179" s="165"/>
      <c r="GU179" s="165"/>
      <c r="GV179" s="165"/>
      <c r="GW179" s="165"/>
      <c r="GX179" s="165"/>
      <c r="GY179" s="165"/>
      <c r="GZ179" s="165"/>
      <c r="HA179" s="165"/>
      <c r="HB179" s="165"/>
      <c r="HC179" s="165"/>
      <c r="HD179" s="165"/>
      <c r="HE179" s="165"/>
      <c r="HF179" s="165"/>
      <c r="HG179" s="165"/>
      <c r="HH179" s="165"/>
      <c r="HI179" s="165"/>
      <c r="HJ179" s="165"/>
      <c r="HK179" s="165"/>
      <c r="HL179" s="165"/>
      <c r="HM179" s="165"/>
      <c r="HN179" s="165"/>
      <c r="HO179" s="165"/>
      <c r="HP179" s="165"/>
      <c r="HQ179" s="165"/>
      <c r="HR179" s="165"/>
      <c r="HS179" s="165"/>
      <c r="HT179" s="165"/>
      <c r="HU179" s="165"/>
      <c r="HV179" s="165"/>
      <c r="HW179" s="165"/>
      <c r="HX179" s="165"/>
      <c r="HY179" s="165"/>
    </row>
    <row r="180" spans="1:17" ht="12">
      <c r="A180" s="266" t="s">
        <v>111</v>
      </c>
      <c r="B180" s="91" t="s">
        <v>317</v>
      </c>
      <c r="C180" s="91"/>
      <c r="D180" s="92">
        <v>1</v>
      </c>
      <c r="E180" s="93">
        <v>450</v>
      </c>
      <c r="F180" s="261">
        <f t="shared" si="79"/>
        <v>0</v>
      </c>
      <c r="G180" s="262">
        <f>E180/1.03</f>
        <v>436.8932038834951</v>
      </c>
      <c r="H180" s="262">
        <f>G180*O180</f>
        <v>0</v>
      </c>
      <c r="I180" s="282">
        <f>E180/1.05</f>
        <v>428.57142857142856</v>
      </c>
      <c r="J180" s="271">
        <f>I180*O180</f>
        <v>0</v>
      </c>
      <c r="K180" s="75">
        <f>E180/1.1</f>
        <v>409.09090909090907</v>
      </c>
      <c r="L180" s="75">
        <f>K180*O180</f>
        <v>0</v>
      </c>
      <c r="M180" s="74">
        <f>E180*1.8</f>
        <v>810</v>
      </c>
      <c r="N180" s="24">
        <f t="shared" si="80"/>
        <v>0</v>
      </c>
      <c r="O180" s="19"/>
      <c r="P180" s="25"/>
      <c r="Q180" s="20"/>
    </row>
    <row r="181" spans="1:17" ht="12" hidden="1">
      <c r="A181" s="266" t="s">
        <v>112</v>
      </c>
      <c r="B181" s="91" t="s">
        <v>59</v>
      </c>
      <c r="C181" s="91"/>
      <c r="D181" s="92">
        <v>1</v>
      </c>
      <c r="E181" s="93">
        <v>380</v>
      </c>
      <c r="F181" s="261">
        <f t="shared" si="79"/>
        <v>0</v>
      </c>
      <c r="G181" s="262">
        <f>E181/1.03</f>
        <v>368.93203883495147</v>
      </c>
      <c r="H181" s="262">
        <f>G181*O181</f>
        <v>0</v>
      </c>
      <c r="I181" s="282">
        <f>E181/1.05</f>
        <v>361.90476190476187</v>
      </c>
      <c r="J181" s="271">
        <f>I181*O181</f>
        <v>0</v>
      </c>
      <c r="K181" s="75">
        <f>E181/1.1</f>
        <v>345.45454545454544</v>
      </c>
      <c r="L181" s="75">
        <f>K181*O181</f>
        <v>0</v>
      </c>
      <c r="M181" s="74">
        <f>E181*1.8</f>
        <v>684</v>
      </c>
      <c r="N181" s="24">
        <f t="shared" si="80"/>
        <v>0</v>
      </c>
      <c r="O181" s="19"/>
      <c r="P181" s="25"/>
      <c r="Q181" s="20"/>
    </row>
    <row r="182" spans="1:17" ht="12">
      <c r="A182" s="266" t="s">
        <v>113</v>
      </c>
      <c r="B182" s="91" t="s">
        <v>124</v>
      </c>
      <c r="C182" s="91"/>
      <c r="D182" s="92">
        <v>1</v>
      </c>
      <c r="E182" s="93">
        <v>470</v>
      </c>
      <c r="F182" s="261">
        <f t="shared" si="79"/>
        <v>0</v>
      </c>
      <c r="G182" s="262">
        <f>E182/1.03</f>
        <v>456.31067961165047</v>
      </c>
      <c r="H182" s="262">
        <f>G182*O182</f>
        <v>0</v>
      </c>
      <c r="I182" s="282">
        <f>E182/1.05</f>
        <v>447.6190476190476</v>
      </c>
      <c r="J182" s="271">
        <f>I182*O182</f>
        <v>0</v>
      </c>
      <c r="K182" s="75">
        <f>E182/1.1</f>
        <v>427.27272727272725</v>
      </c>
      <c r="L182" s="75">
        <f>K182*O182</f>
        <v>0</v>
      </c>
      <c r="M182" s="74">
        <f>E182*1.8</f>
        <v>846</v>
      </c>
      <c r="N182" s="24">
        <f t="shared" si="80"/>
        <v>0</v>
      </c>
      <c r="O182" s="19"/>
      <c r="P182" s="25"/>
      <c r="Q182" s="20"/>
    </row>
    <row r="183" spans="1:130" s="198" customFormat="1" ht="14.25">
      <c r="A183" s="194"/>
      <c r="B183" s="195" t="s">
        <v>323</v>
      </c>
      <c r="C183" s="195"/>
      <c r="D183" s="223"/>
      <c r="E183" s="224"/>
      <c r="F183" s="261">
        <f t="shared" si="79"/>
        <v>0</v>
      </c>
      <c r="G183" s="283"/>
      <c r="H183" s="283"/>
      <c r="I183" s="284"/>
      <c r="J183" s="272"/>
      <c r="K183" s="221"/>
      <c r="L183" s="221"/>
      <c r="M183" s="220"/>
      <c r="N183" s="222">
        <f t="shared" si="80"/>
        <v>0</v>
      </c>
      <c r="O183" s="227"/>
      <c r="P183" s="196"/>
      <c r="Q183" s="197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</row>
    <row r="184" spans="1:17" ht="12">
      <c r="A184" s="90" t="s">
        <v>114</v>
      </c>
      <c r="B184" s="91" t="s">
        <v>61</v>
      </c>
      <c r="C184" s="91"/>
      <c r="D184" s="92">
        <v>1</v>
      </c>
      <c r="E184" s="93">
        <v>550</v>
      </c>
      <c r="F184" s="261">
        <f t="shared" si="79"/>
        <v>0</v>
      </c>
      <c r="G184" s="262">
        <f>E184/1.03</f>
        <v>533.9805825242719</v>
      </c>
      <c r="H184" s="262">
        <f>G184*O184</f>
        <v>0</v>
      </c>
      <c r="I184" s="282">
        <f>E184/1.05</f>
        <v>523.8095238095237</v>
      </c>
      <c r="J184" s="271">
        <f>I184*O184</f>
        <v>0</v>
      </c>
      <c r="K184" s="75">
        <f>E184/1.1</f>
        <v>499.99999999999994</v>
      </c>
      <c r="L184" s="75">
        <f>K184*O184</f>
        <v>0</v>
      </c>
      <c r="M184" s="74">
        <f>E184*1.8</f>
        <v>990</v>
      </c>
      <c r="N184" s="24">
        <f t="shared" si="80"/>
        <v>0</v>
      </c>
      <c r="O184" s="19"/>
      <c r="P184" s="25"/>
      <c r="Q184" s="20"/>
    </row>
    <row r="185" spans="1:17" ht="12">
      <c r="A185" s="90" t="s">
        <v>115</v>
      </c>
      <c r="B185" s="91" t="s">
        <v>62</v>
      </c>
      <c r="C185" s="91"/>
      <c r="D185" s="92">
        <v>1</v>
      </c>
      <c r="E185" s="93">
        <v>550</v>
      </c>
      <c r="F185" s="261">
        <f t="shared" si="79"/>
        <v>0</v>
      </c>
      <c r="G185" s="262">
        <f>E185/1.03</f>
        <v>533.9805825242719</v>
      </c>
      <c r="H185" s="262">
        <f>G185*O185</f>
        <v>0</v>
      </c>
      <c r="I185" s="282">
        <f>E185/1.05</f>
        <v>523.8095238095237</v>
      </c>
      <c r="J185" s="271">
        <f>I185*O185</f>
        <v>0</v>
      </c>
      <c r="K185" s="75">
        <f>E185/1.1</f>
        <v>499.99999999999994</v>
      </c>
      <c r="L185" s="75">
        <f>K185*O185</f>
        <v>0</v>
      </c>
      <c r="M185" s="74">
        <f>E185*1.8</f>
        <v>990</v>
      </c>
      <c r="N185" s="24">
        <f t="shared" si="80"/>
        <v>0</v>
      </c>
      <c r="O185" s="19"/>
      <c r="P185" s="25"/>
      <c r="Q185" s="20"/>
    </row>
    <row r="186" spans="1:17" ht="12">
      <c r="A186" s="90" t="s">
        <v>324</v>
      </c>
      <c r="B186" s="91" t="s">
        <v>325</v>
      </c>
      <c r="C186" s="91"/>
      <c r="D186" s="92">
        <v>1</v>
      </c>
      <c r="E186" s="93">
        <v>900</v>
      </c>
      <c r="F186" s="261">
        <f>E186*O186</f>
        <v>0</v>
      </c>
      <c r="G186" s="262">
        <f>E186/1.03</f>
        <v>873.7864077669902</v>
      </c>
      <c r="H186" s="262">
        <f>G186*O186</f>
        <v>0</v>
      </c>
      <c r="I186" s="282">
        <f>E186/1.05</f>
        <v>857.1428571428571</v>
      </c>
      <c r="J186" s="271">
        <f>I186*O186</f>
        <v>0</v>
      </c>
      <c r="K186" s="75">
        <f>E186/1.1</f>
        <v>818.1818181818181</v>
      </c>
      <c r="L186" s="75">
        <f>K186*O186</f>
        <v>0</v>
      </c>
      <c r="M186" s="74">
        <f>E186*1.8</f>
        <v>1620</v>
      </c>
      <c r="N186" s="24">
        <f t="shared" si="80"/>
        <v>0</v>
      </c>
      <c r="O186" s="19"/>
      <c r="P186" s="25"/>
      <c r="Q186" s="20"/>
    </row>
    <row r="187" spans="1:233" s="166" customFormat="1" ht="14.25">
      <c r="A187" s="177"/>
      <c r="B187" s="178" t="s">
        <v>116</v>
      </c>
      <c r="C187" s="178"/>
      <c r="D187" s="225"/>
      <c r="E187" s="224"/>
      <c r="F187" s="261">
        <f t="shared" si="79"/>
        <v>0</v>
      </c>
      <c r="G187" s="283"/>
      <c r="H187" s="283"/>
      <c r="I187" s="284"/>
      <c r="J187" s="272"/>
      <c r="K187" s="221"/>
      <c r="L187" s="221"/>
      <c r="M187" s="220"/>
      <c r="N187" s="222">
        <f t="shared" si="80"/>
        <v>0</v>
      </c>
      <c r="O187" s="227"/>
      <c r="P187" s="196"/>
      <c r="Q187" s="180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165"/>
      <c r="EB187" s="165"/>
      <c r="EC187" s="165"/>
      <c r="ED187" s="165"/>
      <c r="EE187" s="165"/>
      <c r="EF187" s="165"/>
      <c r="EG187" s="165"/>
      <c r="EH187" s="165"/>
      <c r="EI187" s="165"/>
      <c r="EJ187" s="165"/>
      <c r="EK187" s="165"/>
      <c r="EL187" s="165"/>
      <c r="EM187" s="165"/>
      <c r="EN187" s="165"/>
      <c r="EO187" s="165"/>
      <c r="EP187" s="165"/>
      <c r="EQ187" s="165"/>
      <c r="ER187" s="165"/>
      <c r="ES187" s="165"/>
      <c r="ET187" s="165"/>
      <c r="EU187" s="165"/>
      <c r="EV187" s="165"/>
      <c r="EW187" s="165"/>
      <c r="EX187" s="165"/>
      <c r="EY187" s="165"/>
      <c r="EZ187" s="165"/>
      <c r="FA187" s="165"/>
      <c r="FB187" s="165"/>
      <c r="FC187" s="165"/>
      <c r="FD187" s="165"/>
      <c r="FE187" s="165"/>
      <c r="FF187" s="165"/>
      <c r="FG187" s="165"/>
      <c r="FH187" s="165"/>
      <c r="FI187" s="165"/>
      <c r="FJ187" s="165"/>
      <c r="FK187" s="165"/>
      <c r="FL187" s="165"/>
      <c r="FM187" s="165"/>
      <c r="FN187" s="165"/>
      <c r="FO187" s="165"/>
      <c r="FP187" s="165"/>
      <c r="FQ187" s="165"/>
      <c r="FR187" s="165"/>
      <c r="FS187" s="165"/>
      <c r="FT187" s="165"/>
      <c r="FU187" s="165"/>
      <c r="FV187" s="165"/>
      <c r="FW187" s="165"/>
      <c r="FX187" s="165"/>
      <c r="FY187" s="165"/>
      <c r="FZ187" s="165"/>
      <c r="GA187" s="165"/>
      <c r="GB187" s="165"/>
      <c r="GC187" s="165"/>
      <c r="GD187" s="165"/>
      <c r="GE187" s="165"/>
      <c r="GF187" s="165"/>
      <c r="GG187" s="165"/>
      <c r="GH187" s="165"/>
      <c r="GI187" s="165"/>
      <c r="GJ187" s="165"/>
      <c r="GK187" s="165"/>
      <c r="GL187" s="165"/>
      <c r="GM187" s="165"/>
      <c r="GN187" s="165"/>
      <c r="GO187" s="165"/>
      <c r="GP187" s="165"/>
      <c r="GQ187" s="165"/>
      <c r="GR187" s="165"/>
      <c r="GS187" s="165"/>
      <c r="GT187" s="165"/>
      <c r="GU187" s="165"/>
      <c r="GV187" s="165"/>
      <c r="GW187" s="165"/>
      <c r="GX187" s="165"/>
      <c r="GY187" s="165"/>
      <c r="GZ187" s="165"/>
      <c r="HA187" s="165"/>
      <c r="HB187" s="165"/>
      <c r="HC187" s="165"/>
      <c r="HD187" s="165"/>
      <c r="HE187" s="165"/>
      <c r="HF187" s="165"/>
      <c r="HG187" s="165"/>
      <c r="HH187" s="165"/>
      <c r="HI187" s="165"/>
      <c r="HJ187" s="165"/>
      <c r="HK187" s="165"/>
      <c r="HL187" s="165"/>
      <c r="HM187" s="165"/>
      <c r="HN187" s="165"/>
      <c r="HO187" s="165"/>
      <c r="HP187" s="165"/>
      <c r="HQ187" s="165"/>
      <c r="HR187" s="165"/>
      <c r="HS187" s="165"/>
      <c r="HT187" s="165"/>
      <c r="HU187" s="165"/>
      <c r="HV187" s="165"/>
      <c r="HW187" s="165"/>
      <c r="HX187" s="165"/>
      <c r="HY187" s="165"/>
    </row>
    <row r="188" spans="1:17" ht="24">
      <c r="A188" s="90" t="s">
        <v>117</v>
      </c>
      <c r="B188" s="91" t="s">
        <v>171</v>
      </c>
      <c r="C188" s="91"/>
      <c r="D188" s="92">
        <v>1</v>
      </c>
      <c r="E188" s="93">
        <v>420</v>
      </c>
      <c r="F188" s="261">
        <f t="shared" si="79"/>
        <v>0</v>
      </c>
      <c r="G188" s="262">
        <f>E188/1.03</f>
        <v>407.7669902912621</v>
      </c>
      <c r="H188" s="262">
        <f>G188*O188</f>
        <v>0</v>
      </c>
      <c r="I188" s="282">
        <f>E188/1.05</f>
        <v>400</v>
      </c>
      <c r="J188" s="271">
        <f>I188*O188</f>
        <v>0</v>
      </c>
      <c r="K188" s="75">
        <f>E188/1.1</f>
        <v>381.8181818181818</v>
      </c>
      <c r="L188" s="75">
        <f>K188*O188</f>
        <v>0</v>
      </c>
      <c r="M188" s="74">
        <f>E188*1.8</f>
        <v>756</v>
      </c>
      <c r="N188" s="24">
        <f t="shared" si="80"/>
        <v>0</v>
      </c>
      <c r="O188" s="19"/>
      <c r="P188" s="25"/>
      <c r="Q188" s="20"/>
    </row>
    <row r="189" spans="1:17" ht="12">
      <c r="A189" s="90" t="s">
        <v>118</v>
      </c>
      <c r="B189" s="91" t="s">
        <v>119</v>
      </c>
      <c r="C189" s="91"/>
      <c r="D189" s="92">
        <v>1</v>
      </c>
      <c r="E189" s="93">
        <v>420</v>
      </c>
      <c r="F189" s="261">
        <f t="shared" si="79"/>
        <v>0</v>
      </c>
      <c r="G189" s="262">
        <f>E189/1.03</f>
        <v>407.7669902912621</v>
      </c>
      <c r="H189" s="262">
        <f>G189*O189</f>
        <v>0</v>
      </c>
      <c r="I189" s="282">
        <f>E189/1.05</f>
        <v>400</v>
      </c>
      <c r="J189" s="271">
        <f>I189*O189</f>
        <v>0</v>
      </c>
      <c r="K189" s="75">
        <f>E189/1.1</f>
        <v>381.8181818181818</v>
      </c>
      <c r="L189" s="75">
        <f>K189*O189</f>
        <v>0</v>
      </c>
      <c r="M189" s="74">
        <f>E189*1.8</f>
        <v>756</v>
      </c>
      <c r="N189" s="24">
        <f t="shared" si="80"/>
        <v>0</v>
      </c>
      <c r="O189" s="19"/>
      <c r="P189" s="35"/>
      <c r="Q189" s="20"/>
    </row>
    <row r="190" spans="1:17" ht="12">
      <c r="A190" s="90" t="s">
        <v>121</v>
      </c>
      <c r="B190" s="91" t="s">
        <v>120</v>
      </c>
      <c r="C190" s="91"/>
      <c r="D190" s="92">
        <v>1</v>
      </c>
      <c r="E190" s="93">
        <v>420</v>
      </c>
      <c r="F190" s="261">
        <f t="shared" si="79"/>
        <v>0</v>
      </c>
      <c r="G190" s="262">
        <f>E190/1.03</f>
        <v>407.7669902912621</v>
      </c>
      <c r="H190" s="262">
        <f>G190*O190</f>
        <v>0</v>
      </c>
      <c r="I190" s="282">
        <f>E190/1.05</f>
        <v>400</v>
      </c>
      <c r="J190" s="271">
        <f>I190*O190</f>
        <v>0</v>
      </c>
      <c r="K190" s="75">
        <f>E190/1.1</f>
        <v>381.8181818181818</v>
      </c>
      <c r="L190" s="75">
        <f>K190*O190</f>
        <v>0</v>
      </c>
      <c r="M190" s="74">
        <f>E190*1.8</f>
        <v>756</v>
      </c>
      <c r="N190" s="24">
        <f t="shared" si="80"/>
        <v>0</v>
      </c>
      <c r="O190" s="19"/>
      <c r="P190" s="35"/>
      <c r="Q190" s="20"/>
    </row>
    <row r="191" spans="1:17" ht="12">
      <c r="A191" s="90" t="s">
        <v>122</v>
      </c>
      <c r="B191" s="91" t="s">
        <v>123</v>
      </c>
      <c r="C191" s="91"/>
      <c r="D191" s="92">
        <v>1</v>
      </c>
      <c r="E191" s="93">
        <v>420</v>
      </c>
      <c r="F191" s="261">
        <f t="shared" si="79"/>
        <v>0</v>
      </c>
      <c r="G191" s="262">
        <f>E191/1.03</f>
        <v>407.7669902912621</v>
      </c>
      <c r="H191" s="262">
        <f>G191*O191</f>
        <v>0</v>
      </c>
      <c r="I191" s="282">
        <f>E191/1.05</f>
        <v>400</v>
      </c>
      <c r="J191" s="271">
        <f>I191*O191</f>
        <v>0</v>
      </c>
      <c r="K191" s="75">
        <f>E191/1.1</f>
        <v>381.8181818181818</v>
      </c>
      <c r="L191" s="75">
        <f>K191*O191</f>
        <v>0</v>
      </c>
      <c r="M191" s="74">
        <f>E191*1.8</f>
        <v>756</v>
      </c>
      <c r="N191" s="24">
        <f t="shared" si="80"/>
        <v>0</v>
      </c>
      <c r="O191" s="19"/>
      <c r="P191" s="35"/>
      <c r="Q191" s="20"/>
    </row>
    <row r="192" spans="1:233" s="166" customFormat="1" ht="14.25">
      <c r="A192" s="194"/>
      <c r="B192" s="279" t="s">
        <v>125</v>
      </c>
      <c r="C192" s="279"/>
      <c r="D192" s="280"/>
      <c r="E192" s="281"/>
      <c r="F192" s="17">
        <f t="shared" si="79"/>
        <v>0</v>
      </c>
      <c r="G192" s="220"/>
      <c r="H192" s="220"/>
      <c r="I192" s="221"/>
      <c r="J192" s="221"/>
      <c r="K192" s="221"/>
      <c r="L192" s="221"/>
      <c r="M192" s="220"/>
      <c r="N192" s="222">
        <f t="shared" si="80"/>
        <v>0</v>
      </c>
      <c r="O192" s="227"/>
      <c r="P192" s="180"/>
      <c r="Q192" s="197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165"/>
      <c r="EB192" s="165"/>
      <c r="EC192" s="165"/>
      <c r="ED192" s="165"/>
      <c r="EE192" s="165"/>
      <c r="EF192" s="165"/>
      <c r="EG192" s="165"/>
      <c r="EH192" s="165"/>
      <c r="EI192" s="165"/>
      <c r="EJ192" s="165"/>
      <c r="EK192" s="165"/>
      <c r="EL192" s="165"/>
      <c r="EM192" s="165"/>
      <c r="EN192" s="165"/>
      <c r="EO192" s="165"/>
      <c r="EP192" s="165"/>
      <c r="EQ192" s="165"/>
      <c r="ER192" s="165"/>
      <c r="ES192" s="165"/>
      <c r="ET192" s="165"/>
      <c r="EU192" s="165"/>
      <c r="EV192" s="165"/>
      <c r="EW192" s="165"/>
      <c r="EX192" s="165"/>
      <c r="EY192" s="165"/>
      <c r="EZ192" s="165"/>
      <c r="FA192" s="165"/>
      <c r="FB192" s="165"/>
      <c r="FC192" s="165"/>
      <c r="FD192" s="165"/>
      <c r="FE192" s="165"/>
      <c r="FF192" s="165"/>
      <c r="FG192" s="165"/>
      <c r="FH192" s="165"/>
      <c r="FI192" s="165"/>
      <c r="FJ192" s="165"/>
      <c r="FK192" s="165"/>
      <c r="FL192" s="165"/>
      <c r="FM192" s="165"/>
      <c r="FN192" s="165"/>
      <c r="FO192" s="165"/>
      <c r="FP192" s="165"/>
      <c r="FQ192" s="165"/>
      <c r="FR192" s="165"/>
      <c r="FS192" s="165"/>
      <c r="FT192" s="165"/>
      <c r="FU192" s="165"/>
      <c r="FV192" s="165"/>
      <c r="FW192" s="165"/>
      <c r="FX192" s="165"/>
      <c r="FY192" s="165"/>
      <c r="FZ192" s="165"/>
      <c r="GA192" s="165"/>
      <c r="GB192" s="165"/>
      <c r="GC192" s="165"/>
      <c r="GD192" s="165"/>
      <c r="GE192" s="165"/>
      <c r="GF192" s="165"/>
      <c r="GG192" s="165"/>
      <c r="GH192" s="165"/>
      <c r="GI192" s="165"/>
      <c r="GJ192" s="165"/>
      <c r="GK192" s="165"/>
      <c r="GL192" s="165"/>
      <c r="GM192" s="165"/>
      <c r="GN192" s="165"/>
      <c r="GO192" s="165"/>
      <c r="GP192" s="165"/>
      <c r="GQ192" s="165"/>
      <c r="GR192" s="165"/>
      <c r="GS192" s="165"/>
      <c r="GT192" s="165"/>
      <c r="GU192" s="165"/>
      <c r="GV192" s="165"/>
      <c r="GW192" s="165"/>
      <c r="GX192" s="165"/>
      <c r="GY192" s="165"/>
      <c r="GZ192" s="165"/>
      <c r="HA192" s="165"/>
      <c r="HB192" s="165"/>
      <c r="HC192" s="165"/>
      <c r="HD192" s="165"/>
      <c r="HE192" s="165"/>
      <c r="HF192" s="165"/>
      <c r="HG192" s="165"/>
      <c r="HH192" s="165"/>
      <c r="HI192" s="165"/>
      <c r="HJ192" s="165"/>
      <c r="HK192" s="165"/>
      <c r="HL192" s="165"/>
      <c r="HM192" s="165"/>
      <c r="HN192" s="165"/>
      <c r="HO192" s="165"/>
      <c r="HP192" s="165"/>
      <c r="HQ192" s="165"/>
      <c r="HR192" s="165"/>
      <c r="HS192" s="165"/>
      <c r="HT192" s="165"/>
      <c r="HU192" s="165"/>
      <c r="HV192" s="165"/>
      <c r="HW192" s="165"/>
      <c r="HX192" s="165"/>
      <c r="HY192" s="165"/>
    </row>
    <row r="193" spans="1:17" ht="12">
      <c r="A193" s="90" t="s">
        <v>126</v>
      </c>
      <c r="B193" s="91" t="s">
        <v>127</v>
      </c>
      <c r="C193" s="91"/>
      <c r="D193" s="92">
        <v>1</v>
      </c>
      <c r="E193" s="93">
        <v>380</v>
      </c>
      <c r="F193" s="17">
        <f t="shared" si="79"/>
        <v>0</v>
      </c>
      <c r="G193" s="74">
        <f>E193/1.03</f>
        <v>368.93203883495147</v>
      </c>
      <c r="H193" s="74">
        <f>G193*O193</f>
        <v>0</v>
      </c>
      <c r="I193" s="75">
        <f>E193/1.05</f>
        <v>361.90476190476187</v>
      </c>
      <c r="J193" s="75">
        <f>I193*O193</f>
        <v>0</v>
      </c>
      <c r="K193" s="75">
        <f>E193/1.1</f>
        <v>345.45454545454544</v>
      </c>
      <c r="L193" s="75">
        <f>K193*O193</f>
        <v>0</v>
      </c>
      <c r="M193" s="74">
        <f>E193*1.8</f>
        <v>684</v>
      </c>
      <c r="N193" s="24">
        <f t="shared" si="80"/>
        <v>0</v>
      </c>
      <c r="O193" s="19"/>
      <c r="P193" s="35"/>
      <c r="Q193" s="20"/>
    </row>
    <row r="194" spans="1:17" ht="12">
      <c r="A194" s="90" t="s">
        <v>128</v>
      </c>
      <c r="B194" s="91" t="s">
        <v>129</v>
      </c>
      <c r="C194" s="91"/>
      <c r="D194" s="92">
        <v>1</v>
      </c>
      <c r="E194" s="93">
        <v>420</v>
      </c>
      <c r="F194" s="17">
        <f t="shared" si="79"/>
        <v>0</v>
      </c>
      <c r="G194" s="74">
        <f>E194/1.03</f>
        <v>407.7669902912621</v>
      </c>
      <c r="H194" s="74">
        <f>G194*O194</f>
        <v>0</v>
      </c>
      <c r="I194" s="75">
        <f>E194/1.05</f>
        <v>400</v>
      </c>
      <c r="J194" s="75">
        <f>I194*O194</f>
        <v>0</v>
      </c>
      <c r="K194" s="75">
        <f>E194/1.1</f>
        <v>381.8181818181818</v>
      </c>
      <c r="L194" s="75">
        <f>K194*O194</f>
        <v>0</v>
      </c>
      <c r="M194" s="74">
        <f>E194*1.8</f>
        <v>756</v>
      </c>
      <c r="N194" s="24">
        <f t="shared" si="80"/>
        <v>0</v>
      </c>
      <c r="O194" s="19"/>
      <c r="P194" s="35"/>
      <c r="Q194" s="20"/>
    </row>
    <row r="195" spans="1:17" ht="12">
      <c r="A195" s="90" t="s">
        <v>428</v>
      </c>
      <c r="B195" s="91" t="s">
        <v>429</v>
      </c>
      <c r="C195" s="91"/>
      <c r="D195" s="92">
        <v>5</v>
      </c>
      <c r="E195" s="93">
        <v>300</v>
      </c>
      <c r="F195" s="17">
        <f>E195*O195</f>
        <v>0</v>
      </c>
      <c r="G195" s="74">
        <f>E195/1.03</f>
        <v>291.2621359223301</v>
      </c>
      <c r="H195" s="74">
        <f>G195*O195</f>
        <v>0</v>
      </c>
      <c r="I195" s="75">
        <f>E195/1.05</f>
        <v>285.7142857142857</v>
      </c>
      <c r="J195" s="75">
        <f>I195*O195</f>
        <v>0</v>
      </c>
      <c r="K195" s="75">
        <f>E195/1.1</f>
        <v>272.7272727272727</v>
      </c>
      <c r="L195" s="75">
        <f>K195*O195</f>
        <v>0</v>
      </c>
      <c r="M195" s="74">
        <f>E195*1.8</f>
        <v>540</v>
      </c>
      <c r="N195" s="24"/>
      <c r="O195" s="19"/>
      <c r="P195" s="35"/>
      <c r="Q195" s="20"/>
    </row>
    <row r="196" spans="1:233" s="166" customFormat="1" ht="14.25">
      <c r="A196" s="194"/>
      <c r="B196" s="195" t="s">
        <v>130</v>
      </c>
      <c r="C196" s="195"/>
      <c r="D196" s="194"/>
      <c r="E196" s="224"/>
      <c r="F196" s="17">
        <f t="shared" si="79"/>
        <v>0</v>
      </c>
      <c r="G196" s="220"/>
      <c r="H196" s="220"/>
      <c r="I196" s="221"/>
      <c r="J196" s="221"/>
      <c r="K196" s="221"/>
      <c r="L196" s="221"/>
      <c r="M196" s="220"/>
      <c r="N196" s="222">
        <f t="shared" si="80"/>
        <v>0</v>
      </c>
      <c r="O196" s="227"/>
      <c r="P196" s="180"/>
      <c r="Q196" s="197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165"/>
      <c r="EB196" s="165"/>
      <c r="EC196" s="165"/>
      <c r="ED196" s="165"/>
      <c r="EE196" s="165"/>
      <c r="EF196" s="165"/>
      <c r="EG196" s="165"/>
      <c r="EH196" s="165"/>
      <c r="EI196" s="165"/>
      <c r="EJ196" s="165"/>
      <c r="EK196" s="165"/>
      <c r="EL196" s="165"/>
      <c r="EM196" s="165"/>
      <c r="EN196" s="165"/>
      <c r="EO196" s="165"/>
      <c r="EP196" s="165"/>
      <c r="EQ196" s="165"/>
      <c r="ER196" s="165"/>
      <c r="ES196" s="165"/>
      <c r="ET196" s="165"/>
      <c r="EU196" s="165"/>
      <c r="EV196" s="165"/>
      <c r="EW196" s="165"/>
      <c r="EX196" s="165"/>
      <c r="EY196" s="165"/>
      <c r="EZ196" s="165"/>
      <c r="FA196" s="165"/>
      <c r="FB196" s="165"/>
      <c r="FC196" s="165"/>
      <c r="FD196" s="165"/>
      <c r="FE196" s="165"/>
      <c r="FF196" s="165"/>
      <c r="FG196" s="165"/>
      <c r="FH196" s="165"/>
      <c r="FI196" s="165"/>
      <c r="FJ196" s="165"/>
      <c r="FK196" s="165"/>
      <c r="FL196" s="165"/>
      <c r="FM196" s="165"/>
      <c r="FN196" s="165"/>
      <c r="FO196" s="165"/>
      <c r="FP196" s="165"/>
      <c r="FQ196" s="165"/>
      <c r="FR196" s="165"/>
      <c r="FS196" s="165"/>
      <c r="FT196" s="165"/>
      <c r="FU196" s="165"/>
      <c r="FV196" s="165"/>
      <c r="FW196" s="165"/>
      <c r="FX196" s="165"/>
      <c r="FY196" s="165"/>
      <c r="FZ196" s="165"/>
      <c r="GA196" s="165"/>
      <c r="GB196" s="165"/>
      <c r="GC196" s="165"/>
      <c r="GD196" s="165"/>
      <c r="GE196" s="165"/>
      <c r="GF196" s="165"/>
      <c r="GG196" s="165"/>
      <c r="GH196" s="165"/>
      <c r="GI196" s="165"/>
      <c r="GJ196" s="165"/>
      <c r="GK196" s="165"/>
      <c r="GL196" s="165"/>
      <c r="GM196" s="165"/>
      <c r="GN196" s="165"/>
      <c r="GO196" s="165"/>
      <c r="GP196" s="165"/>
      <c r="GQ196" s="165"/>
      <c r="GR196" s="165"/>
      <c r="GS196" s="165"/>
      <c r="GT196" s="165"/>
      <c r="GU196" s="165"/>
      <c r="GV196" s="165"/>
      <c r="GW196" s="165"/>
      <c r="GX196" s="165"/>
      <c r="GY196" s="165"/>
      <c r="GZ196" s="165"/>
      <c r="HA196" s="165"/>
      <c r="HB196" s="165"/>
      <c r="HC196" s="165"/>
      <c r="HD196" s="165"/>
      <c r="HE196" s="165"/>
      <c r="HF196" s="165"/>
      <c r="HG196" s="165"/>
      <c r="HH196" s="165"/>
      <c r="HI196" s="165"/>
      <c r="HJ196" s="165"/>
      <c r="HK196" s="165"/>
      <c r="HL196" s="165"/>
      <c r="HM196" s="165"/>
      <c r="HN196" s="165"/>
      <c r="HO196" s="165"/>
      <c r="HP196" s="165"/>
      <c r="HQ196" s="165"/>
      <c r="HR196" s="165"/>
      <c r="HS196" s="165"/>
      <c r="HT196" s="165"/>
      <c r="HU196" s="165"/>
      <c r="HV196" s="165"/>
      <c r="HW196" s="165"/>
      <c r="HX196" s="165"/>
      <c r="HY196" s="165"/>
    </row>
    <row r="197" spans="1:17" ht="12">
      <c r="A197" s="90" t="s">
        <v>131</v>
      </c>
      <c r="B197" s="91" t="s">
        <v>130</v>
      </c>
      <c r="C197" s="91"/>
      <c r="D197" s="92">
        <v>1</v>
      </c>
      <c r="E197" s="93">
        <v>1800</v>
      </c>
      <c r="F197" s="17">
        <f t="shared" si="79"/>
        <v>0</v>
      </c>
      <c r="G197" s="74">
        <f>E197/1.03</f>
        <v>1747.5728155339805</v>
      </c>
      <c r="H197" s="74">
        <f>G197*O197</f>
        <v>0</v>
      </c>
      <c r="I197" s="75">
        <f>E197/1.05</f>
        <v>1714.2857142857142</v>
      </c>
      <c r="J197" s="75">
        <f>I197*O197</f>
        <v>0</v>
      </c>
      <c r="K197" s="75">
        <f>E197/1.1</f>
        <v>1636.3636363636363</v>
      </c>
      <c r="L197" s="75">
        <f>K197*O197</f>
        <v>0</v>
      </c>
      <c r="M197" s="74">
        <f>E197*1.8</f>
        <v>3240</v>
      </c>
      <c r="N197" s="24">
        <f t="shared" si="80"/>
        <v>0</v>
      </c>
      <c r="O197" s="19"/>
      <c r="P197" s="35"/>
      <c r="Q197" s="20"/>
    </row>
    <row r="198" spans="1:233" s="203" customFormat="1" ht="15">
      <c r="A198" s="84"/>
      <c r="B198" s="85" t="s">
        <v>132</v>
      </c>
      <c r="C198" s="86"/>
      <c r="D198" s="87"/>
      <c r="E198" s="94"/>
      <c r="F198" s="17">
        <f>E198*O198</f>
        <v>0</v>
      </c>
      <c r="G198" s="150"/>
      <c r="H198" s="150"/>
      <c r="I198" s="151"/>
      <c r="J198" s="151"/>
      <c r="K198" s="151"/>
      <c r="L198" s="151"/>
      <c r="M198" s="150"/>
      <c r="N198" s="201">
        <f aca="true" t="shared" si="81" ref="N198:N254">M198*O198</f>
        <v>0</v>
      </c>
      <c r="O198" s="228"/>
      <c r="P198" s="95"/>
      <c r="Q198" s="8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202"/>
      <c r="EB198" s="202"/>
      <c r="EC198" s="202"/>
      <c r="ED198" s="202"/>
      <c r="EE198" s="202"/>
      <c r="EF198" s="202"/>
      <c r="EG198" s="202"/>
      <c r="EH198" s="202"/>
      <c r="EI198" s="202"/>
      <c r="EJ198" s="202"/>
      <c r="EK198" s="202"/>
      <c r="EL198" s="202"/>
      <c r="EM198" s="202"/>
      <c r="EN198" s="202"/>
      <c r="EO198" s="202"/>
      <c r="EP198" s="202"/>
      <c r="EQ198" s="202"/>
      <c r="ER198" s="202"/>
      <c r="ES198" s="202"/>
      <c r="ET198" s="202"/>
      <c r="EU198" s="202"/>
      <c r="EV198" s="202"/>
      <c r="EW198" s="202"/>
      <c r="EX198" s="202"/>
      <c r="EY198" s="202"/>
      <c r="EZ198" s="202"/>
      <c r="FA198" s="202"/>
      <c r="FB198" s="202"/>
      <c r="FC198" s="202"/>
      <c r="FD198" s="202"/>
      <c r="FE198" s="202"/>
      <c r="FF198" s="202"/>
      <c r="FG198" s="202"/>
      <c r="FH198" s="202"/>
      <c r="FI198" s="202"/>
      <c r="FJ198" s="202"/>
      <c r="FK198" s="202"/>
      <c r="FL198" s="202"/>
      <c r="FM198" s="202"/>
      <c r="FN198" s="202"/>
      <c r="FO198" s="202"/>
      <c r="FP198" s="202"/>
      <c r="FQ198" s="202"/>
      <c r="FR198" s="202"/>
      <c r="FS198" s="202"/>
      <c r="FT198" s="202"/>
      <c r="FU198" s="202"/>
      <c r="FV198" s="202"/>
      <c r="FW198" s="202"/>
      <c r="FX198" s="202"/>
      <c r="FY198" s="202"/>
      <c r="FZ198" s="202"/>
      <c r="GA198" s="202"/>
      <c r="GB198" s="202"/>
      <c r="GC198" s="202"/>
      <c r="GD198" s="202"/>
      <c r="GE198" s="202"/>
      <c r="GF198" s="202"/>
      <c r="GG198" s="202"/>
      <c r="GH198" s="202"/>
      <c r="GI198" s="202"/>
      <c r="GJ198" s="202"/>
      <c r="GK198" s="202"/>
      <c r="GL198" s="202"/>
      <c r="GM198" s="202"/>
      <c r="GN198" s="202"/>
      <c r="GO198" s="202"/>
      <c r="GP198" s="202"/>
      <c r="GQ198" s="202"/>
      <c r="GR198" s="202"/>
      <c r="GS198" s="202"/>
      <c r="GT198" s="202"/>
      <c r="GU198" s="202"/>
      <c r="GV198" s="202"/>
      <c r="GW198" s="202"/>
      <c r="GX198" s="202"/>
      <c r="GY198" s="202"/>
      <c r="GZ198" s="202"/>
      <c r="HA198" s="202"/>
      <c r="HB198" s="202"/>
      <c r="HC198" s="202"/>
      <c r="HD198" s="202"/>
      <c r="HE198" s="202"/>
      <c r="HF198" s="202"/>
      <c r="HG198" s="202"/>
      <c r="HH198" s="202"/>
      <c r="HI198" s="202"/>
      <c r="HJ198" s="202"/>
      <c r="HK198" s="202"/>
      <c r="HL198" s="202"/>
      <c r="HM198" s="202"/>
      <c r="HN198" s="202"/>
      <c r="HO198" s="202"/>
      <c r="HP198" s="202"/>
      <c r="HQ198" s="202"/>
      <c r="HR198" s="202"/>
      <c r="HS198" s="202"/>
      <c r="HT198" s="202"/>
      <c r="HU198" s="202"/>
      <c r="HV198" s="202"/>
      <c r="HW198" s="202"/>
      <c r="HX198" s="202"/>
      <c r="HY198" s="202"/>
    </row>
    <row r="199" spans="1:233" s="166" customFormat="1" ht="14.25">
      <c r="A199" s="177"/>
      <c r="B199" s="178" t="s">
        <v>133</v>
      </c>
      <c r="C199" s="191"/>
      <c r="D199" s="192"/>
      <c r="E199" s="219"/>
      <c r="F199" s="17">
        <f>E199*O199</f>
        <v>0</v>
      </c>
      <c r="G199" s="220"/>
      <c r="H199" s="220"/>
      <c r="I199" s="221"/>
      <c r="J199" s="221"/>
      <c r="K199" s="221"/>
      <c r="L199" s="221"/>
      <c r="M199" s="220"/>
      <c r="N199" s="222">
        <f t="shared" si="81"/>
        <v>0</v>
      </c>
      <c r="O199" s="227"/>
      <c r="P199" s="193"/>
      <c r="Q199" s="174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165"/>
      <c r="EB199" s="165"/>
      <c r="EC199" s="165"/>
      <c r="ED199" s="165"/>
      <c r="EE199" s="165"/>
      <c r="EF199" s="165"/>
      <c r="EG199" s="165"/>
      <c r="EH199" s="165"/>
      <c r="EI199" s="165"/>
      <c r="EJ199" s="165"/>
      <c r="EK199" s="165"/>
      <c r="EL199" s="165"/>
      <c r="EM199" s="165"/>
      <c r="EN199" s="165"/>
      <c r="EO199" s="165"/>
      <c r="EP199" s="165"/>
      <c r="EQ199" s="165"/>
      <c r="ER199" s="165"/>
      <c r="ES199" s="165"/>
      <c r="ET199" s="165"/>
      <c r="EU199" s="165"/>
      <c r="EV199" s="165"/>
      <c r="EW199" s="165"/>
      <c r="EX199" s="165"/>
      <c r="EY199" s="165"/>
      <c r="EZ199" s="165"/>
      <c r="FA199" s="165"/>
      <c r="FB199" s="165"/>
      <c r="FC199" s="165"/>
      <c r="FD199" s="165"/>
      <c r="FE199" s="165"/>
      <c r="FF199" s="165"/>
      <c r="FG199" s="165"/>
      <c r="FH199" s="165"/>
      <c r="FI199" s="165"/>
      <c r="FJ199" s="165"/>
      <c r="FK199" s="165"/>
      <c r="FL199" s="165"/>
      <c r="FM199" s="165"/>
      <c r="FN199" s="165"/>
      <c r="FO199" s="165"/>
      <c r="FP199" s="165"/>
      <c r="FQ199" s="165"/>
      <c r="FR199" s="165"/>
      <c r="FS199" s="165"/>
      <c r="FT199" s="165"/>
      <c r="FU199" s="165"/>
      <c r="FV199" s="165"/>
      <c r="FW199" s="165"/>
      <c r="FX199" s="165"/>
      <c r="FY199" s="165"/>
      <c r="FZ199" s="165"/>
      <c r="GA199" s="165"/>
      <c r="GB199" s="165"/>
      <c r="GC199" s="165"/>
      <c r="GD199" s="165"/>
      <c r="GE199" s="165"/>
      <c r="GF199" s="165"/>
      <c r="GG199" s="165"/>
      <c r="GH199" s="165"/>
      <c r="GI199" s="165"/>
      <c r="GJ199" s="165"/>
      <c r="GK199" s="165"/>
      <c r="GL199" s="165"/>
      <c r="GM199" s="165"/>
      <c r="GN199" s="165"/>
      <c r="GO199" s="165"/>
      <c r="GP199" s="165"/>
      <c r="GQ199" s="165"/>
      <c r="GR199" s="165"/>
      <c r="GS199" s="165"/>
      <c r="GT199" s="165"/>
      <c r="GU199" s="165"/>
      <c r="GV199" s="165"/>
      <c r="GW199" s="165"/>
      <c r="GX199" s="165"/>
      <c r="GY199" s="165"/>
      <c r="GZ199" s="165"/>
      <c r="HA199" s="165"/>
      <c r="HB199" s="165"/>
      <c r="HC199" s="165"/>
      <c r="HD199" s="165"/>
      <c r="HE199" s="165"/>
      <c r="HF199" s="165"/>
      <c r="HG199" s="165"/>
      <c r="HH199" s="165"/>
      <c r="HI199" s="165"/>
      <c r="HJ199" s="165"/>
      <c r="HK199" s="165"/>
      <c r="HL199" s="165"/>
      <c r="HM199" s="165"/>
      <c r="HN199" s="165"/>
      <c r="HO199" s="165"/>
      <c r="HP199" s="165"/>
      <c r="HQ199" s="165"/>
      <c r="HR199" s="165"/>
      <c r="HS199" s="165"/>
      <c r="HT199" s="165"/>
      <c r="HU199" s="165"/>
      <c r="HV199" s="165"/>
      <c r="HW199" s="165"/>
      <c r="HX199" s="165"/>
      <c r="HY199" s="165"/>
    </row>
    <row r="200" spans="1:17" ht="12">
      <c r="A200" s="90" t="s">
        <v>263</v>
      </c>
      <c r="B200" s="91" t="s">
        <v>264</v>
      </c>
      <c r="C200" s="91"/>
      <c r="D200" s="92">
        <v>1</v>
      </c>
      <c r="E200" s="93">
        <v>90</v>
      </c>
      <c r="F200" s="17">
        <f>E200*O200</f>
        <v>0</v>
      </c>
      <c r="G200" s="74">
        <f>E200/1.03</f>
        <v>87.37864077669903</v>
      </c>
      <c r="H200" s="74">
        <f>G200*O200</f>
        <v>0</v>
      </c>
      <c r="I200" s="75">
        <f>E200/1.05</f>
        <v>85.71428571428571</v>
      </c>
      <c r="J200" s="75">
        <f>I200*O200</f>
        <v>0</v>
      </c>
      <c r="K200" s="75">
        <f>E200/1.1</f>
        <v>81.81818181818181</v>
      </c>
      <c r="L200" s="75">
        <f>K200*O200</f>
        <v>0</v>
      </c>
      <c r="M200" s="74">
        <f>E200*1.8</f>
        <v>162</v>
      </c>
      <c r="N200" s="24">
        <f t="shared" si="81"/>
        <v>0</v>
      </c>
      <c r="O200" s="19"/>
      <c r="P200" s="35"/>
      <c r="Q200" s="20"/>
    </row>
    <row r="201" spans="1:17" ht="12">
      <c r="A201" s="90" t="s">
        <v>335</v>
      </c>
      <c r="B201" s="91" t="s">
        <v>336</v>
      </c>
      <c r="C201" s="91"/>
      <c r="D201" s="92">
        <v>1</v>
      </c>
      <c r="E201" s="93">
        <v>90</v>
      </c>
      <c r="F201" s="17"/>
      <c r="G201" s="74">
        <f>E201/1.03</f>
        <v>87.37864077669903</v>
      </c>
      <c r="H201" s="74">
        <f>G201*O201</f>
        <v>0</v>
      </c>
      <c r="I201" s="75">
        <f>E201/1.05</f>
        <v>85.71428571428571</v>
      </c>
      <c r="J201" s="75">
        <f>I201*O201</f>
        <v>0</v>
      </c>
      <c r="K201" s="75">
        <f>E201/1.1</f>
        <v>81.81818181818181</v>
      </c>
      <c r="L201" s="75">
        <f>K201*O201</f>
        <v>0</v>
      </c>
      <c r="M201" s="74">
        <f>E201*1.8</f>
        <v>162</v>
      </c>
      <c r="N201" s="24"/>
      <c r="O201" s="19"/>
      <c r="P201" s="35"/>
      <c r="Q201" s="20"/>
    </row>
    <row r="202" spans="1:17" ht="12">
      <c r="A202" s="90" t="s">
        <v>337</v>
      </c>
      <c r="B202" s="91" t="s">
        <v>338</v>
      </c>
      <c r="C202" s="91"/>
      <c r="D202" s="92">
        <v>1</v>
      </c>
      <c r="E202" s="93">
        <v>90</v>
      </c>
      <c r="F202" s="17"/>
      <c r="G202" s="74">
        <f>E202/1.03</f>
        <v>87.37864077669903</v>
      </c>
      <c r="H202" s="74">
        <f>G202*O202</f>
        <v>0</v>
      </c>
      <c r="I202" s="75">
        <f>E202/1.05</f>
        <v>85.71428571428571</v>
      </c>
      <c r="J202" s="75">
        <f>I202*O202</f>
        <v>0</v>
      </c>
      <c r="K202" s="75">
        <f>E202/1.1</f>
        <v>81.81818181818181</v>
      </c>
      <c r="L202" s="75">
        <f>K202*O202</f>
        <v>0</v>
      </c>
      <c r="M202" s="74">
        <f>E202*1.8</f>
        <v>162</v>
      </c>
      <c r="N202" s="24"/>
      <c r="O202" s="19"/>
      <c r="P202" s="35"/>
      <c r="Q202" s="20"/>
    </row>
    <row r="203" spans="1:17" ht="12">
      <c r="A203" s="90" t="s">
        <v>341</v>
      </c>
      <c r="B203" s="91" t="s">
        <v>342</v>
      </c>
      <c r="C203" s="91"/>
      <c r="D203" s="92">
        <v>1</v>
      </c>
      <c r="E203" s="93">
        <v>90</v>
      </c>
      <c r="F203" s="17"/>
      <c r="G203" s="74">
        <f>E203/1.03</f>
        <v>87.37864077669903</v>
      </c>
      <c r="H203" s="74">
        <f>G203*O203</f>
        <v>0</v>
      </c>
      <c r="I203" s="75">
        <f>E203/1.05</f>
        <v>85.71428571428571</v>
      </c>
      <c r="J203" s="75">
        <f>I203*O203</f>
        <v>0</v>
      </c>
      <c r="K203" s="75">
        <f>E203/1.1</f>
        <v>81.81818181818181</v>
      </c>
      <c r="L203" s="75">
        <f>K203*O203</f>
        <v>0</v>
      </c>
      <c r="M203" s="74">
        <f>E203*1.8</f>
        <v>162</v>
      </c>
      <c r="N203" s="24"/>
      <c r="O203" s="19"/>
      <c r="P203" s="35"/>
      <c r="Q203" s="20"/>
    </row>
    <row r="204" spans="1:17" ht="12">
      <c r="A204" s="90" t="s">
        <v>343</v>
      </c>
      <c r="B204" s="91" t="s">
        <v>344</v>
      </c>
      <c r="C204" s="91"/>
      <c r="D204" s="92">
        <v>1</v>
      </c>
      <c r="E204" s="93">
        <v>90</v>
      </c>
      <c r="F204" s="17"/>
      <c r="G204" s="74">
        <f>E204/1.03</f>
        <v>87.37864077669903</v>
      </c>
      <c r="H204" s="74">
        <f>G204*O204</f>
        <v>0</v>
      </c>
      <c r="I204" s="75">
        <f>E204/1.05</f>
        <v>85.71428571428571</v>
      </c>
      <c r="J204" s="75">
        <f>I204*O204</f>
        <v>0</v>
      </c>
      <c r="K204" s="75">
        <f>E204/1.1</f>
        <v>81.81818181818181</v>
      </c>
      <c r="L204" s="75">
        <f>K204*O204</f>
        <v>0</v>
      </c>
      <c r="M204" s="74">
        <f>E204*1.8</f>
        <v>162</v>
      </c>
      <c r="N204" s="24"/>
      <c r="O204" s="19"/>
      <c r="P204" s="35"/>
      <c r="Q204" s="20"/>
    </row>
    <row r="205" spans="1:233" s="166" customFormat="1" ht="14.25">
      <c r="A205" s="177"/>
      <c r="B205" s="178" t="s">
        <v>134</v>
      </c>
      <c r="C205" s="178"/>
      <c r="D205" s="177"/>
      <c r="E205" s="224"/>
      <c r="F205" s="17">
        <f aca="true" t="shared" si="82" ref="F205:F211">E205*O205</f>
        <v>0</v>
      </c>
      <c r="G205" s="220"/>
      <c r="H205" s="220"/>
      <c r="I205" s="221"/>
      <c r="J205" s="221"/>
      <c r="K205" s="221"/>
      <c r="L205" s="221"/>
      <c r="M205" s="220"/>
      <c r="N205" s="222">
        <f t="shared" si="81"/>
        <v>0</v>
      </c>
      <c r="O205" s="227"/>
      <c r="P205" s="180"/>
      <c r="Q205" s="180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165"/>
      <c r="EB205" s="165"/>
      <c r="EC205" s="165"/>
      <c r="ED205" s="165"/>
      <c r="EE205" s="165"/>
      <c r="EF205" s="165"/>
      <c r="EG205" s="165"/>
      <c r="EH205" s="165"/>
      <c r="EI205" s="165"/>
      <c r="EJ205" s="165"/>
      <c r="EK205" s="165"/>
      <c r="EL205" s="165"/>
      <c r="EM205" s="165"/>
      <c r="EN205" s="165"/>
      <c r="EO205" s="165"/>
      <c r="EP205" s="165"/>
      <c r="EQ205" s="165"/>
      <c r="ER205" s="165"/>
      <c r="ES205" s="165"/>
      <c r="ET205" s="165"/>
      <c r="EU205" s="165"/>
      <c r="EV205" s="165"/>
      <c r="EW205" s="165"/>
      <c r="EX205" s="165"/>
      <c r="EY205" s="165"/>
      <c r="EZ205" s="165"/>
      <c r="FA205" s="165"/>
      <c r="FB205" s="165"/>
      <c r="FC205" s="165"/>
      <c r="FD205" s="165"/>
      <c r="FE205" s="165"/>
      <c r="FF205" s="165"/>
      <c r="FG205" s="165"/>
      <c r="FH205" s="165"/>
      <c r="FI205" s="165"/>
      <c r="FJ205" s="165"/>
      <c r="FK205" s="165"/>
      <c r="FL205" s="165"/>
      <c r="FM205" s="165"/>
      <c r="FN205" s="165"/>
      <c r="FO205" s="165"/>
      <c r="FP205" s="165"/>
      <c r="FQ205" s="165"/>
      <c r="FR205" s="165"/>
      <c r="FS205" s="165"/>
      <c r="FT205" s="165"/>
      <c r="FU205" s="165"/>
      <c r="FV205" s="165"/>
      <c r="FW205" s="165"/>
      <c r="FX205" s="165"/>
      <c r="FY205" s="165"/>
      <c r="FZ205" s="165"/>
      <c r="GA205" s="165"/>
      <c r="GB205" s="165"/>
      <c r="GC205" s="165"/>
      <c r="GD205" s="165"/>
      <c r="GE205" s="165"/>
      <c r="GF205" s="165"/>
      <c r="GG205" s="165"/>
      <c r="GH205" s="165"/>
      <c r="GI205" s="165"/>
      <c r="GJ205" s="165"/>
      <c r="GK205" s="165"/>
      <c r="GL205" s="165"/>
      <c r="GM205" s="165"/>
      <c r="GN205" s="165"/>
      <c r="GO205" s="165"/>
      <c r="GP205" s="165"/>
      <c r="GQ205" s="165"/>
      <c r="GR205" s="165"/>
      <c r="GS205" s="165"/>
      <c r="GT205" s="165"/>
      <c r="GU205" s="165"/>
      <c r="GV205" s="165"/>
      <c r="GW205" s="165"/>
      <c r="GX205" s="165"/>
      <c r="GY205" s="165"/>
      <c r="GZ205" s="165"/>
      <c r="HA205" s="165"/>
      <c r="HB205" s="165"/>
      <c r="HC205" s="165"/>
      <c r="HD205" s="165"/>
      <c r="HE205" s="165"/>
      <c r="HF205" s="165"/>
      <c r="HG205" s="165"/>
      <c r="HH205" s="165"/>
      <c r="HI205" s="165"/>
      <c r="HJ205" s="165"/>
      <c r="HK205" s="165"/>
      <c r="HL205" s="165"/>
      <c r="HM205" s="165"/>
      <c r="HN205" s="165"/>
      <c r="HO205" s="165"/>
      <c r="HP205" s="165"/>
      <c r="HQ205" s="165"/>
      <c r="HR205" s="165"/>
      <c r="HS205" s="165"/>
      <c r="HT205" s="165"/>
      <c r="HU205" s="165"/>
      <c r="HV205" s="165"/>
      <c r="HW205" s="165"/>
      <c r="HX205" s="165"/>
      <c r="HY205" s="165"/>
    </row>
    <row r="206" spans="1:17" ht="24">
      <c r="A206" s="90" t="s">
        <v>146</v>
      </c>
      <c r="B206" s="97" t="s">
        <v>143</v>
      </c>
      <c r="C206" s="97"/>
      <c r="D206" s="96">
        <v>1</v>
      </c>
      <c r="E206" s="98">
        <v>70</v>
      </c>
      <c r="F206" s="17">
        <f t="shared" si="82"/>
        <v>0</v>
      </c>
      <c r="G206" s="74">
        <f>E206/1.03</f>
        <v>67.96116504854369</v>
      </c>
      <c r="H206" s="74">
        <f>G206*O206</f>
        <v>0</v>
      </c>
      <c r="I206" s="75">
        <f>E206/1.05</f>
        <v>66.66666666666666</v>
      </c>
      <c r="J206" s="75">
        <f>I206*O206</f>
        <v>0</v>
      </c>
      <c r="K206" s="75">
        <f>E206/1.1</f>
        <v>63.63636363636363</v>
      </c>
      <c r="L206" s="75">
        <f>K206*O206</f>
        <v>0</v>
      </c>
      <c r="M206" s="74">
        <f>E206*1.8</f>
        <v>126</v>
      </c>
      <c r="N206" s="24">
        <f t="shared" si="81"/>
        <v>0</v>
      </c>
      <c r="O206" s="19"/>
      <c r="P206" s="53"/>
      <c r="Q206" s="53"/>
    </row>
    <row r="207" spans="1:17" ht="24">
      <c r="A207" s="90" t="s">
        <v>147</v>
      </c>
      <c r="B207" s="97" t="s">
        <v>144</v>
      </c>
      <c r="C207" s="97"/>
      <c r="D207" s="96">
        <v>1</v>
      </c>
      <c r="E207" s="98">
        <v>70</v>
      </c>
      <c r="F207" s="17">
        <f t="shared" si="82"/>
        <v>0</v>
      </c>
      <c r="G207" s="74">
        <f>E207/1.03</f>
        <v>67.96116504854369</v>
      </c>
      <c r="H207" s="74">
        <f>G207*O207</f>
        <v>0</v>
      </c>
      <c r="I207" s="75">
        <f>E207/1.05</f>
        <v>66.66666666666666</v>
      </c>
      <c r="J207" s="75">
        <f>I207*O207</f>
        <v>0</v>
      </c>
      <c r="K207" s="75">
        <f>E207/1.1</f>
        <v>63.63636363636363</v>
      </c>
      <c r="L207" s="75">
        <f>K207*O207</f>
        <v>0</v>
      </c>
      <c r="M207" s="74">
        <f>E207*1.8</f>
        <v>126</v>
      </c>
      <c r="N207" s="24">
        <f t="shared" si="81"/>
        <v>0</v>
      </c>
      <c r="O207" s="19"/>
      <c r="P207" s="53"/>
      <c r="Q207" s="53"/>
    </row>
    <row r="208" spans="1:17" ht="24">
      <c r="A208" s="90" t="s">
        <v>148</v>
      </c>
      <c r="B208" s="97" t="s">
        <v>145</v>
      </c>
      <c r="C208" s="97"/>
      <c r="D208" s="96">
        <v>1</v>
      </c>
      <c r="E208" s="98">
        <v>70</v>
      </c>
      <c r="F208" s="17">
        <f t="shared" si="82"/>
        <v>0</v>
      </c>
      <c r="G208" s="74">
        <f>E208/1.03</f>
        <v>67.96116504854369</v>
      </c>
      <c r="H208" s="74">
        <f>G208*O208</f>
        <v>0</v>
      </c>
      <c r="I208" s="75">
        <f>E208/1.05</f>
        <v>66.66666666666666</v>
      </c>
      <c r="J208" s="75">
        <f>I208*O208</f>
        <v>0</v>
      </c>
      <c r="K208" s="75">
        <f>E208/1.1</f>
        <v>63.63636363636363</v>
      </c>
      <c r="L208" s="75">
        <f>K208*O208</f>
        <v>0</v>
      </c>
      <c r="M208" s="74">
        <f>E208*1.8</f>
        <v>126</v>
      </c>
      <c r="N208" s="24">
        <f t="shared" si="81"/>
        <v>0</v>
      </c>
      <c r="O208" s="19"/>
      <c r="P208" s="53"/>
      <c r="Q208" s="53"/>
    </row>
    <row r="209" spans="1:233" s="166" customFormat="1" ht="14.25">
      <c r="A209" s="177"/>
      <c r="B209" s="178" t="s">
        <v>135</v>
      </c>
      <c r="C209" s="178"/>
      <c r="D209" s="177"/>
      <c r="E209" s="224"/>
      <c r="F209" s="17">
        <f t="shared" si="82"/>
        <v>0</v>
      </c>
      <c r="G209" s="220"/>
      <c r="H209" s="220"/>
      <c r="I209" s="221"/>
      <c r="J209" s="221"/>
      <c r="K209" s="221"/>
      <c r="L209" s="221"/>
      <c r="M209" s="220"/>
      <c r="N209" s="222">
        <f t="shared" si="81"/>
        <v>0</v>
      </c>
      <c r="O209" s="227"/>
      <c r="P209" s="180"/>
      <c r="Q209" s="180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165"/>
      <c r="EB209" s="165"/>
      <c r="EC209" s="165"/>
      <c r="ED209" s="165"/>
      <c r="EE209" s="165"/>
      <c r="EF209" s="165"/>
      <c r="EG209" s="165"/>
      <c r="EH209" s="165"/>
      <c r="EI209" s="165"/>
      <c r="EJ209" s="165"/>
      <c r="EK209" s="165"/>
      <c r="EL209" s="165"/>
      <c r="EM209" s="165"/>
      <c r="EN209" s="165"/>
      <c r="EO209" s="165"/>
      <c r="EP209" s="165"/>
      <c r="EQ209" s="165"/>
      <c r="ER209" s="165"/>
      <c r="ES209" s="165"/>
      <c r="ET209" s="165"/>
      <c r="EU209" s="165"/>
      <c r="EV209" s="165"/>
      <c r="EW209" s="165"/>
      <c r="EX209" s="165"/>
      <c r="EY209" s="165"/>
      <c r="EZ209" s="165"/>
      <c r="FA209" s="165"/>
      <c r="FB209" s="165"/>
      <c r="FC209" s="165"/>
      <c r="FD209" s="165"/>
      <c r="FE209" s="165"/>
      <c r="FF209" s="165"/>
      <c r="FG209" s="165"/>
      <c r="FH209" s="165"/>
      <c r="FI209" s="165"/>
      <c r="FJ209" s="165"/>
      <c r="FK209" s="165"/>
      <c r="FL209" s="165"/>
      <c r="FM209" s="165"/>
      <c r="FN209" s="165"/>
      <c r="FO209" s="165"/>
      <c r="FP209" s="165"/>
      <c r="FQ209" s="165"/>
      <c r="FR209" s="165"/>
      <c r="FS209" s="165"/>
      <c r="FT209" s="165"/>
      <c r="FU209" s="165"/>
      <c r="FV209" s="165"/>
      <c r="FW209" s="165"/>
      <c r="FX209" s="165"/>
      <c r="FY209" s="165"/>
      <c r="FZ209" s="165"/>
      <c r="GA209" s="165"/>
      <c r="GB209" s="165"/>
      <c r="GC209" s="165"/>
      <c r="GD209" s="165"/>
      <c r="GE209" s="165"/>
      <c r="GF209" s="165"/>
      <c r="GG209" s="165"/>
      <c r="GH209" s="165"/>
      <c r="GI209" s="165"/>
      <c r="GJ209" s="165"/>
      <c r="GK209" s="165"/>
      <c r="GL209" s="165"/>
      <c r="GM209" s="165"/>
      <c r="GN209" s="165"/>
      <c r="GO209" s="165"/>
      <c r="GP209" s="165"/>
      <c r="GQ209" s="165"/>
      <c r="GR209" s="165"/>
      <c r="GS209" s="165"/>
      <c r="GT209" s="165"/>
      <c r="GU209" s="165"/>
      <c r="GV209" s="165"/>
      <c r="GW209" s="165"/>
      <c r="GX209" s="165"/>
      <c r="GY209" s="165"/>
      <c r="GZ209" s="165"/>
      <c r="HA209" s="165"/>
      <c r="HB209" s="165"/>
      <c r="HC209" s="165"/>
      <c r="HD209" s="165"/>
      <c r="HE209" s="165"/>
      <c r="HF209" s="165"/>
      <c r="HG209" s="165"/>
      <c r="HH209" s="165"/>
      <c r="HI209" s="165"/>
      <c r="HJ209" s="165"/>
      <c r="HK209" s="165"/>
      <c r="HL209" s="165"/>
      <c r="HM209" s="165"/>
      <c r="HN209" s="165"/>
      <c r="HO209" s="165"/>
      <c r="HP209" s="165"/>
      <c r="HQ209" s="165"/>
      <c r="HR209" s="165"/>
      <c r="HS209" s="165"/>
      <c r="HT209" s="165"/>
      <c r="HU209" s="165"/>
      <c r="HV209" s="165"/>
      <c r="HW209" s="165"/>
      <c r="HX209" s="165"/>
      <c r="HY209" s="165"/>
    </row>
    <row r="210" spans="1:15" ht="24">
      <c r="A210" s="90" t="s">
        <v>142</v>
      </c>
      <c r="B210" s="33" t="s">
        <v>141</v>
      </c>
      <c r="D210" s="34">
        <v>1</v>
      </c>
      <c r="E210" s="44">
        <v>88</v>
      </c>
      <c r="F210" s="17">
        <f t="shared" si="82"/>
        <v>0</v>
      </c>
      <c r="G210" s="74">
        <f>E210/1.03</f>
        <v>85.4368932038835</v>
      </c>
      <c r="H210" s="74">
        <f>G210*O210</f>
        <v>0</v>
      </c>
      <c r="I210" s="75">
        <f>E210/1.05</f>
        <v>83.80952380952381</v>
      </c>
      <c r="J210" s="75">
        <f>I210*O210</f>
        <v>0</v>
      </c>
      <c r="K210" s="75">
        <f>E210/1.1</f>
        <v>80</v>
      </c>
      <c r="L210" s="75">
        <f>K210*O210</f>
        <v>0</v>
      </c>
      <c r="M210" s="74">
        <f>E210*1.8</f>
        <v>158.4</v>
      </c>
      <c r="N210" s="24">
        <f t="shared" si="81"/>
        <v>0</v>
      </c>
      <c r="O210" s="19"/>
    </row>
    <row r="211" spans="1:233" s="166" customFormat="1" ht="14.25">
      <c r="A211" s="177"/>
      <c r="B211" s="178" t="s">
        <v>136</v>
      </c>
      <c r="C211" s="178"/>
      <c r="D211" s="177"/>
      <c r="E211" s="224"/>
      <c r="F211" s="17">
        <f t="shared" si="82"/>
        <v>0</v>
      </c>
      <c r="G211" s="220"/>
      <c r="H211" s="220"/>
      <c r="I211" s="221"/>
      <c r="J211" s="221"/>
      <c r="K211" s="221"/>
      <c r="L211" s="221"/>
      <c r="M211" s="170"/>
      <c r="N211" s="222">
        <f t="shared" si="81"/>
        <v>0</v>
      </c>
      <c r="O211" s="227"/>
      <c r="P211" s="180"/>
      <c r="Q211" s="180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165"/>
      <c r="EB211" s="165"/>
      <c r="EC211" s="165"/>
      <c r="ED211" s="165"/>
      <c r="EE211" s="165"/>
      <c r="EF211" s="165"/>
      <c r="EG211" s="165"/>
      <c r="EH211" s="165"/>
      <c r="EI211" s="165"/>
      <c r="EJ211" s="165"/>
      <c r="EK211" s="165"/>
      <c r="EL211" s="165"/>
      <c r="EM211" s="165"/>
      <c r="EN211" s="165"/>
      <c r="EO211" s="165"/>
      <c r="EP211" s="165"/>
      <c r="EQ211" s="165"/>
      <c r="ER211" s="165"/>
      <c r="ES211" s="165"/>
      <c r="ET211" s="165"/>
      <c r="EU211" s="165"/>
      <c r="EV211" s="165"/>
      <c r="EW211" s="165"/>
      <c r="EX211" s="165"/>
      <c r="EY211" s="165"/>
      <c r="EZ211" s="165"/>
      <c r="FA211" s="165"/>
      <c r="FB211" s="165"/>
      <c r="FC211" s="165"/>
      <c r="FD211" s="165"/>
      <c r="FE211" s="165"/>
      <c r="FF211" s="165"/>
      <c r="FG211" s="165"/>
      <c r="FH211" s="165"/>
      <c r="FI211" s="165"/>
      <c r="FJ211" s="165"/>
      <c r="FK211" s="165"/>
      <c r="FL211" s="165"/>
      <c r="FM211" s="165"/>
      <c r="FN211" s="165"/>
      <c r="FO211" s="165"/>
      <c r="FP211" s="165"/>
      <c r="FQ211" s="165"/>
      <c r="FR211" s="165"/>
      <c r="FS211" s="165"/>
      <c r="FT211" s="165"/>
      <c r="FU211" s="165"/>
      <c r="FV211" s="165"/>
      <c r="FW211" s="165"/>
      <c r="FX211" s="165"/>
      <c r="FY211" s="165"/>
      <c r="FZ211" s="165"/>
      <c r="GA211" s="165"/>
      <c r="GB211" s="165"/>
      <c r="GC211" s="165"/>
      <c r="GD211" s="165"/>
      <c r="GE211" s="165"/>
      <c r="GF211" s="165"/>
      <c r="GG211" s="165"/>
      <c r="GH211" s="165"/>
      <c r="GI211" s="165"/>
      <c r="GJ211" s="165"/>
      <c r="GK211" s="165"/>
      <c r="GL211" s="165"/>
      <c r="GM211" s="165"/>
      <c r="GN211" s="165"/>
      <c r="GO211" s="165"/>
      <c r="GP211" s="165"/>
      <c r="GQ211" s="165"/>
      <c r="GR211" s="165"/>
      <c r="GS211" s="165"/>
      <c r="GT211" s="165"/>
      <c r="GU211" s="165"/>
      <c r="GV211" s="165"/>
      <c r="GW211" s="165"/>
      <c r="GX211" s="165"/>
      <c r="GY211" s="165"/>
      <c r="GZ211" s="165"/>
      <c r="HA211" s="165"/>
      <c r="HB211" s="165"/>
      <c r="HC211" s="165"/>
      <c r="HD211" s="165"/>
      <c r="HE211" s="165"/>
      <c r="HF211" s="165"/>
      <c r="HG211" s="165"/>
      <c r="HH211" s="165"/>
      <c r="HI211" s="165"/>
      <c r="HJ211" s="165"/>
      <c r="HK211" s="165"/>
      <c r="HL211" s="165"/>
      <c r="HM211" s="165"/>
      <c r="HN211" s="165"/>
      <c r="HO211" s="165"/>
      <c r="HP211" s="165"/>
      <c r="HQ211" s="165"/>
      <c r="HR211" s="165"/>
      <c r="HS211" s="165"/>
      <c r="HT211" s="165"/>
      <c r="HU211" s="165"/>
      <c r="HV211" s="165"/>
      <c r="HW211" s="165"/>
      <c r="HX211" s="165"/>
      <c r="HY211" s="165"/>
    </row>
    <row r="212" spans="1:233" s="166" customFormat="1" ht="14.25">
      <c r="A212" s="177"/>
      <c r="B212" s="178" t="s">
        <v>348</v>
      </c>
      <c r="C212" s="178"/>
      <c r="D212" s="177"/>
      <c r="E212" s="224"/>
      <c r="F212" s="17"/>
      <c r="G212" s="220"/>
      <c r="H212" s="220"/>
      <c r="I212" s="221"/>
      <c r="J212" s="221"/>
      <c r="K212" s="221"/>
      <c r="L212" s="221"/>
      <c r="M212" s="170"/>
      <c r="N212" s="222"/>
      <c r="O212" s="227"/>
      <c r="P212" s="180"/>
      <c r="Q212" s="180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165"/>
      <c r="EB212" s="165"/>
      <c r="EC212" s="165"/>
      <c r="ED212" s="165"/>
      <c r="EE212" s="165"/>
      <c r="EF212" s="165"/>
      <c r="EG212" s="165"/>
      <c r="EH212" s="165"/>
      <c r="EI212" s="165"/>
      <c r="EJ212" s="165"/>
      <c r="EK212" s="165"/>
      <c r="EL212" s="165"/>
      <c r="EM212" s="165"/>
      <c r="EN212" s="165"/>
      <c r="EO212" s="165"/>
      <c r="EP212" s="165"/>
      <c r="EQ212" s="165"/>
      <c r="ER212" s="165"/>
      <c r="ES212" s="165"/>
      <c r="ET212" s="165"/>
      <c r="EU212" s="165"/>
      <c r="EV212" s="165"/>
      <c r="EW212" s="165"/>
      <c r="EX212" s="165"/>
      <c r="EY212" s="165"/>
      <c r="EZ212" s="165"/>
      <c r="FA212" s="165"/>
      <c r="FB212" s="165"/>
      <c r="FC212" s="165"/>
      <c r="FD212" s="165"/>
      <c r="FE212" s="165"/>
      <c r="FF212" s="165"/>
      <c r="FG212" s="165"/>
      <c r="FH212" s="165"/>
      <c r="FI212" s="165"/>
      <c r="FJ212" s="165"/>
      <c r="FK212" s="165"/>
      <c r="FL212" s="165"/>
      <c r="FM212" s="165"/>
      <c r="FN212" s="165"/>
      <c r="FO212" s="165"/>
      <c r="FP212" s="165"/>
      <c r="FQ212" s="165"/>
      <c r="FR212" s="165"/>
      <c r="FS212" s="165"/>
      <c r="FT212" s="165"/>
      <c r="FU212" s="165"/>
      <c r="FV212" s="165"/>
      <c r="FW212" s="165"/>
      <c r="FX212" s="165"/>
      <c r="FY212" s="165"/>
      <c r="FZ212" s="165"/>
      <c r="GA212" s="165"/>
      <c r="GB212" s="165"/>
      <c r="GC212" s="165"/>
      <c r="GD212" s="165"/>
      <c r="GE212" s="165"/>
      <c r="GF212" s="165"/>
      <c r="GG212" s="165"/>
      <c r="GH212" s="165"/>
      <c r="GI212" s="165"/>
      <c r="GJ212" s="165"/>
      <c r="GK212" s="165"/>
      <c r="GL212" s="165"/>
      <c r="GM212" s="165"/>
      <c r="GN212" s="165"/>
      <c r="GO212" s="165"/>
      <c r="GP212" s="165"/>
      <c r="GQ212" s="165"/>
      <c r="GR212" s="165"/>
      <c r="GS212" s="165"/>
      <c r="GT212" s="165"/>
      <c r="GU212" s="165"/>
      <c r="GV212" s="165"/>
      <c r="GW212" s="165"/>
      <c r="GX212" s="165"/>
      <c r="GY212" s="165"/>
      <c r="GZ212" s="165"/>
      <c r="HA212" s="165"/>
      <c r="HB212" s="165"/>
      <c r="HC212" s="165"/>
      <c r="HD212" s="165"/>
      <c r="HE212" s="165"/>
      <c r="HF212" s="165"/>
      <c r="HG212" s="165"/>
      <c r="HH212" s="165"/>
      <c r="HI212" s="165"/>
      <c r="HJ212" s="165"/>
      <c r="HK212" s="165"/>
      <c r="HL212" s="165"/>
      <c r="HM212" s="165"/>
      <c r="HN212" s="165"/>
      <c r="HO212" s="165"/>
      <c r="HP212" s="165"/>
      <c r="HQ212" s="165"/>
      <c r="HR212" s="165"/>
      <c r="HS212" s="165"/>
      <c r="HT212" s="165"/>
      <c r="HU212" s="165"/>
      <c r="HV212" s="165"/>
      <c r="HW212" s="165"/>
      <c r="HX212" s="165"/>
      <c r="HY212" s="165"/>
    </row>
    <row r="213" spans="1:17" ht="24">
      <c r="A213" s="90" t="s">
        <v>137</v>
      </c>
      <c r="B213" s="91" t="s">
        <v>194</v>
      </c>
      <c r="C213" s="91"/>
      <c r="D213" s="92">
        <v>1</v>
      </c>
      <c r="E213" s="93">
        <v>650</v>
      </c>
      <c r="F213" s="17">
        <f aca="true" t="shared" si="83" ref="F213:F258">E213*O213</f>
        <v>0</v>
      </c>
      <c r="G213" s="74">
        <f aca="true" t="shared" si="84" ref="G213:G224">E213/1.03</f>
        <v>631.0679611650485</v>
      </c>
      <c r="H213" s="74">
        <f aca="true" t="shared" si="85" ref="H213:H224">G213*O213</f>
        <v>0</v>
      </c>
      <c r="I213" s="75">
        <f aca="true" t="shared" si="86" ref="I213:I224">E213/1.05</f>
        <v>619.047619047619</v>
      </c>
      <c r="J213" s="75">
        <f aca="true" t="shared" si="87" ref="J213:J224">I213*O213</f>
        <v>0</v>
      </c>
      <c r="K213" s="75">
        <f aca="true" t="shared" si="88" ref="K213:K224">E213/1.1</f>
        <v>590.9090909090909</v>
      </c>
      <c r="L213" s="75">
        <f aca="true" t="shared" si="89" ref="L213:L224">K213*O213</f>
        <v>0</v>
      </c>
      <c r="M213" s="74">
        <f aca="true" t="shared" si="90" ref="M213:M224">E213*1.8</f>
        <v>1170</v>
      </c>
      <c r="N213" s="24">
        <f t="shared" si="81"/>
        <v>0</v>
      </c>
      <c r="O213" s="19"/>
      <c r="P213" s="35"/>
      <c r="Q213" s="20"/>
    </row>
    <row r="214" spans="1:17" ht="24">
      <c r="A214" s="90" t="s">
        <v>138</v>
      </c>
      <c r="B214" s="91" t="s">
        <v>195</v>
      </c>
      <c r="C214" s="91"/>
      <c r="D214" s="92">
        <v>1</v>
      </c>
      <c r="E214" s="93">
        <v>650</v>
      </c>
      <c r="F214" s="17">
        <f t="shared" si="83"/>
        <v>0</v>
      </c>
      <c r="G214" s="74">
        <f t="shared" si="84"/>
        <v>631.0679611650485</v>
      </c>
      <c r="H214" s="74">
        <f t="shared" si="85"/>
        <v>0</v>
      </c>
      <c r="I214" s="75">
        <f t="shared" si="86"/>
        <v>619.047619047619</v>
      </c>
      <c r="J214" s="75">
        <f t="shared" si="87"/>
        <v>0</v>
      </c>
      <c r="K214" s="75">
        <f t="shared" si="88"/>
        <v>590.9090909090909</v>
      </c>
      <c r="L214" s="75">
        <f t="shared" si="89"/>
        <v>0</v>
      </c>
      <c r="M214" s="74">
        <f t="shared" si="90"/>
        <v>1170</v>
      </c>
      <c r="N214" s="24">
        <f t="shared" si="81"/>
        <v>0</v>
      </c>
      <c r="O214" s="19"/>
      <c r="P214" s="35"/>
      <c r="Q214" s="20"/>
    </row>
    <row r="215" spans="1:17" ht="24">
      <c r="A215" s="90" t="s">
        <v>139</v>
      </c>
      <c r="B215" s="91" t="s">
        <v>196</v>
      </c>
      <c r="C215" s="91"/>
      <c r="D215" s="92">
        <v>1</v>
      </c>
      <c r="E215" s="93">
        <v>650</v>
      </c>
      <c r="F215" s="17">
        <f t="shared" si="83"/>
        <v>0</v>
      </c>
      <c r="G215" s="74">
        <f t="shared" si="84"/>
        <v>631.0679611650485</v>
      </c>
      <c r="H215" s="74">
        <f t="shared" si="85"/>
        <v>0</v>
      </c>
      <c r="I215" s="75">
        <f t="shared" si="86"/>
        <v>619.047619047619</v>
      </c>
      <c r="J215" s="75">
        <f t="shared" si="87"/>
        <v>0</v>
      </c>
      <c r="K215" s="75">
        <f t="shared" si="88"/>
        <v>590.9090909090909</v>
      </c>
      <c r="L215" s="75">
        <f t="shared" si="89"/>
        <v>0</v>
      </c>
      <c r="M215" s="74">
        <f t="shared" si="90"/>
        <v>1170</v>
      </c>
      <c r="N215" s="24">
        <f t="shared" si="81"/>
        <v>0</v>
      </c>
      <c r="O215" s="19"/>
      <c r="P215" s="35"/>
      <c r="Q215" s="20"/>
    </row>
    <row r="216" spans="1:17" ht="12">
      <c r="A216" s="90" t="s">
        <v>140</v>
      </c>
      <c r="B216" s="91" t="s">
        <v>197</v>
      </c>
      <c r="C216" s="91"/>
      <c r="D216" s="92">
        <v>1</v>
      </c>
      <c r="E216" s="93">
        <v>400</v>
      </c>
      <c r="F216" s="17">
        <f t="shared" si="83"/>
        <v>0</v>
      </c>
      <c r="G216" s="74">
        <f t="shared" si="84"/>
        <v>388.34951456310677</v>
      </c>
      <c r="H216" s="74">
        <f t="shared" si="85"/>
        <v>0</v>
      </c>
      <c r="I216" s="75">
        <f t="shared" si="86"/>
        <v>380.95238095238096</v>
      </c>
      <c r="J216" s="75">
        <f t="shared" si="87"/>
        <v>0</v>
      </c>
      <c r="K216" s="75">
        <f t="shared" si="88"/>
        <v>363.6363636363636</v>
      </c>
      <c r="L216" s="75">
        <f t="shared" si="89"/>
        <v>0</v>
      </c>
      <c r="M216" s="74">
        <f t="shared" si="90"/>
        <v>720</v>
      </c>
      <c r="N216" s="24">
        <f t="shared" si="81"/>
        <v>0</v>
      </c>
      <c r="O216" s="19"/>
      <c r="P216" s="35"/>
      <c r="Q216" s="20"/>
    </row>
    <row r="217" spans="1:17" ht="36">
      <c r="A217" s="90" t="s">
        <v>153</v>
      </c>
      <c r="B217" s="91" t="s">
        <v>198</v>
      </c>
      <c r="C217" s="91"/>
      <c r="D217" s="92">
        <v>1</v>
      </c>
      <c r="E217" s="93">
        <v>400</v>
      </c>
      <c r="F217" s="17">
        <f t="shared" si="83"/>
        <v>0</v>
      </c>
      <c r="G217" s="74">
        <f t="shared" si="84"/>
        <v>388.34951456310677</v>
      </c>
      <c r="H217" s="74">
        <f t="shared" si="85"/>
        <v>0</v>
      </c>
      <c r="I217" s="75">
        <f t="shared" si="86"/>
        <v>380.95238095238096</v>
      </c>
      <c r="J217" s="75">
        <f t="shared" si="87"/>
        <v>0</v>
      </c>
      <c r="K217" s="75">
        <f t="shared" si="88"/>
        <v>363.6363636363636</v>
      </c>
      <c r="L217" s="75">
        <f t="shared" si="89"/>
        <v>0</v>
      </c>
      <c r="M217" s="74">
        <f t="shared" si="90"/>
        <v>720</v>
      </c>
      <c r="N217" s="24">
        <f t="shared" si="81"/>
        <v>0</v>
      </c>
      <c r="O217" s="19"/>
      <c r="P217" s="35"/>
      <c r="Q217" s="20"/>
    </row>
    <row r="218" spans="1:17" ht="12">
      <c r="A218" s="90" t="s">
        <v>154</v>
      </c>
      <c r="B218" s="91" t="s">
        <v>200</v>
      </c>
      <c r="C218" s="91"/>
      <c r="D218" s="92">
        <v>1</v>
      </c>
      <c r="E218" s="93">
        <v>400</v>
      </c>
      <c r="F218" s="17">
        <f t="shared" si="83"/>
        <v>0</v>
      </c>
      <c r="G218" s="74">
        <f t="shared" si="84"/>
        <v>388.34951456310677</v>
      </c>
      <c r="H218" s="74">
        <f t="shared" si="85"/>
        <v>0</v>
      </c>
      <c r="I218" s="75">
        <f t="shared" si="86"/>
        <v>380.95238095238096</v>
      </c>
      <c r="J218" s="75">
        <f t="shared" si="87"/>
        <v>0</v>
      </c>
      <c r="K218" s="75">
        <f t="shared" si="88"/>
        <v>363.6363636363636</v>
      </c>
      <c r="L218" s="75">
        <f t="shared" si="89"/>
        <v>0</v>
      </c>
      <c r="M218" s="74">
        <f t="shared" si="90"/>
        <v>720</v>
      </c>
      <c r="N218" s="24">
        <f t="shared" si="81"/>
        <v>0</v>
      </c>
      <c r="O218" s="19"/>
      <c r="P218" s="35"/>
      <c r="Q218" s="20"/>
    </row>
    <row r="219" spans="1:17" ht="12">
      <c r="A219" s="90" t="s">
        <v>155</v>
      </c>
      <c r="B219" s="91" t="s">
        <v>199</v>
      </c>
      <c r="C219" s="91"/>
      <c r="D219" s="92">
        <v>1</v>
      </c>
      <c r="E219" s="93">
        <v>400</v>
      </c>
      <c r="F219" s="17">
        <f t="shared" si="83"/>
        <v>0</v>
      </c>
      <c r="G219" s="74">
        <f t="shared" si="84"/>
        <v>388.34951456310677</v>
      </c>
      <c r="H219" s="74">
        <f t="shared" si="85"/>
        <v>0</v>
      </c>
      <c r="I219" s="75">
        <f t="shared" si="86"/>
        <v>380.95238095238096</v>
      </c>
      <c r="J219" s="75">
        <f t="shared" si="87"/>
        <v>0</v>
      </c>
      <c r="K219" s="75">
        <f t="shared" si="88"/>
        <v>363.6363636363636</v>
      </c>
      <c r="L219" s="75">
        <f t="shared" si="89"/>
        <v>0</v>
      </c>
      <c r="M219" s="74">
        <f t="shared" si="90"/>
        <v>720</v>
      </c>
      <c r="N219" s="24">
        <f t="shared" si="81"/>
        <v>0</v>
      </c>
      <c r="O219" s="19"/>
      <c r="P219" s="35"/>
      <c r="Q219" s="20"/>
    </row>
    <row r="220" spans="1:17" ht="24">
      <c r="A220" s="90" t="s">
        <v>156</v>
      </c>
      <c r="B220" s="91" t="s">
        <v>201</v>
      </c>
      <c r="C220" s="91"/>
      <c r="D220" s="92">
        <v>1</v>
      </c>
      <c r="E220" s="93">
        <v>350</v>
      </c>
      <c r="F220" s="17">
        <f t="shared" si="83"/>
        <v>0</v>
      </c>
      <c r="G220" s="74">
        <f t="shared" si="84"/>
        <v>339.8058252427184</v>
      </c>
      <c r="H220" s="74">
        <f t="shared" si="85"/>
        <v>0</v>
      </c>
      <c r="I220" s="75">
        <f t="shared" si="86"/>
        <v>333.3333333333333</v>
      </c>
      <c r="J220" s="75">
        <f t="shared" si="87"/>
        <v>0</v>
      </c>
      <c r="K220" s="75">
        <f t="shared" si="88"/>
        <v>318.18181818181813</v>
      </c>
      <c r="L220" s="75">
        <f t="shared" si="89"/>
        <v>0</v>
      </c>
      <c r="M220" s="74">
        <f t="shared" si="90"/>
        <v>630</v>
      </c>
      <c r="N220" s="24">
        <f t="shared" si="81"/>
        <v>0</v>
      </c>
      <c r="O220" s="19"/>
      <c r="P220" s="35"/>
      <c r="Q220" s="20"/>
    </row>
    <row r="221" spans="1:17" ht="24">
      <c r="A221" s="90" t="s">
        <v>157</v>
      </c>
      <c r="B221" s="91" t="s">
        <v>202</v>
      </c>
      <c r="C221" s="91"/>
      <c r="D221" s="92">
        <v>1</v>
      </c>
      <c r="E221" s="93">
        <v>350</v>
      </c>
      <c r="F221" s="17">
        <f t="shared" si="83"/>
        <v>0</v>
      </c>
      <c r="G221" s="74">
        <f t="shared" si="84"/>
        <v>339.8058252427184</v>
      </c>
      <c r="H221" s="74">
        <f t="shared" si="85"/>
        <v>0</v>
      </c>
      <c r="I221" s="75">
        <f t="shared" si="86"/>
        <v>333.3333333333333</v>
      </c>
      <c r="J221" s="75">
        <f t="shared" si="87"/>
        <v>0</v>
      </c>
      <c r="K221" s="75">
        <f t="shared" si="88"/>
        <v>318.18181818181813</v>
      </c>
      <c r="L221" s="75">
        <f t="shared" si="89"/>
        <v>0</v>
      </c>
      <c r="M221" s="74">
        <f t="shared" si="90"/>
        <v>630</v>
      </c>
      <c r="N221" s="24">
        <f t="shared" si="81"/>
        <v>0</v>
      </c>
      <c r="O221" s="19"/>
      <c r="P221" s="35"/>
      <c r="Q221" s="20"/>
    </row>
    <row r="222" spans="1:17" ht="12">
      <c r="A222" s="90" t="s">
        <v>158</v>
      </c>
      <c r="B222" s="91" t="s">
        <v>203</v>
      </c>
      <c r="C222" s="91"/>
      <c r="D222" s="92">
        <v>1</v>
      </c>
      <c r="E222" s="93">
        <v>350</v>
      </c>
      <c r="F222" s="17">
        <f t="shared" si="83"/>
        <v>0</v>
      </c>
      <c r="G222" s="74">
        <f t="shared" si="84"/>
        <v>339.8058252427184</v>
      </c>
      <c r="H222" s="74">
        <f t="shared" si="85"/>
        <v>0</v>
      </c>
      <c r="I222" s="75">
        <f t="shared" si="86"/>
        <v>333.3333333333333</v>
      </c>
      <c r="J222" s="75">
        <f t="shared" si="87"/>
        <v>0</v>
      </c>
      <c r="K222" s="75">
        <f t="shared" si="88"/>
        <v>318.18181818181813</v>
      </c>
      <c r="L222" s="75">
        <f t="shared" si="89"/>
        <v>0</v>
      </c>
      <c r="M222" s="74">
        <f t="shared" si="90"/>
        <v>630</v>
      </c>
      <c r="N222" s="24">
        <f t="shared" si="81"/>
        <v>0</v>
      </c>
      <c r="O222" s="19"/>
      <c r="P222" s="35"/>
      <c r="Q222" s="20"/>
    </row>
    <row r="223" spans="1:17" ht="24">
      <c r="A223" s="90" t="s">
        <v>159</v>
      </c>
      <c r="B223" s="91" t="s">
        <v>204</v>
      </c>
      <c r="C223" s="91"/>
      <c r="D223" s="92">
        <v>1</v>
      </c>
      <c r="E223" s="93">
        <v>350</v>
      </c>
      <c r="F223" s="17">
        <f t="shared" si="83"/>
        <v>0</v>
      </c>
      <c r="G223" s="74">
        <f t="shared" si="84"/>
        <v>339.8058252427184</v>
      </c>
      <c r="H223" s="74">
        <f t="shared" si="85"/>
        <v>0</v>
      </c>
      <c r="I223" s="75">
        <f t="shared" si="86"/>
        <v>333.3333333333333</v>
      </c>
      <c r="J223" s="75">
        <f t="shared" si="87"/>
        <v>0</v>
      </c>
      <c r="K223" s="75">
        <f t="shared" si="88"/>
        <v>318.18181818181813</v>
      </c>
      <c r="L223" s="75">
        <f t="shared" si="89"/>
        <v>0</v>
      </c>
      <c r="M223" s="74">
        <f t="shared" si="90"/>
        <v>630</v>
      </c>
      <c r="N223" s="24">
        <f t="shared" si="81"/>
        <v>0</v>
      </c>
      <c r="O223" s="19"/>
      <c r="P223" s="35"/>
      <c r="Q223" s="20"/>
    </row>
    <row r="224" spans="1:17" ht="24">
      <c r="A224" s="90" t="s">
        <v>339</v>
      </c>
      <c r="B224" s="91" t="s">
        <v>340</v>
      </c>
      <c r="C224" s="91"/>
      <c r="D224" s="92">
        <v>1</v>
      </c>
      <c r="E224" s="93">
        <v>550</v>
      </c>
      <c r="F224" s="17">
        <f t="shared" si="83"/>
        <v>0</v>
      </c>
      <c r="G224" s="74">
        <f t="shared" si="84"/>
        <v>533.9805825242719</v>
      </c>
      <c r="H224" s="74">
        <f t="shared" si="85"/>
        <v>0</v>
      </c>
      <c r="I224" s="75">
        <f t="shared" si="86"/>
        <v>523.8095238095237</v>
      </c>
      <c r="J224" s="75">
        <f t="shared" si="87"/>
        <v>0</v>
      </c>
      <c r="K224" s="75">
        <f t="shared" si="88"/>
        <v>499.99999999999994</v>
      </c>
      <c r="L224" s="75">
        <f t="shared" si="89"/>
        <v>0</v>
      </c>
      <c r="M224" s="74">
        <f t="shared" si="90"/>
        <v>990</v>
      </c>
      <c r="N224" s="24">
        <f t="shared" si="81"/>
        <v>0</v>
      </c>
      <c r="O224" s="19"/>
      <c r="P224" s="35"/>
      <c r="Q224" s="20"/>
    </row>
    <row r="225" spans="1:233" s="166" customFormat="1" ht="14.25">
      <c r="A225" s="177"/>
      <c r="B225" s="178" t="s">
        <v>349</v>
      </c>
      <c r="C225" s="178"/>
      <c r="D225" s="177"/>
      <c r="E225" s="224"/>
      <c r="F225" s="17"/>
      <c r="G225" s="170"/>
      <c r="H225" s="170"/>
      <c r="I225" s="171"/>
      <c r="J225" s="171"/>
      <c r="K225" s="171"/>
      <c r="L225" s="171"/>
      <c r="M225" s="170"/>
      <c r="N225" s="222"/>
      <c r="O225" s="227"/>
      <c r="P225" s="180"/>
      <c r="Q225" s="180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165"/>
      <c r="EB225" s="165"/>
      <c r="EC225" s="165"/>
      <c r="ED225" s="165"/>
      <c r="EE225" s="165"/>
      <c r="EF225" s="165"/>
      <c r="EG225" s="165"/>
      <c r="EH225" s="165"/>
      <c r="EI225" s="165"/>
      <c r="EJ225" s="165"/>
      <c r="EK225" s="165"/>
      <c r="EL225" s="165"/>
      <c r="EM225" s="165"/>
      <c r="EN225" s="165"/>
      <c r="EO225" s="165"/>
      <c r="EP225" s="165"/>
      <c r="EQ225" s="165"/>
      <c r="ER225" s="165"/>
      <c r="ES225" s="165"/>
      <c r="ET225" s="165"/>
      <c r="EU225" s="165"/>
      <c r="EV225" s="165"/>
      <c r="EW225" s="165"/>
      <c r="EX225" s="165"/>
      <c r="EY225" s="165"/>
      <c r="EZ225" s="165"/>
      <c r="FA225" s="165"/>
      <c r="FB225" s="165"/>
      <c r="FC225" s="165"/>
      <c r="FD225" s="165"/>
      <c r="FE225" s="165"/>
      <c r="FF225" s="165"/>
      <c r="FG225" s="165"/>
      <c r="FH225" s="165"/>
      <c r="FI225" s="165"/>
      <c r="FJ225" s="165"/>
      <c r="FK225" s="165"/>
      <c r="FL225" s="165"/>
      <c r="FM225" s="165"/>
      <c r="FN225" s="165"/>
      <c r="FO225" s="165"/>
      <c r="FP225" s="165"/>
      <c r="FQ225" s="165"/>
      <c r="FR225" s="165"/>
      <c r="FS225" s="165"/>
      <c r="FT225" s="165"/>
      <c r="FU225" s="165"/>
      <c r="FV225" s="165"/>
      <c r="FW225" s="165"/>
      <c r="FX225" s="165"/>
      <c r="FY225" s="165"/>
      <c r="FZ225" s="165"/>
      <c r="GA225" s="165"/>
      <c r="GB225" s="165"/>
      <c r="GC225" s="165"/>
      <c r="GD225" s="165"/>
      <c r="GE225" s="165"/>
      <c r="GF225" s="165"/>
      <c r="GG225" s="165"/>
      <c r="GH225" s="165"/>
      <c r="GI225" s="165"/>
      <c r="GJ225" s="165"/>
      <c r="GK225" s="165"/>
      <c r="GL225" s="165"/>
      <c r="GM225" s="165"/>
      <c r="GN225" s="165"/>
      <c r="GO225" s="165"/>
      <c r="GP225" s="165"/>
      <c r="GQ225" s="165"/>
      <c r="GR225" s="165"/>
      <c r="GS225" s="165"/>
      <c r="GT225" s="165"/>
      <c r="GU225" s="165"/>
      <c r="GV225" s="165"/>
      <c r="GW225" s="165"/>
      <c r="GX225" s="165"/>
      <c r="GY225" s="165"/>
      <c r="GZ225" s="165"/>
      <c r="HA225" s="165"/>
      <c r="HB225" s="165"/>
      <c r="HC225" s="165"/>
      <c r="HD225" s="165"/>
      <c r="HE225" s="165"/>
      <c r="HF225" s="165"/>
      <c r="HG225" s="165"/>
      <c r="HH225" s="165"/>
      <c r="HI225" s="165"/>
      <c r="HJ225" s="165"/>
      <c r="HK225" s="165"/>
      <c r="HL225" s="165"/>
      <c r="HM225" s="165"/>
      <c r="HN225" s="165"/>
      <c r="HO225" s="165"/>
      <c r="HP225" s="165"/>
      <c r="HQ225" s="165"/>
      <c r="HR225" s="165"/>
      <c r="HS225" s="165"/>
      <c r="HT225" s="165"/>
      <c r="HU225" s="165"/>
      <c r="HV225" s="165"/>
      <c r="HW225" s="165"/>
      <c r="HX225" s="165"/>
      <c r="HY225" s="165"/>
    </row>
    <row r="226" spans="1:17" ht="24">
      <c r="A226" s="90" t="s">
        <v>350</v>
      </c>
      <c r="B226" s="91" t="s">
        <v>351</v>
      </c>
      <c r="C226" s="91"/>
      <c r="D226" s="92">
        <v>1</v>
      </c>
      <c r="E226" s="93">
        <v>550</v>
      </c>
      <c r="F226" s="17"/>
      <c r="G226" s="74">
        <f>E226/1.03</f>
        <v>533.9805825242719</v>
      </c>
      <c r="H226" s="74">
        <f>G226*O226</f>
        <v>0</v>
      </c>
      <c r="I226" s="75">
        <f>E226/1.05</f>
        <v>523.8095238095237</v>
      </c>
      <c r="J226" s="75">
        <f>I226*O226</f>
        <v>0</v>
      </c>
      <c r="K226" s="75">
        <f>E226/1.1</f>
        <v>499.99999999999994</v>
      </c>
      <c r="L226" s="75">
        <f>K226*O226</f>
        <v>0</v>
      </c>
      <c r="M226" s="74">
        <f>E226*1.8</f>
        <v>990</v>
      </c>
      <c r="N226" s="24"/>
      <c r="O226" s="19"/>
      <c r="P226" s="35"/>
      <c r="Q226" s="20"/>
    </row>
    <row r="228" spans="1:233" s="166" customFormat="1" ht="14.25">
      <c r="A228" s="177"/>
      <c r="B228" s="178" t="s">
        <v>149</v>
      </c>
      <c r="C228" s="178"/>
      <c r="D228" s="177"/>
      <c r="E228" s="224"/>
      <c r="F228" s="17">
        <f t="shared" si="83"/>
        <v>0</v>
      </c>
      <c r="G228" s="220"/>
      <c r="H228" s="220"/>
      <c r="I228" s="221"/>
      <c r="J228" s="221"/>
      <c r="K228" s="221"/>
      <c r="L228" s="221"/>
      <c r="M228" s="220"/>
      <c r="N228" s="222">
        <f t="shared" si="81"/>
        <v>0</v>
      </c>
      <c r="O228" s="227"/>
      <c r="P228" s="180"/>
      <c r="Q228" s="180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165"/>
      <c r="EB228" s="165"/>
      <c r="EC228" s="165"/>
      <c r="ED228" s="165"/>
      <c r="EE228" s="165"/>
      <c r="EF228" s="165"/>
      <c r="EG228" s="165"/>
      <c r="EH228" s="165"/>
      <c r="EI228" s="165"/>
      <c r="EJ228" s="165"/>
      <c r="EK228" s="165"/>
      <c r="EL228" s="165"/>
      <c r="EM228" s="165"/>
      <c r="EN228" s="165"/>
      <c r="EO228" s="165"/>
      <c r="EP228" s="165"/>
      <c r="EQ228" s="165"/>
      <c r="ER228" s="165"/>
      <c r="ES228" s="165"/>
      <c r="ET228" s="165"/>
      <c r="EU228" s="165"/>
      <c r="EV228" s="165"/>
      <c r="EW228" s="165"/>
      <c r="EX228" s="165"/>
      <c r="EY228" s="165"/>
      <c r="EZ228" s="165"/>
      <c r="FA228" s="165"/>
      <c r="FB228" s="165"/>
      <c r="FC228" s="165"/>
      <c r="FD228" s="165"/>
      <c r="FE228" s="165"/>
      <c r="FF228" s="165"/>
      <c r="FG228" s="165"/>
      <c r="FH228" s="165"/>
      <c r="FI228" s="165"/>
      <c r="FJ228" s="165"/>
      <c r="FK228" s="165"/>
      <c r="FL228" s="165"/>
      <c r="FM228" s="165"/>
      <c r="FN228" s="165"/>
      <c r="FO228" s="165"/>
      <c r="FP228" s="165"/>
      <c r="FQ228" s="165"/>
      <c r="FR228" s="165"/>
      <c r="FS228" s="165"/>
      <c r="FT228" s="165"/>
      <c r="FU228" s="165"/>
      <c r="FV228" s="165"/>
      <c r="FW228" s="165"/>
      <c r="FX228" s="165"/>
      <c r="FY228" s="165"/>
      <c r="FZ228" s="165"/>
      <c r="GA228" s="165"/>
      <c r="GB228" s="165"/>
      <c r="GC228" s="165"/>
      <c r="GD228" s="165"/>
      <c r="GE228" s="165"/>
      <c r="GF228" s="165"/>
      <c r="GG228" s="165"/>
      <c r="GH228" s="165"/>
      <c r="GI228" s="165"/>
      <c r="GJ228" s="165"/>
      <c r="GK228" s="165"/>
      <c r="GL228" s="165"/>
      <c r="GM228" s="165"/>
      <c r="GN228" s="165"/>
      <c r="GO228" s="165"/>
      <c r="GP228" s="165"/>
      <c r="GQ228" s="165"/>
      <c r="GR228" s="165"/>
      <c r="GS228" s="165"/>
      <c r="GT228" s="165"/>
      <c r="GU228" s="165"/>
      <c r="GV228" s="165"/>
      <c r="GW228" s="165"/>
      <c r="GX228" s="165"/>
      <c r="GY228" s="165"/>
      <c r="GZ228" s="165"/>
      <c r="HA228" s="165"/>
      <c r="HB228" s="165"/>
      <c r="HC228" s="165"/>
      <c r="HD228" s="165"/>
      <c r="HE228" s="165"/>
      <c r="HF228" s="165"/>
      <c r="HG228" s="165"/>
      <c r="HH228" s="165"/>
      <c r="HI228" s="165"/>
      <c r="HJ228" s="165"/>
      <c r="HK228" s="165"/>
      <c r="HL228" s="165"/>
      <c r="HM228" s="165"/>
      <c r="HN228" s="165"/>
      <c r="HO228" s="165"/>
      <c r="HP228" s="165"/>
      <c r="HQ228" s="165"/>
      <c r="HR228" s="165"/>
      <c r="HS228" s="165"/>
      <c r="HT228" s="165"/>
      <c r="HU228" s="165"/>
      <c r="HV228" s="165"/>
      <c r="HW228" s="165"/>
      <c r="HX228" s="165"/>
      <c r="HY228" s="165"/>
    </row>
    <row r="229" spans="1:17" ht="12">
      <c r="A229" s="90" t="s">
        <v>205</v>
      </c>
      <c r="B229" s="91" t="s">
        <v>206</v>
      </c>
      <c r="C229" s="91"/>
      <c r="D229" s="92">
        <v>1</v>
      </c>
      <c r="E229" s="93">
        <v>450</v>
      </c>
      <c r="F229" s="17">
        <f t="shared" si="83"/>
        <v>0</v>
      </c>
      <c r="G229" s="74">
        <f>E229/1.03</f>
        <v>436.8932038834951</v>
      </c>
      <c r="H229" s="74">
        <f>G229*O229</f>
        <v>0</v>
      </c>
      <c r="I229" s="75">
        <f>E229/1.05</f>
        <v>428.57142857142856</v>
      </c>
      <c r="J229" s="75">
        <f>I229*O229</f>
        <v>0</v>
      </c>
      <c r="K229" s="75">
        <f>E229/1.1</f>
        <v>409.09090909090907</v>
      </c>
      <c r="L229" s="75">
        <f>K229*O229</f>
        <v>0</v>
      </c>
      <c r="M229" s="74">
        <f>E229*1.8</f>
        <v>810</v>
      </c>
      <c r="N229" s="24">
        <f t="shared" si="81"/>
        <v>0</v>
      </c>
      <c r="O229" s="19"/>
      <c r="P229" s="35"/>
      <c r="Q229" s="20"/>
    </row>
    <row r="230" spans="1:233" s="166" customFormat="1" ht="14.25">
      <c r="A230" s="177"/>
      <c r="B230" s="178" t="s">
        <v>150</v>
      </c>
      <c r="C230" s="178"/>
      <c r="D230" s="177"/>
      <c r="E230" s="224"/>
      <c r="F230" s="17">
        <f t="shared" si="83"/>
        <v>0</v>
      </c>
      <c r="G230" s="220"/>
      <c r="H230" s="220"/>
      <c r="I230" s="221"/>
      <c r="J230" s="221"/>
      <c r="K230" s="221"/>
      <c r="L230" s="221"/>
      <c r="M230" s="220"/>
      <c r="N230" s="222">
        <f t="shared" si="81"/>
        <v>0</v>
      </c>
      <c r="O230" s="227"/>
      <c r="P230" s="180"/>
      <c r="Q230" s="180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165"/>
      <c r="EB230" s="165"/>
      <c r="EC230" s="165"/>
      <c r="ED230" s="165"/>
      <c r="EE230" s="165"/>
      <c r="EF230" s="165"/>
      <c r="EG230" s="165"/>
      <c r="EH230" s="165"/>
      <c r="EI230" s="165"/>
      <c r="EJ230" s="165"/>
      <c r="EK230" s="165"/>
      <c r="EL230" s="165"/>
      <c r="EM230" s="165"/>
      <c r="EN230" s="165"/>
      <c r="EO230" s="165"/>
      <c r="EP230" s="165"/>
      <c r="EQ230" s="165"/>
      <c r="ER230" s="165"/>
      <c r="ES230" s="165"/>
      <c r="ET230" s="165"/>
      <c r="EU230" s="165"/>
      <c r="EV230" s="165"/>
      <c r="EW230" s="165"/>
      <c r="EX230" s="165"/>
      <c r="EY230" s="165"/>
      <c r="EZ230" s="165"/>
      <c r="FA230" s="165"/>
      <c r="FB230" s="165"/>
      <c r="FC230" s="165"/>
      <c r="FD230" s="165"/>
      <c r="FE230" s="165"/>
      <c r="FF230" s="165"/>
      <c r="FG230" s="165"/>
      <c r="FH230" s="165"/>
      <c r="FI230" s="165"/>
      <c r="FJ230" s="165"/>
      <c r="FK230" s="165"/>
      <c r="FL230" s="165"/>
      <c r="FM230" s="165"/>
      <c r="FN230" s="165"/>
      <c r="FO230" s="165"/>
      <c r="FP230" s="165"/>
      <c r="FQ230" s="165"/>
      <c r="FR230" s="165"/>
      <c r="FS230" s="165"/>
      <c r="FT230" s="165"/>
      <c r="FU230" s="165"/>
      <c r="FV230" s="165"/>
      <c r="FW230" s="165"/>
      <c r="FX230" s="165"/>
      <c r="FY230" s="165"/>
      <c r="FZ230" s="165"/>
      <c r="GA230" s="165"/>
      <c r="GB230" s="165"/>
      <c r="GC230" s="165"/>
      <c r="GD230" s="165"/>
      <c r="GE230" s="165"/>
      <c r="GF230" s="165"/>
      <c r="GG230" s="165"/>
      <c r="GH230" s="165"/>
      <c r="GI230" s="165"/>
      <c r="GJ230" s="165"/>
      <c r="GK230" s="165"/>
      <c r="GL230" s="165"/>
      <c r="GM230" s="165"/>
      <c r="GN230" s="165"/>
      <c r="GO230" s="165"/>
      <c r="GP230" s="165"/>
      <c r="GQ230" s="165"/>
      <c r="GR230" s="165"/>
      <c r="GS230" s="165"/>
      <c r="GT230" s="165"/>
      <c r="GU230" s="165"/>
      <c r="GV230" s="165"/>
      <c r="GW230" s="165"/>
      <c r="GX230" s="165"/>
      <c r="GY230" s="165"/>
      <c r="GZ230" s="165"/>
      <c r="HA230" s="165"/>
      <c r="HB230" s="165"/>
      <c r="HC230" s="165"/>
      <c r="HD230" s="165"/>
      <c r="HE230" s="165"/>
      <c r="HF230" s="165"/>
      <c r="HG230" s="165"/>
      <c r="HH230" s="165"/>
      <c r="HI230" s="165"/>
      <c r="HJ230" s="165"/>
      <c r="HK230" s="165"/>
      <c r="HL230" s="165"/>
      <c r="HM230" s="165"/>
      <c r="HN230" s="165"/>
      <c r="HO230" s="165"/>
      <c r="HP230" s="165"/>
      <c r="HQ230" s="165"/>
      <c r="HR230" s="165"/>
      <c r="HS230" s="165"/>
      <c r="HT230" s="165"/>
      <c r="HU230" s="165"/>
      <c r="HV230" s="165"/>
      <c r="HW230" s="165"/>
      <c r="HX230" s="165"/>
      <c r="HY230" s="165"/>
    </row>
    <row r="231" spans="1:17" ht="24">
      <c r="A231" s="90" t="s">
        <v>152</v>
      </c>
      <c r="B231" s="91" t="s">
        <v>151</v>
      </c>
      <c r="C231" s="91"/>
      <c r="D231" s="92">
        <v>1</v>
      </c>
      <c r="E231" s="93">
        <v>60</v>
      </c>
      <c r="F231" s="17">
        <f t="shared" si="83"/>
        <v>0</v>
      </c>
      <c r="G231" s="74">
        <f>E231/1.03</f>
        <v>58.252427184466015</v>
      </c>
      <c r="H231" s="74">
        <f>G231*O231</f>
        <v>0</v>
      </c>
      <c r="I231" s="75">
        <f>E231/1.05</f>
        <v>57.14285714285714</v>
      </c>
      <c r="J231" s="75">
        <f>I231*O231</f>
        <v>0</v>
      </c>
      <c r="K231" s="75">
        <f>E231/1.1</f>
        <v>54.54545454545454</v>
      </c>
      <c r="L231" s="75">
        <f>K231*O231</f>
        <v>0</v>
      </c>
      <c r="M231" s="74">
        <f>E231*1.8</f>
        <v>108</v>
      </c>
      <c r="N231" s="24">
        <f t="shared" si="81"/>
        <v>0</v>
      </c>
      <c r="O231" s="19"/>
      <c r="P231" s="35"/>
      <c r="Q231" s="20"/>
    </row>
    <row r="232" spans="1:17" ht="24">
      <c r="A232" s="90" t="s">
        <v>161</v>
      </c>
      <c r="B232" s="91" t="s">
        <v>177</v>
      </c>
      <c r="C232" s="91"/>
      <c r="D232" s="92">
        <v>1</v>
      </c>
      <c r="E232" s="93">
        <v>90</v>
      </c>
      <c r="F232" s="17">
        <f t="shared" si="83"/>
        <v>0</v>
      </c>
      <c r="G232" s="74">
        <f>E232/1.03</f>
        <v>87.37864077669903</v>
      </c>
      <c r="H232" s="74">
        <f>G232*O232</f>
        <v>0</v>
      </c>
      <c r="I232" s="75">
        <f>E232/1.05</f>
        <v>85.71428571428571</v>
      </c>
      <c r="J232" s="75">
        <f>I232*O232</f>
        <v>0</v>
      </c>
      <c r="K232" s="75">
        <f>E232/1.1</f>
        <v>81.81818181818181</v>
      </c>
      <c r="L232" s="75">
        <f>K232*O232</f>
        <v>0</v>
      </c>
      <c r="M232" s="74">
        <f>E232*1.8</f>
        <v>162</v>
      </c>
      <c r="N232" s="24">
        <f t="shared" si="81"/>
        <v>0</v>
      </c>
      <c r="O232" s="19"/>
      <c r="P232" s="35"/>
      <c r="Q232" s="20"/>
    </row>
    <row r="233" spans="1:17" ht="12">
      <c r="A233" s="90" t="s">
        <v>176</v>
      </c>
      <c r="B233" s="91" t="s">
        <v>160</v>
      </c>
      <c r="C233" s="91"/>
      <c r="D233" s="92">
        <v>1</v>
      </c>
      <c r="E233" s="93">
        <v>65</v>
      </c>
      <c r="F233" s="17">
        <f t="shared" si="83"/>
        <v>0</v>
      </c>
      <c r="G233" s="74">
        <f>E233/1.03</f>
        <v>63.10679611650485</v>
      </c>
      <c r="H233" s="74">
        <f>G233*O233</f>
        <v>0</v>
      </c>
      <c r="I233" s="75">
        <f>E233/1.05</f>
        <v>61.904761904761905</v>
      </c>
      <c r="J233" s="75">
        <f>I233*O233</f>
        <v>0</v>
      </c>
      <c r="K233" s="75">
        <f>E233/1.1</f>
        <v>59.090909090909086</v>
      </c>
      <c r="L233" s="75">
        <f>K233*O233</f>
        <v>0</v>
      </c>
      <c r="M233" s="74">
        <f>E233*1.8</f>
        <v>117</v>
      </c>
      <c r="N233" s="24">
        <f t="shared" si="81"/>
        <v>0</v>
      </c>
      <c r="O233" s="19"/>
      <c r="P233" s="35"/>
      <c r="Q233" s="20"/>
    </row>
    <row r="234" spans="1:17" ht="12">
      <c r="A234" s="99" t="s">
        <v>345</v>
      </c>
      <c r="B234" s="100" t="s">
        <v>346</v>
      </c>
      <c r="C234" s="100"/>
      <c r="D234" s="101">
        <v>1</v>
      </c>
      <c r="E234" s="102">
        <v>230</v>
      </c>
      <c r="F234" s="17">
        <f t="shared" si="83"/>
        <v>0</v>
      </c>
      <c r="G234" s="74">
        <f>E234/1.03</f>
        <v>223.3009708737864</v>
      </c>
      <c r="H234" s="74">
        <f>G234*O234</f>
        <v>0</v>
      </c>
      <c r="I234" s="75">
        <f>E234/1.05</f>
        <v>219.04761904761904</v>
      </c>
      <c r="J234" s="75">
        <f>I234*O234</f>
        <v>0</v>
      </c>
      <c r="K234" s="75">
        <f>E234/1.1</f>
        <v>209.09090909090907</v>
      </c>
      <c r="L234" s="75">
        <f>K234*O234</f>
        <v>0</v>
      </c>
      <c r="M234" s="74">
        <f>E234*1.8</f>
        <v>414</v>
      </c>
      <c r="N234" s="24">
        <f t="shared" si="81"/>
        <v>0</v>
      </c>
      <c r="O234" s="19"/>
      <c r="P234" s="103"/>
      <c r="Q234" s="104"/>
    </row>
    <row r="235" spans="1:233" s="203" customFormat="1" ht="15" hidden="1">
      <c r="A235" s="84"/>
      <c r="B235" s="85" t="s">
        <v>220</v>
      </c>
      <c r="C235" s="86"/>
      <c r="D235" s="87"/>
      <c r="E235" s="94"/>
      <c r="F235" s="17">
        <f>E235*O235</f>
        <v>0</v>
      </c>
      <c r="G235" s="150"/>
      <c r="H235" s="150"/>
      <c r="I235" s="151"/>
      <c r="J235" s="151"/>
      <c r="K235" s="151"/>
      <c r="L235" s="151"/>
      <c r="M235" s="150"/>
      <c r="N235" s="201">
        <f>M235*O235</f>
        <v>0</v>
      </c>
      <c r="O235" s="228"/>
      <c r="P235" s="95"/>
      <c r="Q235" s="8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202"/>
      <c r="EB235" s="202"/>
      <c r="EC235" s="202"/>
      <c r="ED235" s="202"/>
      <c r="EE235" s="202"/>
      <c r="EF235" s="202"/>
      <c r="EG235" s="202"/>
      <c r="EH235" s="202"/>
      <c r="EI235" s="202"/>
      <c r="EJ235" s="202"/>
      <c r="EK235" s="202"/>
      <c r="EL235" s="202"/>
      <c r="EM235" s="202"/>
      <c r="EN235" s="202"/>
      <c r="EO235" s="202"/>
      <c r="EP235" s="202"/>
      <c r="EQ235" s="202"/>
      <c r="ER235" s="202"/>
      <c r="ES235" s="202"/>
      <c r="ET235" s="202"/>
      <c r="EU235" s="202"/>
      <c r="EV235" s="202"/>
      <c r="EW235" s="202"/>
      <c r="EX235" s="202"/>
      <c r="EY235" s="202"/>
      <c r="EZ235" s="202"/>
      <c r="FA235" s="202"/>
      <c r="FB235" s="202"/>
      <c r="FC235" s="202"/>
      <c r="FD235" s="202"/>
      <c r="FE235" s="202"/>
      <c r="FF235" s="202"/>
      <c r="FG235" s="202"/>
      <c r="FH235" s="202"/>
      <c r="FI235" s="202"/>
      <c r="FJ235" s="202"/>
      <c r="FK235" s="202"/>
      <c r="FL235" s="202"/>
      <c r="FM235" s="202"/>
      <c r="FN235" s="202"/>
      <c r="FO235" s="202"/>
      <c r="FP235" s="202"/>
      <c r="FQ235" s="202"/>
      <c r="FR235" s="202"/>
      <c r="FS235" s="202"/>
      <c r="FT235" s="202"/>
      <c r="FU235" s="202"/>
      <c r="FV235" s="202"/>
      <c r="FW235" s="202"/>
      <c r="FX235" s="202"/>
      <c r="FY235" s="202"/>
      <c r="FZ235" s="202"/>
      <c r="GA235" s="202"/>
      <c r="GB235" s="202"/>
      <c r="GC235" s="202"/>
      <c r="GD235" s="202"/>
      <c r="GE235" s="202"/>
      <c r="GF235" s="202"/>
      <c r="GG235" s="202"/>
      <c r="GH235" s="202"/>
      <c r="GI235" s="202"/>
      <c r="GJ235" s="202"/>
      <c r="GK235" s="202"/>
      <c r="GL235" s="202"/>
      <c r="GM235" s="202"/>
      <c r="GN235" s="202"/>
      <c r="GO235" s="202"/>
      <c r="GP235" s="202"/>
      <c r="GQ235" s="202"/>
      <c r="GR235" s="202"/>
      <c r="GS235" s="202"/>
      <c r="GT235" s="202"/>
      <c r="GU235" s="202"/>
      <c r="GV235" s="202"/>
      <c r="GW235" s="202"/>
      <c r="GX235" s="202"/>
      <c r="GY235" s="202"/>
      <c r="GZ235" s="202"/>
      <c r="HA235" s="202"/>
      <c r="HB235" s="202"/>
      <c r="HC235" s="202"/>
      <c r="HD235" s="202"/>
      <c r="HE235" s="202"/>
      <c r="HF235" s="202"/>
      <c r="HG235" s="202"/>
      <c r="HH235" s="202"/>
      <c r="HI235" s="202"/>
      <c r="HJ235" s="202"/>
      <c r="HK235" s="202"/>
      <c r="HL235" s="202"/>
      <c r="HM235" s="202"/>
      <c r="HN235" s="202"/>
      <c r="HO235" s="202"/>
      <c r="HP235" s="202"/>
      <c r="HQ235" s="202"/>
      <c r="HR235" s="202"/>
      <c r="HS235" s="202"/>
      <c r="HT235" s="202"/>
      <c r="HU235" s="202"/>
      <c r="HV235" s="202"/>
      <c r="HW235" s="202"/>
      <c r="HX235" s="202"/>
      <c r="HY235" s="202"/>
    </row>
    <row r="236" spans="1:17" ht="12">
      <c r="A236" s="99" t="s">
        <v>347</v>
      </c>
      <c r="B236" s="100"/>
      <c r="C236" s="100"/>
      <c r="D236" s="101"/>
      <c r="E236" s="102"/>
      <c r="F236" s="17"/>
      <c r="G236" s="74"/>
      <c r="H236" s="74"/>
      <c r="I236" s="75"/>
      <c r="J236" s="75"/>
      <c r="K236" s="75"/>
      <c r="L236" s="75"/>
      <c r="M236" s="74"/>
      <c r="N236" s="24"/>
      <c r="O236" s="19"/>
      <c r="P236" s="103"/>
      <c r="Q236" s="104"/>
    </row>
    <row r="237" spans="1:17" ht="12">
      <c r="A237" s="99"/>
      <c r="B237" s="100"/>
      <c r="C237" s="100"/>
      <c r="D237" s="101"/>
      <c r="E237" s="102"/>
      <c r="F237" s="17"/>
      <c r="G237" s="74"/>
      <c r="H237" s="74"/>
      <c r="I237" s="75"/>
      <c r="J237" s="75"/>
      <c r="K237" s="75"/>
      <c r="L237" s="75"/>
      <c r="M237" s="74"/>
      <c r="N237" s="24"/>
      <c r="O237" s="19"/>
      <c r="P237" s="103"/>
      <c r="Q237" s="104"/>
    </row>
    <row r="238" spans="1:17" ht="12">
      <c r="A238" s="99"/>
      <c r="B238" s="100"/>
      <c r="C238" s="100"/>
      <c r="D238" s="101"/>
      <c r="E238" s="102"/>
      <c r="F238" s="17"/>
      <c r="G238" s="74"/>
      <c r="H238" s="74"/>
      <c r="I238" s="75"/>
      <c r="J238" s="75"/>
      <c r="K238" s="75"/>
      <c r="L238" s="75"/>
      <c r="M238" s="74"/>
      <c r="N238" s="24"/>
      <c r="O238" s="19"/>
      <c r="P238" s="103"/>
      <c r="Q238" s="104"/>
    </row>
    <row r="239" spans="1:17" ht="12">
      <c r="A239" s="99"/>
      <c r="B239" s="100"/>
      <c r="C239" s="100"/>
      <c r="D239" s="101"/>
      <c r="E239" s="102"/>
      <c r="F239" s="17"/>
      <c r="G239" s="74"/>
      <c r="H239" s="74"/>
      <c r="I239" s="75"/>
      <c r="J239" s="75"/>
      <c r="K239" s="75"/>
      <c r="L239" s="75"/>
      <c r="M239" s="74"/>
      <c r="N239" s="24"/>
      <c r="O239" s="19"/>
      <c r="P239" s="103"/>
      <c r="Q239" s="104"/>
    </row>
    <row r="240" spans="1:17" ht="12">
      <c r="A240" s="99"/>
      <c r="B240" s="100"/>
      <c r="C240" s="100"/>
      <c r="D240" s="101"/>
      <c r="E240" s="102"/>
      <c r="F240" s="17"/>
      <c r="G240" s="74"/>
      <c r="H240" s="74"/>
      <c r="I240" s="75"/>
      <c r="J240" s="75"/>
      <c r="K240" s="75"/>
      <c r="L240" s="75"/>
      <c r="M240" s="74"/>
      <c r="N240" s="24"/>
      <c r="O240" s="19"/>
      <c r="P240" s="103"/>
      <c r="Q240" s="104"/>
    </row>
    <row r="241" spans="1:17" ht="12">
      <c r="A241" s="99"/>
      <c r="B241" s="100"/>
      <c r="C241" s="100"/>
      <c r="D241" s="101"/>
      <c r="E241" s="102"/>
      <c r="F241" s="17"/>
      <c r="G241" s="74"/>
      <c r="H241" s="74"/>
      <c r="I241" s="75"/>
      <c r="J241" s="75"/>
      <c r="K241" s="75"/>
      <c r="L241" s="75"/>
      <c r="M241" s="74"/>
      <c r="N241" s="24"/>
      <c r="O241" s="19"/>
      <c r="P241" s="103"/>
      <c r="Q241" s="104"/>
    </row>
    <row r="242" spans="1:17" ht="12">
      <c r="A242" s="99"/>
      <c r="B242" s="100"/>
      <c r="C242" s="100"/>
      <c r="D242" s="101"/>
      <c r="E242" s="102"/>
      <c r="F242" s="17"/>
      <c r="G242" s="74"/>
      <c r="H242" s="74"/>
      <c r="I242" s="75"/>
      <c r="J242" s="75"/>
      <c r="K242" s="75"/>
      <c r="L242" s="75"/>
      <c r="M242" s="74"/>
      <c r="N242" s="24"/>
      <c r="O242" s="19"/>
      <c r="P242" s="103"/>
      <c r="Q242" s="104"/>
    </row>
    <row r="243" spans="1:17" ht="12">
      <c r="A243" s="99"/>
      <c r="B243" s="100"/>
      <c r="C243" s="100"/>
      <c r="D243" s="101"/>
      <c r="E243" s="102"/>
      <c r="F243" s="17"/>
      <c r="G243" s="74"/>
      <c r="H243" s="74"/>
      <c r="I243" s="75"/>
      <c r="J243" s="75"/>
      <c r="K243" s="75"/>
      <c r="L243" s="75"/>
      <c r="M243" s="74"/>
      <c r="N243" s="24"/>
      <c r="O243" s="19"/>
      <c r="P243" s="103"/>
      <c r="Q243" s="104"/>
    </row>
    <row r="244" spans="1:17" ht="12">
      <c r="A244" s="99"/>
      <c r="B244" s="100"/>
      <c r="C244" s="100"/>
      <c r="D244" s="101"/>
      <c r="E244" s="102"/>
      <c r="F244" s="17"/>
      <c r="G244" s="74"/>
      <c r="H244" s="74"/>
      <c r="I244" s="75"/>
      <c r="J244" s="75"/>
      <c r="K244" s="75"/>
      <c r="L244" s="75"/>
      <c r="M244" s="74"/>
      <c r="N244" s="24"/>
      <c r="O244" s="19"/>
      <c r="P244" s="103"/>
      <c r="Q244" s="104"/>
    </row>
    <row r="245" spans="1:17" ht="12">
      <c r="A245" s="99"/>
      <c r="B245" s="100"/>
      <c r="C245" s="100"/>
      <c r="D245" s="101"/>
      <c r="E245" s="102"/>
      <c r="F245" s="17"/>
      <c r="G245" s="74"/>
      <c r="H245" s="74"/>
      <c r="I245" s="75"/>
      <c r="J245" s="75"/>
      <c r="K245" s="75"/>
      <c r="L245" s="75"/>
      <c r="M245" s="74"/>
      <c r="N245" s="24"/>
      <c r="O245" s="19"/>
      <c r="P245" s="103"/>
      <c r="Q245" s="104"/>
    </row>
    <row r="246" spans="1:17" ht="12">
      <c r="A246" s="99"/>
      <c r="B246" s="100"/>
      <c r="C246" s="100"/>
      <c r="D246" s="101"/>
      <c r="E246" s="102"/>
      <c r="F246" s="17"/>
      <c r="G246" s="74"/>
      <c r="H246" s="74"/>
      <c r="I246" s="75"/>
      <c r="J246" s="75"/>
      <c r="K246" s="75"/>
      <c r="L246" s="75"/>
      <c r="M246" s="74"/>
      <c r="N246" s="24"/>
      <c r="O246" s="19"/>
      <c r="P246" s="103"/>
      <c r="Q246" s="104"/>
    </row>
    <row r="247" spans="1:17" ht="12">
      <c r="A247" s="99"/>
      <c r="B247" s="100"/>
      <c r="C247" s="100"/>
      <c r="D247" s="101"/>
      <c r="E247" s="102"/>
      <c r="F247" s="17"/>
      <c r="G247" s="74"/>
      <c r="H247" s="74"/>
      <c r="I247" s="75"/>
      <c r="J247" s="75"/>
      <c r="K247" s="75"/>
      <c r="L247" s="75"/>
      <c r="M247" s="74"/>
      <c r="N247" s="24"/>
      <c r="O247" s="19"/>
      <c r="P247" s="103"/>
      <c r="Q247" s="104"/>
    </row>
    <row r="248" spans="1:17" ht="12">
      <c r="A248" s="99"/>
      <c r="B248" s="100"/>
      <c r="C248" s="100"/>
      <c r="D248" s="101"/>
      <c r="E248" s="102"/>
      <c r="F248" s="17"/>
      <c r="G248" s="74"/>
      <c r="H248" s="74"/>
      <c r="I248" s="75"/>
      <c r="J248" s="75"/>
      <c r="K248" s="75"/>
      <c r="L248" s="75"/>
      <c r="M248" s="74"/>
      <c r="N248" s="24"/>
      <c r="O248" s="19"/>
      <c r="P248" s="103"/>
      <c r="Q248" s="104"/>
    </row>
    <row r="249" spans="1:17" ht="12">
      <c r="A249" s="99"/>
      <c r="B249" s="100"/>
      <c r="C249" s="100"/>
      <c r="D249" s="101"/>
      <c r="E249" s="102"/>
      <c r="F249" s="17"/>
      <c r="G249" s="74"/>
      <c r="H249" s="74"/>
      <c r="I249" s="75"/>
      <c r="J249" s="75"/>
      <c r="K249" s="75"/>
      <c r="L249" s="75"/>
      <c r="M249" s="74"/>
      <c r="N249" s="24"/>
      <c r="O249" s="19"/>
      <c r="P249" s="103"/>
      <c r="Q249" s="104"/>
    </row>
    <row r="250" spans="1:17" ht="12">
      <c r="A250" s="99"/>
      <c r="B250" s="100"/>
      <c r="C250" s="100"/>
      <c r="D250" s="101"/>
      <c r="E250" s="102"/>
      <c r="F250" s="17"/>
      <c r="G250" s="74"/>
      <c r="H250" s="74"/>
      <c r="I250" s="75"/>
      <c r="J250" s="75"/>
      <c r="K250" s="75"/>
      <c r="L250" s="75"/>
      <c r="M250" s="74"/>
      <c r="N250" s="24"/>
      <c r="O250" s="19"/>
      <c r="P250" s="103"/>
      <c r="Q250" s="104"/>
    </row>
    <row r="251" spans="1:17" ht="12">
      <c r="A251" s="99"/>
      <c r="B251" s="100"/>
      <c r="C251" s="100"/>
      <c r="D251" s="101"/>
      <c r="E251" s="102"/>
      <c r="F251" s="17"/>
      <c r="G251" s="74"/>
      <c r="H251" s="74"/>
      <c r="I251" s="75"/>
      <c r="J251" s="75"/>
      <c r="K251" s="75"/>
      <c r="L251" s="75"/>
      <c r="M251" s="74"/>
      <c r="N251" s="24"/>
      <c r="O251" s="19"/>
      <c r="P251" s="103"/>
      <c r="Q251" s="104"/>
    </row>
    <row r="252" spans="1:17" ht="12">
      <c r="A252" s="99"/>
      <c r="B252" s="100"/>
      <c r="C252" s="100"/>
      <c r="D252" s="101"/>
      <c r="E252" s="102"/>
      <c r="F252" s="17"/>
      <c r="G252" s="74"/>
      <c r="H252" s="74"/>
      <c r="I252" s="75"/>
      <c r="J252" s="75"/>
      <c r="K252" s="75"/>
      <c r="L252" s="75"/>
      <c r="M252" s="74"/>
      <c r="N252" s="24"/>
      <c r="O252" s="19"/>
      <c r="P252" s="103"/>
      <c r="Q252" s="104"/>
    </row>
    <row r="253" spans="1:17" ht="12">
      <c r="A253" s="99"/>
      <c r="B253" s="100"/>
      <c r="C253" s="100"/>
      <c r="D253" s="101"/>
      <c r="E253" s="102"/>
      <c r="F253" s="17">
        <f t="shared" si="83"/>
        <v>0</v>
      </c>
      <c r="G253" s="74"/>
      <c r="H253" s="74"/>
      <c r="I253" s="75"/>
      <c r="J253" s="75"/>
      <c r="K253" s="75"/>
      <c r="L253" s="75"/>
      <c r="M253" s="74"/>
      <c r="N253" s="24">
        <f t="shared" si="81"/>
        <v>0</v>
      </c>
      <c r="O253" s="19"/>
      <c r="P253" s="103"/>
      <c r="Q253" s="104"/>
    </row>
    <row r="254" spans="1:17" ht="12">
      <c r="A254" s="134"/>
      <c r="B254" s="135"/>
      <c r="C254" s="135"/>
      <c r="D254" s="136"/>
      <c r="E254" s="137"/>
      <c r="F254" s="17">
        <f t="shared" si="83"/>
        <v>0</v>
      </c>
      <c r="G254" s="74"/>
      <c r="H254" s="74"/>
      <c r="I254" s="75"/>
      <c r="J254" s="75"/>
      <c r="K254" s="75"/>
      <c r="L254" s="75"/>
      <c r="M254" s="74"/>
      <c r="N254" s="24">
        <f t="shared" si="81"/>
        <v>0</v>
      </c>
      <c r="O254" s="19"/>
      <c r="P254" s="103"/>
      <c r="Q254" s="104"/>
    </row>
    <row r="255" spans="1:17" ht="12">
      <c r="A255" s="138"/>
      <c r="B255" s="146"/>
      <c r="C255" s="139"/>
      <c r="D255" s="142"/>
      <c r="E255" s="102"/>
      <c r="F255" s="17">
        <f t="shared" si="83"/>
        <v>0</v>
      </c>
      <c r="G255" s="74"/>
      <c r="H255" s="74"/>
      <c r="I255" s="75"/>
      <c r="J255" s="75"/>
      <c r="K255" s="75"/>
      <c r="L255" s="75"/>
      <c r="M255" s="74"/>
      <c r="O255" s="19"/>
      <c r="P255" s="147"/>
      <c r="Q255" s="148"/>
    </row>
    <row r="256" spans="1:15" ht="12">
      <c r="A256" s="140"/>
      <c r="B256" s="143"/>
      <c r="C256" s="144"/>
      <c r="D256" s="145"/>
      <c r="E256" s="133"/>
      <c r="F256" s="17">
        <f t="shared" si="83"/>
        <v>0</v>
      </c>
      <c r="G256" s="74"/>
      <c r="H256" s="74"/>
      <c r="I256" s="75"/>
      <c r="J256" s="75"/>
      <c r="K256" s="75"/>
      <c r="L256" s="75"/>
      <c r="M256" s="74"/>
      <c r="O256" s="19"/>
    </row>
    <row r="257" spans="1:17" ht="12">
      <c r="A257" s="99"/>
      <c r="B257" s="100"/>
      <c r="C257" s="100"/>
      <c r="D257" s="141"/>
      <c r="E257" s="102"/>
      <c r="F257" s="17">
        <f t="shared" si="83"/>
        <v>0</v>
      </c>
      <c r="G257" s="74"/>
      <c r="H257" s="74"/>
      <c r="I257" s="75"/>
      <c r="J257" s="75"/>
      <c r="K257" s="75"/>
      <c r="L257" s="75"/>
      <c r="M257" s="74"/>
      <c r="N257" s="24">
        <f>M257*O257</f>
        <v>0</v>
      </c>
      <c r="O257" s="19"/>
      <c r="P257" s="103"/>
      <c r="Q257" s="104"/>
    </row>
    <row r="258" spans="1:17" ht="12">
      <c r="A258" s="99"/>
      <c r="B258" s="100"/>
      <c r="C258" s="100"/>
      <c r="D258" s="101"/>
      <c r="E258" s="132"/>
      <c r="F258" s="17">
        <f t="shared" si="83"/>
        <v>0</v>
      </c>
      <c r="G258" s="74"/>
      <c r="H258" s="74"/>
      <c r="I258" s="75"/>
      <c r="J258" s="75"/>
      <c r="K258" s="75"/>
      <c r="L258" s="75"/>
      <c r="M258" s="74"/>
      <c r="N258" s="24">
        <f>M258*O258</f>
        <v>0</v>
      </c>
      <c r="O258" s="19"/>
      <c r="P258" s="103"/>
      <c r="Q258" s="104"/>
    </row>
    <row r="259" spans="1:17" ht="12">
      <c r="A259" s="105"/>
      <c r="B259" s="106"/>
      <c r="C259" s="106"/>
      <c r="D259" s="107"/>
      <c r="E259" s="108"/>
      <c r="F259" s="230">
        <f>SUM(F142:F258)</f>
        <v>0</v>
      </c>
      <c r="G259" s="152">
        <f>E259/1.03</f>
        <v>0</v>
      </c>
      <c r="H259" s="152">
        <f>G259*O259</f>
        <v>0</v>
      </c>
      <c r="I259" s="153">
        <f>E259/1.05</f>
        <v>0</v>
      </c>
      <c r="J259" s="153">
        <f>I259*O259</f>
        <v>0</v>
      </c>
      <c r="K259" s="153">
        <f>E259/1.1</f>
        <v>0</v>
      </c>
      <c r="L259" s="153">
        <f>K259*O259</f>
        <v>0</v>
      </c>
      <c r="M259" s="152">
        <f>E259*1.8</f>
        <v>0</v>
      </c>
      <c r="N259" s="61"/>
      <c r="O259" s="19"/>
      <c r="P259" s="112"/>
      <c r="Q259" s="113"/>
    </row>
    <row r="260" spans="1:17" ht="12">
      <c r="A260" s="105"/>
      <c r="B260" s="106"/>
      <c r="C260" s="106"/>
      <c r="D260" s="107"/>
      <c r="E260" s="108"/>
      <c r="F260" s="109"/>
      <c r="G260" s="110"/>
      <c r="H260" s="110"/>
      <c r="I260" s="111"/>
      <c r="J260" s="111"/>
      <c r="K260" s="111"/>
      <c r="L260" s="111"/>
      <c r="M260" s="110"/>
      <c r="N260" s="61"/>
      <c r="O260" s="112"/>
      <c r="P260" s="112"/>
      <c r="Q260" s="113"/>
    </row>
    <row r="261" spans="1:17" ht="12">
      <c r="A261" s="105"/>
      <c r="B261" s="106"/>
      <c r="C261" s="106"/>
      <c r="D261" s="107"/>
      <c r="E261" s="108"/>
      <c r="F261" s="109"/>
      <c r="G261" s="110"/>
      <c r="H261" s="110"/>
      <c r="I261" s="111"/>
      <c r="J261" s="111"/>
      <c r="K261" s="111"/>
      <c r="L261" s="111"/>
      <c r="M261" s="110"/>
      <c r="N261" s="61"/>
      <c r="O261" s="112"/>
      <c r="P261" s="112"/>
      <c r="Q261" s="113"/>
    </row>
    <row r="262" spans="1:17" ht="12">
      <c r="A262" s="105"/>
      <c r="B262" s="106"/>
      <c r="C262" s="106"/>
      <c r="D262" s="107"/>
      <c r="E262" s="108"/>
      <c r="F262" s="109"/>
      <c r="G262" s="110"/>
      <c r="H262" s="110"/>
      <c r="I262" s="111"/>
      <c r="J262" s="111"/>
      <c r="K262" s="111"/>
      <c r="L262" s="111"/>
      <c r="M262" s="110"/>
      <c r="N262" s="61"/>
      <c r="O262" s="112"/>
      <c r="P262" s="112"/>
      <c r="Q262" s="113"/>
    </row>
    <row r="263" spans="1:17" ht="12">
      <c r="A263" s="105"/>
      <c r="B263" s="106"/>
      <c r="C263" s="106"/>
      <c r="D263" s="107"/>
      <c r="E263" s="108"/>
      <c r="F263" s="109"/>
      <c r="G263" s="110"/>
      <c r="H263" s="110"/>
      <c r="I263" s="111"/>
      <c r="J263" s="111"/>
      <c r="K263" s="111"/>
      <c r="L263" s="111"/>
      <c r="M263" s="110"/>
      <c r="N263" s="61"/>
      <c r="O263" s="112"/>
      <c r="P263" s="112"/>
      <c r="Q263" s="113"/>
    </row>
    <row r="264" spans="1:17" ht="12">
      <c r="A264" s="105"/>
      <c r="B264" s="106"/>
      <c r="C264" s="106"/>
      <c r="D264" s="107"/>
      <c r="E264" s="108"/>
      <c r="F264" s="109"/>
      <c r="G264" s="110"/>
      <c r="H264" s="110"/>
      <c r="I264" s="111"/>
      <c r="J264" s="111"/>
      <c r="K264" s="111"/>
      <c r="L264" s="111"/>
      <c r="M264" s="110"/>
      <c r="N264" s="61"/>
      <c r="O264" s="112"/>
      <c r="P264" s="112"/>
      <c r="Q264" s="113"/>
    </row>
    <row r="265" spans="1:17" ht="12">
      <c r="A265" s="105"/>
      <c r="B265" s="106"/>
      <c r="C265" s="106"/>
      <c r="D265" s="107"/>
      <c r="E265" s="108"/>
      <c r="F265" s="109"/>
      <c r="G265" s="110"/>
      <c r="H265" s="110"/>
      <c r="I265" s="111"/>
      <c r="J265" s="111"/>
      <c r="K265" s="111"/>
      <c r="L265" s="111"/>
      <c r="M265" s="110"/>
      <c r="N265" s="61"/>
      <c r="O265" s="112"/>
      <c r="P265" s="112"/>
      <c r="Q265" s="113"/>
    </row>
    <row r="266" spans="1:17" ht="12">
      <c r="A266" s="105"/>
      <c r="B266" s="106"/>
      <c r="C266" s="106"/>
      <c r="D266" s="107"/>
      <c r="E266" s="108"/>
      <c r="F266" s="109"/>
      <c r="G266" s="110"/>
      <c r="H266" s="110"/>
      <c r="I266" s="111"/>
      <c r="J266" s="111"/>
      <c r="K266" s="111"/>
      <c r="L266" s="111"/>
      <c r="M266" s="110"/>
      <c r="N266" s="61"/>
      <c r="O266" s="112"/>
      <c r="P266" s="112"/>
      <c r="Q266" s="113"/>
    </row>
    <row r="267" spans="1:17" ht="12">
      <c r="A267" s="105"/>
      <c r="B267" s="106"/>
      <c r="C267" s="106"/>
      <c r="D267" s="107"/>
      <c r="E267" s="108"/>
      <c r="F267" s="109"/>
      <c r="G267" s="110"/>
      <c r="H267" s="110"/>
      <c r="I267" s="111"/>
      <c r="J267" s="111"/>
      <c r="K267" s="111"/>
      <c r="L267" s="111"/>
      <c r="M267" s="110"/>
      <c r="N267" s="61"/>
      <c r="O267" s="112"/>
      <c r="P267" s="112"/>
      <c r="Q267" s="113"/>
    </row>
    <row r="268" spans="1:17" ht="12">
      <c r="A268" s="105"/>
      <c r="B268" s="106"/>
      <c r="C268" s="106"/>
      <c r="D268" s="107"/>
      <c r="E268" s="108"/>
      <c r="F268" s="109"/>
      <c r="G268" s="110"/>
      <c r="H268" s="110"/>
      <c r="I268" s="111"/>
      <c r="J268" s="111"/>
      <c r="K268" s="111"/>
      <c r="L268" s="111"/>
      <c r="M268" s="110"/>
      <c r="N268" s="61"/>
      <c r="O268" s="112"/>
      <c r="P268" s="112"/>
      <c r="Q268" s="113"/>
    </row>
    <row r="269" spans="1:17" ht="12">
      <c r="A269" s="105"/>
      <c r="B269" s="106"/>
      <c r="C269" s="106"/>
      <c r="D269" s="107"/>
      <c r="E269" s="108"/>
      <c r="F269" s="109"/>
      <c r="G269" s="110"/>
      <c r="H269" s="110"/>
      <c r="I269" s="111"/>
      <c r="J269" s="111"/>
      <c r="K269" s="111"/>
      <c r="L269" s="111"/>
      <c r="M269" s="110"/>
      <c r="N269" s="61"/>
      <c r="O269" s="112"/>
      <c r="P269" s="112"/>
      <c r="Q269" s="113"/>
    </row>
    <row r="270" spans="1:17" ht="12">
      <c r="A270" s="105"/>
      <c r="B270" s="106"/>
      <c r="C270" s="106"/>
      <c r="D270" s="107"/>
      <c r="E270" s="108"/>
      <c r="F270" s="109"/>
      <c r="G270" s="110"/>
      <c r="H270" s="110"/>
      <c r="I270" s="111"/>
      <c r="J270" s="111"/>
      <c r="K270" s="111"/>
      <c r="L270" s="111"/>
      <c r="M270" s="110"/>
      <c r="N270" s="61"/>
      <c r="O270" s="112"/>
      <c r="P270" s="112"/>
      <c r="Q270" s="113"/>
    </row>
    <row r="271" spans="1:17" ht="12">
      <c r="A271" s="105"/>
      <c r="B271" s="106"/>
      <c r="C271" s="106"/>
      <c r="D271" s="107"/>
      <c r="E271" s="108"/>
      <c r="F271" s="109"/>
      <c r="G271" s="110"/>
      <c r="H271" s="110"/>
      <c r="I271" s="111"/>
      <c r="J271" s="111"/>
      <c r="K271" s="111"/>
      <c r="L271" s="111"/>
      <c r="M271" s="110"/>
      <c r="N271" s="61"/>
      <c r="O271" s="112"/>
      <c r="P271" s="112"/>
      <c r="Q271" s="113"/>
    </row>
    <row r="272" spans="1:17" ht="12">
      <c r="A272" s="105"/>
      <c r="B272" s="106"/>
      <c r="C272" s="106"/>
      <c r="D272" s="107"/>
      <c r="E272" s="108"/>
      <c r="F272" s="109"/>
      <c r="G272" s="110"/>
      <c r="H272" s="110"/>
      <c r="I272" s="111"/>
      <c r="J272" s="111"/>
      <c r="K272" s="111"/>
      <c r="L272" s="111"/>
      <c r="M272" s="110"/>
      <c r="N272" s="61"/>
      <c r="O272" s="112"/>
      <c r="P272" s="112"/>
      <c r="Q272" s="113"/>
    </row>
    <row r="273" spans="1:17" ht="12">
      <c r="A273" s="105"/>
      <c r="B273" s="106"/>
      <c r="C273" s="106"/>
      <c r="D273" s="107"/>
      <c r="E273" s="108"/>
      <c r="F273" s="109"/>
      <c r="G273" s="110"/>
      <c r="H273" s="110"/>
      <c r="I273" s="111"/>
      <c r="J273" s="111"/>
      <c r="K273" s="111"/>
      <c r="L273" s="111"/>
      <c r="M273" s="110"/>
      <c r="N273" s="61"/>
      <c r="O273" s="112"/>
      <c r="P273" s="112"/>
      <c r="Q273" s="113"/>
    </row>
    <row r="274" spans="1:17" ht="12">
      <c r="A274" s="105"/>
      <c r="B274" s="106"/>
      <c r="C274" s="106"/>
      <c r="D274" s="107"/>
      <c r="E274" s="108"/>
      <c r="F274" s="109"/>
      <c r="G274" s="110"/>
      <c r="H274" s="110"/>
      <c r="I274" s="111"/>
      <c r="J274" s="111"/>
      <c r="K274" s="111"/>
      <c r="L274" s="111"/>
      <c r="M274" s="110"/>
      <c r="N274" s="61"/>
      <c r="O274" s="112"/>
      <c r="P274" s="112"/>
      <c r="Q274" s="113"/>
    </row>
    <row r="275" spans="1:17" ht="12">
      <c r="A275" s="105"/>
      <c r="B275" s="106"/>
      <c r="C275" s="106"/>
      <c r="D275" s="107"/>
      <c r="E275" s="108"/>
      <c r="F275" s="109"/>
      <c r="G275" s="110"/>
      <c r="H275" s="110"/>
      <c r="I275" s="111"/>
      <c r="J275" s="111"/>
      <c r="K275" s="111"/>
      <c r="L275" s="111"/>
      <c r="M275" s="110"/>
      <c r="N275" s="61"/>
      <c r="O275" s="112"/>
      <c r="P275" s="112"/>
      <c r="Q275" s="113"/>
    </row>
    <row r="276" spans="1:17" ht="12">
      <c r="A276" s="105"/>
      <c r="B276" s="106"/>
      <c r="C276" s="106"/>
      <c r="D276" s="107"/>
      <c r="E276" s="108"/>
      <c r="F276" s="109"/>
      <c r="G276" s="110"/>
      <c r="H276" s="110"/>
      <c r="I276" s="111"/>
      <c r="J276" s="111"/>
      <c r="K276" s="111"/>
      <c r="L276" s="111"/>
      <c r="M276" s="110"/>
      <c r="N276" s="61"/>
      <c r="O276" s="112"/>
      <c r="P276" s="112"/>
      <c r="Q276" s="113"/>
    </row>
    <row r="277" spans="1:17" ht="12">
      <c r="A277" s="105"/>
      <c r="B277" s="106"/>
      <c r="C277" s="106"/>
      <c r="D277" s="107"/>
      <c r="E277" s="108"/>
      <c r="F277" s="109"/>
      <c r="G277" s="110"/>
      <c r="H277" s="110"/>
      <c r="I277" s="111"/>
      <c r="J277" s="111"/>
      <c r="K277" s="111"/>
      <c r="L277" s="111"/>
      <c r="M277" s="110"/>
      <c r="N277" s="61"/>
      <c r="O277" s="112"/>
      <c r="P277" s="112"/>
      <c r="Q277" s="113"/>
    </row>
    <row r="278" spans="1:17" ht="12">
      <c r="A278" s="105"/>
      <c r="B278" s="106"/>
      <c r="C278" s="106"/>
      <c r="D278" s="107"/>
      <c r="E278" s="108"/>
      <c r="F278" s="109"/>
      <c r="G278" s="110"/>
      <c r="H278" s="110"/>
      <c r="I278" s="111"/>
      <c r="J278" s="111"/>
      <c r="K278" s="111"/>
      <c r="L278" s="111"/>
      <c r="M278" s="110"/>
      <c r="N278" s="61"/>
      <c r="O278" s="112"/>
      <c r="P278" s="112"/>
      <c r="Q278" s="113"/>
    </row>
    <row r="279" spans="1:17" ht="12">
      <c r="A279" s="105"/>
      <c r="B279" s="106"/>
      <c r="C279" s="106"/>
      <c r="D279" s="107"/>
      <c r="E279" s="108"/>
      <c r="F279" s="109"/>
      <c r="G279" s="110"/>
      <c r="H279" s="110"/>
      <c r="I279" s="111"/>
      <c r="J279" s="111"/>
      <c r="K279" s="111"/>
      <c r="L279" s="111"/>
      <c r="M279" s="110"/>
      <c r="N279" s="61"/>
      <c r="O279" s="112"/>
      <c r="P279" s="112"/>
      <c r="Q279" s="113"/>
    </row>
    <row r="280" spans="1:17" ht="12">
      <c r="A280" s="105"/>
      <c r="B280" s="106"/>
      <c r="C280" s="106"/>
      <c r="D280" s="107"/>
      <c r="E280" s="108"/>
      <c r="F280" s="109"/>
      <c r="G280" s="110"/>
      <c r="H280" s="110"/>
      <c r="I280" s="111"/>
      <c r="J280" s="111"/>
      <c r="K280" s="111"/>
      <c r="L280" s="111"/>
      <c r="M280" s="110"/>
      <c r="N280" s="61"/>
      <c r="O280" s="112"/>
      <c r="P280" s="112"/>
      <c r="Q280" s="113"/>
    </row>
    <row r="281" spans="1:17" ht="12">
      <c r="A281" s="105"/>
      <c r="B281" s="106"/>
      <c r="C281" s="106"/>
      <c r="D281" s="107"/>
      <c r="E281" s="108"/>
      <c r="F281" s="109"/>
      <c r="G281" s="110"/>
      <c r="H281" s="110"/>
      <c r="I281" s="111"/>
      <c r="J281" s="111"/>
      <c r="K281" s="111"/>
      <c r="L281" s="111"/>
      <c r="M281" s="110"/>
      <c r="N281" s="61"/>
      <c r="O281" s="112"/>
      <c r="P281" s="112"/>
      <c r="Q281" s="113"/>
    </row>
    <row r="282" spans="1:17" ht="12">
      <c r="A282" s="105"/>
      <c r="B282" s="106"/>
      <c r="C282" s="106"/>
      <c r="D282" s="107"/>
      <c r="E282" s="108"/>
      <c r="F282" s="109"/>
      <c r="G282" s="110"/>
      <c r="H282" s="110"/>
      <c r="I282" s="111"/>
      <c r="J282" s="111"/>
      <c r="K282" s="111"/>
      <c r="L282" s="111"/>
      <c r="M282" s="110"/>
      <c r="N282" s="61"/>
      <c r="O282" s="112"/>
      <c r="P282" s="112"/>
      <c r="Q282" s="113"/>
    </row>
    <row r="283" spans="1:17" ht="12">
      <c r="A283" s="105"/>
      <c r="B283" s="106"/>
      <c r="C283" s="106"/>
      <c r="D283" s="107"/>
      <c r="E283" s="108"/>
      <c r="F283" s="109"/>
      <c r="G283" s="110"/>
      <c r="H283" s="110"/>
      <c r="I283" s="111"/>
      <c r="J283" s="111"/>
      <c r="K283" s="111"/>
      <c r="L283" s="111"/>
      <c r="M283" s="110"/>
      <c r="N283" s="61"/>
      <c r="O283" s="112"/>
      <c r="P283" s="112"/>
      <c r="Q283" s="113"/>
    </row>
    <row r="284" spans="1:17" ht="12">
      <c r="A284" s="105"/>
      <c r="B284" s="106"/>
      <c r="C284" s="106"/>
      <c r="D284" s="107"/>
      <c r="E284" s="108"/>
      <c r="F284" s="109"/>
      <c r="G284" s="110"/>
      <c r="H284" s="110"/>
      <c r="I284" s="111"/>
      <c r="J284" s="111"/>
      <c r="K284" s="111"/>
      <c r="L284" s="111"/>
      <c r="M284" s="110"/>
      <c r="N284" s="61"/>
      <c r="O284" s="112"/>
      <c r="P284" s="112"/>
      <c r="Q284" s="113"/>
    </row>
    <row r="285" spans="1:17" ht="12">
      <c r="A285" s="105"/>
      <c r="B285" s="106"/>
      <c r="C285" s="106"/>
      <c r="D285" s="107"/>
      <c r="E285" s="108"/>
      <c r="F285" s="109"/>
      <c r="G285" s="110"/>
      <c r="H285" s="110"/>
      <c r="I285" s="111"/>
      <c r="J285" s="111"/>
      <c r="K285" s="111"/>
      <c r="L285" s="111"/>
      <c r="M285" s="110"/>
      <c r="N285" s="61"/>
      <c r="O285" s="112"/>
      <c r="P285" s="112"/>
      <c r="Q285" s="113"/>
    </row>
    <row r="286" spans="1:17" ht="12">
      <c r="A286" s="105"/>
      <c r="B286" s="106"/>
      <c r="C286" s="106"/>
      <c r="D286" s="107"/>
      <c r="E286" s="108"/>
      <c r="F286" s="109"/>
      <c r="G286" s="110"/>
      <c r="H286" s="110"/>
      <c r="I286" s="111"/>
      <c r="J286" s="111"/>
      <c r="K286" s="111"/>
      <c r="L286" s="111"/>
      <c r="M286" s="110"/>
      <c r="N286" s="61"/>
      <c r="O286" s="112"/>
      <c r="P286" s="112"/>
      <c r="Q286" s="113"/>
    </row>
    <row r="287" spans="1:17" ht="12">
      <c r="A287" s="105"/>
      <c r="B287" s="106"/>
      <c r="C287" s="106"/>
      <c r="D287" s="107"/>
      <c r="E287" s="108"/>
      <c r="F287" s="109"/>
      <c r="G287" s="110"/>
      <c r="H287" s="110"/>
      <c r="I287" s="111"/>
      <c r="J287" s="111"/>
      <c r="K287" s="111"/>
      <c r="L287" s="111"/>
      <c r="M287" s="110"/>
      <c r="N287" s="61"/>
      <c r="O287" s="112"/>
      <c r="P287" s="112"/>
      <c r="Q287" s="113"/>
    </row>
    <row r="288" spans="1:17" ht="12">
      <c r="A288" s="105"/>
      <c r="B288" s="106"/>
      <c r="C288" s="106"/>
      <c r="D288" s="107"/>
      <c r="E288" s="108"/>
      <c r="F288" s="109"/>
      <c r="G288" s="110"/>
      <c r="H288" s="110"/>
      <c r="I288" s="111"/>
      <c r="J288" s="111"/>
      <c r="K288" s="111"/>
      <c r="L288" s="111"/>
      <c r="M288" s="110"/>
      <c r="N288" s="61"/>
      <c r="O288" s="112"/>
      <c r="P288" s="112"/>
      <c r="Q288" s="113"/>
    </row>
    <row r="289" spans="1:17" ht="12">
      <c r="A289" s="105"/>
      <c r="B289" s="106"/>
      <c r="C289" s="106"/>
      <c r="D289" s="107"/>
      <c r="E289" s="108"/>
      <c r="F289" s="109"/>
      <c r="G289" s="110"/>
      <c r="H289" s="110"/>
      <c r="I289" s="111"/>
      <c r="J289" s="111"/>
      <c r="K289" s="111"/>
      <c r="L289" s="111"/>
      <c r="M289" s="110"/>
      <c r="N289" s="61"/>
      <c r="O289" s="112"/>
      <c r="P289" s="112"/>
      <c r="Q289" s="113"/>
    </row>
    <row r="290" spans="1:17" ht="12">
      <c r="A290" s="105"/>
      <c r="B290" s="106"/>
      <c r="C290" s="106"/>
      <c r="D290" s="107"/>
      <c r="E290" s="108"/>
      <c r="F290" s="109"/>
      <c r="G290" s="110"/>
      <c r="H290" s="110"/>
      <c r="I290" s="111"/>
      <c r="J290" s="111"/>
      <c r="K290" s="111"/>
      <c r="L290" s="111"/>
      <c r="M290" s="110"/>
      <c r="N290" s="61"/>
      <c r="O290" s="112"/>
      <c r="P290" s="112"/>
      <c r="Q290" s="113"/>
    </row>
    <row r="291" spans="1:17" ht="12">
      <c r="A291" s="105"/>
      <c r="B291" s="106"/>
      <c r="C291" s="106"/>
      <c r="D291" s="107"/>
      <c r="E291" s="108"/>
      <c r="F291" s="109"/>
      <c r="G291" s="110"/>
      <c r="H291" s="110"/>
      <c r="I291" s="111"/>
      <c r="J291" s="111"/>
      <c r="K291" s="111"/>
      <c r="L291" s="111"/>
      <c r="M291" s="110"/>
      <c r="N291" s="61"/>
      <c r="O291" s="112"/>
      <c r="P291" s="112"/>
      <c r="Q291" s="113"/>
    </row>
    <row r="292" spans="1:17" ht="12">
      <c r="A292" s="105"/>
      <c r="B292" s="106"/>
      <c r="C292" s="106"/>
      <c r="D292" s="107"/>
      <c r="E292" s="108"/>
      <c r="F292" s="109"/>
      <c r="G292" s="110"/>
      <c r="H292" s="110"/>
      <c r="I292" s="111"/>
      <c r="J292" s="111"/>
      <c r="K292" s="111"/>
      <c r="L292" s="111"/>
      <c r="M292" s="110"/>
      <c r="N292" s="61"/>
      <c r="O292" s="112"/>
      <c r="P292" s="112"/>
      <c r="Q292" s="113"/>
    </row>
    <row r="293" spans="1:17" ht="12">
      <c r="A293" s="105"/>
      <c r="B293" s="106"/>
      <c r="C293" s="106"/>
      <c r="D293" s="107"/>
      <c r="E293" s="108"/>
      <c r="F293" s="109"/>
      <c r="G293" s="110"/>
      <c r="H293" s="110"/>
      <c r="I293" s="111"/>
      <c r="J293" s="111"/>
      <c r="K293" s="111"/>
      <c r="L293" s="111"/>
      <c r="M293" s="110"/>
      <c r="N293" s="61"/>
      <c r="O293" s="112"/>
      <c r="P293" s="112"/>
      <c r="Q293" s="113"/>
    </row>
    <row r="294" spans="1:17" ht="12">
      <c r="A294" s="105"/>
      <c r="B294" s="106"/>
      <c r="C294" s="106"/>
      <c r="D294" s="107"/>
      <c r="E294" s="108"/>
      <c r="F294" s="109"/>
      <c r="G294" s="110"/>
      <c r="H294" s="110"/>
      <c r="I294" s="111"/>
      <c r="J294" s="111"/>
      <c r="K294" s="111"/>
      <c r="L294" s="111"/>
      <c r="M294" s="110"/>
      <c r="N294" s="61"/>
      <c r="O294" s="112"/>
      <c r="P294" s="112"/>
      <c r="Q294" s="113"/>
    </row>
    <row r="295" spans="1:17" ht="12">
      <c r="A295" s="105"/>
      <c r="B295" s="106"/>
      <c r="C295" s="106"/>
      <c r="D295" s="107"/>
      <c r="E295" s="108"/>
      <c r="F295" s="109"/>
      <c r="G295" s="110"/>
      <c r="H295" s="110"/>
      <c r="I295" s="111"/>
      <c r="J295" s="111"/>
      <c r="K295" s="111"/>
      <c r="L295" s="111"/>
      <c r="M295" s="110"/>
      <c r="N295" s="61"/>
      <c r="O295" s="112"/>
      <c r="P295" s="112"/>
      <c r="Q295" s="113"/>
    </row>
    <row r="296" spans="1:17" ht="12">
      <c r="A296" s="105"/>
      <c r="B296" s="106"/>
      <c r="C296" s="106"/>
      <c r="D296" s="107"/>
      <c r="E296" s="108"/>
      <c r="F296" s="109"/>
      <c r="G296" s="110"/>
      <c r="H296" s="110"/>
      <c r="I296" s="111"/>
      <c r="J296" s="111"/>
      <c r="K296" s="111"/>
      <c r="L296" s="111"/>
      <c r="M296" s="110"/>
      <c r="N296" s="61"/>
      <c r="O296" s="112"/>
      <c r="P296" s="112"/>
      <c r="Q296" s="113"/>
    </row>
    <row r="297" spans="1:17" ht="12">
      <c r="A297" s="105"/>
      <c r="B297" s="106"/>
      <c r="C297" s="106"/>
      <c r="D297" s="107"/>
      <c r="E297" s="108"/>
      <c r="F297" s="109"/>
      <c r="G297" s="110"/>
      <c r="H297" s="110"/>
      <c r="I297" s="111"/>
      <c r="J297" s="111"/>
      <c r="K297" s="111"/>
      <c r="L297" s="111"/>
      <c r="M297" s="110"/>
      <c r="N297" s="61"/>
      <c r="O297" s="112"/>
      <c r="P297" s="112"/>
      <c r="Q297" s="113"/>
    </row>
    <row r="298" spans="1:17" ht="12">
      <c r="A298" s="105"/>
      <c r="B298" s="106"/>
      <c r="C298" s="106"/>
      <c r="D298" s="107"/>
      <c r="E298" s="108"/>
      <c r="F298" s="109"/>
      <c r="G298" s="110"/>
      <c r="H298" s="110"/>
      <c r="I298" s="111"/>
      <c r="J298" s="111"/>
      <c r="K298" s="111"/>
      <c r="L298" s="111"/>
      <c r="M298" s="110"/>
      <c r="N298" s="61"/>
      <c r="O298" s="112"/>
      <c r="P298" s="112"/>
      <c r="Q298" s="113"/>
    </row>
    <row r="299" spans="1:17" ht="12">
      <c r="A299" s="105"/>
      <c r="B299" s="106"/>
      <c r="C299" s="106"/>
      <c r="D299" s="107"/>
      <c r="E299" s="108"/>
      <c r="F299" s="109"/>
      <c r="G299" s="110"/>
      <c r="H299" s="110"/>
      <c r="I299" s="111"/>
      <c r="J299" s="111"/>
      <c r="K299" s="111"/>
      <c r="L299" s="111"/>
      <c r="M299" s="110"/>
      <c r="N299" s="61"/>
      <c r="O299" s="112"/>
      <c r="P299" s="112"/>
      <c r="Q299" s="113"/>
    </row>
    <row r="300" spans="1:17" ht="12">
      <c r="A300" s="105"/>
      <c r="B300" s="106"/>
      <c r="C300" s="106"/>
      <c r="D300" s="107"/>
      <c r="E300" s="108"/>
      <c r="F300" s="109"/>
      <c r="G300" s="110"/>
      <c r="H300" s="110"/>
      <c r="I300" s="111"/>
      <c r="J300" s="111"/>
      <c r="K300" s="111"/>
      <c r="L300" s="111"/>
      <c r="M300" s="110"/>
      <c r="N300" s="61"/>
      <c r="O300" s="112"/>
      <c r="P300" s="112"/>
      <c r="Q300" s="113"/>
    </row>
    <row r="301" spans="1:17" ht="12">
      <c r="A301" s="105"/>
      <c r="B301" s="106"/>
      <c r="C301" s="106"/>
      <c r="D301" s="107"/>
      <c r="E301" s="108"/>
      <c r="F301" s="109"/>
      <c r="G301" s="110"/>
      <c r="H301" s="110"/>
      <c r="I301" s="111"/>
      <c r="J301" s="111"/>
      <c r="K301" s="111"/>
      <c r="L301" s="111"/>
      <c r="M301" s="110"/>
      <c r="N301" s="61"/>
      <c r="O301" s="112"/>
      <c r="P301" s="112"/>
      <c r="Q301" s="113"/>
    </row>
    <row r="302" spans="1:17" ht="12">
      <c r="A302" s="105"/>
      <c r="B302" s="106"/>
      <c r="C302" s="106"/>
      <c r="D302" s="107"/>
      <c r="E302" s="108"/>
      <c r="F302" s="109"/>
      <c r="G302" s="110"/>
      <c r="H302" s="110"/>
      <c r="I302" s="111"/>
      <c r="J302" s="111"/>
      <c r="K302" s="111"/>
      <c r="L302" s="111"/>
      <c r="M302" s="110"/>
      <c r="N302" s="61"/>
      <c r="O302" s="112"/>
      <c r="P302" s="112"/>
      <c r="Q302" s="113"/>
    </row>
    <row r="303" spans="1:17" ht="12">
      <c r="A303" s="105"/>
      <c r="B303" s="106"/>
      <c r="C303" s="106"/>
      <c r="D303" s="107"/>
      <c r="E303" s="108"/>
      <c r="F303" s="109"/>
      <c r="G303" s="110"/>
      <c r="H303" s="110"/>
      <c r="I303" s="111"/>
      <c r="J303" s="111"/>
      <c r="K303" s="111"/>
      <c r="L303" s="111"/>
      <c r="M303" s="110"/>
      <c r="N303" s="61"/>
      <c r="O303" s="112"/>
      <c r="P303" s="112"/>
      <c r="Q303" s="113"/>
    </row>
    <row r="304" spans="1:17" ht="12">
      <c r="A304" s="105"/>
      <c r="B304" s="106"/>
      <c r="C304" s="106"/>
      <c r="D304" s="107"/>
      <c r="E304" s="108"/>
      <c r="F304" s="109"/>
      <c r="G304" s="110"/>
      <c r="H304" s="110"/>
      <c r="I304" s="111"/>
      <c r="J304" s="111"/>
      <c r="K304" s="111"/>
      <c r="L304" s="111"/>
      <c r="M304" s="110"/>
      <c r="N304" s="61"/>
      <c r="O304" s="112"/>
      <c r="P304" s="112"/>
      <c r="Q304" s="113"/>
    </row>
    <row r="305" spans="1:17" ht="12">
      <c r="A305" s="105"/>
      <c r="B305" s="106"/>
      <c r="C305" s="106"/>
      <c r="D305" s="107"/>
      <c r="E305" s="108"/>
      <c r="F305" s="109"/>
      <c r="G305" s="110"/>
      <c r="H305" s="110"/>
      <c r="I305" s="111"/>
      <c r="J305" s="111"/>
      <c r="K305" s="111"/>
      <c r="L305" s="111"/>
      <c r="M305" s="110"/>
      <c r="N305" s="61"/>
      <c r="O305" s="112"/>
      <c r="P305" s="112"/>
      <c r="Q305" s="113"/>
    </row>
    <row r="306" spans="1:17" ht="12">
      <c r="A306" s="105"/>
      <c r="B306" s="106"/>
      <c r="C306" s="106"/>
      <c r="D306" s="107"/>
      <c r="E306" s="108"/>
      <c r="F306" s="109"/>
      <c r="G306" s="110"/>
      <c r="H306" s="110"/>
      <c r="I306" s="111"/>
      <c r="J306" s="111"/>
      <c r="K306" s="111"/>
      <c r="L306" s="111"/>
      <c r="M306" s="110"/>
      <c r="N306" s="61"/>
      <c r="O306" s="112"/>
      <c r="P306" s="112"/>
      <c r="Q306" s="113"/>
    </row>
    <row r="307" spans="1:17" ht="12">
      <c r="A307" s="105"/>
      <c r="B307" s="106"/>
      <c r="C307" s="106"/>
      <c r="D307" s="107"/>
      <c r="E307" s="108"/>
      <c r="F307" s="109"/>
      <c r="G307" s="110"/>
      <c r="H307" s="110"/>
      <c r="I307" s="111"/>
      <c r="J307" s="111"/>
      <c r="K307" s="111"/>
      <c r="L307" s="111"/>
      <c r="M307" s="110"/>
      <c r="N307" s="61"/>
      <c r="O307" s="112"/>
      <c r="P307" s="112"/>
      <c r="Q307" s="113"/>
    </row>
    <row r="308" spans="1:17" ht="12">
      <c r="A308" s="105"/>
      <c r="B308" s="106"/>
      <c r="C308" s="106"/>
      <c r="D308" s="107"/>
      <c r="E308" s="108"/>
      <c r="F308" s="109"/>
      <c r="G308" s="110"/>
      <c r="H308" s="110"/>
      <c r="I308" s="111"/>
      <c r="J308" s="111"/>
      <c r="K308" s="111"/>
      <c r="L308" s="111"/>
      <c r="M308" s="110"/>
      <c r="N308" s="61"/>
      <c r="O308" s="112"/>
      <c r="P308" s="112"/>
      <c r="Q308" s="113"/>
    </row>
    <row r="309" spans="1:17" ht="12">
      <c r="A309" s="105"/>
      <c r="B309" s="106"/>
      <c r="C309" s="106"/>
      <c r="D309" s="107"/>
      <c r="E309" s="108"/>
      <c r="F309" s="109"/>
      <c r="G309" s="110"/>
      <c r="H309" s="110"/>
      <c r="I309" s="111"/>
      <c r="J309" s="111"/>
      <c r="K309" s="111"/>
      <c r="L309" s="111"/>
      <c r="M309" s="110"/>
      <c r="N309" s="61"/>
      <c r="O309" s="112"/>
      <c r="P309" s="112"/>
      <c r="Q309" s="113"/>
    </row>
    <row r="310" spans="1:17" ht="12">
      <c r="A310" s="105"/>
      <c r="B310" s="106"/>
      <c r="C310" s="106"/>
      <c r="D310" s="107"/>
      <c r="E310" s="108"/>
      <c r="F310" s="109"/>
      <c r="G310" s="110"/>
      <c r="H310" s="110"/>
      <c r="I310" s="111"/>
      <c r="J310" s="111"/>
      <c r="K310" s="111"/>
      <c r="L310" s="111"/>
      <c r="M310" s="110"/>
      <c r="N310" s="61"/>
      <c r="O310" s="112"/>
      <c r="P310" s="112"/>
      <c r="Q310" s="113"/>
    </row>
    <row r="311" spans="1:17" ht="12">
      <c r="A311" s="105"/>
      <c r="B311" s="106"/>
      <c r="C311" s="106"/>
      <c r="D311" s="107"/>
      <c r="E311" s="108"/>
      <c r="F311" s="109"/>
      <c r="G311" s="110"/>
      <c r="H311" s="110"/>
      <c r="I311" s="111"/>
      <c r="J311" s="111"/>
      <c r="K311" s="111"/>
      <c r="L311" s="111"/>
      <c r="M311" s="110"/>
      <c r="N311" s="61"/>
      <c r="O311" s="112"/>
      <c r="P311" s="112"/>
      <c r="Q311" s="113"/>
    </row>
    <row r="312" spans="1:17" ht="12">
      <c r="A312" s="105"/>
      <c r="B312" s="106"/>
      <c r="C312" s="106"/>
      <c r="D312" s="107"/>
      <c r="E312" s="108"/>
      <c r="F312" s="109"/>
      <c r="G312" s="110"/>
      <c r="H312" s="110"/>
      <c r="I312" s="111"/>
      <c r="J312" s="111"/>
      <c r="K312" s="111"/>
      <c r="L312" s="111"/>
      <c r="M312" s="110"/>
      <c r="N312" s="61"/>
      <c r="O312" s="112"/>
      <c r="P312" s="112"/>
      <c r="Q312" s="113"/>
    </row>
    <row r="313" spans="1:17" ht="12">
      <c r="A313" s="105"/>
      <c r="B313" s="106"/>
      <c r="C313" s="106"/>
      <c r="D313" s="107"/>
      <c r="E313" s="108"/>
      <c r="F313" s="109"/>
      <c r="G313" s="110"/>
      <c r="H313" s="110"/>
      <c r="I313" s="111"/>
      <c r="J313" s="111"/>
      <c r="K313" s="111"/>
      <c r="L313" s="111"/>
      <c r="M313" s="110"/>
      <c r="N313" s="61"/>
      <c r="O313" s="112"/>
      <c r="P313" s="112"/>
      <c r="Q313" s="113"/>
    </row>
    <row r="314" spans="1:17" ht="12">
      <c r="A314" s="105"/>
      <c r="B314" s="106"/>
      <c r="C314" s="106"/>
      <c r="D314" s="107"/>
      <c r="E314" s="108"/>
      <c r="F314" s="109"/>
      <c r="G314" s="110"/>
      <c r="H314" s="110"/>
      <c r="I314" s="111"/>
      <c r="J314" s="111"/>
      <c r="K314" s="111"/>
      <c r="L314" s="111"/>
      <c r="M314" s="110"/>
      <c r="N314" s="61"/>
      <c r="O314" s="112"/>
      <c r="P314" s="112"/>
      <c r="Q314" s="113"/>
    </row>
    <row r="315" spans="1:17" ht="12">
      <c r="A315" s="105"/>
      <c r="B315" s="106"/>
      <c r="C315" s="106"/>
      <c r="D315" s="107"/>
      <c r="E315" s="108"/>
      <c r="F315" s="109"/>
      <c r="G315" s="110"/>
      <c r="H315" s="110"/>
      <c r="I315" s="111"/>
      <c r="J315" s="111"/>
      <c r="K315" s="111"/>
      <c r="L315" s="111"/>
      <c r="M315" s="110"/>
      <c r="N315" s="61"/>
      <c r="O315" s="112"/>
      <c r="P315" s="112"/>
      <c r="Q315" s="113"/>
    </row>
    <row r="316" spans="1:17" ht="12">
      <c r="A316" s="105"/>
      <c r="B316" s="106"/>
      <c r="C316" s="106"/>
      <c r="D316" s="107"/>
      <c r="E316" s="108"/>
      <c r="F316" s="109"/>
      <c r="G316" s="110"/>
      <c r="H316" s="110"/>
      <c r="I316" s="111"/>
      <c r="J316" s="111"/>
      <c r="K316" s="111"/>
      <c r="L316" s="111"/>
      <c r="M316" s="110"/>
      <c r="N316" s="61"/>
      <c r="O316" s="112"/>
      <c r="P316" s="112"/>
      <c r="Q316" s="113"/>
    </row>
    <row r="317" spans="1:17" ht="12">
      <c r="A317" s="105"/>
      <c r="B317" s="106"/>
      <c r="C317" s="106"/>
      <c r="D317" s="107"/>
      <c r="E317" s="108"/>
      <c r="F317" s="109"/>
      <c r="G317" s="110"/>
      <c r="H317" s="110"/>
      <c r="I317" s="111"/>
      <c r="J317" s="111"/>
      <c r="K317" s="111"/>
      <c r="L317" s="111"/>
      <c r="M317" s="110"/>
      <c r="N317" s="61"/>
      <c r="O317" s="112"/>
      <c r="P317" s="112"/>
      <c r="Q317" s="113"/>
    </row>
    <row r="318" spans="1:17" ht="12">
      <c r="A318" s="105"/>
      <c r="B318" s="106"/>
      <c r="C318" s="106"/>
      <c r="D318" s="107"/>
      <c r="E318" s="108"/>
      <c r="F318" s="109"/>
      <c r="G318" s="110"/>
      <c r="H318" s="110"/>
      <c r="I318" s="111"/>
      <c r="J318" s="111"/>
      <c r="K318" s="111"/>
      <c r="L318" s="111"/>
      <c r="M318" s="110"/>
      <c r="N318" s="61"/>
      <c r="O318" s="112"/>
      <c r="P318" s="112"/>
      <c r="Q318" s="113"/>
    </row>
    <row r="319" spans="1:17" ht="12">
      <c r="A319" s="105"/>
      <c r="B319" s="106"/>
      <c r="C319" s="106"/>
      <c r="D319" s="107"/>
      <c r="E319" s="108"/>
      <c r="F319" s="109"/>
      <c r="G319" s="110"/>
      <c r="H319" s="110"/>
      <c r="I319" s="111"/>
      <c r="J319" s="111"/>
      <c r="K319" s="111"/>
      <c r="L319" s="111"/>
      <c r="M319" s="110"/>
      <c r="N319" s="61"/>
      <c r="O319" s="112"/>
      <c r="P319" s="112"/>
      <c r="Q319" s="113"/>
    </row>
    <row r="320" spans="1:17" ht="12">
      <c r="A320" s="105"/>
      <c r="B320" s="106"/>
      <c r="C320" s="106"/>
      <c r="D320" s="107"/>
      <c r="E320" s="108"/>
      <c r="F320" s="109"/>
      <c r="G320" s="110"/>
      <c r="H320" s="110"/>
      <c r="I320" s="111"/>
      <c r="J320" s="111"/>
      <c r="K320" s="111"/>
      <c r="L320" s="111"/>
      <c r="M320" s="110"/>
      <c r="N320" s="61"/>
      <c r="O320" s="112"/>
      <c r="P320" s="112"/>
      <c r="Q320" s="113"/>
    </row>
    <row r="321" spans="1:17" ht="12">
      <c r="A321" s="105"/>
      <c r="B321" s="106"/>
      <c r="C321" s="106"/>
      <c r="D321" s="107"/>
      <c r="E321" s="108"/>
      <c r="F321" s="109"/>
      <c r="G321" s="110"/>
      <c r="H321" s="110"/>
      <c r="I321" s="111"/>
      <c r="J321" s="111"/>
      <c r="K321" s="111"/>
      <c r="L321" s="111"/>
      <c r="M321" s="110"/>
      <c r="N321" s="61"/>
      <c r="O321" s="112"/>
      <c r="P321" s="112"/>
      <c r="Q321" s="113"/>
    </row>
    <row r="322" spans="1:17" ht="12">
      <c r="A322" s="105"/>
      <c r="B322" s="106"/>
      <c r="C322" s="106"/>
      <c r="D322" s="107"/>
      <c r="E322" s="108"/>
      <c r="F322" s="109"/>
      <c r="G322" s="110"/>
      <c r="H322" s="110"/>
      <c r="I322" s="111"/>
      <c r="J322" s="111"/>
      <c r="K322" s="111"/>
      <c r="L322" s="111"/>
      <c r="M322" s="110"/>
      <c r="N322" s="61"/>
      <c r="O322" s="112"/>
      <c r="P322" s="112"/>
      <c r="Q322" s="113"/>
    </row>
    <row r="323" spans="1:17" ht="12">
      <c r="A323" s="105"/>
      <c r="B323" s="106"/>
      <c r="C323" s="106"/>
      <c r="D323" s="107"/>
      <c r="E323" s="108"/>
      <c r="F323" s="109"/>
      <c r="G323" s="110"/>
      <c r="H323" s="110"/>
      <c r="I323" s="111"/>
      <c r="J323" s="111"/>
      <c r="K323" s="111"/>
      <c r="L323" s="111"/>
      <c r="M323" s="110"/>
      <c r="N323" s="61"/>
      <c r="O323" s="112"/>
      <c r="P323" s="112"/>
      <c r="Q323" s="113"/>
    </row>
    <row r="324" spans="1:17" ht="12">
      <c r="A324" s="105"/>
      <c r="B324" s="106"/>
      <c r="C324" s="106"/>
      <c r="D324" s="107"/>
      <c r="E324" s="108"/>
      <c r="F324" s="109"/>
      <c r="G324" s="110"/>
      <c r="H324" s="110"/>
      <c r="I324" s="111"/>
      <c r="J324" s="111"/>
      <c r="K324" s="111"/>
      <c r="L324" s="111"/>
      <c r="M324" s="110"/>
      <c r="N324" s="61"/>
      <c r="O324" s="112"/>
      <c r="P324" s="112"/>
      <c r="Q324" s="113"/>
    </row>
    <row r="325" spans="1:17" ht="12">
      <c r="A325" s="105"/>
      <c r="B325" s="106"/>
      <c r="C325" s="106"/>
      <c r="D325" s="107"/>
      <c r="E325" s="108"/>
      <c r="F325" s="109"/>
      <c r="G325" s="110"/>
      <c r="H325" s="110"/>
      <c r="I325" s="111"/>
      <c r="J325" s="111"/>
      <c r="K325" s="111"/>
      <c r="L325" s="111"/>
      <c r="M325" s="110"/>
      <c r="N325" s="61"/>
      <c r="O325" s="112"/>
      <c r="P325" s="112"/>
      <c r="Q325" s="113"/>
    </row>
    <row r="326" spans="1:17" ht="12">
      <c r="A326" s="105"/>
      <c r="B326" s="106"/>
      <c r="C326" s="106"/>
      <c r="D326" s="107"/>
      <c r="E326" s="108"/>
      <c r="F326" s="109"/>
      <c r="G326" s="110"/>
      <c r="H326" s="110"/>
      <c r="I326" s="111"/>
      <c r="J326" s="111"/>
      <c r="K326" s="111"/>
      <c r="L326" s="111"/>
      <c r="M326" s="110"/>
      <c r="N326" s="61"/>
      <c r="O326" s="112"/>
      <c r="P326" s="112"/>
      <c r="Q326" s="113"/>
    </row>
    <row r="327" spans="1:17" ht="12">
      <c r="A327" s="105"/>
      <c r="B327" s="106"/>
      <c r="C327" s="106"/>
      <c r="D327" s="107"/>
      <c r="E327" s="108"/>
      <c r="F327" s="109"/>
      <c r="G327" s="110"/>
      <c r="H327" s="110"/>
      <c r="I327" s="111"/>
      <c r="J327" s="111"/>
      <c r="K327" s="111"/>
      <c r="L327" s="111"/>
      <c r="M327" s="110"/>
      <c r="N327" s="61"/>
      <c r="O327" s="112"/>
      <c r="P327" s="112"/>
      <c r="Q327" s="113"/>
    </row>
    <row r="328" spans="1:17" ht="12">
      <c r="A328" s="105"/>
      <c r="B328" s="106"/>
      <c r="C328" s="106"/>
      <c r="D328" s="107"/>
      <c r="E328" s="108"/>
      <c r="F328" s="109"/>
      <c r="G328" s="110"/>
      <c r="H328" s="110"/>
      <c r="I328" s="111"/>
      <c r="J328" s="111"/>
      <c r="K328" s="111"/>
      <c r="L328" s="111"/>
      <c r="M328" s="110"/>
      <c r="N328" s="61"/>
      <c r="O328" s="112"/>
      <c r="P328" s="112"/>
      <c r="Q328" s="113"/>
    </row>
    <row r="329" spans="1:17" ht="12">
      <c r="A329" s="105"/>
      <c r="B329" s="106"/>
      <c r="C329" s="106"/>
      <c r="D329" s="107"/>
      <c r="E329" s="108"/>
      <c r="F329" s="109"/>
      <c r="G329" s="110"/>
      <c r="H329" s="110"/>
      <c r="I329" s="111"/>
      <c r="J329" s="111"/>
      <c r="K329" s="111"/>
      <c r="L329" s="111"/>
      <c r="M329" s="110"/>
      <c r="N329" s="61"/>
      <c r="O329" s="112"/>
      <c r="P329" s="112"/>
      <c r="Q329" s="113"/>
    </row>
    <row r="330" spans="1:17" ht="12">
      <c r="A330" s="105"/>
      <c r="B330" s="106"/>
      <c r="C330" s="106"/>
      <c r="D330" s="107"/>
      <c r="E330" s="108"/>
      <c r="F330" s="109"/>
      <c r="G330" s="110"/>
      <c r="H330" s="110"/>
      <c r="I330" s="111"/>
      <c r="J330" s="111"/>
      <c r="K330" s="111"/>
      <c r="L330" s="111"/>
      <c r="M330" s="110"/>
      <c r="N330" s="61"/>
      <c r="O330" s="112"/>
      <c r="P330" s="112"/>
      <c r="Q330" s="113"/>
    </row>
    <row r="331" spans="1:17" ht="12">
      <c r="A331" s="105"/>
      <c r="B331" s="106"/>
      <c r="C331" s="106"/>
      <c r="D331" s="107"/>
      <c r="E331" s="108"/>
      <c r="F331" s="109"/>
      <c r="G331" s="110"/>
      <c r="H331" s="110"/>
      <c r="I331" s="111"/>
      <c r="J331" s="111"/>
      <c r="K331" s="111"/>
      <c r="L331" s="111"/>
      <c r="M331" s="110"/>
      <c r="N331" s="61"/>
      <c r="O331" s="112"/>
      <c r="P331" s="112"/>
      <c r="Q331" s="113"/>
    </row>
    <row r="332" spans="1:17" ht="12">
      <c r="A332" s="105"/>
      <c r="B332" s="106"/>
      <c r="C332" s="106"/>
      <c r="D332" s="107"/>
      <c r="E332" s="108"/>
      <c r="F332" s="109"/>
      <c r="G332" s="110"/>
      <c r="H332" s="110"/>
      <c r="I332" s="111"/>
      <c r="J332" s="111"/>
      <c r="K332" s="111"/>
      <c r="L332" s="111"/>
      <c r="M332" s="110"/>
      <c r="N332" s="61"/>
      <c r="O332" s="112"/>
      <c r="P332" s="112"/>
      <c r="Q332" s="113"/>
    </row>
    <row r="333" spans="1:17" ht="12">
      <c r="A333" s="105"/>
      <c r="B333" s="106"/>
      <c r="C333" s="106"/>
      <c r="D333" s="107"/>
      <c r="E333" s="108"/>
      <c r="F333" s="109"/>
      <c r="G333" s="110"/>
      <c r="H333" s="110"/>
      <c r="I333" s="111"/>
      <c r="J333" s="111"/>
      <c r="K333" s="111"/>
      <c r="L333" s="111"/>
      <c r="M333" s="110"/>
      <c r="N333" s="61"/>
      <c r="O333" s="112"/>
      <c r="P333" s="112"/>
      <c r="Q333" s="113"/>
    </row>
    <row r="334" spans="1:17" ht="12">
      <c r="A334" s="105"/>
      <c r="B334" s="106"/>
      <c r="C334" s="106"/>
      <c r="D334" s="107"/>
      <c r="E334" s="108"/>
      <c r="F334" s="109"/>
      <c r="G334" s="110"/>
      <c r="H334" s="110"/>
      <c r="I334" s="111"/>
      <c r="J334" s="111"/>
      <c r="K334" s="111"/>
      <c r="L334" s="111"/>
      <c r="M334" s="110"/>
      <c r="N334" s="61"/>
      <c r="O334" s="112"/>
      <c r="P334" s="112"/>
      <c r="Q334" s="113"/>
    </row>
    <row r="335" spans="1:17" ht="12">
      <c r="A335" s="105"/>
      <c r="B335" s="106"/>
      <c r="C335" s="106"/>
      <c r="D335" s="107"/>
      <c r="E335" s="108"/>
      <c r="F335" s="109"/>
      <c r="G335" s="110"/>
      <c r="H335" s="110"/>
      <c r="I335" s="111"/>
      <c r="J335" s="111"/>
      <c r="K335" s="111"/>
      <c r="L335" s="111"/>
      <c r="M335" s="110"/>
      <c r="N335" s="61"/>
      <c r="O335" s="112"/>
      <c r="P335" s="112"/>
      <c r="Q335" s="113"/>
    </row>
    <row r="336" spans="1:17" ht="12">
      <c r="A336" s="105"/>
      <c r="B336" s="106"/>
      <c r="C336" s="106"/>
      <c r="D336" s="107"/>
      <c r="E336" s="108"/>
      <c r="F336" s="109"/>
      <c r="G336" s="110"/>
      <c r="H336" s="110"/>
      <c r="I336" s="111"/>
      <c r="J336" s="111"/>
      <c r="K336" s="111"/>
      <c r="L336" s="111"/>
      <c r="M336" s="110"/>
      <c r="N336" s="61"/>
      <c r="O336" s="112"/>
      <c r="P336" s="112"/>
      <c r="Q336" s="113"/>
    </row>
    <row r="337" spans="1:17" ht="12">
      <c r="A337" s="105"/>
      <c r="B337" s="106"/>
      <c r="C337" s="106"/>
      <c r="D337" s="107"/>
      <c r="E337" s="108"/>
      <c r="F337" s="109"/>
      <c r="G337" s="110"/>
      <c r="H337" s="110"/>
      <c r="I337" s="111"/>
      <c r="J337" s="111"/>
      <c r="K337" s="111"/>
      <c r="L337" s="111"/>
      <c r="M337" s="110"/>
      <c r="N337" s="61"/>
      <c r="O337" s="112"/>
      <c r="P337" s="112"/>
      <c r="Q337" s="113"/>
    </row>
    <row r="338" spans="1:17" ht="12">
      <c r="A338" s="105"/>
      <c r="B338" s="106"/>
      <c r="C338" s="106"/>
      <c r="D338" s="107"/>
      <c r="E338" s="108"/>
      <c r="F338" s="109"/>
      <c r="G338" s="110"/>
      <c r="H338" s="110"/>
      <c r="I338" s="111"/>
      <c r="J338" s="111"/>
      <c r="K338" s="111"/>
      <c r="L338" s="111"/>
      <c r="M338" s="110"/>
      <c r="N338" s="61"/>
      <c r="O338" s="112"/>
      <c r="P338" s="112"/>
      <c r="Q338" s="113"/>
    </row>
    <row r="339" spans="1:17" ht="12">
      <c r="A339" s="105"/>
      <c r="B339" s="106"/>
      <c r="C339" s="106"/>
      <c r="D339" s="107"/>
      <c r="E339" s="108"/>
      <c r="F339" s="109"/>
      <c r="G339" s="110"/>
      <c r="H339" s="110"/>
      <c r="I339" s="111"/>
      <c r="J339" s="111"/>
      <c r="K339" s="111"/>
      <c r="L339" s="111"/>
      <c r="M339" s="110"/>
      <c r="N339" s="61"/>
      <c r="O339" s="112"/>
      <c r="P339" s="112"/>
      <c r="Q339" s="113"/>
    </row>
    <row r="340" spans="1:17" ht="12">
      <c r="A340" s="105"/>
      <c r="B340" s="106"/>
      <c r="C340" s="106"/>
      <c r="D340" s="107"/>
      <c r="E340" s="108"/>
      <c r="F340" s="109"/>
      <c r="G340" s="110"/>
      <c r="H340" s="110"/>
      <c r="I340" s="111"/>
      <c r="J340" s="111"/>
      <c r="K340" s="111"/>
      <c r="L340" s="111"/>
      <c r="M340" s="110"/>
      <c r="N340" s="61"/>
      <c r="O340" s="112"/>
      <c r="P340" s="112"/>
      <c r="Q340" s="113"/>
    </row>
    <row r="341" spans="1:17" ht="12">
      <c r="A341" s="105"/>
      <c r="B341" s="106"/>
      <c r="C341" s="106"/>
      <c r="D341" s="107"/>
      <c r="E341" s="108"/>
      <c r="F341" s="109"/>
      <c r="G341" s="110"/>
      <c r="H341" s="110"/>
      <c r="I341" s="111"/>
      <c r="J341" s="111"/>
      <c r="K341" s="111"/>
      <c r="L341" s="111"/>
      <c r="M341" s="110"/>
      <c r="N341" s="61"/>
      <c r="O341" s="112"/>
      <c r="P341" s="112"/>
      <c r="Q341" s="113"/>
    </row>
    <row r="342" spans="1:17" ht="12">
      <c r="A342" s="105"/>
      <c r="B342" s="106"/>
      <c r="C342" s="106"/>
      <c r="D342" s="107"/>
      <c r="E342" s="108"/>
      <c r="F342" s="109"/>
      <c r="G342" s="110"/>
      <c r="H342" s="110"/>
      <c r="I342" s="111"/>
      <c r="J342" s="111"/>
      <c r="K342" s="111"/>
      <c r="L342" s="111"/>
      <c r="M342" s="110"/>
      <c r="N342" s="61"/>
      <c r="O342" s="112"/>
      <c r="P342" s="112"/>
      <c r="Q342" s="113"/>
    </row>
    <row r="343" spans="1:17" ht="12">
      <c r="A343" s="105"/>
      <c r="B343" s="106"/>
      <c r="C343" s="106"/>
      <c r="D343" s="107"/>
      <c r="E343" s="108"/>
      <c r="F343" s="109"/>
      <c r="G343" s="110"/>
      <c r="H343" s="110"/>
      <c r="I343" s="111"/>
      <c r="J343" s="111"/>
      <c r="K343" s="111"/>
      <c r="L343" s="111"/>
      <c r="M343" s="110"/>
      <c r="N343" s="61"/>
      <c r="O343" s="112"/>
      <c r="P343" s="112"/>
      <c r="Q343" s="113"/>
    </row>
    <row r="344" spans="1:17" ht="12">
      <c r="A344" s="105"/>
      <c r="B344" s="106"/>
      <c r="C344" s="106"/>
      <c r="D344" s="107"/>
      <c r="E344" s="108"/>
      <c r="F344" s="109"/>
      <c r="G344" s="110"/>
      <c r="H344" s="110"/>
      <c r="I344" s="111"/>
      <c r="J344" s="111"/>
      <c r="K344" s="111"/>
      <c r="L344" s="111"/>
      <c r="M344" s="110"/>
      <c r="N344" s="61"/>
      <c r="O344" s="112"/>
      <c r="P344" s="112"/>
      <c r="Q344" s="113"/>
    </row>
    <row r="345" spans="1:17" ht="12">
      <c r="A345" s="105"/>
      <c r="B345" s="106"/>
      <c r="C345" s="106"/>
      <c r="D345" s="107"/>
      <c r="E345" s="108"/>
      <c r="F345" s="109"/>
      <c r="G345" s="110"/>
      <c r="H345" s="110"/>
      <c r="I345" s="111"/>
      <c r="J345" s="111"/>
      <c r="K345" s="111"/>
      <c r="L345" s="111"/>
      <c r="M345" s="110"/>
      <c r="N345" s="61"/>
      <c r="O345" s="112"/>
      <c r="P345" s="112"/>
      <c r="Q345" s="113"/>
    </row>
    <row r="346" spans="1:17" ht="12">
      <c r="A346" s="105"/>
      <c r="B346" s="106"/>
      <c r="C346" s="106"/>
      <c r="D346" s="107"/>
      <c r="E346" s="108"/>
      <c r="F346" s="109"/>
      <c r="G346" s="110"/>
      <c r="H346" s="110"/>
      <c r="I346" s="111"/>
      <c r="J346" s="111"/>
      <c r="K346" s="111"/>
      <c r="L346" s="111"/>
      <c r="M346" s="110"/>
      <c r="N346" s="61"/>
      <c r="O346" s="112"/>
      <c r="P346" s="112"/>
      <c r="Q346" s="113"/>
    </row>
    <row r="347" spans="1:17" ht="12">
      <c r="A347" s="105"/>
      <c r="B347" s="106"/>
      <c r="C347" s="106"/>
      <c r="D347" s="107"/>
      <c r="E347" s="108"/>
      <c r="F347" s="109"/>
      <c r="G347" s="110"/>
      <c r="H347" s="110"/>
      <c r="I347" s="111"/>
      <c r="J347" s="111"/>
      <c r="K347" s="111"/>
      <c r="L347" s="111"/>
      <c r="M347" s="110"/>
      <c r="N347" s="61"/>
      <c r="O347" s="112"/>
      <c r="P347" s="112"/>
      <c r="Q347" s="113"/>
    </row>
    <row r="348" spans="1:17" ht="12">
      <c r="A348" s="105"/>
      <c r="B348" s="106"/>
      <c r="C348" s="106"/>
      <c r="D348" s="107"/>
      <c r="E348" s="108"/>
      <c r="F348" s="109"/>
      <c r="G348" s="110"/>
      <c r="H348" s="110"/>
      <c r="I348" s="111"/>
      <c r="J348" s="111"/>
      <c r="K348" s="111"/>
      <c r="L348" s="111"/>
      <c r="M348" s="110"/>
      <c r="N348" s="61"/>
      <c r="O348" s="112"/>
      <c r="P348" s="112"/>
      <c r="Q348" s="113"/>
    </row>
    <row r="349" spans="1:17" ht="12">
      <c r="A349" s="105"/>
      <c r="B349" s="106"/>
      <c r="C349" s="106"/>
      <c r="D349" s="107"/>
      <c r="E349" s="108"/>
      <c r="F349" s="109"/>
      <c r="G349" s="114"/>
      <c r="H349" s="114"/>
      <c r="I349" s="115"/>
      <c r="J349" s="115"/>
      <c r="K349" s="115"/>
      <c r="L349" s="115"/>
      <c r="M349" s="115"/>
      <c r="N349" s="61"/>
      <c r="O349" s="112"/>
      <c r="P349" s="112"/>
      <c r="Q349" s="113"/>
    </row>
    <row r="350" spans="1:17" ht="12">
      <c r="A350" s="105"/>
      <c r="B350" s="106"/>
      <c r="C350" s="106"/>
      <c r="D350" s="107"/>
      <c r="E350" s="108"/>
      <c r="F350" s="109"/>
      <c r="G350" s="114"/>
      <c r="H350" s="114"/>
      <c r="I350" s="115"/>
      <c r="J350" s="115"/>
      <c r="K350" s="115"/>
      <c r="L350" s="115"/>
      <c r="M350" s="115"/>
      <c r="N350" s="61"/>
      <c r="O350" s="112"/>
      <c r="P350" s="112"/>
      <c r="Q350" s="113"/>
    </row>
    <row r="351" spans="1:17" ht="12">
      <c r="A351" s="105"/>
      <c r="B351" s="106"/>
      <c r="C351" s="106"/>
      <c r="D351" s="107"/>
      <c r="E351" s="108"/>
      <c r="F351" s="109"/>
      <c r="G351" s="114"/>
      <c r="H351" s="114"/>
      <c r="I351" s="115"/>
      <c r="J351" s="115"/>
      <c r="K351" s="115"/>
      <c r="L351" s="115"/>
      <c r="M351" s="115"/>
      <c r="N351" s="61"/>
      <c r="O351" s="112"/>
      <c r="P351" s="112"/>
      <c r="Q351" s="113"/>
    </row>
    <row r="352" spans="1:17" ht="12">
      <c r="A352" s="105"/>
      <c r="B352" s="106"/>
      <c r="C352" s="106"/>
      <c r="D352" s="107"/>
      <c r="E352" s="108"/>
      <c r="F352" s="109"/>
      <c r="G352" s="114"/>
      <c r="H352" s="114"/>
      <c r="I352" s="115"/>
      <c r="J352" s="115"/>
      <c r="K352" s="115"/>
      <c r="L352" s="115"/>
      <c r="M352" s="115"/>
      <c r="N352" s="61"/>
      <c r="O352" s="112"/>
      <c r="P352" s="112"/>
      <c r="Q352" s="113"/>
    </row>
    <row r="353" spans="1:17" ht="12">
      <c r="A353" s="105"/>
      <c r="B353" s="106"/>
      <c r="C353" s="106"/>
      <c r="D353" s="107"/>
      <c r="E353" s="108"/>
      <c r="F353" s="109"/>
      <c r="G353" s="114"/>
      <c r="H353" s="114"/>
      <c r="I353" s="115"/>
      <c r="J353" s="115"/>
      <c r="K353" s="115"/>
      <c r="L353" s="115"/>
      <c r="M353" s="115"/>
      <c r="N353" s="61"/>
      <c r="O353" s="112"/>
      <c r="P353" s="112"/>
      <c r="Q353" s="113"/>
    </row>
    <row r="354" spans="1:17" ht="12">
      <c r="A354" s="105"/>
      <c r="B354" s="106"/>
      <c r="C354" s="106"/>
      <c r="D354" s="107"/>
      <c r="E354" s="108"/>
      <c r="F354" s="109"/>
      <c r="G354" s="114"/>
      <c r="H354" s="114"/>
      <c r="I354" s="115"/>
      <c r="J354" s="115"/>
      <c r="K354" s="115"/>
      <c r="L354" s="115"/>
      <c r="M354" s="115"/>
      <c r="N354" s="61"/>
      <c r="O354" s="112"/>
      <c r="P354" s="112"/>
      <c r="Q354" s="113"/>
    </row>
    <row r="355" spans="1:17" ht="12">
      <c r="A355" s="105"/>
      <c r="B355" s="106"/>
      <c r="C355" s="106"/>
      <c r="D355" s="107"/>
      <c r="E355" s="108"/>
      <c r="F355" s="109"/>
      <c r="G355" s="114"/>
      <c r="H355" s="114"/>
      <c r="I355" s="115"/>
      <c r="J355" s="115"/>
      <c r="K355" s="115"/>
      <c r="L355" s="115"/>
      <c r="M355" s="115"/>
      <c r="N355" s="61"/>
      <c r="O355" s="112"/>
      <c r="P355" s="112"/>
      <c r="Q355" s="113"/>
    </row>
    <row r="356" spans="1:17" ht="12">
      <c r="A356" s="105"/>
      <c r="B356" s="106"/>
      <c r="C356" s="106"/>
      <c r="D356" s="107"/>
      <c r="E356" s="108"/>
      <c r="F356" s="109"/>
      <c r="G356" s="114"/>
      <c r="H356" s="114"/>
      <c r="I356" s="115"/>
      <c r="J356" s="115"/>
      <c r="K356" s="115"/>
      <c r="L356" s="115"/>
      <c r="M356" s="115"/>
      <c r="N356" s="61"/>
      <c r="O356" s="112"/>
      <c r="P356" s="112"/>
      <c r="Q356" s="113"/>
    </row>
    <row r="357" spans="1:17" ht="12">
      <c r="A357" s="105"/>
      <c r="B357" s="106"/>
      <c r="C357" s="106"/>
      <c r="D357" s="107"/>
      <c r="E357" s="108"/>
      <c r="F357" s="109"/>
      <c r="G357" s="114"/>
      <c r="H357" s="114"/>
      <c r="I357" s="115"/>
      <c r="J357" s="115"/>
      <c r="K357" s="115"/>
      <c r="L357" s="115"/>
      <c r="M357" s="115"/>
      <c r="N357" s="61"/>
      <c r="O357" s="112"/>
      <c r="P357" s="112"/>
      <c r="Q357" s="113"/>
    </row>
    <row r="358" spans="1:17" ht="12">
      <c r="A358" s="105"/>
      <c r="B358" s="106"/>
      <c r="C358" s="106"/>
      <c r="D358" s="107"/>
      <c r="E358" s="108"/>
      <c r="F358" s="109"/>
      <c r="G358" s="114"/>
      <c r="H358" s="114"/>
      <c r="I358" s="115"/>
      <c r="J358" s="115"/>
      <c r="K358" s="115"/>
      <c r="L358" s="115"/>
      <c r="M358" s="115"/>
      <c r="N358" s="61"/>
      <c r="O358" s="112"/>
      <c r="P358" s="112"/>
      <c r="Q358" s="113"/>
    </row>
    <row r="359" spans="1:17" ht="12">
      <c r="A359" s="105"/>
      <c r="B359" s="106"/>
      <c r="C359" s="106"/>
      <c r="D359" s="107"/>
      <c r="E359" s="108"/>
      <c r="F359" s="109"/>
      <c r="G359" s="114"/>
      <c r="H359" s="114"/>
      <c r="I359" s="115"/>
      <c r="J359" s="115"/>
      <c r="K359" s="115"/>
      <c r="L359" s="115"/>
      <c r="M359" s="115"/>
      <c r="N359" s="61"/>
      <c r="O359" s="112"/>
      <c r="P359" s="112"/>
      <c r="Q359" s="113"/>
    </row>
    <row r="360" spans="1:17" ht="12">
      <c r="A360" s="105"/>
      <c r="B360" s="106"/>
      <c r="C360" s="106"/>
      <c r="D360" s="107"/>
      <c r="E360" s="108"/>
      <c r="F360" s="109"/>
      <c r="G360" s="114"/>
      <c r="H360" s="114"/>
      <c r="I360" s="115"/>
      <c r="J360" s="115"/>
      <c r="K360" s="115"/>
      <c r="L360" s="115"/>
      <c r="M360" s="115"/>
      <c r="N360" s="61"/>
      <c r="O360" s="112"/>
      <c r="P360" s="112"/>
      <c r="Q360" s="113"/>
    </row>
    <row r="361" spans="1:17" ht="12">
      <c r="A361" s="105"/>
      <c r="B361" s="106"/>
      <c r="C361" s="106"/>
      <c r="D361" s="107"/>
      <c r="E361" s="108"/>
      <c r="F361" s="109"/>
      <c r="G361" s="114"/>
      <c r="H361" s="114"/>
      <c r="I361" s="115"/>
      <c r="J361" s="115"/>
      <c r="K361" s="115"/>
      <c r="L361" s="115"/>
      <c r="M361" s="115"/>
      <c r="N361" s="61"/>
      <c r="O361" s="112"/>
      <c r="P361" s="112"/>
      <c r="Q361" s="113"/>
    </row>
    <row r="362" spans="1:17" ht="12">
      <c r="A362" s="105"/>
      <c r="B362" s="106"/>
      <c r="C362" s="106"/>
      <c r="D362" s="107"/>
      <c r="E362" s="108"/>
      <c r="F362" s="109"/>
      <c r="G362" s="114"/>
      <c r="H362" s="114"/>
      <c r="I362" s="115"/>
      <c r="J362" s="115"/>
      <c r="K362" s="115"/>
      <c r="L362" s="115"/>
      <c r="M362" s="115"/>
      <c r="N362" s="61"/>
      <c r="O362" s="112"/>
      <c r="P362" s="112"/>
      <c r="Q362" s="113"/>
    </row>
    <row r="363" spans="1:17" ht="12">
      <c r="A363" s="105"/>
      <c r="B363" s="106"/>
      <c r="C363" s="106"/>
      <c r="D363" s="107"/>
      <c r="E363" s="108"/>
      <c r="F363" s="109"/>
      <c r="G363" s="114"/>
      <c r="H363" s="114"/>
      <c r="I363" s="115"/>
      <c r="J363" s="115"/>
      <c r="K363" s="115"/>
      <c r="L363" s="115"/>
      <c r="M363" s="115"/>
      <c r="N363" s="61"/>
      <c r="O363" s="112"/>
      <c r="P363" s="112"/>
      <c r="Q363" s="113"/>
    </row>
    <row r="364" spans="1:17" ht="12">
      <c r="A364" s="105"/>
      <c r="B364" s="106"/>
      <c r="C364" s="106"/>
      <c r="D364" s="107"/>
      <c r="E364" s="108"/>
      <c r="F364" s="109"/>
      <c r="G364" s="114"/>
      <c r="H364" s="114"/>
      <c r="I364" s="115"/>
      <c r="J364" s="115"/>
      <c r="K364" s="115"/>
      <c r="L364" s="115"/>
      <c r="M364" s="115"/>
      <c r="N364" s="61"/>
      <c r="O364" s="112"/>
      <c r="P364" s="112"/>
      <c r="Q364" s="113"/>
    </row>
    <row r="365" spans="1:17" ht="12">
      <c r="A365" s="105"/>
      <c r="B365" s="106"/>
      <c r="C365" s="106"/>
      <c r="D365" s="107"/>
      <c r="E365" s="108"/>
      <c r="F365" s="109"/>
      <c r="G365" s="114"/>
      <c r="H365" s="114"/>
      <c r="I365" s="115"/>
      <c r="J365" s="115"/>
      <c r="K365" s="115"/>
      <c r="L365" s="115"/>
      <c r="M365" s="115"/>
      <c r="N365" s="61"/>
      <c r="O365" s="112"/>
      <c r="P365" s="112"/>
      <c r="Q365" s="113"/>
    </row>
    <row r="366" spans="1:17" ht="12">
      <c r="A366" s="105"/>
      <c r="B366" s="106"/>
      <c r="C366" s="106"/>
      <c r="D366" s="107"/>
      <c r="E366" s="108"/>
      <c r="F366" s="109"/>
      <c r="G366" s="114"/>
      <c r="H366" s="114"/>
      <c r="I366" s="115"/>
      <c r="J366" s="115"/>
      <c r="K366" s="115"/>
      <c r="L366" s="115"/>
      <c r="M366" s="115"/>
      <c r="N366" s="61"/>
      <c r="O366" s="112"/>
      <c r="P366" s="112"/>
      <c r="Q366" s="113"/>
    </row>
    <row r="367" spans="1:17" ht="12">
      <c r="A367" s="105"/>
      <c r="B367" s="106"/>
      <c r="C367" s="106"/>
      <c r="D367" s="107"/>
      <c r="E367" s="108"/>
      <c r="F367" s="109"/>
      <c r="G367" s="114"/>
      <c r="H367" s="114"/>
      <c r="I367" s="115"/>
      <c r="J367" s="115"/>
      <c r="K367" s="115"/>
      <c r="L367" s="115"/>
      <c r="M367" s="115"/>
      <c r="N367" s="61"/>
      <c r="O367" s="112"/>
      <c r="P367" s="112"/>
      <c r="Q367" s="113"/>
    </row>
    <row r="368" spans="1:17" ht="12">
      <c r="A368" s="105"/>
      <c r="B368" s="106"/>
      <c r="C368" s="106"/>
      <c r="D368" s="107"/>
      <c r="E368" s="108"/>
      <c r="F368" s="109"/>
      <c r="G368" s="114"/>
      <c r="H368" s="114"/>
      <c r="I368" s="115"/>
      <c r="J368" s="115"/>
      <c r="K368" s="115"/>
      <c r="L368" s="115"/>
      <c r="M368" s="115"/>
      <c r="N368" s="61"/>
      <c r="O368" s="112"/>
      <c r="P368" s="112"/>
      <c r="Q368" s="113"/>
    </row>
    <row r="369" spans="1:17" ht="12">
      <c r="A369" s="105"/>
      <c r="B369" s="106"/>
      <c r="C369" s="106"/>
      <c r="D369" s="107"/>
      <c r="E369" s="108"/>
      <c r="F369" s="109"/>
      <c r="G369" s="114"/>
      <c r="H369" s="114"/>
      <c r="I369" s="115"/>
      <c r="J369" s="115"/>
      <c r="K369" s="115"/>
      <c r="L369" s="115"/>
      <c r="M369" s="115"/>
      <c r="N369" s="61"/>
      <c r="O369" s="112"/>
      <c r="P369" s="112"/>
      <c r="Q369" s="113"/>
    </row>
    <row r="370" spans="1:17" ht="12">
      <c r="A370" s="105"/>
      <c r="B370" s="106"/>
      <c r="C370" s="106"/>
      <c r="D370" s="107"/>
      <c r="E370" s="108"/>
      <c r="F370" s="109"/>
      <c r="G370" s="114"/>
      <c r="H370" s="114"/>
      <c r="I370" s="115"/>
      <c r="J370" s="115"/>
      <c r="K370" s="115"/>
      <c r="L370" s="115"/>
      <c r="M370" s="115"/>
      <c r="N370" s="61"/>
      <c r="O370" s="112"/>
      <c r="P370" s="112"/>
      <c r="Q370" s="113"/>
    </row>
    <row r="371" spans="1:17" ht="12">
      <c r="A371" s="105"/>
      <c r="B371" s="106"/>
      <c r="C371" s="106"/>
      <c r="D371" s="107"/>
      <c r="E371" s="108"/>
      <c r="F371" s="109"/>
      <c r="G371" s="114"/>
      <c r="H371" s="114"/>
      <c r="I371" s="115"/>
      <c r="J371" s="115"/>
      <c r="K371" s="115"/>
      <c r="L371" s="115"/>
      <c r="M371" s="115"/>
      <c r="N371" s="61"/>
      <c r="O371" s="112"/>
      <c r="P371" s="112"/>
      <c r="Q371" s="113"/>
    </row>
    <row r="372" spans="1:17" ht="12">
      <c r="A372" s="105"/>
      <c r="B372" s="106"/>
      <c r="C372" s="106"/>
      <c r="D372" s="107"/>
      <c r="E372" s="108"/>
      <c r="F372" s="109"/>
      <c r="G372" s="114"/>
      <c r="H372" s="114"/>
      <c r="I372" s="115"/>
      <c r="J372" s="115"/>
      <c r="K372" s="115"/>
      <c r="L372" s="115"/>
      <c r="M372" s="115"/>
      <c r="N372" s="61"/>
      <c r="O372" s="112"/>
      <c r="P372" s="112"/>
      <c r="Q372" s="113"/>
    </row>
    <row r="373" spans="1:17" ht="12">
      <c r="A373" s="105"/>
      <c r="B373" s="106"/>
      <c r="C373" s="106"/>
      <c r="D373" s="107"/>
      <c r="E373" s="108"/>
      <c r="F373" s="109"/>
      <c r="G373" s="114"/>
      <c r="H373" s="114"/>
      <c r="I373" s="115"/>
      <c r="J373" s="115"/>
      <c r="K373" s="115"/>
      <c r="L373" s="115"/>
      <c r="M373" s="115"/>
      <c r="N373" s="61"/>
      <c r="O373" s="112"/>
      <c r="P373" s="112"/>
      <c r="Q373" s="113"/>
    </row>
    <row r="374" spans="1:17" ht="12">
      <c r="A374" s="105"/>
      <c r="B374" s="106"/>
      <c r="C374" s="106"/>
      <c r="D374" s="107"/>
      <c r="E374" s="108"/>
      <c r="F374" s="109"/>
      <c r="G374" s="114"/>
      <c r="H374" s="114"/>
      <c r="I374" s="115"/>
      <c r="J374" s="115"/>
      <c r="K374" s="115"/>
      <c r="L374" s="115"/>
      <c r="M374" s="115"/>
      <c r="N374" s="61"/>
      <c r="O374" s="112"/>
      <c r="P374" s="112"/>
      <c r="Q374" s="113"/>
    </row>
    <row r="375" spans="1:17" ht="12">
      <c r="A375" s="105"/>
      <c r="B375" s="106"/>
      <c r="C375" s="106"/>
      <c r="D375" s="107"/>
      <c r="E375" s="108"/>
      <c r="F375" s="109"/>
      <c r="G375" s="114"/>
      <c r="H375" s="114"/>
      <c r="I375" s="115"/>
      <c r="J375" s="115"/>
      <c r="K375" s="115"/>
      <c r="L375" s="115"/>
      <c r="M375" s="115"/>
      <c r="N375" s="61"/>
      <c r="O375" s="112"/>
      <c r="P375" s="112"/>
      <c r="Q375" s="113"/>
    </row>
    <row r="376" spans="1:17" ht="12">
      <c r="A376" s="105"/>
      <c r="B376" s="106"/>
      <c r="C376" s="106"/>
      <c r="D376" s="107"/>
      <c r="E376" s="108"/>
      <c r="F376" s="109"/>
      <c r="G376" s="114"/>
      <c r="H376" s="114"/>
      <c r="I376" s="115"/>
      <c r="J376" s="115"/>
      <c r="K376" s="115"/>
      <c r="L376" s="115"/>
      <c r="M376" s="115"/>
      <c r="N376" s="61"/>
      <c r="O376" s="112"/>
      <c r="P376" s="112"/>
      <c r="Q376" s="113"/>
    </row>
    <row r="377" spans="1:17" ht="12">
      <c r="A377" s="105"/>
      <c r="B377" s="106"/>
      <c r="C377" s="106"/>
      <c r="D377" s="107"/>
      <c r="E377" s="108"/>
      <c r="F377" s="109"/>
      <c r="G377" s="114"/>
      <c r="H377" s="114"/>
      <c r="I377" s="115"/>
      <c r="J377" s="115"/>
      <c r="K377" s="115"/>
      <c r="L377" s="115"/>
      <c r="M377" s="115"/>
      <c r="N377" s="61"/>
      <c r="O377" s="112"/>
      <c r="P377" s="112"/>
      <c r="Q377" s="113"/>
    </row>
    <row r="378" spans="1:17" ht="12">
      <c r="A378" s="105"/>
      <c r="B378" s="106"/>
      <c r="C378" s="106"/>
      <c r="D378" s="107"/>
      <c r="E378" s="108"/>
      <c r="F378" s="109"/>
      <c r="G378" s="114"/>
      <c r="H378" s="114"/>
      <c r="I378" s="115"/>
      <c r="J378" s="115"/>
      <c r="K378" s="115"/>
      <c r="L378" s="115"/>
      <c r="M378" s="115"/>
      <c r="N378" s="61"/>
      <c r="O378" s="112"/>
      <c r="P378" s="112"/>
      <c r="Q378" s="113"/>
    </row>
    <row r="379" spans="1:17" ht="12">
      <c r="A379" s="105"/>
      <c r="B379" s="106"/>
      <c r="C379" s="106"/>
      <c r="D379" s="107"/>
      <c r="E379" s="108"/>
      <c r="F379" s="109"/>
      <c r="G379" s="114"/>
      <c r="H379" s="114"/>
      <c r="I379" s="115"/>
      <c r="J379" s="115"/>
      <c r="K379" s="115"/>
      <c r="L379" s="115"/>
      <c r="M379" s="115"/>
      <c r="N379" s="61"/>
      <c r="O379" s="112"/>
      <c r="P379" s="112"/>
      <c r="Q379" s="113"/>
    </row>
    <row r="380" spans="1:17" ht="12">
      <c r="A380" s="105"/>
      <c r="B380" s="106"/>
      <c r="C380" s="106"/>
      <c r="D380" s="107"/>
      <c r="E380" s="108"/>
      <c r="F380" s="109"/>
      <c r="G380" s="114"/>
      <c r="H380" s="114"/>
      <c r="I380" s="115"/>
      <c r="J380" s="115"/>
      <c r="K380" s="115"/>
      <c r="L380" s="115"/>
      <c r="M380" s="115"/>
      <c r="N380" s="61"/>
      <c r="O380" s="112"/>
      <c r="P380" s="112"/>
      <c r="Q380" s="113"/>
    </row>
    <row r="381" spans="1:17" ht="12">
      <c r="A381" s="105"/>
      <c r="B381" s="106"/>
      <c r="C381" s="106"/>
      <c r="D381" s="107"/>
      <c r="E381" s="108"/>
      <c r="F381" s="109"/>
      <c r="G381" s="114"/>
      <c r="H381" s="114"/>
      <c r="I381" s="115"/>
      <c r="J381" s="115"/>
      <c r="K381" s="115"/>
      <c r="L381" s="115"/>
      <c r="M381" s="115"/>
      <c r="N381" s="61"/>
      <c r="O381" s="112"/>
      <c r="P381" s="112"/>
      <c r="Q381" s="113"/>
    </row>
    <row r="382" spans="1:17" ht="12">
      <c r="A382" s="105"/>
      <c r="B382" s="106"/>
      <c r="C382" s="106"/>
      <c r="D382" s="107"/>
      <c r="E382" s="108"/>
      <c r="F382" s="109"/>
      <c r="G382" s="114"/>
      <c r="H382" s="114"/>
      <c r="I382" s="115"/>
      <c r="J382" s="115"/>
      <c r="K382" s="115"/>
      <c r="L382" s="115"/>
      <c r="M382" s="115"/>
      <c r="N382" s="61"/>
      <c r="O382" s="112"/>
      <c r="P382" s="112"/>
      <c r="Q382" s="113"/>
    </row>
    <row r="383" spans="1:17" ht="12">
      <c r="A383" s="116"/>
      <c r="B383" s="117"/>
      <c r="C383" s="117"/>
      <c r="D383" s="118"/>
      <c r="E383" s="119"/>
      <c r="F383" s="120"/>
      <c r="G383" s="121"/>
      <c r="H383" s="121"/>
      <c r="I383" s="122"/>
      <c r="J383" s="122"/>
      <c r="K383" s="122"/>
      <c r="L383" s="122"/>
      <c r="M383" s="122"/>
      <c r="N383" s="123"/>
      <c r="O383" s="124"/>
      <c r="P383" s="124"/>
      <c r="Q383" s="37"/>
    </row>
    <row r="384" spans="1:17" ht="12">
      <c r="A384" s="116"/>
      <c r="B384" s="117"/>
      <c r="C384" s="117"/>
      <c r="D384" s="118"/>
      <c r="E384" s="119"/>
      <c r="F384" s="120"/>
      <c r="G384" s="121"/>
      <c r="H384" s="121"/>
      <c r="I384" s="122"/>
      <c r="J384" s="122"/>
      <c r="K384" s="122"/>
      <c r="L384" s="122"/>
      <c r="M384" s="122"/>
      <c r="N384" s="123"/>
      <c r="O384" s="124"/>
      <c r="P384" s="124"/>
      <c r="Q384" s="37"/>
    </row>
    <row r="385" spans="1:17" ht="12">
      <c r="A385" s="116"/>
      <c r="B385" s="117"/>
      <c r="C385" s="117"/>
      <c r="D385" s="118"/>
      <c r="E385" s="119"/>
      <c r="F385" s="120"/>
      <c r="G385" s="121"/>
      <c r="H385" s="121"/>
      <c r="I385" s="122"/>
      <c r="J385" s="122"/>
      <c r="K385" s="122"/>
      <c r="L385" s="122"/>
      <c r="M385" s="122"/>
      <c r="N385" s="123"/>
      <c r="O385" s="124"/>
      <c r="P385" s="124"/>
      <c r="Q385" s="37"/>
    </row>
    <row r="386" spans="1:17" ht="12">
      <c r="A386" s="116"/>
      <c r="B386" s="117"/>
      <c r="C386" s="117"/>
      <c r="D386" s="118"/>
      <c r="E386" s="119"/>
      <c r="F386" s="120"/>
      <c r="G386" s="121"/>
      <c r="H386" s="121"/>
      <c r="I386" s="122"/>
      <c r="J386" s="122"/>
      <c r="K386" s="122"/>
      <c r="L386" s="122"/>
      <c r="M386" s="122"/>
      <c r="N386" s="123"/>
      <c r="O386" s="124"/>
      <c r="P386" s="124"/>
      <c r="Q386" s="37"/>
    </row>
    <row r="387" spans="1:17" ht="12">
      <c r="A387" s="116"/>
      <c r="B387" s="117"/>
      <c r="C387" s="117"/>
      <c r="D387" s="118"/>
      <c r="E387" s="119"/>
      <c r="F387" s="120"/>
      <c r="G387" s="121"/>
      <c r="H387" s="121"/>
      <c r="I387" s="122"/>
      <c r="J387" s="122"/>
      <c r="K387" s="122"/>
      <c r="L387" s="122"/>
      <c r="M387" s="122"/>
      <c r="N387" s="123"/>
      <c r="O387" s="124"/>
      <c r="P387" s="124"/>
      <c r="Q387" s="37"/>
    </row>
    <row r="388" spans="1:17" ht="12">
      <c r="A388" s="116"/>
      <c r="B388" s="117"/>
      <c r="C388" s="117"/>
      <c r="D388" s="118"/>
      <c r="E388" s="119"/>
      <c r="F388" s="120"/>
      <c r="G388" s="121"/>
      <c r="H388" s="121"/>
      <c r="I388" s="122"/>
      <c r="J388" s="122"/>
      <c r="K388" s="122"/>
      <c r="L388" s="122"/>
      <c r="M388" s="122"/>
      <c r="N388" s="123"/>
      <c r="O388" s="124"/>
      <c r="P388" s="124"/>
      <c r="Q388" s="37"/>
    </row>
    <row r="389" spans="1:17" ht="12">
      <c r="A389" s="116"/>
      <c r="B389" s="117"/>
      <c r="C389" s="117"/>
      <c r="D389" s="118"/>
      <c r="E389" s="119"/>
      <c r="F389" s="120"/>
      <c r="G389" s="121"/>
      <c r="H389" s="121"/>
      <c r="I389" s="122"/>
      <c r="J389" s="122"/>
      <c r="K389" s="122"/>
      <c r="L389" s="122"/>
      <c r="M389" s="122"/>
      <c r="N389" s="123"/>
      <c r="O389" s="124"/>
      <c r="P389" s="124"/>
      <c r="Q389" s="37"/>
    </row>
    <row r="390" spans="1:17" ht="12">
      <c r="A390" s="116"/>
      <c r="B390" s="117"/>
      <c r="C390" s="117"/>
      <c r="D390" s="118"/>
      <c r="E390" s="119"/>
      <c r="F390" s="120"/>
      <c r="G390" s="121"/>
      <c r="H390" s="121"/>
      <c r="I390" s="122"/>
      <c r="J390" s="122"/>
      <c r="K390" s="122"/>
      <c r="L390" s="122"/>
      <c r="M390" s="122"/>
      <c r="N390" s="123"/>
      <c r="O390" s="124"/>
      <c r="P390" s="124"/>
      <c r="Q390" s="37"/>
    </row>
    <row r="391" spans="1:17" ht="12">
      <c r="A391" s="116"/>
      <c r="B391" s="117"/>
      <c r="C391" s="117"/>
      <c r="D391" s="118"/>
      <c r="E391" s="119"/>
      <c r="F391" s="120"/>
      <c r="G391" s="121"/>
      <c r="H391" s="121"/>
      <c r="I391" s="122"/>
      <c r="J391" s="122"/>
      <c r="K391" s="122"/>
      <c r="L391" s="122"/>
      <c r="M391" s="122"/>
      <c r="N391" s="123"/>
      <c r="O391" s="124"/>
      <c r="P391" s="124"/>
      <c r="Q391" s="37"/>
    </row>
    <row r="392" spans="1:17" ht="12">
      <c r="A392" s="116"/>
      <c r="B392" s="117"/>
      <c r="C392" s="117"/>
      <c r="D392" s="118"/>
      <c r="E392" s="119"/>
      <c r="F392" s="120"/>
      <c r="G392" s="121"/>
      <c r="H392" s="121"/>
      <c r="I392" s="122"/>
      <c r="J392" s="122"/>
      <c r="K392" s="122"/>
      <c r="L392" s="122"/>
      <c r="M392" s="122"/>
      <c r="N392" s="123"/>
      <c r="O392" s="124"/>
      <c r="P392" s="124"/>
      <c r="Q392" s="37"/>
    </row>
    <row r="393" spans="1:17" ht="12">
      <c r="A393" s="116"/>
      <c r="B393" s="117"/>
      <c r="C393" s="117"/>
      <c r="D393" s="118"/>
      <c r="E393" s="119"/>
      <c r="F393" s="120"/>
      <c r="G393" s="121"/>
      <c r="H393" s="121"/>
      <c r="I393" s="122"/>
      <c r="J393" s="122"/>
      <c r="K393" s="122"/>
      <c r="L393" s="122"/>
      <c r="M393" s="122"/>
      <c r="N393" s="123"/>
      <c r="O393" s="124"/>
      <c r="P393" s="124"/>
      <c r="Q393" s="37"/>
    </row>
    <row r="394" spans="1:17" ht="12">
      <c r="A394" s="116"/>
      <c r="B394" s="117"/>
      <c r="C394" s="117"/>
      <c r="D394" s="118"/>
      <c r="E394" s="119"/>
      <c r="F394" s="120"/>
      <c r="G394" s="121"/>
      <c r="H394" s="121"/>
      <c r="I394" s="122"/>
      <c r="J394" s="122"/>
      <c r="K394" s="122"/>
      <c r="L394" s="122"/>
      <c r="M394" s="122"/>
      <c r="N394" s="123"/>
      <c r="O394" s="124"/>
      <c r="P394" s="124"/>
      <c r="Q394" s="37"/>
    </row>
    <row r="395" spans="1:17" ht="12">
      <c r="A395" s="116"/>
      <c r="B395" s="117"/>
      <c r="C395" s="117"/>
      <c r="D395" s="118"/>
      <c r="E395" s="119"/>
      <c r="F395" s="120"/>
      <c r="G395" s="121"/>
      <c r="H395" s="121"/>
      <c r="I395" s="122"/>
      <c r="J395" s="122"/>
      <c r="K395" s="122"/>
      <c r="L395" s="122"/>
      <c r="M395" s="122"/>
      <c r="N395" s="123"/>
      <c r="O395" s="124"/>
      <c r="P395" s="124"/>
      <c r="Q395" s="37"/>
    </row>
    <row r="396" spans="1:17" ht="12">
      <c r="A396" s="116"/>
      <c r="B396" s="117"/>
      <c r="C396" s="117"/>
      <c r="D396" s="118"/>
      <c r="E396" s="119"/>
      <c r="F396" s="120"/>
      <c r="G396" s="121"/>
      <c r="H396" s="121"/>
      <c r="I396" s="122"/>
      <c r="J396" s="122"/>
      <c r="K396" s="122"/>
      <c r="L396" s="122"/>
      <c r="M396" s="122"/>
      <c r="N396" s="123"/>
      <c r="O396" s="124"/>
      <c r="P396" s="124"/>
      <c r="Q396" s="37"/>
    </row>
    <row r="397" spans="1:17" ht="12">
      <c r="A397" s="116"/>
      <c r="B397" s="117"/>
      <c r="C397" s="117"/>
      <c r="D397" s="118"/>
      <c r="E397" s="119"/>
      <c r="F397" s="120"/>
      <c r="G397" s="121"/>
      <c r="H397" s="121"/>
      <c r="I397" s="122"/>
      <c r="J397" s="122"/>
      <c r="K397" s="122"/>
      <c r="L397" s="122"/>
      <c r="M397" s="122"/>
      <c r="N397" s="123"/>
      <c r="O397" s="124"/>
      <c r="P397" s="124"/>
      <c r="Q397" s="37"/>
    </row>
    <row r="398" spans="1:17" ht="12">
      <c r="A398" s="116"/>
      <c r="B398" s="117"/>
      <c r="C398" s="117"/>
      <c r="D398" s="118"/>
      <c r="E398" s="119"/>
      <c r="F398" s="120"/>
      <c r="G398" s="121"/>
      <c r="H398" s="121"/>
      <c r="I398" s="122"/>
      <c r="J398" s="122"/>
      <c r="K398" s="122"/>
      <c r="L398" s="122"/>
      <c r="M398" s="122"/>
      <c r="N398" s="123"/>
      <c r="O398" s="124"/>
      <c r="P398" s="124"/>
      <c r="Q398" s="37"/>
    </row>
    <row r="399" spans="1:17" ht="12">
      <c r="A399" s="116"/>
      <c r="B399" s="117"/>
      <c r="C399" s="117"/>
      <c r="D399" s="118"/>
      <c r="E399" s="119"/>
      <c r="F399" s="120"/>
      <c r="G399" s="121"/>
      <c r="H399" s="121"/>
      <c r="I399" s="122"/>
      <c r="J399" s="122"/>
      <c r="K399" s="122"/>
      <c r="L399" s="122"/>
      <c r="M399" s="122"/>
      <c r="N399" s="123"/>
      <c r="O399" s="124"/>
      <c r="P399" s="124"/>
      <c r="Q399" s="37"/>
    </row>
    <row r="400" spans="1:17" ht="12">
      <c r="A400" s="116"/>
      <c r="B400" s="117"/>
      <c r="C400" s="117"/>
      <c r="D400" s="118"/>
      <c r="E400" s="119"/>
      <c r="F400" s="120"/>
      <c r="G400" s="121"/>
      <c r="H400" s="121"/>
      <c r="I400" s="122"/>
      <c r="J400" s="122"/>
      <c r="K400" s="122"/>
      <c r="L400" s="122"/>
      <c r="M400" s="122"/>
      <c r="N400" s="123"/>
      <c r="O400" s="124"/>
      <c r="P400" s="124"/>
      <c r="Q400" s="37"/>
    </row>
    <row r="401" spans="1:17" ht="12">
      <c r="A401" s="116"/>
      <c r="B401" s="117"/>
      <c r="C401" s="117"/>
      <c r="D401" s="118"/>
      <c r="E401" s="119"/>
      <c r="F401" s="120"/>
      <c r="G401" s="121"/>
      <c r="H401" s="121"/>
      <c r="I401" s="122"/>
      <c r="J401" s="122"/>
      <c r="K401" s="122"/>
      <c r="L401" s="122"/>
      <c r="M401" s="122"/>
      <c r="N401" s="123"/>
      <c r="O401" s="124"/>
      <c r="P401" s="124"/>
      <c r="Q401" s="37"/>
    </row>
    <row r="402" spans="1:17" ht="12">
      <c r="A402" s="116"/>
      <c r="B402" s="117"/>
      <c r="C402" s="117"/>
      <c r="D402" s="118"/>
      <c r="E402" s="119"/>
      <c r="F402" s="120"/>
      <c r="G402" s="121"/>
      <c r="H402" s="121"/>
      <c r="I402" s="122"/>
      <c r="J402" s="122"/>
      <c r="K402" s="122"/>
      <c r="L402" s="122"/>
      <c r="M402" s="122"/>
      <c r="N402" s="123"/>
      <c r="O402" s="124"/>
      <c r="P402" s="124"/>
      <c r="Q402" s="37"/>
    </row>
    <row r="403" spans="1:17" ht="12">
      <c r="A403" s="116"/>
      <c r="B403" s="117"/>
      <c r="C403" s="117"/>
      <c r="D403" s="118"/>
      <c r="E403" s="119"/>
      <c r="F403" s="120"/>
      <c r="G403" s="121"/>
      <c r="H403" s="121"/>
      <c r="I403" s="122"/>
      <c r="J403" s="122"/>
      <c r="K403" s="122"/>
      <c r="L403" s="122"/>
      <c r="M403" s="122"/>
      <c r="N403" s="123"/>
      <c r="O403" s="124"/>
      <c r="P403" s="124"/>
      <c r="Q403" s="37"/>
    </row>
    <row r="404" spans="1:17" ht="12">
      <c r="A404" s="116"/>
      <c r="B404" s="117"/>
      <c r="C404" s="117"/>
      <c r="D404" s="118"/>
      <c r="E404" s="119"/>
      <c r="F404" s="120"/>
      <c r="G404" s="121"/>
      <c r="H404" s="121"/>
      <c r="I404" s="122"/>
      <c r="J404" s="122"/>
      <c r="K404" s="122"/>
      <c r="L404" s="122"/>
      <c r="M404" s="122"/>
      <c r="N404" s="123"/>
      <c r="O404" s="124"/>
      <c r="P404" s="124"/>
      <c r="Q404" s="37"/>
    </row>
    <row r="405" spans="1:17" ht="12">
      <c r="A405" s="116"/>
      <c r="B405" s="117"/>
      <c r="C405" s="117"/>
      <c r="D405" s="118"/>
      <c r="E405" s="119"/>
      <c r="F405" s="120"/>
      <c r="G405" s="121"/>
      <c r="H405" s="121"/>
      <c r="I405" s="122"/>
      <c r="J405" s="122"/>
      <c r="K405" s="122"/>
      <c r="L405" s="122"/>
      <c r="M405" s="122"/>
      <c r="N405" s="123"/>
      <c r="O405" s="124"/>
      <c r="P405" s="124"/>
      <c r="Q405" s="37"/>
    </row>
    <row r="406" spans="1:17" ht="12">
      <c r="A406" s="116"/>
      <c r="B406" s="117"/>
      <c r="C406" s="117"/>
      <c r="D406" s="118"/>
      <c r="E406" s="119"/>
      <c r="F406" s="120"/>
      <c r="G406" s="121"/>
      <c r="H406" s="121"/>
      <c r="I406" s="122"/>
      <c r="J406" s="122"/>
      <c r="K406" s="122"/>
      <c r="L406" s="122"/>
      <c r="M406" s="122"/>
      <c r="N406" s="123"/>
      <c r="O406" s="124"/>
      <c r="P406" s="124"/>
      <c r="Q406" s="37"/>
    </row>
    <row r="407" spans="1:17" ht="12">
      <c r="A407" s="116"/>
      <c r="B407" s="117"/>
      <c r="C407" s="117"/>
      <c r="D407" s="118"/>
      <c r="E407" s="119"/>
      <c r="F407" s="120"/>
      <c r="G407" s="121"/>
      <c r="H407" s="121"/>
      <c r="I407" s="122"/>
      <c r="J407" s="122"/>
      <c r="K407" s="122"/>
      <c r="L407" s="122"/>
      <c r="M407" s="122"/>
      <c r="N407" s="123"/>
      <c r="O407" s="124"/>
      <c r="P407" s="124"/>
      <c r="Q407" s="37"/>
    </row>
    <row r="408" spans="1:17" ht="12">
      <c r="A408" s="116"/>
      <c r="B408" s="117"/>
      <c r="C408" s="117"/>
      <c r="D408" s="118"/>
      <c r="E408" s="119"/>
      <c r="F408" s="120"/>
      <c r="G408" s="121"/>
      <c r="H408" s="121"/>
      <c r="I408" s="122"/>
      <c r="J408" s="122"/>
      <c r="K408" s="122"/>
      <c r="L408" s="122"/>
      <c r="M408" s="122"/>
      <c r="N408" s="123"/>
      <c r="O408" s="124"/>
      <c r="P408" s="124"/>
      <c r="Q408" s="37"/>
    </row>
    <row r="409" spans="1:17" ht="12">
      <c r="A409" s="116"/>
      <c r="B409" s="117"/>
      <c r="C409" s="117"/>
      <c r="D409" s="118"/>
      <c r="E409" s="119"/>
      <c r="F409" s="120"/>
      <c r="G409" s="121"/>
      <c r="H409" s="121"/>
      <c r="I409" s="122"/>
      <c r="J409" s="122"/>
      <c r="K409" s="122"/>
      <c r="L409" s="122"/>
      <c r="M409" s="122"/>
      <c r="N409" s="123"/>
      <c r="O409" s="124"/>
      <c r="P409" s="124"/>
      <c r="Q409" s="37"/>
    </row>
    <row r="410" spans="1:17" ht="12">
      <c r="A410" s="116"/>
      <c r="B410" s="117"/>
      <c r="C410" s="117"/>
      <c r="D410" s="118"/>
      <c r="E410" s="119"/>
      <c r="F410" s="120"/>
      <c r="G410" s="121"/>
      <c r="H410" s="121"/>
      <c r="I410" s="122"/>
      <c r="J410" s="122"/>
      <c r="K410" s="122"/>
      <c r="L410" s="122"/>
      <c r="M410" s="122"/>
      <c r="N410" s="123"/>
      <c r="O410" s="124"/>
      <c r="P410" s="124"/>
      <c r="Q410" s="37"/>
    </row>
    <row r="411" spans="1:17" ht="12">
      <c r="A411" s="116"/>
      <c r="B411" s="117"/>
      <c r="C411" s="117"/>
      <c r="D411" s="118"/>
      <c r="E411" s="119"/>
      <c r="F411" s="120"/>
      <c r="G411" s="121"/>
      <c r="H411" s="121"/>
      <c r="I411" s="122"/>
      <c r="J411" s="122"/>
      <c r="K411" s="122"/>
      <c r="L411" s="122"/>
      <c r="M411" s="122"/>
      <c r="N411" s="123"/>
      <c r="O411" s="124"/>
      <c r="P411" s="124"/>
      <c r="Q411" s="37"/>
    </row>
    <row r="412" spans="1:17" ht="12">
      <c r="A412" s="116"/>
      <c r="B412" s="117"/>
      <c r="C412" s="117"/>
      <c r="D412" s="118"/>
      <c r="E412" s="119"/>
      <c r="F412" s="120"/>
      <c r="G412" s="121"/>
      <c r="H412" s="121"/>
      <c r="I412" s="122"/>
      <c r="J412" s="122"/>
      <c r="K412" s="122"/>
      <c r="L412" s="122"/>
      <c r="M412" s="122"/>
      <c r="N412" s="123"/>
      <c r="O412" s="124"/>
      <c r="P412" s="124"/>
      <c r="Q412" s="37"/>
    </row>
    <row r="413" spans="1:17" ht="12">
      <c r="A413" s="116"/>
      <c r="B413" s="117"/>
      <c r="C413" s="117"/>
      <c r="D413" s="118"/>
      <c r="E413" s="119"/>
      <c r="F413" s="120"/>
      <c r="G413" s="121"/>
      <c r="H413" s="121"/>
      <c r="I413" s="122"/>
      <c r="J413" s="122"/>
      <c r="K413" s="122"/>
      <c r="L413" s="122"/>
      <c r="M413" s="122"/>
      <c r="N413" s="123"/>
      <c r="O413" s="124"/>
      <c r="P413" s="124"/>
      <c r="Q413" s="37"/>
    </row>
    <row r="414" spans="1:17" ht="12">
      <c r="A414" s="116"/>
      <c r="B414" s="117"/>
      <c r="C414" s="117"/>
      <c r="D414" s="118"/>
      <c r="E414" s="119"/>
      <c r="F414" s="120"/>
      <c r="G414" s="121"/>
      <c r="H414" s="121"/>
      <c r="I414" s="122"/>
      <c r="J414" s="122"/>
      <c r="K414" s="122"/>
      <c r="L414" s="122"/>
      <c r="M414" s="122"/>
      <c r="N414" s="123"/>
      <c r="O414" s="124"/>
      <c r="P414" s="124"/>
      <c r="Q414" s="37"/>
    </row>
    <row r="415" spans="1:17" ht="12">
      <c r="A415" s="116"/>
      <c r="B415" s="117"/>
      <c r="C415" s="117"/>
      <c r="D415" s="118"/>
      <c r="E415" s="119"/>
      <c r="F415" s="120"/>
      <c r="G415" s="121"/>
      <c r="H415" s="121"/>
      <c r="I415" s="122"/>
      <c r="J415" s="122"/>
      <c r="K415" s="122"/>
      <c r="L415" s="122"/>
      <c r="M415" s="122"/>
      <c r="N415" s="123"/>
      <c r="O415" s="124"/>
      <c r="P415" s="124"/>
      <c r="Q415" s="37"/>
    </row>
    <row r="416" spans="1:17" ht="12">
      <c r="A416" s="116"/>
      <c r="B416" s="117"/>
      <c r="C416" s="117"/>
      <c r="D416" s="118"/>
      <c r="E416" s="119"/>
      <c r="F416" s="120"/>
      <c r="G416" s="121"/>
      <c r="H416" s="121"/>
      <c r="I416" s="122"/>
      <c r="J416" s="122"/>
      <c r="K416" s="122"/>
      <c r="L416" s="122"/>
      <c r="M416" s="122"/>
      <c r="N416" s="123"/>
      <c r="O416" s="124"/>
      <c r="P416" s="124"/>
      <c r="Q416" s="37"/>
    </row>
    <row r="417" spans="1:17" ht="12">
      <c r="A417" s="116"/>
      <c r="B417" s="117"/>
      <c r="C417" s="117"/>
      <c r="D417" s="118"/>
      <c r="E417" s="119"/>
      <c r="F417" s="120"/>
      <c r="G417" s="121"/>
      <c r="H417" s="121"/>
      <c r="I417" s="122"/>
      <c r="J417" s="122"/>
      <c r="K417" s="122"/>
      <c r="L417" s="122"/>
      <c r="M417" s="122"/>
      <c r="N417" s="123"/>
      <c r="O417" s="124"/>
      <c r="P417" s="124"/>
      <c r="Q417" s="37"/>
    </row>
    <row r="418" spans="1:17" ht="12">
      <c r="A418" s="116"/>
      <c r="B418" s="117"/>
      <c r="C418" s="117"/>
      <c r="D418" s="118"/>
      <c r="E418" s="119"/>
      <c r="F418" s="120"/>
      <c r="G418" s="121"/>
      <c r="H418" s="121"/>
      <c r="I418" s="122"/>
      <c r="J418" s="122"/>
      <c r="K418" s="122"/>
      <c r="L418" s="122"/>
      <c r="M418" s="122"/>
      <c r="N418" s="123"/>
      <c r="O418" s="124"/>
      <c r="P418" s="124"/>
      <c r="Q418" s="37"/>
    </row>
    <row r="419" spans="1:17" ht="12">
      <c r="A419" s="116"/>
      <c r="B419" s="117"/>
      <c r="C419" s="117"/>
      <c r="D419" s="118"/>
      <c r="E419" s="119"/>
      <c r="F419" s="120"/>
      <c r="G419" s="121"/>
      <c r="H419" s="121"/>
      <c r="I419" s="122"/>
      <c r="J419" s="122"/>
      <c r="K419" s="122"/>
      <c r="L419" s="122"/>
      <c r="M419" s="122"/>
      <c r="N419" s="123"/>
      <c r="O419" s="124"/>
      <c r="P419" s="124"/>
      <c r="Q419" s="37"/>
    </row>
    <row r="420" spans="1:17" ht="12">
      <c r="A420" s="116"/>
      <c r="B420" s="117"/>
      <c r="C420" s="117"/>
      <c r="D420" s="118"/>
      <c r="E420" s="119"/>
      <c r="F420" s="120"/>
      <c r="G420" s="121"/>
      <c r="H420" s="121"/>
      <c r="I420" s="122"/>
      <c r="J420" s="122"/>
      <c r="K420" s="122"/>
      <c r="L420" s="122"/>
      <c r="M420" s="122"/>
      <c r="N420" s="123"/>
      <c r="O420" s="124"/>
      <c r="P420" s="124"/>
      <c r="Q420" s="37"/>
    </row>
    <row r="421" spans="1:17" ht="12">
      <c r="A421" s="116"/>
      <c r="B421" s="117"/>
      <c r="C421" s="117"/>
      <c r="D421" s="118"/>
      <c r="E421" s="119"/>
      <c r="F421" s="120"/>
      <c r="G421" s="121"/>
      <c r="H421" s="121"/>
      <c r="I421" s="122"/>
      <c r="J421" s="122"/>
      <c r="K421" s="122"/>
      <c r="L421" s="122"/>
      <c r="M421" s="122"/>
      <c r="N421" s="123"/>
      <c r="O421" s="124"/>
      <c r="P421" s="124"/>
      <c r="Q421" s="37"/>
    </row>
    <row r="422" spans="1:17" ht="12">
      <c r="A422" s="116"/>
      <c r="B422" s="117"/>
      <c r="C422" s="117"/>
      <c r="D422" s="118"/>
      <c r="E422" s="119"/>
      <c r="F422" s="120"/>
      <c r="G422" s="121"/>
      <c r="H422" s="121"/>
      <c r="I422" s="122"/>
      <c r="J422" s="122"/>
      <c r="K422" s="122"/>
      <c r="L422" s="122"/>
      <c r="M422" s="122"/>
      <c r="N422" s="123"/>
      <c r="O422" s="124"/>
      <c r="P422" s="124"/>
      <c r="Q422" s="37"/>
    </row>
    <row r="423" spans="1:17" ht="12">
      <c r="A423" s="116"/>
      <c r="B423" s="117"/>
      <c r="C423" s="117"/>
      <c r="D423" s="118"/>
      <c r="E423" s="119"/>
      <c r="F423" s="120"/>
      <c r="G423" s="121"/>
      <c r="H423" s="121"/>
      <c r="I423" s="122"/>
      <c r="J423" s="122"/>
      <c r="K423" s="122"/>
      <c r="L423" s="122"/>
      <c r="M423" s="122"/>
      <c r="N423" s="123"/>
      <c r="O423" s="124"/>
      <c r="P423" s="124"/>
      <c r="Q423" s="37"/>
    </row>
    <row r="424" spans="1:17" ht="12">
      <c r="A424" s="116"/>
      <c r="B424" s="117"/>
      <c r="C424" s="117"/>
      <c r="D424" s="118"/>
      <c r="E424" s="119"/>
      <c r="F424" s="120"/>
      <c r="G424" s="121"/>
      <c r="H424" s="121"/>
      <c r="I424" s="122"/>
      <c r="J424" s="122"/>
      <c r="K424" s="122"/>
      <c r="L424" s="122"/>
      <c r="M424" s="122"/>
      <c r="N424" s="123"/>
      <c r="O424" s="124"/>
      <c r="P424" s="124"/>
      <c r="Q424" s="37"/>
    </row>
    <row r="425" spans="1:17" ht="12">
      <c r="A425" s="116"/>
      <c r="B425" s="117"/>
      <c r="C425" s="117"/>
      <c r="D425" s="118"/>
      <c r="E425" s="119"/>
      <c r="F425" s="120"/>
      <c r="G425" s="121"/>
      <c r="H425" s="121"/>
      <c r="I425" s="122"/>
      <c r="J425" s="122"/>
      <c r="K425" s="122"/>
      <c r="L425" s="122"/>
      <c r="M425" s="122"/>
      <c r="N425" s="123"/>
      <c r="O425" s="124"/>
      <c r="P425" s="124"/>
      <c r="Q425" s="37"/>
    </row>
    <row r="426" spans="1:17" ht="12">
      <c r="A426" s="116"/>
      <c r="B426" s="117"/>
      <c r="C426" s="117"/>
      <c r="D426" s="118"/>
      <c r="E426" s="119"/>
      <c r="F426" s="120"/>
      <c r="G426" s="121"/>
      <c r="H426" s="121"/>
      <c r="I426" s="122"/>
      <c r="J426" s="122"/>
      <c r="K426" s="122"/>
      <c r="L426" s="122"/>
      <c r="M426" s="122"/>
      <c r="N426" s="123"/>
      <c r="O426" s="124"/>
      <c r="P426" s="124"/>
      <c r="Q426" s="37"/>
    </row>
    <row r="427" spans="1:17" ht="12">
      <c r="A427" s="116"/>
      <c r="B427" s="117"/>
      <c r="C427" s="117"/>
      <c r="D427" s="118"/>
      <c r="E427" s="119"/>
      <c r="F427" s="120"/>
      <c r="G427" s="121"/>
      <c r="H427" s="121"/>
      <c r="I427" s="122"/>
      <c r="J427" s="122"/>
      <c r="K427" s="122"/>
      <c r="L427" s="122"/>
      <c r="M427" s="122"/>
      <c r="N427" s="123"/>
      <c r="O427" s="124"/>
      <c r="P427" s="124"/>
      <c r="Q427" s="37"/>
    </row>
    <row r="428" spans="1:17" ht="12">
      <c r="A428" s="116"/>
      <c r="B428" s="117"/>
      <c r="C428" s="117"/>
      <c r="D428" s="118"/>
      <c r="E428" s="119"/>
      <c r="F428" s="120"/>
      <c r="G428" s="121"/>
      <c r="H428" s="121"/>
      <c r="I428" s="122"/>
      <c r="J428" s="122"/>
      <c r="K428" s="122"/>
      <c r="L428" s="122"/>
      <c r="M428" s="122"/>
      <c r="N428" s="123"/>
      <c r="O428" s="124"/>
      <c r="P428" s="124"/>
      <c r="Q428" s="37"/>
    </row>
    <row r="429" spans="1:17" ht="12">
      <c r="A429" s="116"/>
      <c r="B429" s="117"/>
      <c r="C429" s="117"/>
      <c r="D429" s="118"/>
      <c r="E429" s="119"/>
      <c r="F429" s="120"/>
      <c r="G429" s="121"/>
      <c r="H429" s="121"/>
      <c r="I429" s="122"/>
      <c r="J429" s="122"/>
      <c r="K429" s="122"/>
      <c r="L429" s="122"/>
      <c r="M429" s="122"/>
      <c r="N429" s="123"/>
      <c r="O429" s="124"/>
      <c r="P429" s="124"/>
      <c r="Q429" s="37"/>
    </row>
    <row r="430" spans="1:17" ht="12">
      <c r="A430" s="116"/>
      <c r="B430" s="117"/>
      <c r="C430" s="117"/>
      <c r="D430" s="118"/>
      <c r="E430" s="119"/>
      <c r="F430" s="120"/>
      <c r="G430" s="121"/>
      <c r="H430" s="121"/>
      <c r="I430" s="122"/>
      <c r="J430" s="122"/>
      <c r="K430" s="122"/>
      <c r="L430" s="122"/>
      <c r="M430" s="122"/>
      <c r="N430" s="123"/>
      <c r="O430" s="124"/>
      <c r="P430" s="124"/>
      <c r="Q430" s="37"/>
    </row>
    <row r="431" spans="1:17" ht="12">
      <c r="A431" s="116"/>
      <c r="B431" s="117"/>
      <c r="C431" s="117"/>
      <c r="D431" s="118"/>
      <c r="E431" s="119"/>
      <c r="F431" s="120"/>
      <c r="G431" s="121"/>
      <c r="H431" s="121"/>
      <c r="I431" s="122"/>
      <c r="J431" s="122"/>
      <c r="K431" s="122"/>
      <c r="L431" s="122"/>
      <c r="M431" s="122"/>
      <c r="N431" s="123"/>
      <c r="O431" s="124"/>
      <c r="P431" s="124"/>
      <c r="Q431" s="37"/>
    </row>
    <row r="432" spans="1:17" ht="12">
      <c r="A432" s="116"/>
      <c r="B432" s="117"/>
      <c r="C432" s="117"/>
      <c r="D432" s="118"/>
      <c r="E432" s="119"/>
      <c r="F432" s="120"/>
      <c r="G432" s="121"/>
      <c r="H432" s="121"/>
      <c r="I432" s="122"/>
      <c r="J432" s="122"/>
      <c r="K432" s="122"/>
      <c r="L432" s="122"/>
      <c r="M432" s="122"/>
      <c r="N432" s="123"/>
      <c r="O432" s="124"/>
      <c r="P432" s="124"/>
      <c r="Q432" s="37"/>
    </row>
    <row r="433" spans="1:17" ht="12">
      <c r="A433" s="116"/>
      <c r="B433" s="117"/>
      <c r="C433" s="117"/>
      <c r="D433" s="118"/>
      <c r="E433" s="119"/>
      <c r="F433" s="120"/>
      <c r="G433" s="121"/>
      <c r="H433" s="121"/>
      <c r="I433" s="122"/>
      <c r="J433" s="122"/>
      <c r="K433" s="122"/>
      <c r="L433" s="122"/>
      <c r="M433" s="122"/>
      <c r="N433" s="123"/>
      <c r="O433" s="124"/>
      <c r="P433" s="124"/>
      <c r="Q433" s="37"/>
    </row>
    <row r="434" spans="1:17" ht="12">
      <c r="A434" s="116"/>
      <c r="B434" s="117"/>
      <c r="C434" s="117"/>
      <c r="D434" s="118"/>
      <c r="E434" s="119"/>
      <c r="F434" s="120"/>
      <c r="G434" s="121"/>
      <c r="H434" s="121"/>
      <c r="I434" s="122"/>
      <c r="J434" s="122"/>
      <c r="K434" s="122"/>
      <c r="L434" s="122"/>
      <c r="M434" s="122"/>
      <c r="N434" s="123"/>
      <c r="O434" s="124"/>
      <c r="P434" s="124"/>
      <c r="Q434" s="37"/>
    </row>
    <row r="435" spans="1:17" ht="12">
      <c r="A435" s="116"/>
      <c r="B435" s="117"/>
      <c r="C435" s="117"/>
      <c r="D435" s="118"/>
      <c r="E435" s="119"/>
      <c r="F435" s="120"/>
      <c r="G435" s="121"/>
      <c r="H435" s="121"/>
      <c r="I435" s="122"/>
      <c r="J435" s="122"/>
      <c r="K435" s="122"/>
      <c r="L435" s="122"/>
      <c r="M435" s="122"/>
      <c r="N435" s="123"/>
      <c r="O435" s="124"/>
      <c r="P435" s="124"/>
      <c r="Q435" s="37"/>
    </row>
    <row r="436" spans="1:17" ht="12">
      <c r="A436" s="116"/>
      <c r="B436" s="117"/>
      <c r="C436" s="117"/>
      <c r="D436" s="118"/>
      <c r="E436" s="119"/>
      <c r="F436" s="120"/>
      <c r="G436" s="121"/>
      <c r="H436" s="121"/>
      <c r="I436" s="122"/>
      <c r="J436" s="122"/>
      <c r="K436" s="122"/>
      <c r="L436" s="122"/>
      <c r="M436" s="122"/>
      <c r="N436" s="123"/>
      <c r="O436" s="124"/>
      <c r="P436" s="124"/>
      <c r="Q436" s="37"/>
    </row>
    <row r="437" spans="1:17" ht="12">
      <c r="A437" s="116"/>
      <c r="B437" s="117"/>
      <c r="C437" s="117"/>
      <c r="D437" s="118"/>
      <c r="E437" s="119"/>
      <c r="F437" s="120"/>
      <c r="G437" s="121"/>
      <c r="H437" s="121"/>
      <c r="I437" s="122"/>
      <c r="J437" s="122"/>
      <c r="K437" s="122"/>
      <c r="L437" s="122"/>
      <c r="M437" s="122"/>
      <c r="N437" s="123"/>
      <c r="O437" s="124"/>
      <c r="P437" s="124"/>
      <c r="Q437" s="37"/>
    </row>
    <row r="438" spans="1:17" ht="12">
      <c r="A438" s="116"/>
      <c r="B438" s="117"/>
      <c r="C438" s="117"/>
      <c r="D438" s="118"/>
      <c r="E438" s="119"/>
      <c r="F438" s="120"/>
      <c r="G438" s="121"/>
      <c r="H438" s="121"/>
      <c r="I438" s="122"/>
      <c r="J438" s="122"/>
      <c r="K438" s="122"/>
      <c r="L438" s="122"/>
      <c r="M438" s="122"/>
      <c r="N438" s="123"/>
      <c r="O438" s="124"/>
      <c r="P438" s="124"/>
      <c r="Q438" s="37"/>
    </row>
    <row r="439" spans="1:17" ht="12">
      <c r="A439" s="116"/>
      <c r="B439" s="117"/>
      <c r="C439" s="117"/>
      <c r="D439" s="118"/>
      <c r="E439" s="119"/>
      <c r="F439" s="120"/>
      <c r="G439" s="121"/>
      <c r="H439" s="121"/>
      <c r="I439" s="122"/>
      <c r="J439" s="122"/>
      <c r="K439" s="122"/>
      <c r="L439" s="122"/>
      <c r="M439" s="122"/>
      <c r="N439" s="123"/>
      <c r="O439" s="124"/>
      <c r="P439" s="124"/>
      <c r="Q439" s="37"/>
    </row>
    <row r="440" spans="1:17" ht="12">
      <c r="A440" s="116"/>
      <c r="B440" s="117"/>
      <c r="C440" s="117"/>
      <c r="D440" s="118"/>
      <c r="E440" s="119"/>
      <c r="F440" s="120"/>
      <c r="G440" s="121"/>
      <c r="H440" s="121"/>
      <c r="I440" s="122"/>
      <c r="J440" s="122"/>
      <c r="K440" s="122"/>
      <c r="L440" s="122"/>
      <c r="M440" s="122"/>
      <c r="N440" s="123"/>
      <c r="O440" s="124"/>
      <c r="P440" s="124"/>
      <c r="Q440" s="37"/>
    </row>
    <row r="441" spans="1:17" ht="12">
      <c r="A441" s="116"/>
      <c r="B441" s="117"/>
      <c r="C441" s="117"/>
      <c r="D441" s="118"/>
      <c r="E441" s="119"/>
      <c r="F441" s="120"/>
      <c r="G441" s="121"/>
      <c r="H441" s="121"/>
      <c r="I441" s="122"/>
      <c r="J441" s="122"/>
      <c r="K441" s="122"/>
      <c r="L441" s="122"/>
      <c r="M441" s="122"/>
      <c r="N441" s="123"/>
      <c r="O441" s="124"/>
      <c r="P441" s="124"/>
      <c r="Q441" s="37"/>
    </row>
    <row r="442" spans="1:17" ht="12">
      <c r="A442" s="116"/>
      <c r="B442" s="117"/>
      <c r="C442" s="117"/>
      <c r="D442" s="118"/>
      <c r="E442" s="119"/>
      <c r="F442" s="120"/>
      <c r="G442" s="121"/>
      <c r="H442" s="121"/>
      <c r="I442" s="122"/>
      <c r="J442" s="122"/>
      <c r="K442" s="122"/>
      <c r="L442" s="122"/>
      <c r="M442" s="122"/>
      <c r="N442" s="123"/>
      <c r="O442" s="124"/>
      <c r="P442" s="124"/>
      <c r="Q442" s="37"/>
    </row>
    <row r="443" spans="1:17" ht="12">
      <c r="A443" s="116"/>
      <c r="B443" s="117"/>
      <c r="C443" s="117"/>
      <c r="D443" s="118"/>
      <c r="E443" s="119"/>
      <c r="F443" s="120"/>
      <c r="G443" s="121"/>
      <c r="H443" s="121"/>
      <c r="I443" s="122"/>
      <c r="J443" s="122"/>
      <c r="K443" s="122"/>
      <c r="L443" s="122"/>
      <c r="M443" s="122"/>
      <c r="N443" s="123"/>
      <c r="O443" s="124"/>
      <c r="P443" s="124"/>
      <c r="Q443" s="37"/>
    </row>
    <row r="444" spans="1:17" ht="12">
      <c r="A444" s="116"/>
      <c r="B444" s="117"/>
      <c r="C444" s="117"/>
      <c r="D444" s="118"/>
      <c r="E444" s="119"/>
      <c r="F444" s="120"/>
      <c r="G444" s="121"/>
      <c r="H444" s="121"/>
      <c r="I444" s="122"/>
      <c r="J444" s="122"/>
      <c r="K444" s="122"/>
      <c r="L444" s="122"/>
      <c r="M444" s="122"/>
      <c r="N444" s="123"/>
      <c r="O444" s="124"/>
      <c r="P444" s="124"/>
      <c r="Q444" s="37"/>
    </row>
    <row r="445" spans="1:17" ht="12">
      <c r="A445" s="116"/>
      <c r="B445" s="117"/>
      <c r="C445" s="117"/>
      <c r="D445" s="118"/>
      <c r="E445" s="119"/>
      <c r="F445" s="120"/>
      <c r="G445" s="121"/>
      <c r="H445" s="121"/>
      <c r="I445" s="122"/>
      <c r="J445" s="122"/>
      <c r="K445" s="122"/>
      <c r="L445" s="122"/>
      <c r="M445" s="122"/>
      <c r="N445" s="123"/>
      <c r="O445" s="124"/>
      <c r="P445" s="124"/>
      <c r="Q445" s="37"/>
    </row>
    <row r="446" spans="1:17" ht="12">
      <c r="A446" s="116"/>
      <c r="B446" s="117"/>
      <c r="C446" s="117"/>
      <c r="D446" s="118"/>
      <c r="E446" s="119"/>
      <c r="F446" s="120"/>
      <c r="G446" s="121"/>
      <c r="H446" s="121"/>
      <c r="I446" s="122"/>
      <c r="J446" s="122"/>
      <c r="K446" s="122"/>
      <c r="L446" s="122"/>
      <c r="M446" s="122"/>
      <c r="N446" s="123"/>
      <c r="O446" s="124"/>
      <c r="P446" s="124"/>
      <c r="Q446" s="37"/>
    </row>
    <row r="447" spans="1:17" ht="12">
      <c r="A447" s="116"/>
      <c r="B447" s="117"/>
      <c r="C447" s="117"/>
      <c r="D447" s="118"/>
      <c r="E447" s="119"/>
      <c r="F447" s="120"/>
      <c r="G447" s="121"/>
      <c r="H447" s="121"/>
      <c r="I447" s="122"/>
      <c r="J447" s="122"/>
      <c r="K447" s="122"/>
      <c r="L447" s="122"/>
      <c r="M447" s="122"/>
      <c r="N447" s="123"/>
      <c r="O447" s="124"/>
      <c r="P447" s="124"/>
      <c r="Q447" s="37"/>
    </row>
    <row r="448" spans="1:17" ht="12">
      <c r="A448" s="116"/>
      <c r="B448" s="117"/>
      <c r="C448" s="117"/>
      <c r="D448" s="118"/>
      <c r="E448" s="119"/>
      <c r="F448" s="120"/>
      <c r="G448" s="121"/>
      <c r="H448" s="121"/>
      <c r="I448" s="122"/>
      <c r="J448" s="122"/>
      <c r="K448" s="122"/>
      <c r="L448" s="122"/>
      <c r="M448" s="122"/>
      <c r="N448" s="123"/>
      <c r="O448" s="124"/>
      <c r="P448" s="124"/>
      <c r="Q448" s="37"/>
    </row>
    <row r="449" spans="1:17" ht="12">
      <c r="A449" s="116"/>
      <c r="B449" s="117"/>
      <c r="C449" s="117"/>
      <c r="D449" s="118"/>
      <c r="E449" s="119"/>
      <c r="F449" s="120"/>
      <c r="G449" s="121"/>
      <c r="H449" s="121"/>
      <c r="I449" s="122"/>
      <c r="J449" s="122"/>
      <c r="K449" s="122"/>
      <c r="L449" s="122"/>
      <c r="M449" s="122"/>
      <c r="N449" s="123"/>
      <c r="O449" s="124"/>
      <c r="P449" s="124"/>
      <c r="Q449" s="37"/>
    </row>
    <row r="450" spans="1:17" ht="12">
      <c r="A450" s="116"/>
      <c r="B450" s="117"/>
      <c r="C450" s="117"/>
      <c r="D450" s="118"/>
      <c r="E450" s="119"/>
      <c r="F450" s="120"/>
      <c r="G450" s="121"/>
      <c r="H450" s="121"/>
      <c r="I450" s="122"/>
      <c r="J450" s="122"/>
      <c r="K450" s="122"/>
      <c r="L450" s="122"/>
      <c r="M450" s="122"/>
      <c r="N450" s="123"/>
      <c r="O450" s="124"/>
      <c r="P450" s="124"/>
      <c r="Q450" s="37"/>
    </row>
    <row r="451" spans="1:17" ht="12">
      <c r="A451" s="116"/>
      <c r="B451" s="117"/>
      <c r="C451" s="117"/>
      <c r="D451" s="118"/>
      <c r="E451" s="119"/>
      <c r="F451" s="120"/>
      <c r="G451" s="121"/>
      <c r="H451" s="121"/>
      <c r="I451" s="122"/>
      <c r="J451" s="122"/>
      <c r="K451" s="122"/>
      <c r="L451" s="122"/>
      <c r="M451" s="122"/>
      <c r="N451" s="123"/>
      <c r="O451" s="124"/>
      <c r="P451" s="124"/>
      <c r="Q451" s="37"/>
    </row>
    <row r="452" spans="1:17" ht="12">
      <c r="A452" s="116"/>
      <c r="B452" s="117"/>
      <c r="C452" s="117"/>
      <c r="D452" s="118"/>
      <c r="E452" s="119"/>
      <c r="F452" s="120"/>
      <c r="G452" s="121"/>
      <c r="H452" s="121"/>
      <c r="I452" s="122"/>
      <c r="J452" s="122"/>
      <c r="K452" s="122"/>
      <c r="L452" s="122"/>
      <c r="M452" s="122"/>
      <c r="N452" s="123"/>
      <c r="O452" s="124"/>
      <c r="P452" s="124"/>
      <c r="Q452" s="37"/>
    </row>
    <row r="453" spans="1:17" ht="12">
      <c r="A453" s="116"/>
      <c r="B453" s="117"/>
      <c r="C453" s="117"/>
      <c r="D453" s="118"/>
      <c r="E453" s="119"/>
      <c r="F453" s="120"/>
      <c r="G453" s="121"/>
      <c r="H453" s="121"/>
      <c r="I453" s="122"/>
      <c r="J453" s="122"/>
      <c r="K453" s="122"/>
      <c r="L453" s="122"/>
      <c r="M453" s="122"/>
      <c r="N453" s="123"/>
      <c r="O453" s="124"/>
      <c r="P453" s="124"/>
      <c r="Q453" s="37"/>
    </row>
    <row r="454" spans="1:17" ht="12">
      <c r="A454" s="116"/>
      <c r="B454" s="117"/>
      <c r="C454" s="117"/>
      <c r="D454" s="118"/>
      <c r="E454" s="119"/>
      <c r="F454" s="120"/>
      <c r="G454" s="121"/>
      <c r="H454" s="121"/>
      <c r="I454" s="122"/>
      <c r="J454" s="122"/>
      <c r="K454" s="122"/>
      <c r="L454" s="122"/>
      <c r="M454" s="122"/>
      <c r="N454" s="123"/>
      <c r="O454" s="124"/>
      <c r="P454" s="124"/>
      <c r="Q454" s="37"/>
    </row>
    <row r="455" spans="1:17" ht="12">
      <c r="A455" s="116"/>
      <c r="B455" s="117"/>
      <c r="C455" s="117"/>
      <c r="D455" s="118"/>
      <c r="E455" s="119"/>
      <c r="F455" s="120"/>
      <c r="G455" s="121"/>
      <c r="H455" s="121"/>
      <c r="I455" s="122"/>
      <c r="J455" s="122"/>
      <c r="K455" s="122"/>
      <c r="L455" s="122"/>
      <c r="M455" s="122"/>
      <c r="N455" s="123"/>
      <c r="O455" s="124"/>
      <c r="P455" s="124"/>
      <c r="Q455" s="37"/>
    </row>
    <row r="456" spans="1:17" ht="12">
      <c r="A456" s="116"/>
      <c r="B456" s="117"/>
      <c r="C456" s="117"/>
      <c r="D456" s="118"/>
      <c r="E456" s="119"/>
      <c r="F456" s="120"/>
      <c r="G456" s="121"/>
      <c r="H456" s="121"/>
      <c r="I456" s="122"/>
      <c r="J456" s="122"/>
      <c r="K456" s="122"/>
      <c r="L456" s="122"/>
      <c r="M456" s="122"/>
      <c r="N456" s="123"/>
      <c r="O456" s="124"/>
      <c r="P456" s="124"/>
      <c r="Q456" s="37"/>
    </row>
    <row r="457" spans="1:17" ht="12">
      <c r="A457" s="116"/>
      <c r="B457" s="117"/>
      <c r="C457" s="117"/>
      <c r="D457" s="118"/>
      <c r="E457" s="119"/>
      <c r="F457" s="120"/>
      <c r="G457" s="121"/>
      <c r="H457" s="121"/>
      <c r="I457" s="122"/>
      <c r="J457" s="122"/>
      <c r="K457" s="122"/>
      <c r="L457" s="122"/>
      <c r="M457" s="122"/>
      <c r="N457" s="123"/>
      <c r="O457" s="124"/>
      <c r="P457" s="124"/>
      <c r="Q457" s="37"/>
    </row>
    <row r="458" spans="1:17" ht="12">
      <c r="A458" s="116"/>
      <c r="B458" s="117"/>
      <c r="C458" s="117"/>
      <c r="D458" s="118"/>
      <c r="E458" s="119"/>
      <c r="F458" s="120"/>
      <c r="G458" s="121"/>
      <c r="H458" s="121"/>
      <c r="I458" s="122"/>
      <c r="J458" s="122"/>
      <c r="K458" s="122"/>
      <c r="L458" s="122"/>
      <c r="M458" s="122"/>
      <c r="N458" s="123"/>
      <c r="O458" s="124"/>
      <c r="P458" s="124"/>
      <c r="Q458" s="37"/>
    </row>
    <row r="459" spans="1:17" ht="12">
      <c r="A459" s="116"/>
      <c r="B459" s="117"/>
      <c r="C459" s="117"/>
      <c r="D459" s="118"/>
      <c r="E459" s="119"/>
      <c r="F459" s="120"/>
      <c r="G459" s="121"/>
      <c r="H459" s="121"/>
      <c r="I459" s="122"/>
      <c r="J459" s="122"/>
      <c r="K459" s="122"/>
      <c r="L459" s="122"/>
      <c r="M459" s="122"/>
      <c r="N459" s="123"/>
      <c r="O459" s="124"/>
      <c r="P459" s="124"/>
      <c r="Q459" s="37"/>
    </row>
    <row r="460" spans="1:17" ht="12">
      <c r="A460" s="116"/>
      <c r="B460" s="117"/>
      <c r="C460" s="117"/>
      <c r="D460" s="118"/>
      <c r="E460" s="119"/>
      <c r="F460" s="120"/>
      <c r="G460" s="121"/>
      <c r="H460" s="121"/>
      <c r="I460" s="122"/>
      <c r="J460" s="122"/>
      <c r="K460" s="122"/>
      <c r="L460" s="122"/>
      <c r="M460" s="122"/>
      <c r="N460" s="123"/>
      <c r="O460" s="124"/>
      <c r="P460" s="124"/>
      <c r="Q460" s="37"/>
    </row>
    <row r="461" spans="1:17" ht="12">
      <c r="A461" s="116"/>
      <c r="B461" s="117"/>
      <c r="C461" s="117"/>
      <c r="D461" s="118"/>
      <c r="E461" s="119"/>
      <c r="F461" s="120"/>
      <c r="G461" s="121"/>
      <c r="H461" s="121"/>
      <c r="I461" s="122"/>
      <c r="J461" s="122"/>
      <c r="K461" s="122"/>
      <c r="L461" s="122"/>
      <c r="M461" s="122"/>
      <c r="N461" s="123"/>
      <c r="O461" s="124"/>
      <c r="P461" s="124"/>
      <c r="Q461" s="37"/>
    </row>
    <row r="462" spans="1:17" ht="12">
      <c r="A462" s="116"/>
      <c r="B462" s="117"/>
      <c r="C462" s="117"/>
      <c r="D462" s="118"/>
      <c r="E462" s="119"/>
      <c r="F462" s="120"/>
      <c r="G462" s="121"/>
      <c r="H462" s="121"/>
      <c r="I462" s="122"/>
      <c r="J462" s="122"/>
      <c r="K462" s="122"/>
      <c r="L462" s="122"/>
      <c r="M462" s="122"/>
      <c r="N462" s="123"/>
      <c r="O462" s="124"/>
      <c r="P462" s="124"/>
      <c r="Q462" s="37"/>
    </row>
    <row r="463" spans="1:17" ht="12">
      <c r="A463" s="116"/>
      <c r="B463" s="117"/>
      <c r="C463" s="117"/>
      <c r="D463" s="118"/>
      <c r="E463" s="119"/>
      <c r="F463" s="120"/>
      <c r="G463" s="121"/>
      <c r="H463" s="121"/>
      <c r="I463" s="122"/>
      <c r="J463" s="122"/>
      <c r="K463" s="122"/>
      <c r="L463" s="122"/>
      <c r="M463" s="122"/>
      <c r="N463" s="123"/>
      <c r="O463" s="124"/>
      <c r="P463" s="124"/>
      <c r="Q463" s="37"/>
    </row>
    <row r="464" spans="1:17" ht="12">
      <c r="A464" s="116"/>
      <c r="B464" s="117"/>
      <c r="C464" s="117"/>
      <c r="D464" s="118"/>
      <c r="E464" s="119"/>
      <c r="F464" s="120"/>
      <c r="G464" s="121"/>
      <c r="H464" s="121"/>
      <c r="I464" s="122"/>
      <c r="J464" s="122"/>
      <c r="K464" s="122"/>
      <c r="L464" s="122"/>
      <c r="M464" s="122"/>
      <c r="N464" s="123"/>
      <c r="O464" s="124"/>
      <c r="P464" s="124"/>
      <c r="Q464" s="37"/>
    </row>
    <row r="465" spans="1:17" ht="12">
      <c r="A465" s="116"/>
      <c r="B465" s="117"/>
      <c r="C465" s="117"/>
      <c r="D465" s="118"/>
      <c r="E465" s="119"/>
      <c r="F465" s="120"/>
      <c r="G465" s="121"/>
      <c r="H465" s="121"/>
      <c r="I465" s="122"/>
      <c r="J465" s="122"/>
      <c r="K465" s="122"/>
      <c r="L465" s="122"/>
      <c r="M465" s="122"/>
      <c r="N465" s="123"/>
      <c r="O465" s="124"/>
      <c r="P465" s="124"/>
      <c r="Q465" s="37"/>
    </row>
    <row r="466" spans="1:17" ht="12">
      <c r="A466" s="116"/>
      <c r="B466" s="117"/>
      <c r="C466" s="117"/>
      <c r="D466" s="118"/>
      <c r="E466" s="119"/>
      <c r="F466" s="120"/>
      <c r="G466" s="121"/>
      <c r="H466" s="121"/>
      <c r="I466" s="122"/>
      <c r="J466" s="122"/>
      <c r="K466" s="122"/>
      <c r="L466" s="122"/>
      <c r="M466" s="122"/>
      <c r="N466" s="123"/>
      <c r="O466" s="124"/>
      <c r="P466" s="124"/>
      <c r="Q466" s="37"/>
    </row>
    <row r="467" spans="1:17" ht="12">
      <c r="A467" s="116"/>
      <c r="B467" s="117"/>
      <c r="C467" s="117"/>
      <c r="D467" s="118"/>
      <c r="E467" s="119"/>
      <c r="F467" s="120"/>
      <c r="G467" s="121"/>
      <c r="H467" s="121"/>
      <c r="I467" s="122"/>
      <c r="J467" s="122"/>
      <c r="K467" s="122"/>
      <c r="L467" s="122"/>
      <c r="M467" s="122"/>
      <c r="N467" s="123"/>
      <c r="O467" s="124"/>
      <c r="P467" s="124"/>
      <c r="Q467" s="37"/>
    </row>
    <row r="468" spans="1:17" ht="12">
      <c r="A468" s="116"/>
      <c r="B468" s="117"/>
      <c r="C468" s="117"/>
      <c r="D468" s="118"/>
      <c r="E468" s="119"/>
      <c r="F468" s="120"/>
      <c r="G468" s="121"/>
      <c r="H468" s="121"/>
      <c r="I468" s="122"/>
      <c r="J468" s="122"/>
      <c r="K468" s="122"/>
      <c r="L468" s="122"/>
      <c r="M468" s="122"/>
      <c r="N468" s="123"/>
      <c r="O468" s="124"/>
      <c r="P468" s="124"/>
      <c r="Q468" s="37"/>
    </row>
    <row r="469" spans="1:17" ht="12">
      <c r="A469" s="116"/>
      <c r="B469" s="117"/>
      <c r="C469" s="117"/>
      <c r="D469" s="118"/>
      <c r="E469" s="119"/>
      <c r="F469" s="120"/>
      <c r="G469" s="121"/>
      <c r="H469" s="121"/>
      <c r="I469" s="122"/>
      <c r="J469" s="122"/>
      <c r="K469" s="122"/>
      <c r="L469" s="122"/>
      <c r="M469" s="122"/>
      <c r="N469" s="123"/>
      <c r="O469" s="124"/>
      <c r="P469" s="124"/>
      <c r="Q469" s="37"/>
    </row>
    <row r="470" spans="1:17" ht="12">
      <c r="A470" s="116"/>
      <c r="B470" s="117"/>
      <c r="C470" s="117"/>
      <c r="D470" s="118"/>
      <c r="E470" s="119"/>
      <c r="F470" s="120"/>
      <c r="G470" s="121"/>
      <c r="H470" s="121"/>
      <c r="I470" s="122"/>
      <c r="J470" s="122"/>
      <c r="K470" s="122"/>
      <c r="L470" s="122"/>
      <c r="M470" s="122"/>
      <c r="N470" s="123"/>
      <c r="O470" s="124"/>
      <c r="P470" s="124"/>
      <c r="Q470" s="37"/>
    </row>
    <row r="471" spans="1:17" ht="12">
      <c r="A471" s="116"/>
      <c r="B471" s="117"/>
      <c r="C471" s="117"/>
      <c r="D471" s="118"/>
      <c r="E471" s="119"/>
      <c r="F471" s="120"/>
      <c r="G471" s="121"/>
      <c r="H471" s="121"/>
      <c r="I471" s="122"/>
      <c r="J471" s="122"/>
      <c r="K471" s="122"/>
      <c r="L471" s="122"/>
      <c r="M471" s="122"/>
      <c r="N471" s="123"/>
      <c r="O471" s="124"/>
      <c r="P471" s="124"/>
      <c r="Q471" s="37"/>
    </row>
    <row r="472" spans="1:17" ht="12">
      <c r="A472" s="116"/>
      <c r="B472" s="117"/>
      <c r="C472" s="117"/>
      <c r="D472" s="118"/>
      <c r="E472" s="119"/>
      <c r="F472" s="120"/>
      <c r="G472" s="121"/>
      <c r="H472" s="121"/>
      <c r="I472" s="122"/>
      <c r="J472" s="122"/>
      <c r="K472" s="122"/>
      <c r="L472" s="122"/>
      <c r="M472" s="122"/>
      <c r="N472" s="123"/>
      <c r="O472" s="124"/>
      <c r="P472" s="124"/>
      <c r="Q472" s="37"/>
    </row>
    <row r="473" spans="1:17" ht="12">
      <c r="A473" s="116"/>
      <c r="B473" s="117"/>
      <c r="C473" s="117"/>
      <c r="D473" s="118"/>
      <c r="E473" s="119"/>
      <c r="F473" s="120"/>
      <c r="G473" s="121"/>
      <c r="H473" s="121"/>
      <c r="I473" s="122"/>
      <c r="J473" s="122"/>
      <c r="K473" s="122"/>
      <c r="L473" s="122"/>
      <c r="M473" s="122"/>
      <c r="N473" s="123"/>
      <c r="O473" s="124"/>
      <c r="P473" s="124"/>
      <c r="Q473" s="37"/>
    </row>
    <row r="474" spans="1:17" ht="12">
      <c r="A474" s="116"/>
      <c r="B474" s="117"/>
      <c r="C474" s="117"/>
      <c r="D474" s="118"/>
      <c r="E474" s="119"/>
      <c r="F474" s="120"/>
      <c r="G474" s="121"/>
      <c r="H474" s="121"/>
      <c r="I474" s="122"/>
      <c r="J474" s="122"/>
      <c r="K474" s="122"/>
      <c r="L474" s="122"/>
      <c r="M474" s="122"/>
      <c r="N474" s="123"/>
      <c r="O474" s="124"/>
      <c r="P474" s="124"/>
      <c r="Q474" s="37"/>
    </row>
    <row r="475" spans="1:17" ht="12">
      <c r="A475" s="116"/>
      <c r="B475" s="117"/>
      <c r="C475" s="117"/>
      <c r="D475" s="118"/>
      <c r="E475" s="119"/>
      <c r="F475" s="120"/>
      <c r="G475" s="121"/>
      <c r="H475" s="121"/>
      <c r="I475" s="122"/>
      <c r="J475" s="122"/>
      <c r="K475" s="122"/>
      <c r="L475" s="122"/>
      <c r="M475" s="122"/>
      <c r="N475" s="123"/>
      <c r="O475" s="124"/>
      <c r="P475" s="124"/>
      <c r="Q475" s="37"/>
    </row>
    <row r="476" spans="1:17" ht="12">
      <c r="A476" s="116"/>
      <c r="B476" s="117"/>
      <c r="C476" s="117"/>
      <c r="D476" s="118"/>
      <c r="E476" s="119"/>
      <c r="F476" s="120"/>
      <c r="G476" s="121"/>
      <c r="H476" s="121"/>
      <c r="I476" s="122"/>
      <c r="J476" s="122"/>
      <c r="K476" s="122"/>
      <c r="L476" s="122"/>
      <c r="M476" s="122"/>
      <c r="N476" s="123"/>
      <c r="O476" s="124"/>
      <c r="P476" s="124"/>
      <c r="Q476" s="37"/>
    </row>
    <row r="477" spans="1:17" ht="12">
      <c r="A477" s="116"/>
      <c r="B477" s="117"/>
      <c r="C477" s="117"/>
      <c r="D477" s="118"/>
      <c r="E477" s="119"/>
      <c r="F477" s="120"/>
      <c r="G477" s="121"/>
      <c r="H477" s="121"/>
      <c r="I477" s="122"/>
      <c r="J477" s="122"/>
      <c r="K477" s="122"/>
      <c r="L477" s="122"/>
      <c r="M477" s="122"/>
      <c r="N477" s="123"/>
      <c r="O477" s="124"/>
      <c r="P477" s="124"/>
      <c r="Q477" s="37"/>
    </row>
    <row r="478" spans="1:17" ht="12">
      <c r="A478" s="116"/>
      <c r="B478" s="117"/>
      <c r="C478" s="117"/>
      <c r="D478" s="118"/>
      <c r="E478" s="119"/>
      <c r="F478" s="120"/>
      <c r="G478" s="121"/>
      <c r="H478" s="121"/>
      <c r="I478" s="122"/>
      <c r="J478" s="122"/>
      <c r="K478" s="122"/>
      <c r="L478" s="122"/>
      <c r="M478" s="122"/>
      <c r="N478" s="123"/>
      <c r="O478" s="124"/>
      <c r="P478" s="124"/>
      <c r="Q478" s="37"/>
    </row>
    <row r="479" spans="1:17" ht="12">
      <c r="A479" s="116"/>
      <c r="B479" s="117"/>
      <c r="C479" s="117"/>
      <c r="D479" s="118"/>
      <c r="E479" s="119"/>
      <c r="F479" s="120"/>
      <c r="G479" s="121"/>
      <c r="H479" s="121"/>
      <c r="I479" s="122"/>
      <c r="J479" s="122"/>
      <c r="K479" s="122"/>
      <c r="L479" s="122"/>
      <c r="M479" s="122"/>
      <c r="N479" s="123"/>
      <c r="O479" s="124"/>
      <c r="P479" s="124"/>
      <c r="Q479" s="37"/>
    </row>
    <row r="480" spans="1:17" ht="12">
      <c r="A480" s="116"/>
      <c r="B480" s="117"/>
      <c r="C480" s="117"/>
      <c r="D480" s="118"/>
      <c r="E480" s="119"/>
      <c r="F480" s="120"/>
      <c r="G480" s="121"/>
      <c r="H480" s="121"/>
      <c r="I480" s="122"/>
      <c r="J480" s="122"/>
      <c r="K480" s="122"/>
      <c r="L480" s="122"/>
      <c r="M480" s="122"/>
      <c r="N480" s="123"/>
      <c r="O480" s="124"/>
      <c r="P480" s="124"/>
      <c r="Q480" s="37"/>
    </row>
    <row r="481" spans="1:17" ht="12">
      <c r="A481" s="116"/>
      <c r="B481" s="117"/>
      <c r="C481" s="117"/>
      <c r="D481" s="118"/>
      <c r="E481" s="119"/>
      <c r="F481" s="120"/>
      <c r="G481" s="121"/>
      <c r="H481" s="121"/>
      <c r="I481" s="122"/>
      <c r="J481" s="122"/>
      <c r="K481" s="122"/>
      <c r="L481" s="122"/>
      <c r="M481" s="122"/>
      <c r="N481" s="123"/>
      <c r="O481" s="124"/>
      <c r="P481" s="124"/>
      <c r="Q481" s="37"/>
    </row>
    <row r="482" spans="1:17" ht="12">
      <c r="A482" s="116"/>
      <c r="B482" s="117"/>
      <c r="C482" s="117"/>
      <c r="D482" s="118"/>
      <c r="E482" s="119"/>
      <c r="F482" s="120"/>
      <c r="G482" s="121"/>
      <c r="H482" s="121"/>
      <c r="I482" s="122"/>
      <c r="J482" s="122"/>
      <c r="K482" s="122"/>
      <c r="L482" s="122"/>
      <c r="M482" s="122"/>
      <c r="N482" s="123"/>
      <c r="O482" s="124"/>
      <c r="P482" s="124"/>
      <c r="Q482" s="37"/>
    </row>
    <row r="483" spans="1:17" ht="12">
      <c r="A483" s="116"/>
      <c r="B483" s="117"/>
      <c r="C483" s="117"/>
      <c r="D483" s="118"/>
      <c r="E483" s="119"/>
      <c r="F483" s="120"/>
      <c r="G483" s="121"/>
      <c r="H483" s="121"/>
      <c r="I483" s="122"/>
      <c r="J483" s="122"/>
      <c r="K483" s="122"/>
      <c r="L483" s="122"/>
      <c r="M483" s="122"/>
      <c r="N483" s="123"/>
      <c r="O483" s="124"/>
      <c r="P483" s="124"/>
      <c r="Q483" s="37"/>
    </row>
    <row r="484" spans="1:17" ht="12">
      <c r="A484" s="116"/>
      <c r="B484" s="117"/>
      <c r="C484" s="117"/>
      <c r="D484" s="118"/>
      <c r="E484" s="119"/>
      <c r="F484" s="120"/>
      <c r="G484" s="121"/>
      <c r="H484" s="121"/>
      <c r="I484" s="122"/>
      <c r="J484" s="122"/>
      <c r="K484" s="122"/>
      <c r="L484" s="122"/>
      <c r="M484" s="122"/>
      <c r="N484" s="123"/>
      <c r="O484" s="124"/>
      <c r="P484" s="124"/>
      <c r="Q484" s="37"/>
    </row>
    <row r="485" spans="1:17" ht="12">
      <c r="A485" s="116"/>
      <c r="B485" s="117"/>
      <c r="C485" s="117"/>
      <c r="D485" s="118"/>
      <c r="E485" s="119"/>
      <c r="F485" s="120"/>
      <c r="G485" s="121"/>
      <c r="H485" s="121"/>
      <c r="I485" s="122"/>
      <c r="J485" s="122"/>
      <c r="K485" s="122"/>
      <c r="L485" s="122"/>
      <c r="M485" s="122"/>
      <c r="N485" s="123"/>
      <c r="O485" s="124"/>
      <c r="P485" s="124"/>
      <c r="Q485" s="37"/>
    </row>
    <row r="486" spans="1:17" ht="12">
      <c r="A486" s="116"/>
      <c r="B486" s="117"/>
      <c r="C486" s="117"/>
      <c r="D486" s="118"/>
      <c r="E486" s="119"/>
      <c r="F486" s="120"/>
      <c r="G486" s="121"/>
      <c r="H486" s="121"/>
      <c r="I486" s="122"/>
      <c r="J486" s="122"/>
      <c r="K486" s="122"/>
      <c r="L486" s="122"/>
      <c r="M486" s="122"/>
      <c r="N486" s="123"/>
      <c r="O486" s="124"/>
      <c r="P486" s="124"/>
      <c r="Q486" s="37"/>
    </row>
    <row r="487" spans="1:17" ht="12">
      <c r="A487" s="116"/>
      <c r="B487" s="117"/>
      <c r="C487" s="117"/>
      <c r="D487" s="118"/>
      <c r="E487" s="119"/>
      <c r="F487" s="120"/>
      <c r="G487" s="121"/>
      <c r="H487" s="121"/>
      <c r="I487" s="122"/>
      <c r="J487" s="122"/>
      <c r="K487" s="122"/>
      <c r="L487" s="122"/>
      <c r="M487" s="122"/>
      <c r="N487" s="123"/>
      <c r="O487" s="124"/>
      <c r="P487" s="124"/>
      <c r="Q487" s="37"/>
    </row>
    <row r="488" spans="1:17" ht="12">
      <c r="A488" s="116"/>
      <c r="B488" s="117"/>
      <c r="C488" s="117"/>
      <c r="D488" s="118"/>
      <c r="E488" s="119"/>
      <c r="F488" s="120"/>
      <c r="G488" s="121"/>
      <c r="H488" s="121"/>
      <c r="I488" s="122"/>
      <c r="J488" s="122"/>
      <c r="K488" s="122"/>
      <c r="L488" s="122"/>
      <c r="M488" s="122"/>
      <c r="N488" s="123"/>
      <c r="O488" s="124"/>
      <c r="P488" s="124"/>
      <c r="Q488" s="37"/>
    </row>
    <row r="489" spans="1:17" ht="12">
      <c r="A489" s="116"/>
      <c r="B489" s="117"/>
      <c r="C489" s="117"/>
      <c r="D489" s="118"/>
      <c r="E489" s="119"/>
      <c r="F489" s="120"/>
      <c r="G489" s="121"/>
      <c r="H489" s="121"/>
      <c r="I489" s="122"/>
      <c r="J489" s="122"/>
      <c r="K489" s="122"/>
      <c r="L489" s="122"/>
      <c r="M489" s="122"/>
      <c r="N489" s="123"/>
      <c r="O489" s="124"/>
      <c r="P489" s="124"/>
      <c r="Q489" s="37"/>
    </row>
    <row r="490" spans="1:17" ht="12">
      <c r="A490" s="116"/>
      <c r="B490" s="117"/>
      <c r="C490" s="117"/>
      <c r="D490" s="118"/>
      <c r="E490" s="119"/>
      <c r="F490" s="120"/>
      <c r="G490" s="121"/>
      <c r="H490" s="121"/>
      <c r="I490" s="122"/>
      <c r="J490" s="122"/>
      <c r="K490" s="122"/>
      <c r="L490" s="122"/>
      <c r="M490" s="122"/>
      <c r="N490" s="123"/>
      <c r="O490" s="124"/>
      <c r="P490" s="124"/>
      <c r="Q490" s="37"/>
    </row>
    <row r="491" spans="1:17" ht="12">
      <c r="A491" s="116"/>
      <c r="B491" s="117"/>
      <c r="C491" s="117"/>
      <c r="D491" s="118"/>
      <c r="E491" s="119"/>
      <c r="F491" s="120"/>
      <c r="G491" s="121"/>
      <c r="H491" s="121"/>
      <c r="I491" s="122"/>
      <c r="J491" s="122"/>
      <c r="K491" s="122"/>
      <c r="L491" s="122"/>
      <c r="M491" s="122"/>
      <c r="N491" s="123"/>
      <c r="O491" s="124"/>
      <c r="P491" s="124"/>
      <c r="Q491" s="37"/>
    </row>
    <row r="492" spans="1:17" ht="12">
      <c r="A492" s="116"/>
      <c r="B492" s="117"/>
      <c r="C492" s="117"/>
      <c r="D492" s="118"/>
      <c r="E492" s="119"/>
      <c r="F492" s="120"/>
      <c r="G492" s="121"/>
      <c r="H492" s="121"/>
      <c r="I492" s="122"/>
      <c r="J492" s="122"/>
      <c r="K492" s="122"/>
      <c r="L492" s="122"/>
      <c r="M492" s="122"/>
      <c r="N492" s="123"/>
      <c r="O492" s="124"/>
      <c r="P492" s="124"/>
      <c r="Q492" s="37"/>
    </row>
    <row r="493" spans="1:17" ht="12">
      <c r="A493" s="116"/>
      <c r="B493" s="117"/>
      <c r="C493" s="117"/>
      <c r="D493" s="118"/>
      <c r="E493" s="119"/>
      <c r="F493" s="120"/>
      <c r="G493" s="121"/>
      <c r="H493" s="121"/>
      <c r="I493" s="122"/>
      <c r="J493" s="122"/>
      <c r="K493" s="122"/>
      <c r="L493" s="122"/>
      <c r="M493" s="122"/>
      <c r="N493" s="123"/>
      <c r="O493" s="124"/>
      <c r="P493" s="124"/>
      <c r="Q493" s="37"/>
    </row>
    <row r="494" spans="1:17" ht="12">
      <c r="A494" s="116"/>
      <c r="B494" s="117"/>
      <c r="C494" s="117"/>
      <c r="D494" s="118"/>
      <c r="E494" s="119"/>
      <c r="F494" s="120"/>
      <c r="G494" s="121"/>
      <c r="H494" s="121"/>
      <c r="I494" s="122"/>
      <c r="J494" s="122"/>
      <c r="K494" s="122"/>
      <c r="L494" s="122"/>
      <c r="M494" s="122"/>
      <c r="N494" s="123"/>
      <c r="O494" s="124"/>
      <c r="P494" s="124"/>
      <c r="Q494" s="37"/>
    </row>
    <row r="495" spans="1:17" ht="12">
      <c r="A495" s="116"/>
      <c r="B495" s="117"/>
      <c r="C495" s="117"/>
      <c r="D495" s="118"/>
      <c r="E495" s="119"/>
      <c r="F495" s="120"/>
      <c r="G495" s="121"/>
      <c r="H495" s="121"/>
      <c r="I495" s="122"/>
      <c r="J495" s="122"/>
      <c r="K495" s="122"/>
      <c r="L495" s="122"/>
      <c r="M495" s="122"/>
      <c r="N495" s="123"/>
      <c r="O495" s="124"/>
      <c r="P495" s="124"/>
      <c r="Q495" s="37"/>
    </row>
    <row r="496" spans="1:17" ht="12">
      <c r="A496" s="116"/>
      <c r="B496" s="117"/>
      <c r="C496" s="117"/>
      <c r="D496" s="118"/>
      <c r="E496" s="119"/>
      <c r="F496" s="120"/>
      <c r="G496" s="121"/>
      <c r="H496" s="121"/>
      <c r="I496" s="122"/>
      <c r="J496" s="122"/>
      <c r="K496" s="122"/>
      <c r="L496" s="122"/>
      <c r="M496" s="122"/>
      <c r="N496" s="123"/>
      <c r="O496" s="124"/>
      <c r="P496" s="124"/>
      <c r="Q496" s="37"/>
    </row>
    <row r="497" spans="1:17" ht="12">
      <c r="A497" s="116"/>
      <c r="B497" s="117"/>
      <c r="C497" s="117"/>
      <c r="D497" s="118"/>
      <c r="E497" s="119"/>
      <c r="F497" s="120"/>
      <c r="G497" s="121"/>
      <c r="H497" s="121"/>
      <c r="I497" s="122"/>
      <c r="J497" s="122"/>
      <c r="K497" s="122"/>
      <c r="L497" s="122"/>
      <c r="M497" s="122"/>
      <c r="N497" s="123"/>
      <c r="O497" s="124"/>
      <c r="P497" s="124"/>
      <c r="Q497" s="37"/>
    </row>
    <row r="498" spans="1:17" ht="12">
      <c r="A498" s="116"/>
      <c r="B498" s="117"/>
      <c r="C498" s="117"/>
      <c r="D498" s="118"/>
      <c r="E498" s="119"/>
      <c r="F498" s="120"/>
      <c r="G498" s="121"/>
      <c r="H498" s="121"/>
      <c r="I498" s="122"/>
      <c r="J498" s="122"/>
      <c r="K498" s="122"/>
      <c r="L498" s="122"/>
      <c r="M498" s="122"/>
      <c r="N498" s="123"/>
      <c r="O498" s="124"/>
      <c r="P498" s="124"/>
      <c r="Q498" s="37"/>
    </row>
    <row r="499" spans="1:17" ht="12">
      <c r="A499" s="116"/>
      <c r="B499" s="117"/>
      <c r="C499" s="117"/>
      <c r="D499" s="118"/>
      <c r="E499" s="119"/>
      <c r="F499" s="120"/>
      <c r="G499" s="121"/>
      <c r="H499" s="121"/>
      <c r="I499" s="122"/>
      <c r="J499" s="122"/>
      <c r="K499" s="122"/>
      <c r="L499" s="122"/>
      <c r="M499" s="122"/>
      <c r="N499" s="123"/>
      <c r="O499" s="124"/>
      <c r="P499" s="124"/>
      <c r="Q499" s="37"/>
    </row>
    <row r="500" spans="1:17" ht="12">
      <c r="A500" s="116"/>
      <c r="B500" s="117"/>
      <c r="C500" s="117"/>
      <c r="D500" s="118"/>
      <c r="E500" s="119"/>
      <c r="F500" s="120"/>
      <c r="G500" s="121"/>
      <c r="H500" s="121"/>
      <c r="I500" s="122"/>
      <c r="J500" s="122"/>
      <c r="K500" s="122"/>
      <c r="L500" s="122"/>
      <c r="M500" s="122"/>
      <c r="N500" s="123"/>
      <c r="O500" s="124"/>
      <c r="P500" s="124"/>
      <c r="Q500" s="37"/>
    </row>
    <row r="501" spans="1:17" ht="12">
      <c r="A501" s="116"/>
      <c r="B501" s="117"/>
      <c r="C501" s="117"/>
      <c r="D501" s="118"/>
      <c r="E501" s="119"/>
      <c r="F501" s="120"/>
      <c r="G501" s="121"/>
      <c r="H501" s="121"/>
      <c r="I501" s="122"/>
      <c r="J501" s="122"/>
      <c r="K501" s="122"/>
      <c r="L501" s="122"/>
      <c r="M501" s="122"/>
      <c r="N501" s="123"/>
      <c r="O501" s="124"/>
      <c r="P501" s="124"/>
      <c r="Q501" s="37"/>
    </row>
    <row r="502" spans="1:17" ht="12">
      <c r="A502" s="116"/>
      <c r="B502" s="117"/>
      <c r="C502" s="117"/>
      <c r="D502" s="118"/>
      <c r="E502" s="119"/>
      <c r="F502" s="120"/>
      <c r="G502" s="121"/>
      <c r="H502" s="121"/>
      <c r="I502" s="122"/>
      <c r="J502" s="122"/>
      <c r="K502" s="122"/>
      <c r="L502" s="122"/>
      <c r="M502" s="122"/>
      <c r="N502" s="123"/>
      <c r="O502" s="124"/>
      <c r="P502" s="124"/>
      <c r="Q502" s="37"/>
    </row>
    <row r="503" spans="1:17" ht="12">
      <c r="A503" s="116"/>
      <c r="B503" s="117"/>
      <c r="C503" s="117"/>
      <c r="D503" s="118"/>
      <c r="E503" s="119"/>
      <c r="F503" s="120"/>
      <c r="G503" s="121"/>
      <c r="H503" s="121"/>
      <c r="I503" s="122"/>
      <c r="J503" s="122"/>
      <c r="K503" s="122"/>
      <c r="L503" s="122"/>
      <c r="M503" s="122"/>
      <c r="N503" s="123"/>
      <c r="O503" s="124"/>
      <c r="P503" s="124"/>
      <c r="Q503" s="37"/>
    </row>
    <row r="504" spans="1:17" ht="12">
      <c r="A504" s="116"/>
      <c r="B504" s="117"/>
      <c r="C504" s="117"/>
      <c r="D504" s="118"/>
      <c r="E504" s="119"/>
      <c r="F504" s="120"/>
      <c r="G504" s="121"/>
      <c r="H504" s="121"/>
      <c r="I504" s="122"/>
      <c r="J504" s="122"/>
      <c r="K504" s="122"/>
      <c r="L504" s="122"/>
      <c r="M504" s="122"/>
      <c r="N504" s="123"/>
      <c r="O504" s="124"/>
      <c r="P504" s="124"/>
      <c r="Q504" s="37"/>
    </row>
    <row r="505" spans="1:17" ht="12">
      <c r="A505" s="116"/>
      <c r="B505" s="117"/>
      <c r="C505" s="117"/>
      <c r="D505" s="118"/>
      <c r="E505" s="119"/>
      <c r="F505" s="120"/>
      <c r="G505" s="121"/>
      <c r="H505" s="121"/>
      <c r="I505" s="122"/>
      <c r="J505" s="122"/>
      <c r="K505" s="122"/>
      <c r="L505" s="122"/>
      <c r="M505" s="122"/>
      <c r="N505" s="123"/>
      <c r="O505" s="124"/>
      <c r="P505" s="124"/>
      <c r="Q505" s="37"/>
    </row>
    <row r="506" spans="1:17" ht="12">
      <c r="A506" s="116"/>
      <c r="B506" s="117"/>
      <c r="C506" s="117"/>
      <c r="D506" s="118"/>
      <c r="E506" s="119"/>
      <c r="F506" s="120"/>
      <c r="G506" s="121"/>
      <c r="H506" s="121"/>
      <c r="I506" s="122"/>
      <c r="J506" s="122"/>
      <c r="K506" s="122"/>
      <c r="L506" s="122"/>
      <c r="M506" s="122"/>
      <c r="N506" s="123"/>
      <c r="O506" s="124"/>
      <c r="P506" s="124"/>
      <c r="Q506" s="37"/>
    </row>
    <row r="507" spans="1:17" ht="12">
      <c r="A507" s="116"/>
      <c r="B507" s="117"/>
      <c r="C507" s="117"/>
      <c r="D507" s="118"/>
      <c r="E507" s="119"/>
      <c r="F507" s="120"/>
      <c r="G507" s="121"/>
      <c r="H507" s="121"/>
      <c r="I507" s="122"/>
      <c r="J507" s="122"/>
      <c r="K507" s="122"/>
      <c r="L507" s="122"/>
      <c r="M507" s="122"/>
      <c r="N507" s="123"/>
      <c r="O507" s="124"/>
      <c r="P507" s="124"/>
      <c r="Q507" s="37"/>
    </row>
    <row r="508" spans="1:17" ht="12">
      <c r="A508" s="116"/>
      <c r="B508" s="117"/>
      <c r="C508" s="117"/>
      <c r="D508" s="118"/>
      <c r="E508" s="119"/>
      <c r="F508" s="120"/>
      <c r="G508" s="121"/>
      <c r="H508" s="121"/>
      <c r="I508" s="122"/>
      <c r="J508" s="122"/>
      <c r="K508" s="122"/>
      <c r="L508" s="122"/>
      <c r="M508" s="122"/>
      <c r="N508" s="123"/>
      <c r="O508" s="124"/>
      <c r="P508" s="124"/>
      <c r="Q508" s="37"/>
    </row>
    <row r="509" spans="1:17" ht="12">
      <c r="A509" s="116"/>
      <c r="B509" s="117"/>
      <c r="C509" s="117"/>
      <c r="D509" s="118"/>
      <c r="E509" s="119"/>
      <c r="F509" s="120"/>
      <c r="G509" s="121"/>
      <c r="H509" s="121"/>
      <c r="I509" s="122"/>
      <c r="J509" s="122"/>
      <c r="K509" s="122"/>
      <c r="L509" s="122"/>
      <c r="M509" s="122"/>
      <c r="N509" s="123"/>
      <c r="O509" s="124"/>
      <c r="P509" s="124"/>
      <c r="Q509" s="37"/>
    </row>
    <row r="510" spans="1:17" ht="12">
      <c r="A510" s="116"/>
      <c r="B510" s="117"/>
      <c r="C510" s="117"/>
      <c r="D510" s="118"/>
      <c r="E510" s="119"/>
      <c r="F510" s="120"/>
      <c r="G510" s="121"/>
      <c r="H510" s="121"/>
      <c r="I510" s="122"/>
      <c r="J510" s="122"/>
      <c r="K510" s="122"/>
      <c r="L510" s="122"/>
      <c r="M510" s="122"/>
      <c r="N510" s="123"/>
      <c r="O510" s="124"/>
      <c r="P510" s="124"/>
      <c r="Q510" s="37"/>
    </row>
    <row r="511" spans="1:17" ht="12">
      <c r="A511" s="116"/>
      <c r="B511" s="117"/>
      <c r="C511" s="117"/>
      <c r="D511" s="118"/>
      <c r="E511" s="119"/>
      <c r="F511" s="120"/>
      <c r="G511" s="121"/>
      <c r="H511" s="121"/>
      <c r="I511" s="122"/>
      <c r="J511" s="122"/>
      <c r="K511" s="122"/>
      <c r="L511" s="122"/>
      <c r="M511" s="122"/>
      <c r="N511" s="123"/>
      <c r="O511" s="124"/>
      <c r="P511" s="124"/>
      <c r="Q511" s="37"/>
    </row>
    <row r="512" spans="1:17" ht="12">
      <c r="A512" s="116"/>
      <c r="B512" s="117"/>
      <c r="C512" s="117"/>
      <c r="D512" s="118"/>
      <c r="E512" s="119"/>
      <c r="F512" s="120"/>
      <c r="G512" s="121"/>
      <c r="H512" s="121"/>
      <c r="I512" s="122"/>
      <c r="J512" s="122"/>
      <c r="K512" s="122"/>
      <c r="L512" s="122"/>
      <c r="M512" s="122"/>
      <c r="N512" s="123"/>
      <c r="O512" s="124"/>
      <c r="P512" s="124"/>
      <c r="Q512" s="37"/>
    </row>
    <row r="513" spans="1:17" ht="12">
      <c r="A513" s="116"/>
      <c r="B513" s="117"/>
      <c r="C513" s="117"/>
      <c r="D513" s="118"/>
      <c r="E513" s="119"/>
      <c r="F513" s="120"/>
      <c r="G513" s="121"/>
      <c r="H513" s="121"/>
      <c r="I513" s="122"/>
      <c r="J513" s="122"/>
      <c r="K513" s="122"/>
      <c r="L513" s="122"/>
      <c r="M513" s="122"/>
      <c r="N513" s="123"/>
      <c r="O513" s="124"/>
      <c r="P513" s="124"/>
      <c r="Q513" s="37"/>
    </row>
    <row r="514" spans="1:17" ht="12">
      <c r="A514" s="116"/>
      <c r="B514" s="117"/>
      <c r="C514" s="117"/>
      <c r="D514" s="118"/>
      <c r="E514" s="119"/>
      <c r="F514" s="120"/>
      <c r="G514" s="121"/>
      <c r="H514" s="121"/>
      <c r="I514" s="122"/>
      <c r="J514" s="122"/>
      <c r="K514" s="122"/>
      <c r="L514" s="122"/>
      <c r="M514" s="122"/>
      <c r="N514" s="123"/>
      <c r="O514" s="124"/>
      <c r="P514" s="124"/>
      <c r="Q514" s="37"/>
    </row>
    <row r="515" spans="1:17" ht="12">
      <c r="A515" s="116"/>
      <c r="B515" s="117"/>
      <c r="C515" s="117"/>
      <c r="D515" s="118"/>
      <c r="E515" s="119"/>
      <c r="F515" s="120"/>
      <c r="G515" s="121"/>
      <c r="H515" s="121"/>
      <c r="I515" s="122"/>
      <c r="J515" s="122"/>
      <c r="K515" s="122"/>
      <c r="L515" s="122"/>
      <c r="M515" s="122"/>
      <c r="N515" s="123"/>
      <c r="O515" s="124"/>
      <c r="P515" s="124"/>
      <c r="Q515" s="37"/>
    </row>
    <row r="516" spans="1:17" ht="12">
      <c r="A516" s="116"/>
      <c r="B516" s="117"/>
      <c r="C516" s="117"/>
      <c r="D516" s="118"/>
      <c r="E516" s="119"/>
      <c r="F516" s="120"/>
      <c r="G516" s="121"/>
      <c r="H516" s="121"/>
      <c r="I516" s="122"/>
      <c r="J516" s="122"/>
      <c r="K516" s="122"/>
      <c r="L516" s="122"/>
      <c r="M516" s="122"/>
      <c r="N516" s="123"/>
      <c r="O516" s="124"/>
      <c r="P516" s="124"/>
      <c r="Q516" s="37"/>
    </row>
    <row r="517" spans="1:17" ht="12">
      <c r="A517" s="116"/>
      <c r="B517" s="117"/>
      <c r="C517" s="117"/>
      <c r="D517" s="118"/>
      <c r="E517" s="119"/>
      <c r="F517" s="120"/>
      <c r="G517" s="121"/>
      <c r="H517" s="121"/>
      <c r="I517" s="122"/>
      <c r="J517" s="122"/>
      <c r="K517" s="122"/>
      <c r="L517" s="122"/>
      <c r="M517" s="122"/>
      <c r="N517" s="123"/>
      <c r="O517" s="124"/>
      <c r="P517" s="124"/>
      <c r="Q517" s="37"/>
    </row>
    <row r="518" spans="1:17" ht="12">
      <c r="A518" s="116"/>
      <c r="B518" s="117"/>
      <c r="C518" s="117"/>
      <c r="D518" s="118"/>
      <c r="E518" s="119"/>
      <c r="F518" s="120"/>
      <c r="G518" s="121"/>
      <c r="H518" s="121"/>
      <c r="I518" s="122"/>
      <c r="J518" s="122"/>
      <c r="K518" s="122"/>
      <c r="L518" s="122"/>
      <c r="M518" s="122"/>
      <c r="N518" s="123"/>
      <c r="O518" s="124"/>
      <c r="P518" s="124"/>
      <c r="Q518" s="37"/>
    </row>
    <row r="519" spans="1:17" ht="12">
      <c r="A519" s="116"/>
      <c r="B519" s="117"/>
      <c r="C519" s="117"/>
      <c r="D519" s="118"/>
      <c r="E519" s="119"/>
      <c r="F519" s="120"/>
      <c r="G519" s="121"/>
      <c r="H519" s="121"/>
      <c r="I519" s="122"/>
      <c r="J519" s="122"/>
      <c r="K519" s="122"/>
      <c r="L519" s="122"/>
      <c r="M519" s="122"/>
      <c r="N519" s="123"/>
      <c r="O519" s="124"/>
      <c r="P519" s="124"/>
      <c r="Q519" s="37"/>
    </row>
    <row r="520" spans="1:17" ht="12">
      <c r="A520" s="116"/>
      <c r="B520" s="117"/>
      <c r="C520" s="117"/>
      <c r="D520" s="118"/>
      <c r="E520" s="119"/>
      <c r="F520" s="120"/>
      <c r="G520" s="121"/>
      <c r="H520" s="121"/>
      <c r="I520" s="122"/>
      <c r="J520" s="122"/>
      <c r="K520" s="122"/>
      <c r="L520" s="122"/>
      <c r="M520" s="122"/>
      <c r="N520" s="123"/>
      <c r="O520" s="124"/>
      <c r="P520" s="124"/>
      <c r="Q520" s="37"/>
    </row>
    <row r="521" spans="1:17" ht="12">
      <c r="A521" s="116"/>
      <c r="B521" s="117"/>
      <c r="C521" s="117"/>
      <c r="D521" s="118"/>
      <c r="E521" s="119"/>
      <c r="F521" s="120"/>
      <c r="G521" s="121"/>
      <c r="H521" s="121"/>
      <c r="I521" s="122"/>
      <c r="J521" s="122"/>
      <c r="K521" s="122"/>
      <c r="L521" s="122"/>
      <c r="M521" s="122"/>
      <c r="N521" s="123"/>
      <c r="O521" s="124"/>
      <c r="P521" s="124"/>
      <c r="Q521" s="37"/>
    </row>
    <row r="522" spans="1:17" ht="12">
      <c r="A522" s="116"/>
      <c r="B522" s="117"/>
      <c r="C522" s="117"/>
      <c r="D522" s="118"/>
      <c r="E522" s="119"/>
      <c r="F522" s="120"/>
      <c r="G522" s="121"/>
      <c r="H522" s="121"/>
      <c r="I522" s="122"/>
      <c r="J522" s="122"/>
      <c r="K522" s="122"/>
      <c r="L522" s="122"/>
      <c r="M522" s="122"/>
      <c r="N522" s="123"/>
      <c r="O522" s="124"/>
      <c r="P522" s="124"/>
      <c r="Q522" s="37"/>
    </row>
    <row r="523" spans="1:17" ht="12">
      <c r="A523" s="116"/>
      <c r="B523" s="117"/>
      <c r="C523" s="117"/>
      <c r="D523" s="118"/>
      <c r="E523" s="119"/>
      <c r="F523" s="120"/>
      <c r="G523" s="121"/>
      <c r="H523" s="121"/>
      <c r="I523" s="122"/>
      <c r="J523" s="122"/>
      <c r="K523" s="122"/>
      <c r="L523" s="122"/>
      <c r="M523" s="122"/>
      <c r="N523" s="123"/>
      <c r="O523" s="124"/>
      <c r="P523" s="124"/>
      <c r="Q523" s="37"/>
    </row>
    <row r="524" spans="1:17" ht="12">
      <c r="A524" s="116"/>
      <c r="B524" s="117"/>
      <c r="C524" s="117"/>
      <c r="D524" s="118"/>
      <c r="E524" s="119"/>
      <c r="F524" s="120"/>
      <c r="G524" s="121"/>
      <c r="H524" s="121"/>
      <c r="I524" s="122"/>
      <c r="J524" s="122"/>
      <c r="K524" s="122"/>
      <c r="L524" s="122"/>
      <c r="M524" s="122"/>
      <c r="N524" s="123"/>
      <c r="O524" s="124"/>
      <c r="P524" s="124"/>
      <c r="Q524" s="37"/>
    </row>
    <row r="525" spans="1:17" ht="12">
      <c r="A525" s="116"/>
      <c r="B525" s="117"/>
      <c r="C525" s="117"/>
      <c r="D525" s="118"/>
      <c r="E525" s="119"/>
      <c r="F525" s="120"/>
      <c r="G525" s="121"/>
      <c r="H525" s="121"/>
      <c r="I525" s="122"/>
      <c r="J525" s="122"/>
      <c r="K525" s="122"/>
      <c r="L525" s="122"/>
      <c r="M525" s="122"/>
      <c r="N525" s="123"/>
      <c r="O525" s="124"/>
      <c r="P525" s="124"/>
      <c r="Q525" s="37"/>
    </row>
    <row r="526" spans="1:17" ht="12">
      <c r="A526" s="116"/>
      <c r="B526" s="117"/>
      <c r="C526" s="117"/>
      <c r="D526" s="118"/>
      <c r="E526" s="119"/>
      <c r="F526" s="120"/>
      <c r="G526" s="121"/>
      <c r="H526" s="121"/>
      <c r="I526" s="122"/>
      <c r="J526" s="122"/>
      <c r="K526" s="122"/>
      <c r="L526" s="122"/>
      <c r="M526" s="122"/>
      <c r="N526" s="123"/>
      <c r="O526" s="124"/>
      <c r="P526" s="124"/>
      <c r="Q526" s="37"/>
    </row>
    <row r="527" spans="1:17" ht="12">
      <c r="A527" s="116"/>
      <c r="B527" s="117"/>
      <c r="C527" s="117"/>
      <c r="D527" s="118"/>
      <c r="E527" s="119"/>
      <c r="F527" s="120"/>
      <c r="G527" s="121"/>
      <c r="H527" s="121"/>
      <c r="I527" s="122"/>
      <c r="J527" s="122"/>
      <c r="K527" s="122"/>
      <c r="L527" s="122"/>
      <c r="M527" s="122"/>
      <c r="N527" s="123"/>
      <c r="O527" s="124"/>
      <c r="P527" s="124"/>
      <c r="Q527" s="37"/>
    </row>
    <row r="528" spans="1:17" ht="12">
      <c r="A528" s="116"/>
      <c r="B528" s="117"/>
      <c r="C528" s="117"/>
      <c r="D528" s="118"/>
      <c r="E528" s="119"/>
      <c r="F528" s="120"/>
      <c r="G528" s="121"/>
      <c r="H528" s="121"/>
      <c r="I528" s="122"/>
      <c r="J528" s="122"/>
      <c r="K528" s="122"/>
      <c r="L528" s="122"/>
      <c r="M528" s="122"/>
      <c r="N528" s="123"/>
      <c r="O528" s="124"/>
      <c r="P528" s="124"/>
      <c r="Q528" s="37"/>
    </row>
    <row r="529" spans="1:17" ht="12">
      <c r="A529" s="116"/>
      <c r="B529" s="117"/>
      <c r="C529" s="117"/>
      <c r="D529" s="118"/>
      <c r="E529" s="119"/>
      <c r="F529" s="120"/>
      <c r="G529" s="121"/>
      <c r="H529" s="121"/>
      <c r="I529" s="122"/>
      <c r="J529" s="122"/>
      <c r="K529" s="122"/>
      <c r="L529" s="122"/>
      <c r="M529" s="122"/>
      <c r="N529" s="123"/>
      <c r="O529" s="124"/>
      <c r="P529" s="124"/>
      <c r="Q529" s="37"/>
    </row>
    <row r="530" spans="1:17" ht="12">
      <c r="A530" s="116"/>
      <c r="B530" s="117"/>
      <c r="C530" s="117"/>
      <c r="D530" s="118"/>
      <c r="E530" s="119"/>
      <c r="F530" s="120"/>
      <c r="G530" s="121"/>
      <c r="H530" s="121"/>
      <c r="I530" s="122"/>
      <c r="J530" s="122"/>
      <c r="K530" s="122"/>
      <c r="L530" s="122"/>
      <c r="M530" s="122"/>
      <c r="N530" s="123"/>
      <c r="O530" s="124"/>
      <c r="P530" s="124"/>
      <c r="Q530" s="37"/>
    </row>
    <row r="531" spans="1:17" ht="12">
      <c r="A531" s="116"/>
      <c r="B531" s="117"/>
      <c r="C531" s="117"/>
      <c r="D531" s="118"/>
      <c r="E531" s="119"/>
      <c r="F531" s="120"/>
      <c r="G531" s="121"/>
      <c r="H531" s="121"/>
      <c r="I531" s="122"/>
      <c r="J531" s="122"/>
      <c r="K531" s="122"/>
      <c r="L531" s="122"/>
      <c r="M531" s="122"/>
      <c r="N531" s="123"/>
      <c r="O531" s="124"/>
      <c r="P531" s="124"/>
      <c r="Q531" s="37"/>
    </row>
    <row r="532" spans="1:17" ht="12">
      <c r="A532" s="116"/>
      <c r="B532" s="117"/>
      <c r="C532" s="117"/>
      <c r="D532" s="118"/>
      <c r="E532" s="119"/>
      <c r="F532" s="120"/>
      <c r="G532" s="121"/>
      <c r="H532" s="121"/>
      <c r="I532" s="122"/>
      <c r="J532" s="122"/>
      <c r="K532" s="122"/>
      <c r="L532" s="122"/>
      <c r="M532" s="122"/>
      <c r="N532" s="123"/>
      <c r="O532" s="124"/>
      <c r="P532" s="124"/>
      <c r="Q532" s="37"/>
    </row>
    <row r="533" spans="1:17" ht="12">
      <c r="A533" s="116"/>
      <c r="B533" s="117"/>
      <c r="C533" s="117"/>
      <c r="D533" s="118"/>
      <c r="E533" s="119"/>
      <c r="F533" s="120"/>
      <c r="G533" s="121"/>
      <c r="H533" s="121"/>
      <c r="I533" s="122"/>
      <c r="J533" s="122"/>
      <c r="K533" s="122"/>
      <c r="L533" s="122"/>
      <c r="M533" s="122"/>
      <c r="N533" s="123"/>
      <c r="O533" s="124"/>
      <c r="P533" s="124"/>
      <c r="Q533" s="37"/>
    </row>
    <row r="534" spans="1:17" ht="12">
      <c r="A534" s="116"/>
      <c r="B534" s="117"/>
      <c r="C534" s="117"/>
      <c r="D534" s="118"/>
      <c r="E534" s="119"/>
      <c r="F534" s="120"/>
      <c r="G534" s="121"/>
      <c r="H534" s="121"/>
      <c r="I534" s="122"/>
      <c r="J534" s="122"/>
      <c r="K534" s="122"/>
      <c r="L534" s="122"/>
      <c r="M534" s="122"/>
      <c r="N534" s="123"/>
      <c r="O534" s="124"/>
      <c r="P534" s="124"/>
      <c r="Q534" s="37"/>
    </row>
    <row r="535" spans="1:17" ht="12">
      <c r="A535" s="116"/>
      <c r="B535" s="117"/>
      <c r="C535" s="117"/>
      <c r="D535" s="118"/>
      <c r="E535" s="119"/>
      <c r="F535" s="120"/>
      <c r="G535" s="121"/>
      <c r="H535" s="121"/>
      <c r="I535" s="122"/>
      <c r="J535" s="122"/>
      <c r="K535" s="122"/>
      <c r="L535" s="122"/>
      <c r="M535" s="122"/>
      <c r="N535" s="123"/>
      <c r="O535" s="124"/>
      <c r="P535" s="124"/>
      <c r="Q535" s="37"/>
    </row>
    <row r="536" spans="1:17" ht="12">
      <c r="A536" s="116"/>
      <c r="B536" s="117"/>
      <c r="C536" s="117"/>
      <c r="D536" s="118"/>
      <c r="E536" s="119"/>
      <c r="F536" s="120"/>
      <c r="G536" s="121"/>
      <c r="H536" s="121"/>
      <c r="I536" s="122"/>
      <c r="J536" s="122"/>
      <c r="K536" s="122"/>
      <c r="L536" s="122"/>
      <c r="M536" s="122"/>
      <c r="N536" s="123"/>
      <c r="O536" s="124"/>
      <c r="P536" s="124"/>
      <c r="Q536" s="37"/>
    </row>
    <row r="537" spans="1:17" ht="12">
      <c r="A537" s="116"/>
      <c r="B537" s="117"/>
      <c r="C537" s="117"/>
      <c r="D537" s="118"/>
      <c r="E537" s="119"/>
      <c r="F537" s="120"/>
      <c r="G537" s="121"/>
      <c r="H537" s="121"/>
      <c r="I537" s="122"/>
      <c r="J537" s="122"/>
      <c r="K537" s="122"/>
      <c r="L537" s="122"/>
      <c r="M537" s="122"/>
      <c r="N537" s="123"/>
      <c r="O537" s="124"/>
      <c r="P537" s="124"/>
      <c r="Q537" s="37"/>
    </row>
    <row r="538" spans="1:17" ht="12">
      <c r="A538" s="116"/>
      <c r="B538" s="117"/>
      <c r="C538" s="117"/>
      <c r="D538" s="118"/>
      <c r="E538" s="119"/>
      <c r="F538" s="120"/>
      <c r="G538" s="121"/>
      <c r="H538" s="121"/>
      <c r="I538" s="122"/>
      <c r="J538" s="122"/>
      <c r="K538" s="122"/>
      <c r="L538" s="122"/>
      <c r="M538" s="122"/>
      <c r="N538" s="123"/>
      <c r="O538" s="124"/>
      <c r="P538" s="124"/>
      <c r="Q538" s="37"/>
    </row>
  </sheetData>
  <sheetProtection selectLockedCells="1" selectUnlockedCells="1"/>
  <mergeCells count="3">
    <mergeCell ref="B2:D2"/>
    <mergeCell ref="A1:Q1"/>
    <mergeCell ref="R27:R29"/>
  </mergeCells>
  <hyperlinks>
    <hyperlink ref="A1" r:id="rId1" display="www.shanticlo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8" r:id="rId4"/>
  <ignoredErrors>
    <ignoredError sqref="K2" 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U14"/>
  <sheetViews>
    <sheetView zoomScalePageLayoutView="0" workbookViewId="0" topLeftCell="A1">
      <selection activeCell="B15" sqref="B15"/>
    </sheetView>
  </sheetViews>
  <sheetFormatPr defaultColWidth="11.625" defaultRowHeight="12.75"/>
  <cols>
    <col min="1" max="1" width="2.375" style="5" bestFit="1" customWidth="1"/>
    <col min="2" max="2" width="37.625" style="5" customWidth="1"/>
    <col min="3" max="3" width="34.125" style="5" customWidth="1"/>
    <col min="4" max="4" width="17.375" style="5" customWidth="1"/>
    <col min="5" max="5" width="24.75390625" style="5" customWidth="1"/>
    <col min="6" max="6" width="35.625" style="5" customWidth="1"/>
    <col min="7" max="16384" width="11.625" style="5" customWidth="1"/>
  </cols>
  <sheetData>
    <row r="1" spans="1:255" s="4" customFormat="1" ht="15.75" customHeight="1">
      <c r="A1" s="293" t="s">
        <v>174</v>
      </c>
      <c r="B1" s="293"/>
      <c r="C1" s="293"/>
      <c r="D1" s="293"/>
      <c r="E1" s="126"/>
      <c r="F1" s="126"/>
      <c r="G1" s="126"/>
      <c r="H1" s="1">
        <f aca="true" t="shared" si="0" ref="H1:H7">G1*E1</f>
        <v>0</v>
      </c>
      <c r="I1" s="1">
        <f aca="true" t="shared" si="1" ref="I1:I7">F1*G1</f>
        <v>0</v>
      </c>
      <c r="J1" s="2"/>
      <c r="K1" s="3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4" customFormat="1" ht="25.5" customHeight="1">
      <c r="A2" s="293"/>
      <c r="B2" s="293"/>
      <c r="C2" s="293"/>
      <c r="D2" s="293"/>
      <c r="E2" s="126"/>
      <c r="F2" s="126"/>
      <c r="G2" s="126"/>
      <c r="H2" s="1">
        <f t="shared" si="0"/>
        <v>0</v>
      </c>
      <c r="I2" s="1">
        <f t="shared" si="1"/>
        <v>0</v>
      </c>
      <c r="J2" s="2"/>
      <c r="K2" s="3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4" customFormat="1" ht="15">
      <c r="A3" s="293"/>
      <c r="B3" s="293"/>
      <c r="C3" s="293"/>
      <c r="D3" s="293"/>
      <c r="E3" s="126"/>
      <c r="F3" s="126"/>
      <c r="G3" s="126"/>
      <c r="H3" s="1">
        <f t="shared" si="0"/>
        <v>0</v>
      </c>
      <c r="I3" s="1">
        <f t="shared" si="1"/>
        <v>0</v>
      </c>
      <c r="J3" s="2"/>
      <c r="K3" s="3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s="4" customFormat="1" ht="15">
      <c r="A4" s="293"/>
      <c r="B4" s="293"/>
      <c r="C4" s="293"/>
      <c r="D4" s="293"/>
      <c r="E4" s="126"/>
      <c r="F4" s="126"/>
      <c r="G4" s="126"/>
      <c r="H4" s="1">
        <f t="shared" si="0"/>
        <v>0</v>
      </c>
      <c r="I4" s="1">
        <f t="shared" si="1"/>
        <v>0</v>
      </c>
      <c r="J4" s="2"/>
      <c r="K4" s="3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4" customFormat="1" ht="15">
      <c r="A5" s="293"/>
      <c r="B5" s="293"/>
      <c r="C5" s="293"/>
      <c r="D5" s="293"/>
      <c r="E5" s="126"/>
      <c r="F5" s="126"/>
      <c r="G5" s="126"/>
      <c r="H5" s="1">
        <f t="shared" si="0"/>
        <v>0</v>
      </c>
      <c r="I5" s="1">
        <f t="shared" si="1"/>
        <v>0</v>
      </c>
      <c r="J5" s="2"/>
      <c r="K5" s="3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s="4" customFormat="1" ht="15">
      <c r="A6" s="293"/>
      <c r="B6" s="293"/>
      <c r="C6" s="293"/>
      <c r="D6" s="293"/>
      <c r="E6" s="126"/>
      <c r="F6" s="126"/>
      <c r="G6" s="126"/>
      <c r="H6" s="1">
        <f t="shared" si="0"/>
        <v>0</v>
      </c>
      <c r="I6" s="1">
        <f t="shared" si="1"/>
        <v>0</v>
      </c>
      <c r="J6" s="2"/>
      <c r="K6" s="3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s="4" customFormat="1" ht="24" customHeight="1">
      <c r="A7" s="293"/>
      <c r="B7" s="293"/>
      <c r="C7" s="293"/>
      <c r="D7" s="293"/>
      <c r="E7" s="126"/>
      <c r="F7" s="126"/>
      <c r="G7" s="126"/>
      <c r="H7" s="1">
        <f t="shared" si="0"/>
        <v>0</v>
      </c>
      <c r="I7" s="1">
        <f t="shared" si="1"/>
        <v>0</v>
      </c>
      <c r="J7" s="2"/>
      <c r="K7" s="3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4" ht="12.75">
      <c r="A8" s="293"/>
      <c r="B8" s="293"/>
      <c r="C8" s="293"/>
      <c r="D8" s="293"/>
    </row>
    <row r="9" spans="1:4" ht="12.75">
      <c r="A9" s="294"/>
      <c r="B9" s="294"/>
      <c r="C9" s="294"/>
      <c r="D9" s="294"/>
    </row>
    <row r="10" spans="1:6" ht="12.75">
      <c r="A10" s="7"/>
      <c r="B10" s="7" t="s">
        <v>315</v>
      </c>
      <c r="C10" s="7" t="s">
        <v>49</v>
      </c>
      <c r="D10" s="7" t="s">
        <v>50</v>
      </c>
      <c r="E10" s="7" t="s">
        <v>313</v>
      </c>
      <c r="F10" s="7" t="s">
        <v>314</v>
      </c>
    </row>
    <row r="11" spans="1:6" ht="12.75">
      <c r="A11" s="6">
        <v>1</v>
      </c>
      <c r="B11" s="6"/>
      <c r="C11" s="6"/>
      <c r="D11" s="6"/>
      <c r="E11" s="6"/>
      <c r="F11" s="6"/>
    </row>
    <row r="12" spans="1:6" ht="12.75">
      <c r="A12" s="6">
        <v>2</v>
      </c>
      <c r="B12" s="6"/>
      <c r="C12" s="6"/>
      <c r="D12" s="6"/>
      <c r="E12" s="6"/>
      <c r="F12" s="6"/>
    </row>
    <row r="13" spans="1:6" ht="12.75">
      <c r="A13" s="6">
        <v>3</v>
      </c>
      <c r="B13" s="6"/>
      <c r="C13" s="6"/>
      <c r="D13" s="6"/>
      <c r="E13" s="6"/>
      <c r="F13" s="6"/>
    </row>
    <row r="14" spans="1:6" ht="12.75">
      <c r="A14" s="6">
        <v>4</v>
      </c>
      <c r="B14" s="6"/>
      <c r="C14" s="6"/>
      <c r="D14" s="6"/>
      <c r="E14" s="6"/>
      <c r="F14" s="6"/>
    </row>
  </sheetData>
  <sheetProtection selectLockedCells="1" selectUnlockedCells="1"/>
  <mergeCells count="1">
    <mergeCell ref="A1:D9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</dc:creator>
  <cp:keywords/>
  <dc:description/>
  <cp:lastModifiedBy>Graf</cp:lastModifiedBy>
  <cp:lastPrinted>2012-12-14T05:34:47Z</cp:lastPrinted>
  <dcterms:created xsi:type="dcterms:W3CDTF">2012-06-22T12:27:50Z</dcterms:created>
  <dcterms:modified xsi:type="dcterms:W3CDTF">2014-11-08T13:23:18Z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