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10050" activeTab="0"/>
  </bookViews>
  <sheets>
    <sheet name="Таркетт" sheetId="1" r:id="rId1"/>
    <sheet name="Бельгия." sheetId="2" r:id="rId2"/>
  </sheets>
  <definedNames/>
  <calcPr fullCalcOnLoad="1"/>
</workbook>
</file>

<file path=xl/sharedStrings.xml><?xml version="1.0" encoding="utf-8"?>
<sst xmlns="http://schemas.openxmlformats.org/spreadsheetml/2006/main" count="372" uniqueCount="142">
  <si>
    <t>БЫТОВЫЕ И ПОЛУКОММЕРЧЕСКИЕ ПВХ ПОКРЫТИЯ</t>
  </si>
  <si>
    <t>КОЛЛЕКЦИЯ</t>
  </si>
  <si>
    <t>Страна</t>
  </si>
  <si>
    <t>Применяемость</t>
  </si>
  <si>
    <t>Вес (кг/м2)</t>
  </si>
  <si>
    <t>База дилер</t>
  </si>
  <si>
    <t>мелкий опт</t>
  </si>
  <si>
    <t xml:space="preserve">НАПОЛЬНЫЕ ПЛИТКИ ИЗ ПВХ </t>
  </si>
  <si>
    <t>Новинка !</t>
  </si>
  <si>
    <t>Россия</t>
  </si>
  <si>
    <t>Полукомм</t>
  </si>
  <si>
    <t>ЛИНОЛЕУМ</t>
  </si>
  <si>
    <t>ANTONIO/АНТОНИО</t>
  </si>
  <si>
    <t>Бельгия</t>
  </si>
  <si>
    <t>Бытовой</t>
  </si>
  <si>
    <t>SUPREME/СУПРИМ</t>
  </si>
  <si>
    <t>3,5;4</t>
  </si>
  <si>
    <t xml:space="preserve">JUTEKS </t>
  </si>
  <si>
    <t>2; 3,5; 4</t>
  </si>
  <si>
    <t>STRONG  PLUS/  СТРОНГ ПЛЮС</t>
  </si>
  <si>
    <t>RESPECT/РЕСПЕКТ</t>
  </si>
  <si>
    <t>2/2.5/3/3.5/4</t>
  </si>
  <si>
    <t>PREMIER/ПРЕМЬЕР</t>
  </si>
  <si>
    <t>BRILLIANT / БРИЛЛИАНТ</t>
  </si>
  <si>
    <t>2;3,5;4</t>
  </si>
  <si>
    <t>TENDENCE / ТЕНДЕНС</t>
  </si>
  <si>
    <t>VENUS / ВЕНУС</t>
  </si>
  <si>
    <t>2; 2,5; 3; 3,5; 4</t>
  </si>
  <si>
    <t>ТРЕНД</t>
  </si>
  <si>
    <t>IMPERATOR</t>
  </si>
  <si>
    <t>MEGAPOLIS</t>
  </si>
  <si>
    <t>BERRYALLOC LVT</t>
  </si>
  <si>
    <r>
      <t xml:space="preserve">PURELOC </t>
    </r>
    <r>
      <rPr>
        <b/>
        <sz val="12"/>
        <color indexed="10"/>
        <rFont val="Times New Roman"/>
        <family val="1"/>
      </rPr>
      <t>NEW 2014</t>
    </r>
  </si>
  <si>
    <t>1213 х 171</t>
  </si>
  <si>
    <t>iDEAL</t>
  </si>
  <si>
    <t>RECORD/РЕКОРД</t>
  </si>
  <si>
    <t>Коллекция</t>
  </si>
  <si>
    <t>доп. ценности</t>
  </si>
  <si>
    <t>срок гарантии</t>
  </si>
  <si>
    <t>длина рулона (м)</t>
  </si>
  <si>
    <t>23/31</t>
  </si>
  <si>
    <t>extreme protection</t>
  </si>
  <si>
    <t>Sanitized, Antislip, ЖИВАЯ СТРУКТУРА</t>
  </si>
  <si>
    <t>15 лет</t>
  </si>
  <si>
    <t>23/32</t>
  </si>
  <si>
    <t>нет</t>
  </si>
  <si>
    <t>КМ2,В2, Д2, Т2, РП1</t>
  </si>
  <si>
    <t>10 лет</t>
  </si>
  <si>
    <t xml:space="preserve">Harmony   3,5м, 4м       </t>
  </si>
  <si>
    <t>23/33</t>
  </si>
  <si>
    <t>ЖИВАЯ СТРУКТУРА</t>
  </si>
  <si>
    <t xml:space="preserve">Harmony   3 м       </t>
  </si>
  <si>
    <t xml:space="preserve">Harmony   2,5 м           </t>
  </si>
  <si>
    <t>Force  3,5м, 4м</t>
  </si>
  <si>
    <t>Г2, РП1, В3, Д2, Т2</t>
  </si>
  <si>
    <t>30, 25(3,5м), 22(4м)</t>
  </si>
  <si>
    <t>Force 3м, 3,1м</t>
  </si>
  <si>
    <t>Force 2,5м</t>
  </si>
  <si>
    <t>Идиллия НОВА 3,5м, 4м</t>
  </si>
  <si>
    <t>ЭКО</t>
  </si>
  <si>
    <t>Идиллия НОВА 3м</t>
  </si>
  <si>
    <t>Идиллия НОВА 2,5м</t>
  </si>
  <si>
    <t>Moda 3,5м, 4м</t>
  </si>
  <si>
    <t>3D-дизайн, Sanitized, ЭКО</t>
  </si>
  <si>
    <t>Moda 3м</t>
  </si>
  <si>
    <t>Moda 2,5м</t>
  </si>
  <si>
    <t>Cпринт PRO 4м, 3,5м, 3м, 2,5м, 2м</t>
  </si>
  <si>
    <t>Grand 4м, 3,5м</t>
  </si>
  <si>
    <t>20, 17(4)</t>
  </si>
  <si>
    <t>Grand 3м</t>
  </si>
  <si>
    <t>Grand 2.5м</t>
  </si>
  <si>
    <t>Фаворит 3,5м, 4м</t>
  </si>
  <si>
    <t>Фаворит 3м</t>
  </si>
  <si>
    <t>Фаворит 2,5м</t>
  </si>
  <si>
    <t>Discovery 3,5м, 4м</t>
  </si>
  <si>
    <t>25, 20(4м)</t>
  </si>
  <si>
    <t>Discovery 3м, 3,1м</t>
  </si>
  <si>
    <t>Discovery 2,5м</t>
  </si>
  <si>
    <t>Imperial DeLux  2м, 3,5м, 4м</t>
  </si>
  <si>
    <t>Imperial DeLux  3м</t>
  </si>
  <si>
    <t>Imperial DeLux 2,5 м</t>
  </si>
  <si>
    <t>Магия Вива 3,5м, 4м</t>
  </si>
  <si>
    <t>Sanitized, TRUTEX</t>
  </si>
  <si>
    <t>Магия Вива 3м</t>
  </si>
  <si>
    <t>Магия Вива 2,5м</t>
  </si>
  <si>
    <t>Европа 2м, 3,5м, 4м</t>
  </si>
  <si>
    <t>30, 25(4м)</t>
  </si>
  <si>
    <t>Европа 3м</t>
  </si>
  <si>
    <t>Европа 2,5 м</t>
  </si>
  <si>
    <t>Bonus 4м, 3,5м, 3м, 2,5м, 2м</t>
  </si>
  <si>
    <t>30; 25 (4м)</t>
  </si>
  <si>
    <t>Супер-С  3,5м, 4м</t>
  </si>
  <si>
    <t>титан</t>
  </si>
  <si>
    <t>Супер-С  3м</t>
  </si>
  <si>
    <t>Супер-С 2,5 м</t>
  </si>
  <si>
    <t>Eruption  3,5м, 4м</t>
  </si>
  <si>
    <t>7 лет</t>
  </si>
  <si>
    <t>Eruption  3м,    3,1м</t>
  </si>
  <si>
    <t>Eruption 2,5 м</t>
  </si>
  <si>
    <t>Comfort  3,5м, 4м</t>
  </si>
  <si>
    <t>Comfort  3м</t>
  </si>
  <si>
    <t>Comfort  2,5 м</t>
  </si>
  <si>
    <t>Весна 4м, 3,5м, 3,1м  3м, 2,5м, 2м</t>
  </si>
  <si>
    <t>5 лет</t>
  </si>
  <si>
    <t xml:space="preserve">Delta 2м, 3м, 3,5м, 4м        </t>
  </si>
  <si>
    <t xml:space="preserve">Delta 2,5м              </t>
  </si>
  <si>
    <t>Омега</t>
  </si>
  <si>
    <t>с учетом
Орг. Сбора 12%</t>
  </si>
  <si>
    <t xml:space="preserve">Класс </t>
  </si>
  <si>
    <t>Толщина покрытия (мм)</t>
  </si>
  <si>
    <t>Защитн.
слой (мм)</t>
  </si>
  <si>
    <t>Вес
(кг/м2)</t>
  </si>
  <si>
    <t>Доп. защита</t>
  </si>
  <si>
    <t xml:space="preserve">Premium 3,5м, 4м </t>
  </si>
  <si>
    <t xml:space="preserve">Premium 3м </t>
  </si>
  <si>
    <t xml:space="preserve">Premium 2,5м </t>
  </si>
  <si>
    <t xml:space="preserve">Престиж 3,5м, 4м  </t>
  </si>
  <si>
    <t xml:space="preserve">Престиж 3м </t>
  </si>
  <si>
    <t xml:space="preserve">Престиж 2,5м </t>
  </si>
  <si>
    <t xml:space="preserve">Galaxy 4м, 3,5м, 3м, 2,5м, 2м  </t>
  </si>
  <si>
    <t>ArtVinil NEY AGE                планки 914,4*152,4 пачка</t>
  </si>
  <si>
    <t>ArtVinil NEY AGE                плитка 457,2*457,2 пачка</t>
  </si>
  <si>
    <t>ArtVinil LOUNGE                 планки 152*914пачка</t>
  </si>
  <si>
    <t>ArtVinil  LOUNGE                плитка 457*457 пачка</t>
  </si>
  <si>
    <r>
      <t>Цена нарезка руб/м</t>
    </r>
    <r>
      <rPr>
        <b/>
        <vertAlign val="superscript"/>
        <sz val="11"/>
        <rFont val="Tahoma"/>
        <family val="2"/>
      </rPr>
      <t>2</t>
    </r>
  </si>
  <si>
    <t>Складская позиция Опуса (*)</t>
  </si>
  <si>
    <t>Толщина, мм</t>
  </si>
  <si>
    <t>Толщина защитного слоя (мм)</t>
  </si>
  <si>
    <t>Ширина (м)</t>
  </si>
  <si>
    <t>Длина рулона в п/м</t>
  </si>
  <si>
    <t>*</t>
  </si>
  <si>
    <t>ULTRA/УЛЬТРА   (felt)</t>
  </si>
  <si>
    <r>
      <t xml:space="preserve">STREAM PRO/СТРИМ ПРО </t>
    </r>
    <r>
      <rPr>
        <b/>
        <sz val="10"/>
        <color indexed="10"/>
        <rFont val="Times New Roman"/>
        <family val="1"/>
      </rPr>
      <t>КМ2</t>
    </r>
  </si>
  <si>
    <r>
      <t xml:space="preserve">START/СТАРТ </t>
    </r>
    <r>
      <rPr>
        <b/>
        <sz val="10"/>
        <color indexed="10"/>
        <rFont val="Times New Roman"/>
        <family val="1"/>
      </rPr>
      <t>КМ2</t>
    </r>
  </si>
  <si>
    <t>VOYAGE</t>
  </si>
  <si>
    <t>SUNRISE</t>
  </si>
  <si>
    <t>MYSTERY</t>
  </si>
  <si>
    <t>GLORY  (felt)</t>
  </si>
  <si>
    <t>COTTAGE</t>
  </si>
  <si>
    <t xml:space="preserve">BEAUFLOR/BEAULIEU </t>
  </si>
  <si>
    <t>SANDRO/САНДРО</t>
  </si>
  <si>
    <t>Опт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</si>
</sst>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&quot;р.&quot;"/>
    <numFmt numFmtId="179" formatCode="_-* #,##0.00&quot;р.&quot;_-;\-* #,##0.00&quot;р.&quot;_-;_-* &quot;-&quot;??&quot;р.&quot;_-;_-@_-"/>
    <numFmt numFmtId="180" formatCode="_-* #,##0&quot;р.&quot;_-;\-* #,##0&quot;р.&quot;_-;_-* &quot;-&quot;??&quot;р.&quot;_-;_-@_-"/>
    <numFmt numFmtId="181" formatCode="#,##0.0"/>
    <numFmt numFmtId="182" formatCode="0.00000"/>
    <numFmt numFmtId="183" formatCode="0.0000"/>
    <numFmt numFmtId="184" formatCode="0.000"/>
    <numFmt numFmtId="185" formatCode="#,##0.0&quot;р.&quot;"/>
    <numFmt numFmtId="186" formatCode="#,##0_ ;\-#,##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name val="Tahoma"/>
      <family val="2"/>
    </font>
    <font>
      <b/>
      <vertAlign val="superscript"/>
      <sz val="11"/>
      <name val="Tahoma"/>
      <family val="2"/>
    </font>
    <font>
      <b/>
      <sz val="10"/>
      <name val="Tahoma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000000"/>
      <name val="Arial"/>
      <family val="2"/>
    </font>
    <font>
      <sz val="10"/>
      <color theme="1"/>
      <name val="Tahom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medium"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 style="medium"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Font="1" applyAlignment="1">
      <alignment/>
    </xf>
    <xf numFmtId="0" fontId="7" fillId="33" borderId="10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vertical="center"/>
      <protection/>
    </xf>
    <xf numFmtId="2" fontId="7" fillId="33" borderId="10" xfId="54" applyNumberFormat="1" applyFont="1" applyFill="1" applyBorder="1" applyAlignment="1">
      <alignment horizontal="center" vertical="center"/>
      <protection/>
    </xf>
    <xf numFmtId="4" fontId="7" fillId="33" borderId="10" xfId="54" applyNumberFormat="1" applyFont="1" applyFill="1" applyBorder="1" applyAlignment="1">
      <alignment horizontal="center" vertical="center"/>
      <protection/>
    </xf>
    <xf numFmtId="0" fontId="7" fillId="33" borderId="11" xfId="54" applyFont="1" applyFill="1" applyBorder="1" applyAlignment="1">
      <alignment horizontal="center" vertical="center"/>
      <protection/>
    </xf>
    <xf numFmtId="2" fontId="7" fillId="33" borderId="11" xfId="54" applyNumberFormat="1" applyFont="1" applyFill="1" applyBorder="1" applyAlignment="1">
      <alignment horizontal="center" vertical="center"/>
      <protection/>
    </xf>
    <xf numFmtId="0" fontId="7" fillId="33" borderId="12" xfId="54" applyFont="1" applyFill="1" applyBorder="1" applyAlignment="1">
      <alignment horizontal="center" vertical="center"/>
      <protection/>
    </xf>
    <xf numFmtId="2" fontId="7" fillId="33" borderId="12" xfId="54" applyNumberFormat="1" applyFont="1" applyFill="1" applyBorder="1" applyAlignment="1">
      <alignment horizontal="center" vertical="center"/>
      <protection/>
    </xf>
    <xf numFmtId="0" fontId="6" fillId="33" borderId="11" xfId="54" applyFont="1" applyFill="1" applyBorder="1" applyAlignment="1">
      <alignment horizontal="center" vertical="center"/>
      <protection/>
    </xf>
    <xf numFmtId="0" fontId="6" fillId="33" borderId="12" xfId="54" applyFont="1" applyFill="1" applyBorder="1" applyAlignment="1">
      <alignment horizontal="center" vertical="center"/>
      <protection/>
    </xf>
    <xf numFmtId="0" fontId="7" fillId="33" borderId="13" xfId="54" applyFont="1" applyFill="1" applyBorder="1" applyAlignment="1">
      <alignment horizontal="center" vertical="center"/>
      <protection/>
    </xf>
    <xf numFmtId="2" fontId="7" fillId="33" borderId="13" xfId="54" applyNumberFormat="1" applyFont="1" applyFill="1" applyBorder="1" applyAlignment="1">
      <alignment horizontal="center" vertical="center"/>
      <protection/>
    </xf>
    <xf numFmtId="0" fontId="7" fillId="33" borderId="14" xfId="54" applyFont="1" applyFill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 wrapText="1"/>
      <protection/>
    </xf>
    <xf numFmtId="0" fontId="5" fillId="33" borderId="16" xfId="54" applyFont="1" applyFill="1" applyBorder="1" applyAlignment="1">
      <alignment horizontal="left" vertical="center"/>
      <protection/>
    </xf>
    <xf numFmtId="4" fontId="7" fillId="33" borderId="11" xfId="54" applyNumberFormat="1" applyFont="1" applyFill="1" applyBorder="1" applyAlignment="1">
      <alignment horizontal="center" vertical="center"/>
      <protection/>
    </xf>
    <xf numFmtId="0" fontId="5" fillId="33" borderId="17" xfId="54" applyFont="1" applyFill="1" applyBorder="1" applyAlignment="1">
      <alignment horizontal="left" vertical="center"/>
      <protection/>
    </xf>
    <xf numFmtId="0" fontId="5" fillId="33" borderId="18" xfId="54" applyFont="1" applyFill="1" applyBorder="1" applyAlignment="1">
      <alignment horizontal="left" vertical="center"/>
      <protection/>
    </xf>
    <xf numFmtId="4" fontId="7" fillId="33" borderId="12" xfId="54" applyNumberFormat="1" applyFont="1" applyFill="1" applyBorder="1" applyAlignment="1">
      <alignment horizontal="center" vertical="center"/>
      <protection/>
    </xf>
    <xf numFmtId="0" fontId="7" fillId="33" borderId="19" xfId="54" applyFont="1" applyFill="1" applyBorder="1" applyAlignment="1">
      <alignment horizontal="center" vertical="center"/>
      <protection/>
    </xf>
    <xf numFmtId="0" fontId="7" fillId="33" borderId="20" xfId="54" applyFont="1" applyFill="1" applyBorder="1" applyAlignment="1">
      <alignment horizontal="center" vertical="center"/>
      <protection/>
    </xf>
    <xf numFmtId="0" fontId="5" fillId="33" borderId="21" xfId="54" applyFont="1" applyFill="1" applyBorder="1" applyAlignment="1">
      <alignment horizontal="left" vertical="center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7" fillId="33" borderId="22" xfId="54" applyFont="1" applyFill="1" applyBorder="1" applyAlignment="1">
      <alignment horizontal="center" vertical="center"/>
      <protection/>
    </xf>
    <xf numFmtId="0" fontId="9" fillId="34" borderId="23" xfId="0" applyFont="1" applyFill="1" applyBorder="1" applyAlignment="1">
      <alignment horizontal="left" vertical="center"/>
    </xf>
    <xf numFmtId="0" fontId="9" fillId="34" borderId="24" xfId="0" applyFont="1" applyFill="1" applyBorder="1" applyAlignment="1">
      <alignment horizontal="left" vertical="center"/>
    </xf>
    <xf numFmtId="0" fontId="9" fillId="34" borderId="25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/>
    </xf>
    <xf numFmtId="0" fontId="53" fillId="0" borderId="24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4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left" vertical="center" wrapText="1"/>
    </xf>
    <xf numFmtId="0" fontId="53" fillId="0" borderId="26" xfId="0" applyFont="1" applyFill="1" applyBorder="1" applyAlignment="1">
      <alignment/>
    </xf>
    <xf numFmtId="0" fontId="53" fillId="0" borderId="27" xfId="0" applyFont="1" applyFill="1" applyBorder="1" applyAlignment="1">
      <alignment horizontal="left" vertical="center"/>
    </xf>
    <xf numFmtId="0" fontId="53" fillId="0" borderId="23" xfId="0" applyFont="1" applyFill="1" applyBorder="1" applyAlignment="1">
      <alignment horizontal="left"/>
    </xf>
    <xf numFmtId="0" fontId="53" fillId="0" borderId="24" xfId="0" applyFont="1" applyFill="1" applyBorder="1" applyAlignment="1">
      <alignment horizontal="left"/>
    </xf>
    <xf numFmtId="0" fontId="53" fillId="0" borderId="25" xfId="0" applyFont="1" applyFill="1" applyBorder="1" applyAlignment="1">
      <alignment horizontal="left"/>
    </xf>
    <xf numFmtId="0" fontId="53" fillId="0" borderId="23" xfId="0" applyFont="1" applyFill="1" applyBorder="1" applyAlignment="1">
      <alignment horizontal="left" vertical="center" wrapText="1"/>
    </xf>
    <xf numFmtId="0" fontId="53" fillId="0" borderId="28" xfId="0" applyFont="1" applyFill="1" applyBorder="1" applyAlignment="1">
      <alignment/>
    </xf>
    <xf numFmtId="0" fontId="53" fillId="0" borderId="27" xfId="0" applyFont="1" applyFill="1" applyBorder="1" applyAlignment="1">
      <alignment/>
    </xf>
    <xf numFmtId="0" fontId="53" fillId="34" borderId="29" xfId="0" applyFont="1" applyFill="1" applyBorder="1" applyAlignment="1">
      <alignment horizontal="left"/>
    </xf>
    <xf numFmtId="0" fontId="53" fillId="0" borderId="23" xfId="0" applyFont="1" applyBorder="1" applyAlignment="1">
      <alignment/>
    </xf>
    <xf numFmtId="0" fontId="53" fillId="0" borderId="25" xfId="0" applyFont="1" applyBorder="1" applyAlignment="1">
      <alignment/>
    </xf>
    <xf numFmtId="0" fontId="5" fillId="0" borderId="30" xfId="54" applyFont="1" applyBorder="1" applyAlignment="1">
      <alignment horizontal="center" vertical="center" wrapText="1"/>
      <protection/>
    </xf>
    <xf numFmtId="0" fontId="5" fillId="0" borderId="31" xfId="54" applyFont="1" applyBorder="1" applyAlignment="1">
      <alignment horizontal="center" vertical="center" wrapText="1"/>
      <protection/>
    </xf>
    <xf numFmtId="3" fontId="5" fillId="0" borderId="32" xfId="54" applyNumberFormat="1" applyFont="1" applyBorder="1" applyAlignment="1">
      <alignment horizontal="center" vertical="center" wrapText="1"/>
      <protection/>
    </xf>
    <xf numFmtId="0" fontId="4" fillId="0" borderId="33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3" fillId="35" borderId="27" xfId="55" applyFont="1" applyFill="1" applyBorder="1" applyAlignment="1">
      <alignment horizontal="center" vertical="center"/>
      <protection/>
    </xf>
    <xf numFmtId="0" fontId="3" fillId="35" borderId="35" xfId="55" applyFont="1" applyFill="1" applyBorder="1" applyAlignment="1">
      <alignment horizontal="center" vertical="center"/>
      <protection/>
    </xf>
    <xf numFmtId="0" fontId="3" fillId="35" borderId="36" xfId="55" applyFont="1" applyFill="1" applyBorder="1" applyAlignment="1">
      <alignment horizontal="center" vertical="center"/>
      <protection/>
    </xf>
    <xf numFmtId="0" fontId="30" fillId="36" borderId="27" xfId="0" applyFont="1" applyFill="1" applyBorder="1" applyAlignment="1">
      <alignment horizontal="center" vertical="center"/>
    </xf>
    <xf numFmtId="177" fontId="30" fillId="36" borderId="37" xfId="0" applyNumberFormat="1" applyFont="1" applyFill="1" applyBorder="1" applyAlignment="1">
      <alignment horizontal="center" vertical="center" wrapText="1"/>
    </xf>
    <xf numFmtId="177" fontId="30" fillId="36" borderId="36" xfId="0" applyNumberFormat="1" applyFont="1" applyFill="1" applyBorder="1" applyAlignment="1">
      <alignment horizontal="center" vertical="center" wrapText="1"/>
    </xf>
    <xf numFmtId="0" fontId="30" fillId="36" borderId="36" xfId="0" applyFont="1" applyFill="1" applyBorder="1" applyAlignment="1">
      <alignment horizontal="center" vertical="center" wrapText="1"/>
    </xf>
    <xf numFmtId="0" fontId="30" fillId="36" borderId="37" xfId="0" applyFont="1" applyFill="1" applyBorder="1" applyAlignment="1">
      <alignment horizontal="center" vertical="center" wrapText="1"/>
    </xf>
    <xf numFmtId="0" fontId="32" fillId="36" borderId="37" xfId="0" applyFont="1" applyFill="1" applyBorder="1" applyAlignment="1">
      <alignment horizontal="center" vertical="center" wrapText="1"/>
    </xf>
    <xf numFmtId="0" fontId="53" fillId="37" borderId="28" xfId="0" applyFont="1" applyFill="1" applyBorder="1" applyAlignment="1">
      <alignment horizontal="left"/>
    </xf>
    <xf numFmtId="180" fontId="54" fillId="38" borderId="38" xfId="44" applyNumberFormat="1" applyFont="1" applyFill="1" applyBorder="1" applyAlignment="1">
      <alignment vertical="center"/>
    </xf>
    <xf numFmtId="186" fontId="55" fillId="17" borderId="39" xfId="44" applyNumberFormat="1" applyFont="1" applyFill="1" applyBorder="1" applyAlignment="1">
      <alignment horizontal="center" vertical="center"/>
    </xf>
    <xf numFmtId="0" fontId="9" fillId="37" borderId="40" xfId="0" applyFont="1" applyFill="1" applyBorder="1" applyAlignment="1">
      <alignment horizontal="center" vertical="center" wrapText="1"/>
    </xf>
    <xf numFmtId="181" fontId="9" fillId="37" borderId="41" xfId="0" applyNumberFormat="1" applyFont="1" applyFill="1" applyBorder="1" applyAlignment="1">
      <alignment horizontal="center" vertical="center" wrapText="1"/>
    </xf>
    <xf numFmtId="0" fontId="9" fillId="37" borderId="41" xfId="0" applyFont="1" applyFill="1" applyBorder="1" applyAlignment="1">
      <alignment horizontal="center" vertical="center" wrapText="1"/>
    </xf>
    <xf numFmtId="0" fontId="9" fillId="37" borderId="42" xfId="0" applyFont="1" applyFill="1" applyBorder="1" applyAlignment="1">
      <alignment horizontal="center" vertical="center" wrapText="1"/>
    </xf>
    <xf numFmtId="0" fontId="53" fillId="37" borderId="24" xfId="0" applyFont="1" applyFill="1" applyBorder="1" applyAlignment="1">
      <alignment horizontal="left"/>
    </xf>
    <xf numFmtId="180" fontId="54" fillId="38" borderId="43" xfId="44" applyNumberFormat="1" applyFont="1" applyFill="1" applyBorder="1" applyAlignment="1">
      <alignment vertical="center"/>
    </xf>
    <xf numFmtId="181" fontId="9" fillId="37" borderId="44" xfId="0" applyNumberFormat="1" applyFont="1" applyFill="1" applyBorder="1" applyAlignment="1">
      <alignment horizontal="center" vertical="center" wrapText="1"/>
    </xf>
    <xf numFmtId="0" fontId="9" fillId="37" borderId="44" xfId="0" applyFont="1" applyFill="1" applyBorder="1" applyAlignment="1">
      <alignment horizontal="center" vertical="center" wrapText="1"/>
    </xf>
    <xf numFmtId="0" fontId="9" fillId="37" borderId="45" xfId="0" applyFont="1" applyFill="1" applyBorder="1" applyAlignment="1">
      <alignment horizontal="center" vertical="center" wrapText="1"/>
    </xf>
    <xf numFmtId="0" fontId="53" fillId="37" borderId="25" xfId="0" applyFont="1" applyFill="1" applyBorder="1" applyAlignment="1">
      <alignment horizontal="left"/>
    </xf>
    <xf numFmtId="0" fontId="9" fillId="37" borderId="46" xfId="0" applyFont="1" applyFill="1" applyBorder="1" applyAlignment="1">
      <alignment horizontal="center" vertical="center" wrapText="1"/>
    </xf>
    <xf numFmtId="181" fontId="9" fillId="37" borderId="47" xfId="0" applyNumberFormat="1" applyFont="1" applyFill="1" applyBorder="1" applyAlignment="1">
      <alignment horizontal="center" vertical="center" wrapText="1"/>
    </xf>
    <xf numFmtId="0" fontId="9" fillId="37" borderId="47" xfId="0" applyFont="1" applyFill="1" applyBorder="1" applyAlignment="1">
      <alignment horizontal="center" vertical="center" wrapText="1"/>
    </xf>
    <xf numFmtId="0" fontId="9" fillId="37" borderId="48" xfId="0" applyFont="1" applyFill="1" applyBorder="1" applyAlignment="1">
      <alignment horizontal="center" vertical="center" wrapText="1"/>
    </xf>
    <xf numFmtId="0" fontId="53" fillId="37" borderId="23" xfId="0" applyFont="1" applyFill="1" applyBorder="1" applyAlignment="1">
      <alignment horizontal="left"/>
    </xf>
    <xf numFmtId="0" fontId="9" fillId="37" borderId="49" xfId="0" applyFont="1" applyFill="1" applyBorder="1" applyAlignment="1">
      <alignment horizontal="center" vertical="center" wrapText="1"/>
    </xf>
    <xf numFmtId="181" fontId="9" fillId="37" borderId="50" xfId="0" applyNumberFormat="1" applyFont="1" applyFill="1" applyBorder="1" applyAlignment="1">
      <alignment horizontal="center" vertical="center" wrapText="1"/>
    </xf>
    <xf numFmtId="0" fontId="9" fillId="37" borderId="50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52" xfId="0" applyFont="1" applyFill="1" applyBorder="1" applyAlignment="1">
      <alignment horizontal="center" vertical="center" wrapText="1"/>
    </xf>
    <xf numFmtId="0" fontId="9" fillId="37" borderId="53" xfId="0" applyFont="1" applyFill="1" applyBorder="1" applyAlignment="1">
      <alignment horizontal="center" vertical="center" wrapText="1"/>
    </xf>
    <xf numFmtId="0" fontId="9" fillId="37" borderId="54" xfId="0" applyFont="1" applyFill="1" applyBorder="1" applyAlignment="1">
      <alignment horizontal="center" vertical="center" wrapText="1"/>
    </xf>
    <xf numFmtId="0" fontId="53" fillId="37" borderId="27" xfId="0" applyFont="1" applyFill="1" applyBorder="1" applyAlignment="1">
      <alignment horizontal="left" vertical="center" wrapText="1"/>
    </xf>
    <xf numFmtId="0" fontId="9" fillId="37" borderId="55" xfId="0" applyFont="1" applyFill="1" applyBorder="1" applyAlignment="1">
      <alignment horizontal="center" vertical="center" wrapText="1"/>
    </xf>
    <xf numFmtId="181" fontId="9" fillId="37" borderId="56" xfId="0" applyNumberFormat="1" applyFont="1" applyFill="1" applyBorder="1" applyAlignment="1">
      <alignment horizontal="center" vertical="center" wrapText="1"/>
    </xf>
    <xf numFmtId="0" fontId="9" fillId="37" borderId="56" xfId="0" applyFont="1" applyFill="1" applyBorder="1" applyAlignment="1">
      <alignment horizontal="center" vertical="center" wrapText="1"/>
    </xf>
    <xf numFmtId="0" fontId="56" fillId="37" borderId="53" xfId="0" applyFont="1" applyFill="1" applyBorder="1" applyAlignment="1">
      <alignment horizontal="center" vertical="center" wrapText="1"/>
    </xf>
    <xf numFmtId="0" fontId="9" fillId="37" borderId="57" xfId="0" applyFont="1" applyFill="1" applyBorder="1" applyAlignment="1">
      <alignment horizontal="center" vertical="center" wrapText="1"/>
    </xf>
    <xf numFmtId="0" fontId="53" fillId="34" borderId="49" xfId="0" applyFont="1" applyFill="1" applyBorder="1" applyAlignment="1">
      <alignment horizontal="center" vertical="center" wrapText="1"/>
    </xf>
    <xf numFmtId="0" fontId="53" fillId="34" borderId="51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53" fillId="34" borderId="58" xfId="0" applyFont="1" applyFill="1" applyBorder="1" applyAlignment="1">
      <alignment horizontal="center" vertical="center" wrapText="1"/>
    </xf>
    <xf numFmtId="0" fontId="53" fillId="34" borderId="40" xfId="0" applyFont="1" applyFill="1" applyBorder="1" applyAlignment="1">
      <alignment horizontal="center" vertical="center" wrapText="1"/>
    </xf>
    <xf numFmtId="0" fontId="53" fillId="34" borderId="53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53" fillId="34" borderId="59" xfId="0" applyFont="1" applyFill="1" applyBorder="1" applyAlignment="1">
      <alignment horizontal="center" vertical="center" wrapText="1"/>
    </xf>
    <xf numFmtId="0" fontId="53" fillId="34" borderId="46" xfId="0" applyFont="1" applyFill="1" applyBorder="1" applyAlignment="1">
      <alignment horizontal="center" vertical="center" wrapText="1"/>
    </xf>
    <xf numFmtId="0" fontId="53" fillId="34" borderId="54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53" fillId="34" borderId="60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181" fontId="9" fillId="0" borderId="50" xfId="0" applyNumberFormat="1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39" borderId="5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81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39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81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39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53" fillId="0" borderId="28" xfId="0" applyFont="1" applyFill="1" applyBorder="1" applyAlignment="1">
      <alignment horizontal="left" vertical="center" wrapText="1"/>
    </xf>
    <xf numFmtId="181" fontId="9" fillId="0" borderId="5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34" borderId="50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181" fontId="9" fillId="0" borderId="56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56" fillId="40" borderId="5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181" fontId="9" fillId="0" borderId="51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181" fontId="9" fillId="0" borderId="54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vertical="center" wrapText="1"/>
    </xf>
    <xf numFmtId="0" fontId="9" fillId="34" borderId="53" xfId="0" applyFont="1" applyFill="1" applyBorder="1" applyAlignment="1">
      <alignment vertical="center" wrapText="1"/>
    </xf>
    <xf numFmtId="0" fontId="9" fillId="41" borderId="49" xfId="0" applyFont="1" applyFill="1" applyBorder="1" applyAlignment="1">
      <alignment horizontal="center" vertical="center" wrapText="1"/>
    </xf>
    <xf numFmtId="0" fontId="9" fillId="41" borderId="40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left" vertical="center"/>
    </xf>
    <xf numFmtId="0" fontId="9" fillId="34" borderId="55" xfId="0" applyFont="1" applyFill="1" applyBorder="1" applyAlignment="1">
      <alignment horizontal="center" vertical="center" wrapText="1"/>
    </xf>
    <xf numFmtId="181" fontId="9" fillId="34" borderId="56" xfId="0" applyNumberFormat="1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56" fillId="34" borderId="53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0" fontId="9" fillId="41" borderId="46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4" borderId="51" xfId="0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left"/>
    </xf>
    <xf numFmtId="181" fontId="9" fillId="0" borderId="51" xfId="0" applyNumberFormat="1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34" borderId="61" xfId="0" applyNumberFormat="1" applyFont="1" applyFill="1" applyBorder="1" applyAlignment="1">
      <alignment horizontal="center" vertical="center" wrapText="1"/>
    </xf>
    <xf numFmtId="0" fontId="9" fillId="34" borderId="50" xfId="0" applyNumberFormat="1" applyFont="1" applyFill="1" applyBorder="1" applyAlignment="1">
      <alignment horizontal="center" vertical="center" wrapText="1"/>
    </xf>
    <xf numFmtId="0" fontId="9" fillId="34" borderId="41" xfId="0" applyNumberFormat="1" applyFont="1" applyFill="1" applyBorder="1" applyAlignment="1">
      <alignment horizontal="center" vertical="center" wrapText="1"/>
    </xf>
    <xf numFmtId="0" fontId="9" fillId="34" borderId="56" xfId="0" applyNumberFormat="1" applyFont="1" applyFill="1" applyBorder="1" applyAlignment="1">
      <alignment vertical="center" wrapText="1"/>
    </xf>
    <xf numFmtId="0" fontId="9" fillId="34" borderId="52" xfId="0" applyNumberFormat="1" applyFont="1" applyFill="1" applyBorder="1" applyAlignment="1">
      <alignment horizontal="center"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3" fillId="0" borderId="24" xfId="0" applyFont="1" applyBorder="1" applyAlignment="1">
      <alignment/>
    </xf>
    <xf numFmtId="180" fontId="54" fillId="38" borderId="62" xfId="44" applyNumberFormat="1" applyFont="1" applyFill="1" applyBorder="1" applyAlignment="1">
      <alignment vertical="center"/>
    </xf>
    <xf numFmtId="0" fontId="4" fillId="0" borderId="63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5" fillId="0" borderId="65" xfId="54" applyFont="1" applyBorder="1" applyAlignment="1">
      <alignment horizontal="center" vertical="center" wrapText="1"/>
      <protection/>
    </xf>
    <xf numFmtId="3" fontId="5" fillId="0" borderId="66" xfId="54" applyNumberFormat="1" applyFont="1" applyBorder="1" applyAlignment="1">
      <alignment horizontal="center" vertical="center" wrapText="1"/>
      <protection/>
    </xf>
    <xf numFmtId="0" fontId="4" fillId="11" borderId="67" xfId="54" applyFont="1" applyFill="1" applyBorder="1" applyAlignment="1">
      <alignment horizontal="center" vertical="center"/>
      <protection/>
    </xf>
    <xf numFmtId="0" fontId="4" fillId="38" borderId="67" xfId="54" applyFont="1" applyFill="1" applyBorder="1" applyAlignment="1">
      <alignment horizontal="center" vertical="center" wrapText="1"/>
      <protection/>
    </xf>
    <xf numFmtId="0" fontId="4" fillId="0" borderId="68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5" fillId="42" borderId="70" xfId="54" applyFont="1" applyFill="1" applyBorder="1" applyAlignment="1">
      <alignment horizontal="left" vertical="center"/>
      <protection/>
    </xf>
    <xf numFmtId="0" fontId="6" fillId="42" borderId="71" xfId="54" applyFont="1" applyFill="1" applyBorder="1" applyAlignment="1">
      <alignment horizontal="center" vertical="center"/>
      <protection/>
    </xf>
    <xf numFmtId="1" fontId="7" fillId="42" borderId="71" xfId="54" applyNumberFormat="1" applyFont="1" applyFill="1" applyBorder="1" applyAlignment="1">
      <alignment horizontal="center" vertical="center"/>
      <protection/>
    </xf>
    <xf numFmtId="0" fontId="7" fillId="42" borderId="71" xfId="54" applyFont="1" applyFill="1" applyBorder="1" applyAlignment="1">
      <alignment horizontal="center" vertical="center"/>
      <protection/>
    </xf>
    <xf numFmtId="2" fontId="7" fillId="42" borderId="71" xfId="54" applyNumberFormat="1" applyFont="1" applyFill="1" applyBorder="1" applyAlignment="1">
      <alignment horizontal="center" vertical="center"/>
      <protection/>
    </xf>
    <xf numFmtId="172" fontId="7" fillId="42" borderId="71" xfId="54" applyNumberFormat="1" applyFont="1" applyFill="1" applyBorder="1" applyAlignment="1">
      <alignment horizontal="center" vertical="center"/>
      <protection/>
    </xf>
    <xf numFmtId="1" fontId="5" fillId="42" borderId="71" xfId="54" applyNumberFormat="1" applyFont="1" applyFill="1" applyBorder="1" applyAlignment="1">
      <alignment horizontal="center" vertical="center"/>
      <protection/>
    </xf>
    <xf numFmtId="1" fontId="5" fillId="11" borderId="37" xfId="54" applyNumberFormat="1" applyFont="1" applyFill="1" applyBorder="1">
      <alignment/>
      <protection/>
    </xf>
    <xf numFmtId="1" fontId="7" fillId="38" borderId="72" xfId="54" applyNumberFormat="1" applyFont="1" applyFill="1" applyBorder="1">
      <alignment/>
      <protection/>
    </xf>
    <xf numFmtId="0" fontId="3" fillId="43" borderId="27" xfId="54" applyFont="1" applyFill="1" applyBorder="1" applyAlignment="1">
      <alignment horizontal="center" vertical="center"/>
      <protection/>
    </xf>
    <xf numFmtId="0" fontId="3" fillId="43" borderId="35" xfId="54" applyFont="1" applyFill="1" applyBorder="1" applyAlignment="1">
      <alignment horizontal="center" vertical="center"/>
      <protection/>
    </xf>
    <xf numFmtId="0" fontId="3" fillId="43" borderId="36" xfId="54" applyFont="1" applyFill="1" applyBorder="1" applyAlignment="1">
      <alignment horizontal="center" vertical="center"/>
      <protection/>
    </xf>
    <xf numFmtId="0" fontId="5" fillId="33" borderId="73" xfId="54" applyFont="1" applyFill="1" applyBorder="1" applyAlignment="1">
      <alignment horizontal="left" vertical="center"/>
      <protection/>
    </xf>
    <xf numFmtId="0" fontId="6" fillId="33" borderId="74" xfId="54" applyFont="1" applyFill="1" applyBorder="1" applyAlignment="1">
      <alignment horizontal="center" vertical="center"/>
      <protection/>
    </xf>
    <xf numFmtId="0" fontId="5" fillId="33" borderId="74" xfId="54" applyFont="1" applyFill="1" applyBorder="1" applyAlignment="1">
      <alignment horizontal="center" vertical="center"/>
      <protection/>
    </xf>
    <xf numFmtId="0" fontId="7" fillId="33" borderId="74" xfId="54" applyFont="1" applyFill="1" applyBorder="1" applyAlignment="1">
      <alignment horizontal="center" vertical="center"/>
      <protection/>
    </xf>
    <xf numFmtId="2" fontId="7" fillId="33" borderId="74" xfId="54" applyNumberFormat="1" applyFont="1" applyFill="1" applyBorder="1" applyAlignment="1">
      <alignment horizontal="center" vertical="center"/>
      <protection/>
    </xf>
    <xf numFmtId="4" fontId="7" fillId="33" borderId="74" xfId="54" applyNumberFormat="1" applyFont="1" applyFill="1" applyBorder="1" applyAlignment="1">
      <alignment horizontal="center" vertical="center"/>
      <protection/>
    </xf>
    <xf numFmtId="1" fontId="5" fillId="11" borderId="38" xfId="54" applyNumberFormat="1" applyFont="1" applyFill="1" applyBorder="1">
      <alignment/>
      <protection/>
    </xf>
    <xf numFmtId="1" fontId="7" fillId="38" borderId="75" xfId="54" applyNumberFormat="1" applyFont="1" applyFill="1" applyBorder="1">
      <alignment/>
      <protection/>
    </xf>
    <xf numFmtId="0" fontId="5" fillId="33" borderId="10" xfId="54" applyFont="1" applyFill="1" applyBorder="1" applyAlignment="1">
      <alignment horizontal="center" vertical="center"/>
      <protection/>
    </xf>
    <xf numFmtId="3" fontId="7" fillId="33" borderId="76" xfId="54" applyNumberFormat="1" applyFont="1" applyFill="1" applyBorder="1" applyAlignment="1">
      <alignment horizontal="center" vertical="center"/>
      <protection/>
    </xf>
    <xf numFmtId="1" fontId="5" fillId="11" borderId="43" xfId="54" applyNumberFormat="1" applyFont="1" applyFill="1" applyBorder="1">
      <alignment/>
      <protection/>
    </xf>
    <xf numFmtId="1" fontId="7" fillId="38" borderId="77" xfId="54" applyNumberFormat="1" applyFont="1" applyFill="1" applyBorder="1">
      <alignment/>
      <protection/>
    </xf>
    <xf numFmtId="0" fontId="5" fillId="33" borderId="78" xfId="54" applyFont="1" applyFill="1" applyBorder="1" applyAlignment="1">
      <alignment horizontal="left" vertical="center"/>
      <protection/>
    </xf>
    <xf numFmtId="0" fontId="6" fillId="33" borderId="79" xfId="54" applyFont="1" applyFill="1" applyBorder="1" applyAlignment="1">
      <alignment horizontal="center" vertical="center"/>
      <protection/>
    </xf>
    <xf numFmtId="0" fontId="5" fillId="33" borderId="79" xfId="54" applyFont="1" applyFill="1" applyBorder="1" applyAlignment="1">
      <alignment horizontal="center" vertical="center"/>
      <protection/>
    </xf>
    <xf numFmtId="0" fontId="7" fillId="33" borderId="79" xfId="54" applyFont="1" applyFill="1" applyBorder="1" applyAlignment="1">
      <alignment horizontal="center" vertical="center"/>
      <protection/>
    </xf>
    <xf numFmtId="2" fontId="7" fillId="33" borderId="79" xfId="54" applyNumberFormat="1" applyFont="1" applyFill="1" applyBorder="1" applyAlignment="1">
      <alignment horizontal="center" vertical="center"/>
      <protection/>
    </xf>
    <xf numFmtId="4" fontId="7" fillId="33" borderId="79" xfId="54" applyNumberFormat="1" applyFont="1" applyFill="1" applyBorder="1" applyAlignment="1">
      <alignment horizontal="center" vertical="center"/>
      <protection/>
    </xf>
    <xf numFmtId="3" fontId="7" fillId="44" borderId="10" xfId="54" applyNumberFormat="1" applyFont="1" applyFill="1" applyBorder="1" applyAlignment="1">
      <alignment horizontal="center" vertical="center"/>
      <protection/>
    </xf>
    <xf numFmtId="0" fontId="7" fillId="33" borderId="80" xfId="54" applyFont="1" applyFill="1" applyBorder="1" applyAlignment="1">
      <alignment horizontal="center" vertical="center"/>
      <protection/>
    </xf>
    <xf numFmtId="3" fontId="7" fillId="44" borderId="79" xfId="54" applyNumberFormat="1" applyFont="1" applyFill="1" applyBorder="1" applyAlignment="1">
      <alignment horizontal="center" vertical="center"/>
      <protection/>
    </xf>
    <xf numFmtId="1" fontId="5" fillId="11" borderId="62" xfId="54" applyNumberFormat="1" applyFont="1" applyFill="1" applyBorder="1">
      <alignment/>
      <protection/>
    </xf>
    <xf numFmtId="1" fontId="7" fillId="38" borderId="81" xfId="54" applyNumberFormat="1" applyFont="1" applyFill="1" applyBorder="1">
      <alignment/>
      <protection/>
    </xf>
    <xf numFmtId="0" fontId="5" fillId="33" borderId="82" xfId="54" applyFont="1" applyFill="1" applyBorder="1" applyAlignment="1">
      <alignment horizontal="center" vertical="center"/>
      <protection/>
    </xf>
    <xf numFmtId="0" fontId="7" fillId="33" borderId="82" xfId="54" applyFont="1" applyFill="1" applyBorder="1" applyAlignment="1">
      <alignment horizontal="center" vertical="center"/>
      <protection/>
    </xf>
    <xf numFmtId="0" fontId="7" fillId="33" borderId="71" xfId="54" applyFont="1" applyFill="1" applyBorder="1" applyAlignment="1">
      <alignment horizontal="center" vertical="center"/>
      <protection/>
    </xf>
    <xf numFmtId="2" fontId="0" fillId="33" borderId="74" xfId="0" applyNumberFormat="1" applyFill="1" applyBorder="1" applyAlignment="1">
      <alignment horizontal="center"/>
    </xf>
    <xf numFmtId="3" fontId="7" fillId="33" borderId="71" xfId="54" applyNumberFormat="1" applyFont="1" applyFill="1" applyBorder="1" applyAlignment="1">
      <alignment horizontal="center" vertical="center"/>
      <protection/>
    </xf>
    <xf numFmtId="3" fontId="5" fillId="33" borderId="83" xfId="54" applyNumberFormat="1" applyFont="1" applyFill="1" applyBorder="1" applyAlignment="1">
      <alignment horizontal="center" vertical="center"/>
      <protection/>
    </xf>
    <xf numFmtId="2" fontId="0" fillId="33" borderId="79" xfId="0" applyNumberFormat="1" applyFill="1" applyBorder="1" applyAlignment="1">
      <alignment horizont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3" fontId="5" fillId="33" borderId="76" xfId="54" applyNumberFormat="1" applyFont="1" applyFill="1" applyBorder="1" applyAlignment="1">
      <alignment horizontal="center" vertical="center"/>
      <protection/>
    </xf>
    <xf numFmtId="0" fontId="6" fillId="33" borderId="84" xfId="54" applyFont="1" applyFill="1" applyBorder="1" applyAlignment="1">
      <alignment horizontal="center" vertical="center"/>
      <protection/>
    </xf>
    <xf numFmtId="3" fontId="7" fillId="33" borderId="79" xfId="54" applyNumberFormat="1" applyFont="1" applyFill="1" applyBorder="1" applyAlignment="1">
      <alignment horizontal="center" vertical="center"/>
      <protection/>
    </xf>
    <xf numFmtId="3" fontId="5" fillId="33" borderId="15" xfId="54" applyNumberFormat="1" applyFont="1" applyFill="1" applyBorder="1" applyAlignment="1">
      <alignment horizontal="center" vertical="center"/>
      <protection/>
    </xf>
    <xf numFmtId="0" fontId="7" fillId="33" borderId="85" xfId="54" applyFont="1" applyFill="1" applyBorder="1" applyAlignment="1">
      <alignment horizontal="center" vertical="center"/>
      <protection/>
    </xf>
    <xf numFmtId="2" fontId="7" fillId="33" borderId="85" xfId="54" applyNumberFormat="1" applyFont="1" applyFill="1" applyBorder="1" applyAlignment="1">
      <alignment horizontal="center" vertical="center"/>
      <protection/>
    </xf>
    <xf numFmtId="1" fontId="5" fillId="33" borderId="86" xfId="54" applyNumberFormat="1" applyFont="1" applyFill="1" applyBorder="1" applyAlignment="1">
      <alignment horizontal="center" vertical="center"/>
      <protection/>
    </xf>
    <xf numFmtId="1" fontId="5" fillId="33" borderId="76" xfId="54" applyNumberFormat="1" applyFont="1" applyFill="1" applyBorder="1" applyAlignment="1">
      <alignment horizontal="center" vertical="center"/>
      <protection/>
    </xf>
    <xf numFmtId="0" fontId="5" fillId="33" borderId="12" xfId="54" applyFont="1" applyFill="1" applyBorder="1" applyAlignment="1">
      <alignment horizontal="center" vertical="center"/>
      <protection/>
    </xf>
    <xf numFmtId="1" fontId="5" fillId="33" borderId="87" xfId="54" applyNumberFormat="1" applyFont="1" applyFill="1" applyBorder="1" applyAlignment="1">
      <alignment horizontal="center" vertical="center"/>
      <protection/>
    </xf>
    <xf numFmtId="1" fontId="7" fillId="38" borderId="88" xfId="54" applyNumberFormat="1" applyFont="1" applyFill="1" applyBorder="1">
      <alignment/>
      <protection/>
    </xf>
    <xf numFmtId="0" fontId="5" fillId="33" borderId="11" xfId="54" applyFont="1" applyFill="1" applyBorder="1" applyAlignment="1">
      <alignment horizontal="center" vertical="center"/>
      <protection/>
    </xf>
    <xf numFmtId="3" fontId="7" fillId="33" borderId="89" xfId="54" applyNumberFormat="1" applyFont="1" applyFill="1" applyBorder="1" applyAlignment="1">
      <alignment horizontal="center" vertical="center"/>
      <protection/>
    </xf>
    <xf numFmtId="1" fontId="7" fillId="38" borderId="90" xfId="54" applyNumberFormat="1" applyFont="1" applyFill="1" applyBorder="1">
      <alignment/>
      <protection/>
    </xf>
    <xf numFmtId="0" fontId="5" fillId="33" borderId="91" xfId="54" applyFont="1" applyFill="1" applyBorder="1" applyAlignment="1">
      <alignment horizontal="left" vertical="center"/>
      <protection/>
    </xf>
    <xf numFmtId="3" fontId="7" fillId="33" borderId="87" xfId="54" applyNumberFormat="1" applyFont="1" applyFill="1" applyBorder="1" applyAlignment="1">
      <alignment horizontal="center" vertical="center"/>
      <protection/>
    </xf>
    <xf numFmtId="0" fontId="5" fillId="33" borderId="13" xfId="54" applyFont="1" applyFill="1" applyBorder="1" applyAlignment="1">
      <alignment horizontal="center" vertical="center"/>
      <protection/>
    </xf>
    <xf numFmtId="4" fontId="7" fillId="33" borderId="13" xfId="54" applyNumberFormat="1" applyFont="1" applyFill="1" applyBorder="1" applyAlignment="1">
      <alignment horizontal="center" vertical="center"/>
      <protection/>
    </xf>
    <xf numFmtId="3" fontId="7" fillId="44" borderId="13" xfId="54" applyNumberFormat="1" applyFont="1" applyFill="1" applyBorder="1" applyAlignment="1">
      <alignment horizontal="center" vertical="center"/>
      <protection/>
    </xf>
    <xf numFmtId="1" fontId="7" fillId="38" borderId="36" xfId="54" applyNumberFormat="1" applyFont="1" applyFill="1" applyBorder="1">
      <alignment/>
      <protection/>
    </xf>
    <xf numFmtId="3" fontId="7" fillId="44" borderId="11" xfId="54" applyNumberFormat="1" applyFont="1" applyFill="1" applyBorder="1" applyAlignment="1">
      <alignment horizontal="center" vertical="center"/>
      <protection/>
    </xf>
    <xf numFmtId="3" fontId="7" fillId="44" borderId="12" xfId="54" applyNumberFormat="1" applyFont="1" applyFill="1" applyBorder="1" applyAlignment="1">
      <alignment horizontal="center" vertical="center"/>
      <protection/>
    </xf>
    <xf numFmtId="0" fontId="5" fillId="33" borderId="92" xfId="54" applyFont="1" applyFill="1" applyBorder="1" applyAlignment="1">
      <alignment horizontal="left" vertical="center"/>
      <protection/>
    </xf>
    <xf numFmtId="0" fontId="6" fillId="33" borderId="93" xfId="54" applyFont="1" applyFill="1" applyBorder="1" applyAlignment="1">
      <alignment horizontal="center" vertical="center"/>
      <protection/>
    </xf>
    <xf numFmtId="0" fontId="5" fillId="33" borderId="93" xfId="54" applyFont="1" applyFill="1" applyBorder="1" applyAlignment="1">
      <alignment horizontal="center" vertical="center"/>
      <protection/>
    </xf>
    <xf numFmtId="0" fontId="7" fillId="33" borderId="93" xfId="54" applyFont="1" applyFill="1" applyBorder="1" applyAlignment="1">
      <alignment horizontal="center" vertical="center"/>
      <protection/>
    </xf>
    <xf numFmtId="0" fontId="7" fillId="33" borderId="94" xfId="54" applyFont="1" applyFill="1" applyBorder="1" applyAlignment="1">
      <alignment horizontal="center" vertical="center"/>
      <protection/>
    </xf>
    <xf numFmtId="2" fontId="7" fillId="33" borderId="93" xfId="54" applyNumberFormat="1" applyFont="1" applyFill="1" applyBorder="1" applyAlignment="1">
      <alignment horizontal="center" vertical="center"/>
      <protection/>
    </xf>
    <xf numFmtId="4" fontId="7" fillId="33" borderId="93" xfId="54" applyNumberFormat="1" applyFont="1" applyFill="1" applyBorder="1" applyAlignment="1">
      <alignment horizontal="center" vertical="center"/>
      <protection/>
    </xf>
    <xf numFmtId="3" fontId="7" fillId="44" borderId="93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Прайс-лист контрактного направления 01.09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D59" sqref="D59"/>
    </sheetView>
  </sheetViews>
  <sheetFormatPr defaultColWidth="9.140625" defaultRowHeight="15"/>
  <cols>
    <col min="1" max="1" width="48.421875" style="0" customWidth="1"/>
    <col min="2" max="2" width="15.421875" style="0" customWidth="1"/>
    <col min="3" max="3" width="11.8515625" style="0" customWidth="1"/>
    <col min="4" max="4" width="9.421875" style="0" customWidth="1"/>
    <col min="5" max="5" width="10.8515625" style="0" customWidth="1"/>
    <col min="6" max="6" width="10.7109375" style="0" customWidth="1"/>
    <col min="7" max="7" width="8.57421875" style="0" customWidth="1"/>
    <col min="8" max="8" width="11.28125" style="0" customWidth="1"/>
    <col min="9" max="9" width="13.140625" style="0" customWidth="1"/>
    <col min="10" max="10" width="10.8515625" style="0" customWidth="1"/>
    <col min="11" max="11" width="12.00390625" style="0" customWidth="1"/>
  </cols>
  <sheetData>
    <row r="1" spans="1:11" ht="57.75" thickBot="1">
      <c r="A1" s="52" t="s">
        <v>36</v>
      </c>
      <c r="B1" s="53" t="s">
        <v>124</v>
      </c>
      <c r="C1" s="54" t="s">
        <v>107</v>
      </c>
      <c r="D1" s="55" t="s">
        <v>108</v>
      </c>
      <c r="E1" s="56" t="s">
        <v>109</v>
      </c>
      <c r="F1" s="56" t="s">
        <v>110</v>
      </c>
      <c r="G1" s="57" t="s">
        <v>111</v>
      </c>
      <c r="H1" s="56" t="s">
        <v>112</v>
      </c>
      <c r="I1" s="56" t="s">
        <v>37</v>
      </c>
      <c r="J1" s="56" t="s">
        <v>38</v>
      </c>
      <c r="K1" s="56" t="s">
        <v>39</v>
      </c>
    </row>
    <row r="2" spans="1:11" ht="15">
      <c r="A2" s="58" t="s">
        <v>113</v>
      </c>
      <c r="B2" s="59">
        <v>327.30495</v>
      </c>
      <c r="C2" s="60">
        <f>B2*1.12</f>
        <v>366.58154400000006</v>
      </c>
      <c r="D2" s="61" t="s">
        <v>40</v>
      </c>
      <c r="E2" s="62">
        <v>3.5</v>
      </c>
      <c r="F2" s="63">
        <v>0.3</v>
      </c>
      <c r="G2" s="63">
        <v>2.5</v>
      </c>
      <c r="H2" s="63" t="s">
        <v>41</v>
      </c>
      <c r="I2" s="63" t="s">
        <v>59</v>
      </c>
      <c r="J2" s="63" t="s">
        <v>43</v>
      </c>
      <c r="K2" s="64" t="s">
        <v>75</v>
      </c>
    </row>
    <row r="3" spans="1:11" ht="15">
      <c r="A3" s="65" t="s">
        <v>114</v>
      </c>
      <c r="B3" s="66">
        <v>343.67865</v>
      </c>
      <c r="C3" s="60">
        <f aca="true" t="shared" si="0" ref="C3:C56">B3*1.12</f>
        <v>384.920088</v>
      </c>
      <c r="D3" s="61"/>
      <c r="E3" s="67"/>
      <c r="F3" s="68"/>
      <c r="G3" s="68"/>
      <c r="H3" s="68"/>
      <c r="I3" s="68"/>
      <c r="J3" s="68"/>
      <c r="K3" s="69"/>
    </row>
    <row r="4" spans="1:11" ht="15.75" thickBot="1">
      <c r="A4" s="70" t="s">
        <v>115</v>
      </c>
      <c r="B4" s="66">
        <v>353.49562499999996</v>
      </c>
      <c r="C4" s="60">
        <f t="shared" si="0"/>
        <v>395.9151</v>
      </c>
      <c r="D4" s="71"/>
      <c r="E4" s="72"/>
      <c r="F4" s="73"/>
      <c r="G4" s="73"/>
      <c r="H4" s="73"/>
      <c r="I4" s="73"/>
      <c r="J4" s="73"/>
      <c r="K4" s="74"/>
    </row>
    <row r="5" spans="1:11" ht="17.25" customHeight="1">
      <c r="A5" s="75" t="s">
        <v>116</v>
      </c>
      <c r="B5" s="66">
        <v>394.21368</v>
      </c>
      <c r="C5" s="60">
        <f t="shared" si="0"/>
        <v>441.51932160000007</v>
      </c>
      <c r="D5" s="76" t="s">
        <v>40</v>
      </c>
      <c r="E5" s="77">
        <v>3.3</v>
      </c>
      <c r="F5" s="78">
        <v>0.3</v>
      </c>
      <c r="G5" s="78">
        <v>2.1</v>
      </c>
      <c r="H5" s="78" t="s">
        <v>41</v>
      </c>
      <c r="I5" s="79" t="s">
        <v>42</v>
      </c>
      <c r="J5" s="78" t="s">
        <v>43</v>
      </c>
      <c r="K5" s="80">
        <v>25</v>
      </c>
    </row>
    <row r="6" spans="1:11" ht="17.25" customHeight="1">
      <c r="A6" s="65" t="s">
        <v>117</v>
      </c>
      <c r="B6" s="66">
        <v>414.6618294</v>
      </c>
      <c r="C6" s="60">
        <f t="shared" si="0"/>
        <v>464.421248928</v>
      </c>
      <c r="D6" s="61"/>
      <c r="E6" s="67"/>
      <c r="F6" s="68"/>
      <c r="G6" s="68"/>
      <c r="H6" s="68"/>
      <c r="I6" s="81"/>
      <c r="J6" s="68"/>
      <c r="K6" s="69"/>
    </row>
    <row r="7" spans="1:11" ht="17.25" customHeight="1" thickBot="1">
      <c r="A7" s="70" t="s">
        <v>118</v>
      </c>
      <c r="B7" s="66">
        <v>426.51385560000006</v>
      </c>
      <c r="C7" s="60">
        <f t="shared" si="0"/>
        <v>477.69551827200013</v>
      </c>
      <c r="D7" s="71"/>
      <c r="E7" s="72"/>
      <c r="F7" s="73"/>
      <c r="G7" s="73"/>
      <c r="H7" s="73"/>
      <c r="I7" s="82"/>
      <c r="J7" s="73"/>
      <c r="K7" s="74"/>
    </row>
    <row r="8" spans="1:11" ht="26.25" thickBot="1">
      <c r="A8" s="83" t="s">
        <v>119</v>
      </c>
      <c r="B8" s="66">
        <v>289.40685900000005</v>
      </c>
      <c r="C8" s="60">
        <f t="shared" si="0"/>
        <v>324.1356820800001</v>
      </c>
      <c r="D8" s="84" t="s">
        <v>44</v>
      </c>
      <c r="E8" s="85">
        <v>1.8</v>
      </c>
      <c r="F8" s="86">
        <v>0.4</v>
      </c>
      <c r="G8" s="86">
        <v>2.1</v>
      </c>
      <c r="H8" s="86" t="s">
        <v>45</v>
      </c>
      <c r="I8" s="87" t="s">
        <v>46</v>
      </c>
      <c r="J8" s="86" t="s">
        <v>47</v>
      </c>
      <c r="K8" s="88">
        <v>23</v>
      </c>
    </row>
    <row r="9" spans="1:11" ht="15">
      <c r="A9" s="25" t="s">
        <v>48</v>
      </c>
      <c r="B9" s="66">
        <v>391.3908075</v>
      </c>
      <c r="C9" s="60">
        <f t="shared" si="0"/>
        <v>438.35770440000005</v>
      </c>
      <c r="D9" s="89" t="s">
        <v>49</v>
      </c>
      <c r="E9" s="90">
        <v>3.4</v>
      </c>
      <c r="F9" s="90">
        <v>0.3</v>
      </c>
      <c r="G9" s="90">
        <v>2.4</v>
      </c>
      <c r="H9" s="91" t="s">
        <v>41</v>
      </c>
      <c r="I9" s="91" t="s">
        <v>50</v>
      </c>
      <c r="J9" s="90" t="s">
        <v>43</v>
      </c>
      <c r="K9" s="92">
        <v>25</v>
      </c>
    </row>
    <row r="10" spans="1:11" ht="15">
      <c r="A10" s="26" t="s">
        <v>51</v>
      </c>
      <c r="B10" s="66">
        <v>410.9570955</v>
      </c>
      <c r="C10" s="60">
        <f t="shared" si="0"/>
        <v>460.27194696000004</v>
      </c>
      <c r="D10" s="93"/>
      <c r="E10" s="94"/>
      <c r="F10" s="94"/>
      <c r="G10" s="94"/>
      <c r="H10" s="95"/>
      <c r="I10" s="95"/>
      <c r="J10" s="94"/>
      <c r="K10" s="96"/>
    </row>
    <row r="11" spans="1:11" ht="15.75" thickBot="1">
      <c r="A11" s="27" t="s">
        <v>52</v>
      </c>
      <c r="B11" s="66">
        <v>422.6916645</v>
      </c>
      <c r="C11" s="60">
        <f t="shared" si="0"/>
        <v>473.41466424000004</v>
      </c>
      <c r="D11" s="97"/>
      <c r="E11" s="98"/>
      <c r="F11" s="98"/>
      <c r="G11" s="98"/>
      <c r="H11" s="99"/>
      <c r="I11" s="99"/>
      <c r="J11" s="98"/>
      <c r="K11" s="100"/>
    </row>
    <row r="12" spans="1:11" ht="15">
      <c r="A12" s="28" t="s">
        <v>53</v>
      </c>
      <c r="B12" s="66">
        <v>360.02490300000005</v>
      </c>
      <c r="C12" s="60">
        <f t="shared" si="0"/>
        <v>403.2278913600001</v>
      </c>
      <c r="D12" s="101">
        <v>33</v>
      </c>
      <c r="E12" s="102">
        <v>2.5</v>
      </c>
      <c r="F12" s="103">
        <v>0.6</v>
      </c>
      <c r="G12" s="103">
        <v>2.5</v>
      </c>
      <c r="H12" s="103" t="s">
        <v>41</v>
      </c>
      <c r="I12" s="104" t="s">
        <v>54</v>
      </c>
      <c r="J12" s="103" t="s">
        <v>43</v>
      </c>
      <c r="K12" s="105" t="s">
        <v>55</v>
      </c>
    </row>
    <row r="13" spans="1:11" ht="15">
      <c r="A13" s="29" t="s">
        <v>56</v>
      </c>
      <c r="B13" s="66">
        <v>378.030051</v>
      </c>
      <c r="C13" s="60">
        <f t="shared" si="0"/>
        <v>423.39365712000006</v>
      </c>
      <c r="D13" s="106"/>
      <c r="E13" s="107"/>
      <c r="F13" s="108"/>
      <c r="G13" s="108"/>
      <c r="H13" s="108"/>
      <c r="I13" s="109"/>
      <c r="J13" s="108"/>
      <c r="K13" s="110"/>
    </row>
    <row r="14" spans="1:11" ht="15.75" thickBot="1">
      <c r="A14" s="30" t="s">
        <v>57</v>
      </c>
      <c r="B14" s="66">
        <v>388.81492649999996</v>
      </c>
      <c r="C14" s="60">
        <f t="shared" si="0"/>
        <v>435.47271768</v>
      </c>
      <c r="D14" s="111"/>
      <c r="E14" s="112"/>
      <c r="F14" s="113"/>
      <c r="G14" s="113"/>
      <c r="H14" s="113"/>
      <c r="I14" s="114"/>
      <c r="J14" s="113"/>
      <c r="K14" s="115"/>
    </row>
    <row r="15" spans="1:11" ht="15">
      <c r="A15" s="116" t="s">
        <v>58</v>
      </c>
      <c r="B15" s="66">
        <v>417.032532</v>
      </c>
      <c r="C15" s="60">
        <f t="shared" si="0"/>
        <v>467.07643584000004</v>
      </c>
      <c r="D15" s="101" t="s">
        <v>44</v>
      </c>
      <c r="E15" s="117">
        <v>3.4</v>
      </c>
      <c r="F15" s="118">
        <v>0.5</v>
      </c>
      <c r="G15" s="118">
        <v>2.45</v>
      </c>
      <c r="H15" s="118" t="s">
        <v>41</v>
      </c>
      <c r="I15" s="95" t="s">
        <v>59</v>
      </c>
      <c r="J15" s="118" t="s">
        <v>43</v>
      </c>
      <c r="K15" s="119">
        <v>23</v>
      </c>
    </row>
    <row r="16" spans="1:11" ht="15">
      <c r="A16" s="31" t="s">
        <v>60</v>
      </c>
      <c r="B16" s="66">
        <v>437.8867605</v>
      </c>
      <c r="C16" s="60">
        <f t="shared" si="0"/>
        <v>490.43317176000005</v>
      </c>
      <c r="D16" s="106"/>
      <c r="E16" s="117"/>
      <c r="F16" s="118"/>
      <c r="G16" s="118"/>
      <c r="H16" s="118"/>
      <c r="I16" s="95"/>
      <c r="J16" s="118"/>
      <c r="K16" s="119"/>
    </row>
    <row r="17" spans="1:11" ht="15.75" thickBot="1">
      <c r="A17" s="32" t="s">
        <v>61</v>
      </c>
      <c r="B17" s="66">
        <v>450.38889</v>
      </c>
      <c r="C17" s="60">
        <f t="shared" si="0"/>
        <v>504.43555680000003</v>
      </c>
      <c r="D17" s="111"/>
      <c r="E17" s="117"/>
      <c r="F17" s="118"/>
      <c r="G17" s="118"/>
      <c r="H17" s="118"/>
      <c r="I17" s="95"/>
      <c r="J17" s="118"/>
      <c r="K17" s="119"/>
    </row>
    <row r="18" spans="1:11" ht="15">
      <c r="A18" s="28" t="s">
        <v>62</v>
      </c>
      <c r="B18" s="66">
        <v>338.61126599999994</v>
      </c>
      <c r="C18" s="60">
        <f t="shared" si="0"/>
        <v>379.24461792</v>
      </c>
      <c r="D18" s="101" t="s">
        <v>44</v>
      </c>
      <c r="E18" s="102">
        <v>2.2</v>
      </c>
      <c r="F18" s="103">
        <v>0.5</v>
      </c>
      <c r="G18" s="103">
        <v>2.2</v>
      </c>
      <c r="H18" s="103" t="s">
        <v>41</v>
      </c>
      <c r="I18" s="120" t="s">
        <v>63</v>
      </c>
      <c r="J18" s="103" t="s">
        <v>43</v>
      </c>
      <c r="K18" s="105">
        <v>25</v>
      </c>
    </row>
    <row r="19" spans="1:11" ht="15">
      <c r="A19" s="29" t="s">
        <v>64</v>
      </c>
      <c r="B19" s="66">
        <v>355.53662550000007</v>
      </c>
      <c r="C19" s="60">
        <f t="shared" si="0"/>
        <v>398.20102056000013</v>
      </c>
      <c r="D19" s="106"/>
      <c r="E19" s="107"/>
      <c r="F19" s="108"/>
      <c r="G19" s="108"/>
      <c r="H19" s="108"/>
      <c r="I19" s="121"/>
      <c r="J19" s="108"/>
      <c r="K19" s="110"/>
    </row>
    <row r="20" spans="1:11" ht="15.75" thickBot="1">
      <c r="A20" s="33" t="s">
        <v>65</v>
      </c>
      <c r="B20" s="66">
        <v>365.69704500000006</v>
      </c>
      <c r="C20" s="60">
        <f t="shared" si="0"/>
        <v>409.5806904000001</v>
      </c>
      <c r="D20" s="111"/>
      <c r="E20" s="112"/>
      <c r="F20" s="113"/>
      <c r="G20" s="113"/>
      <c r="H20" s="113"/>
      <c r="I20" s="122"/>
      <c r="J20" s="113"/>
      <c r="K20" s="115"/>
    </row>
    <row r="21" spans="1:11" ht="26.25" thickBot="1">
      <c r="A21" s="34" t="s">
        <v>66</v>
      </c>
      <c r="B21" s="66">
        <v>283.997385</v>
      </c>
      <c r="C21" s="60">
        <f t="shared" si="0"/>
        <v>318.07707120000003</v>
      </c>
      <c r="D21" s="123" t="s">
        <v>44</v>
      </c>
      <c r="E21" s="124">
        <v>1.8</v>
      </c>
      <c r="F21" s="125">
        <v>0.4</v>
      </c>
      <c r="G21" s="125">
        <v>2.1</v>
      </c>
      <c r="H21" s="125" t="s">
        <v>45</v>
      </c>
      <c r="I21" s="126" t="s">
        <v>46</v>
      </c>
      <c r="J21" s="125" t="s">
        <v>47</v>
      </c>
      <c r="K21" s="127">
        <v>23</v>
      </c>
    </row>
    <row r="22" spans="1:11" ht="18.75" customHeight="1">
      <c r="A22" s="35" t="s">
        <v>67</v>
      </c>
      <c r="B22" s="66">
        <v>403.086348</v>
      </c>
      <c r="C22" s="60">
        <f t="shared" si="0"/>
        <v>451.45670976</v>
      </c>
      <c r="D22" s="101" t="s">
        <v>40</v>
      </c>
      <c r="E22" s="128">
        <v>4.5</v>
      </c>
      <c r="F22" s="129">
        <v>0.3</v>
      </c>
      <c r="G22" s="129">
        <v>3.3</v>
      </c>
      <c r="H22" s="129" t="s">
        <v>41</v>
      </c>
      <c r="I22" s="91" t="s">
        <v>42</v>
      </c>
      <c r="J22" s="129" t="s">
        <v>43</v>
      </c>
      <c r="K22" s="130" t="s">
        <v>68</v>
      </c>
    </row>
    <row r="23" spans="1:11" ht="18.75" customHeight="1">
      <c r="A23" s="36" t="s">
        <v>69</v>
      </c>
      <c r="B23" s="66">
        <v>423.25107299999996</v>
      </c>
      <c r="C23" s="60">
        <f t="shared" si="0"/>
        <v>474.04120176</v>
      </c>
      <c r="D23" s="106"/>
      <c r="E23" s="117"/>
      <c r="F23" s="118"/>
      <c r="G23" s="118"/>
      <c r="H23" s="118"/>
      <c r="I23" s="95"/>
      <c r="J23" s="118"/>
      <c r="K23" s="119"/>
    </row>
    <row r="24" spans="1:11" ht="18.75" customHeight="1" thickBot="1">
      <c r="A24" s="37" t="s">
        <v>70</v>
      </c>
      <c r="B24" s="66">
        <v>435.3368985</v>
      </c>
      <c r="C24" s="60">
        <f t="shared" si="0"/>
        <v>487.57732632000005</v>
      </c>
      <c r="D24" s="111"/>
      <c r="E24" s="131"/>
      <c r="F24" s="132"/>
      <c r="G24" s="132"/>
      <c r="H24" s="132"/>
      <c r="I24" s="99"/>
      <c r="J24" s="132"/>
      <c r="K24" s="133"/>
    </row>
    <row r="25" spans="1:11" ht="18" customHeight="1">
      <c r="A25" s="35" t="s">
        <v>71</v>
      </c>
      <c r="B25" s="66">
        <v>387.5399955</v>
      </c>
      <c r="C25" s="60">
        <f t="shared" si="0"/>
        <v>434.04479496</v>
      </c>
      <c r="D25" s="101" t="s">
        <v>40</v>
      </c>
      <c r="E25" s="102">
        <v>3.3</v>
      </c>
      <c r="F25" s="103">
        <v>0.3</v>
      </c>
      <c r="G25" s="103">
        <v>2.1</v>
      </c>
      <c r="H25" s="103" t="s">
        <v>41</v>
      </c>
      <c r="I25" s="91" t="s">
        <v>42</v>
      </c>
      <c r="J25" s="103" t="s">
        <v>43</v>
      </c>
      <c r="K25" s="105">
        <v>25</v>
      </c>
    </row>
    <row r="26" spans="1:11" ht="18" customHeight="1">
      <c r="A26" s="36" t="s">
        <v>72</v>
      </c>
      <c r="B26" s="66">
        <v>406.911141</v>
      </c>
      <c r="C26" s="60">
        <f t="shared" si="0"/>
        <v>455.74047792000005</v>
      </c>
      <c r="D26" s="106"/>
      <c r="E26" s="107"/>
      <c r="F26" s="108"/>
      <c r="G26" s="108"/>
      <c r="H26" s="108"/>
      <c r="I26" s="95"/>
      <c r="J26" s="108"/>
      <c r="K26" s="110"/>
    </row>
    <row r="27" spans="1:11" ht="18" customHeight="1" thickBot="1">
      <c r="A27" s="37" t="s">
        <v>73</v>
      </c>
      <c r="B27" s="66">
        <v>418.5416340000001</v>
      </c>
      <c r="C27" s="60">
        <f t="shared" si="0"/>
        <v>468.76663008000014</v>
      </c>
      <c r="D27" s="111"/>
      <c r="E27" s="112"/>
      <c r="F27" s="113"/>
      <c r="G27" s="113"/>
      <c r="H27" s="113"/>
      <c r="I27" s="99"/>
      <c r="J27" s="113"/>
      <c r="K27" s="115"/>
    </row>
    <row r="28" spans="1:11" ht="15">
      <c r="A28" s="28" t="s">
        <v>74</v>
      </c>
      <c r="B28" s="66">
        <v>358.02144000000004</v>
      </c>
      <c r="C28" s="60">
        <f t="shared" si="0"/>
        <v>400.9840128000001</v>
      </c>
      <c r="D28" s="101" t="s">
        <v>40</v>
      </c>
      <c r="E28" s="102">
        <v>3.5</v>
      </c>
      <c r="F28" s="103">
        <v>0.3</v>
      </c>
      <c r="G28" s="103">
        <v>2.5</v>
      </c>
      <c r="H28" s="103" t="s">
        <v>41</v>
      </c>
      <c r="I28" s="120" t="s">
        <v>59</v>
      </c>
      <c r="J28" s="103" t="s">
        <v>43</v>
      </c>
      <c r="K28" s="105" t="s">
        <v>75</v>
      </c>
    </row>
    <row r="29" spans="1:11" ht="15">
      <c r="A29" s="29" t="s">
        <v>76</v>
      </c>
      <c r="B29" s="66">
        <v>375.93552150000005</v>
      </c>
      <c r="C29" s="60">
        <f t="shared" si="0"/>
        <v>421.0477840800001</v>
      </c>
      <c r="D29" s="106"/>
      <c r="E29" s="107"/>
      <c r="F29" s="108"/>
      <c r="G29" s="108"/>
      <c r="H29" s="108"/>
      <c r="I29" s="121"/>
      <c r="J29" s="108"/>
      <c r="K29" s="110"/>
    </row>
    <row r="30" spans="1:11" ht="15.75" thickBot="1">
      <c r="A30" s="30" t="s">
        <v>77</v>
      </c>
      <c r="B30" s="66">
        <v>386.668359</v>
      </c>
      <c r="C30" s="60">
        <f t="shared" si="0"/>
        <v>433.06856208000005</v>
      </c>
      <c r="D30" s="111"/>
      <c r="E30" s="112"/>
      <c r="F30" s="113"/>
      <c r="G30" s="113"/>
      <c r="H30" s="113"/>
      <c r="I30" s="122"/>
      <c r="J30" s="113"/>
      <c r="K30" s="115"/>
    </row>
    <row r="31" spans="1:11" ht="15">
      <c r="A31" s="28" t="s">
        <v>78</v>
      </c>
      <c r="B31" s="66">
        <v>299.08840499999997</v>
      </c>
      <c r="C31" s="60">
        <f t="shared" si="0"/>
        <v>334.9790136</v>
      </c>
      <c r="D31" s="101" t="s">
        <v>40</v>
      </c>
      <c r="E31" s="128">
        <v>3.2</v>
      </c>
      <c r="F31" s="129">
        <v>0.3</v>
      </c>
      <c r="G31" s="129">
        <v>2.1</v>
      </c>
      <c r="H31" s="129" t="s">
        <v>41</v>
      </c>
      <c r="I31" s="134"/>
      <c r="J31" s="129" t="s">
        <v>43</v>
      </c>
      <c r="K31" s="130">
        <v>25</v>
      </c>
    </row>
    <row r="32" spans="1:11" ht="15">
      <c r="A32" s="29" t="s">
        <v>79</v>
      </c>
      <c r="B32" s="66">
        <v>314.04933000000005</v>
      </c>
      <c r="C32" s="60">
        <f t="shared" si="0"/>
        <v>351.7352496000001</v>
      </c>
      <c r="D32" s="106"/>
      <c r="E32" s="117"/>
      <c r="F32" s="118"/>
      <c r="G32" s="118"/>
      <c r="H32" s="118"/>
      <c r="I32" s="135"/>
      <c r="J32" s="118"/>
      <c r="K32" s="119"/>
    </row>
    <row r="33" spans="1:11" ht="15.75" thickBot="1">
      <c r="A33" s="29" t="s">
        <v>80</v>
      </c>
      <c r="B33" s="66">
        <v>323.02588499999996</v>
      </c>
      <c r="C33" s="60">
        <f t="shared" si="0"/>
        <v>361.7889912</v>
      </c>
      <c r="D33" s="111"/>
      <c r="E33" s="131"/>
      <c r="F33" s="132"/>
      <c r="G33" s="132"/>
      <c r="H33" s="132"/>
      <c r="I33" s="135"/>
      <c r="J33" s="132"/>
      <c r="K33" s="133"/>
    </row>
    <row r="34" spans="1:11" ht="15">
      <c r="A34" s="38" t="s">
        <v>81</v>
      </c>
      <c r="B34" s="66">
        <v>361.742157</v>
      </c>
      <c r="C34" s="60">
        <f t="shared" si="0"/>
        <v>405.1512158400001</v>
      </c>
      <c r="D34" s="101">
        <v>23</v>
      </c>
      <c r="E34" s="102">
        <v>3</v>
      </c>
      <c r="F34" s="103">
        <v>0.2</v>
      </c>
      <c r="G34" s="103">
        <v>2.5</v>
      </c>
      <c r="H34" s="103" t="s">
        <v>41</v>
      </c>
      <c r="I34" s="120" t="s">
        <v>82</v>
      </c>
      <c r="J34" s="103" t="s">
        <v>43</v>
      </c>
      <c r="K34" s="105" t="s">
        <v>75</v>
      </c>
    </row>
    <row r="35" spans="1:11" ht="15">
      <c r="A35" s="31" t="s">
        <v>83</v>
      </c>
      <c r="B35" s="66">
        <v>379.8383715000001</v>
      </c>
      <c r="C35" s="60">
        <f t="shared" si="0"/>
        <v>425.41897608000016</v>
      </c>
      <c r="D35" s="106"/>
      <c r="E35" s="107"/>
      <c r="F35" s="108"/>
      <c r="G35" s="108"/>
      <c r="H35" s="108"/>
      <c r="I35" s="121"/>
      <c r="J35" s="108"/>
      <c r="K35" s="110"/>
    </row>
    <row r="36" spans="1:11" ht="15.75" thickBot="1">
      <c r="A36" s="33" t="s">
        <v>84</v>
      </c>
      <c r="B36" s="66">
        <v>390.67528500000003</v>
      </c>
      <c r="C36" s="60">
        <f t="shared" si="0"/>
        <v>437.5563192000001</v>
      </c>
      <c r="D36" s="111"/>
      <c r="E36" s="112"/>
      <c r="F36" s="113"/>
      <c r="G36" s="113"/>
      <c r="H36" s="113"/>
      <c r="I36" s="122"/>
      <c r="J36" s="113"/>
      <c r="K36" s="115"/>
    </row>
    <row r="37" spans="1:11" ht="15">
      <c r="A37" s="28" t="s">
        <v>85</v>
      </c>
      <c r="B37" s="66">
        <v>243.9411345</v>
      </c>
      <c r="C37" s="60">
        <f t="shared" si="0"/>
        <v>273.21407064000005</v>
      </c>
      <c r="D37" s="136">
        <v>23</v>
      </c>
      <c r="E37" s="102">
        <v>3</v>
      </c>
      <c r="F37" s="103">
        <v>0.25</v>
      </c>
      <c r="G37" s="103">
        <v>1.95</v>
      </c>
      <c r="H37" s="103" t="s">
        <v>41</v>
      </c>
      <c r="I37" s="120"/>
      <c r="J37" s="103" t="s">
        <v>43</v>
      </c>
      <c r="K37" s="105" t="s">
        <v>86</v>
      </c>
    </row>
    <row r="38" spans="1:11" ht="15">
      <c r="A38" s="29" t="s">
        <v>87</v>
      </c>
      <c r="B38" s="66">
        <v>256.1440455</v>
      </c>
      <c r="C38" s="60">
        <f t="shared" si="0"/>
        <v>286.88133096</v>
      </c>
      <c r="D38" s="137"/>
      <c r="E38" s="107"/>
      <c r="F38" s="108"/>
      <c r="G38" s="108"/>
      <c r="H38" s="108"/>
      <c r="I38" s="121"/>
      <c r="J38" s="108"/>
      <c r="K38" s="110"/>
    </row>
    <row r="39" spans="1:11" ht="15.75" thickBot="1">
      <c r="A39" s="29" t="s">
        <v>88</v>
      </c>
      <c r="B39" s="66">
        <v>263.4553845</v>
      </c>
      <c r="C39" s="60">
        <f t="shared" si="0"/>
        <v>295.07003064</v>
      </c>
      <c r="D39" s="137"/>
      <c r="E39" s="107"/>
      <c r="F39" s="108"/>
      <c r="G39" s="108"/>
      <c r="H39" s="108"/>
      <c r="I39" s="121"/>
      <c r="J39" s="108"/>
      <c r="K39" s="110"/>
    </row>
    <row r="40" spans="1:11" ht="26.25" thickBot="1">
      <c r="A40" s="138" t="s">
        <v>89</v>
      </c>
      <c r="B40" s="66">
        <v>218.519729</v>
      </c>
      <c r="C40" s="60">
        <f t="shared" si="0"/>
        <v>244.74209648000004</v>
      </c>
      <c r="D40" s="139" t="s">
        <v>44</v>
      </c>
      <c r="E40" s="140">
        <v>2</v>
      </c>
      <c r="F40" s="141">
        <v>0.4</v>
      </c>
      <c r="G40" s="141">
        <v>2.1</v>
      </c>
      <c r="H40" s="141" t="s">
        <v>41</v>
      </c>
      <c r="I40" s="142"/>
      <c r="J40" s="141" t="s">
        <v>47</v>
      </c>
      <c r="K40" s="143" t="s">
        <v>90</v>
      </c>
    </row>
    <row r="41" spans="1:11" ht="15">
      <c r="A41" s="28" t="s">
        <v>91</v>
      </c>
      <c r="B41" s="66">
        <v>221.39567100000002</v>
      </c>
      <c r="C41" s="60">
        <f t="shared" si="0"/>
        <v>247.96315152000005</v>
      </c>
      <c r="D41" s="136">
        <v>22</v>
      </c>
      <c r="E41" s="102">
        <v>3</v>
      </c>
      <c r="F41" s="103">
        <v>0.2</v>
      </c>
      <c r="G41" s="103">
        <v>1.8</v>
      </c>
      <c r="H41" s="103" t="s">
        <v>92</v>
      </c>
      <c r="I41" s="120"/>
      <c r="J41" s="103" t="s">
        <v>47</v>
      </c>
      <c r="K41" s="105">
        <v>30</v>
      </c>
    </row>
    <row r="42" spans="1:11" ht="15">
      <c r="A42" s="29" t="s">
        <v>93</v>
      </c>
      <c r="B42" s="66">
        <v>232.4667555</v>
      </c>
      <c r="C42" s="60">
        <f t="shared" si="0"/>
        <v>260.36276616000004</v>
      </c>
      <c r="D42" s="137"/>
      <c r="E42" s="107"/>
      <c r="F42" s="108"/>
      <c r="G42" s="108"/>
      <c r="H42" s="108"/>
      <c r="I42" s="121"/>
      <c r="J42" s="108"/>
      <c r="K42" s="110"/>
    </row>
    <row r="43" spans="1:11" ht="15.75" thickBot="1">
      <c r="A43" s="29" t="s">
        <v>94</v>
      </c>
      <c r="B43" s="66">
        <v>239.10160050000002</v>
      </c>
      <c r="C43" s="60">
        <f t="shared" si="0"/>
        <v>267.79379256000004</v>
      </c>
      <c r="D43" s="137"/>
      <c r="E43" s="107"/>
      <c r="F43" s="108"/>
      <c r="G43" s="108"/>
      <c r="H43" s="108"/>
      <c r="I43" s="121"/>
      <c r="J43" s="108"/>
      <c r="K43" s="110"/>
    </row>
    <row r="44" spans="1:11" ht="15">
      <c r="A44" s="39" t="s">
        <v>95</v>
      </c>
      <c r="B44" s="66">
        <v>192.5796285</v>
      </c>
      <c r="C44" s="60">
        <f t="shared" si="0"/>
        <v>215.68918392000003</v>
      </c>
      <c r="D44" s="136">
        <v>22</v>
      </c>
      <c r="E44" s="102">
        <v>3</v>
      </c>
      <c r="F44" s="103">
        <v>0.2</v>
      </c>
      <c r="G44" s="103">
        <v>1.8</v>
      </c>
      <c r="H44" s="103" t="s">
        <v>45</v>
      </c>
      <c r="I44" s="120"/>
      <c r="J44" s="103" t="s">
        <v>96</v>
      </c>
      <c r="K44" s="105">
        <v>30</v>
      </c>
    </row>
    <row r="45" spans="1:11" ht="15">
      <c r="A45" s="29" t="s">
        <v>97</v>
      </c>
      <c r="B45" s="66">
        <v>202.20665850000003</v>
      </c>
      <c r="C45" s="60">
        <f t="shared" si="0"/>
        <v>226.47145752000006</v>
      </c>
      <c r="D45" s="137"/>
      <c r="E45" s="107"/>
      <c r="F45" s="108"/>
      <c r="G45" s="108"/>
      <c r="H45" s="108"/>
      <c r="I45" s="121"/>
      <c r="J45" s="108"/>
      <c r="K45" s="110"/>
    </row>
    <row r="46" spans="1:11" ht="15.75" thickBot="1">
      <c r="A46" s="29" t="s">
        <v>98</v>
      </c>
      <c r="B46" s="66">
        <v>207.98287650000003</v>
      </c>
      <c r="C46" s="60">
        <f t="shared" si="0"/>
        <v>232.94082168000006</v>
      </c>
      <c r="D46" s="137"/>
      <c r="E46" s="107"/>
      <c r="F46" s="108"/>
      <c r="G46" s="108"/>
      <c r="H46" s="108"/>
      <c r="I46" s="121"/>
      <c r="J46" s="108"/>
      <c r="K46" s="110"/>
    </row>
    <row r="47" spans="1:11" ht="15">
      <c r="A47" s="28" t="s">
        <v>99</v>
      </c>
      <c r="B47" s="66">
        <v>216.67322250000004</v>
      </c>
      <c r="C47" s="60">
        <f t="shared" si="0"/>
        <v>242.67400920000006</v>
      </c>
      <c r="D47" s="136">
        <v>22</v>
      </c>
      <c r="E47" s="102">
        <v>3</v>
      </c>
      <c r="F47" s="103">
        <v>0.2</v>
      </c>
      <c r="G47" s="103">
        <v>1.7</v>
      </c>
      <c r="H47" s="103" t="s">
        <v>45</v>
      </c>
      <c r="I47" s="120"/>
      <c r="J47" s="103" t="s">
        <v>96</v>
      </c>
      <c r="K47" s="105">
        <v>25</v>
      </c>
    </row>
    <row r="48" spans="1:11" ht="15">
      <c r="A48" s="29" t="s">
        <v>100</v>
      </c>
      <c r="B48" s="66">
        <v>227.51013600000002</v>
      </c>
      <c r="C48" s="60">
        <f t="shared" si="0"/>
        <v>254.81135232000005</v>
      </c>
      <c r="D48" s="137"/>
      <c r="E48" s="107"/>
      <c r="F48" s="108"/>
      <c r="G48" s="108"/>
      <c r="H48" s="108"/>
      <c r="I48" s="121"/>
      <c r="J48" s="108"/>
      <c r="K48" s="110"/>
    </row>
    <row r="49" spans="1:11" ht="15.75" thickBot="1">
      <c r="A49" s="30" t="s">
        <v>101</v>
      </c>
      <c r="B49" s="66">
        <v>234.00187650000004</v>
      </c>
      <c r="C49" s="60">
        <f t="shared" si="0"/>
        <v>262.08210168000005</v>
      </c>
      <c r="D49" s="144"/>
      <c r="E49" s="112"/>
      <c r="F49" s="113"/>
      <c r="G49" s="113"/>
      <c r="H49" s="113"/>
      <c r="I49" s="122"/>
      <c r="J49" s="113"/>
      <c r="K49" s="115"/>
    </row>
    <row r="50" spans="1:11" ht="15.75" thickBot="1">
      <c r="A50" s="40" t="s">
        <v>102</v>
      </c>
      <c r="B50" s="66">
        <v>179.114796</v>
      </c>
      <c r="C50" s="60">
        <f t="shared" si="0"/>
        <v>200.60857152000003</v>
      </c>
      <c r="D50" s="145">
        <v>21</v>
      </c>
      <c r="E50" s="124">
        <v>2.8</v>
      </c>
      <c r="F50" s="146">
        <v>0.15</v>
      </c>
      <c r="G50" s="125">
        <v>1.75</v>
      </c>
      <c r="H50" s="146" t="s">
        <v>45</v>
      </c>
      <c r="I50" s="147"/>
      <c r="J50" s="146" t="s">
        <v>103</v>
      </c>
      <c r="K50" s="127">
        <v>30</v>
      </c>
    </row>
    <row r="51" spans="1:11" ht="15.75" thickBot="1">
      <c r="A51" s="148" t="s">
        <v>104</v>
      </c>
      <c r="B51" s="66">
        <v>146.68211250000002</v>
      </c>
      <c r="C51" s="60">
        <f t="shared" si="0"/>
        <v>164.28396600000002</v>
      </c>
      <c r="D51" s="139">
        <v>21</v>
      </c>
      <c r="E51" s="149">
        <v>2.7</v>
      </c>
      <c r="F51" s="125">
        <v>0.15</v>
      </c>
      <c r="G51" s="146">
        <v>1.7</v>
      </c>
      <c r="H51" s="125" t="s">
        <v>45</v>
      </c>
      <c r="I51" s="146"/>
      <c r="J51" s="125" t="s">
        <v>103</v>
      </c>
      <c r="K51" s="150">
        <v>33</v>
      </c>
    </row>
    <row r="52" spans="1:11" ht="15.75" thickBot="1">
      <c r="A52" s="41" t="s">
        <v>105</v>
      </c>
      <c r="B52" s="66">
        <v>158.42969100000002</v>
      </c>
      <c r="C52" s="60">
        <f t="shared" si="0"/>
        <v>177.44125392000004</v>
      </c>
      <c r="D52" s="151">
        <v>21</v>
      </c>
      <c r="E52" s="152">
        <v>2.15</v>
      </c>
      <c r="F52" s="153">
        <v>0.15</v>
      </c>
      <c r="G52" s="152">
        <v>1.52</v>
      </c>
      <c r="H52" s="153" t="s">
        <v>45</v>
      </c>
      <c r="I52" s="154"/>
      <c r="J52" s="153" t="s">
        <v>103</v>
      </c>
      <c r="K52" s="155">
        <v>30</v>
      </c>
    </row>
    <row r="53" spans="1:11" ht="15.75" thickBot="1">
      <c r="A53" s="40" t="s">
        <v>106</v>
      </c>
      <c r="B53" s="66">
        <v>118.568583</v>
      </c>
      <c r="C53" s="60">
        <f t="shared" si="0"/>
        <v>132.79681296</v>
      </c>
      <c r="D53" s="156">
        <v>21</v>
      </c>
      <c r="E53" s="124">
        <v>2.6</v>
      </c>
      <c r="F53" s="125">
        <v>0.15</v>
      </c>
      <c r="G53" s="125">
        <v>1.25</v>
      </c>
      <c r="H53" s="125" t="s">
        <v>45</v>
      </c>
      <c r="I53" s="141"/>
      <c r="J53" s="125"/>
      <c r="K53" s="127">
        <v>30</v>
      </c>
    </row>
    <row r="54" spans="1:11" ht="15">
      <c r="A54" s="42" t="s">
        <v>120</v>
      </c>
      <c r="B54" s="66">
        <v>501.8822256000001</v>
      </c>
      <c r="C54" s="60">
        <f t="shared" si="0"/>
        <v>562.1080926720001</v>
      </c>
      <c r="D54" s="157"/>
      <c r="E54" s="157"/>
      <c r="F54" s="157"/>
      <c r="G54" s="157"/>
      <c r="H54" s="157"/>
      <c r="I54" s="157"/>
      <c r="J54" s="157"/>
      <c r="K54" s="157"/>
    </row>
    <row r="55" spans="1:11" ht="15.75" thickBot="1">
      <c r="A55" s="158" t="s">
        <v>121</v>
      </c>
      <c r="B55" s="66">
        <v>501.8822256000001</v>
      </c>
      <c r="C55" s="60">
        <f t="shared" si="0"/>
        <v>562.1080926720001</v>
      </c>
      <c r="D55" s="157"/>
      <c r="E55" s="157"/>
      <c r="F55" s="157"/>
      <c r="G55" s="157"/>
      <c r="H55" s="157"/>
      <c r="I55" s="157"/>
      <c r="J55" s="157"/>
      <c r="K55" s="157"/>
    </row>
    <row r="56" spans="1:11" ht="15">
      <c r="A56" s="42" t="s">
        <v>122</v>
      </c>
      <c r="B56" s="66">
        <v>655.2188831999999</v>
      </c>
      <c r="C56" s="60">
        <f t="shared" si="0"/>
        <v>733.845149184</v>
      </c>
      <c r="D56" s="157"/>
      <c r="E56" s="157"/>
      <c r="F56" s="157"/>
      <c r="G56" s="157"/>
      <c r="H56" s="157"/>
      <c r="I56" s="157"/>
      <c r="J56" s="157"/>
      <c r="K56" s="157"/>
    </row>
    <row r="57" spans="1:11" ht="15.75" thickBot="1">
      <c r="A57" s="43" t="s">
        <v>123</v>
      </c>
      <c r="B57" s="159">
        <v>655.2188831999999</v>
      </c>
      <c r="C57" s="60">
        <f>B57*1.12</f>
        <v>733.845149184</v>
      </c>
      <c r="D57" s="157"/>
      <c r="E57" s="157"/>
      <c r="F57" s="157"/>
      <c r="G57" s="157"/>
      <c r="H57" s="157"/>
      <c r="I57" s="157"/>
      <c r="J57" s="157"/>
      <c r="K57" s="157"/>
    </row>
  </sheetData>
  <sheetProtection/>
  <mergeCells count="119">
    <mergeCell ref="J47:J49"/>
    <mergeCell ref="K47:K49"/>
    <mergeCell ref="D47:D49"/>
    <mergeCell ref="E47:E49"/>
    <mergeCell ref="F47:F49"/>
    <mergeCell ref="G47:G49"/>
    <mergeCell ref="H47:H49"/>
    <mergeCell ref="I47:I49"/>
    <mergeCell ref="J41:J43"/>
    <mergeCell ref="K41:K43"/>
    <mergeCell ref="D44:D46"/>
    <mergeCell ref="E44:E46"/>
    <mergeCell ref="F44:F46"/>
    <mergeCell ref="G44:G46"/>
    <mergeCell ref="H44:H46"/>
    <mergeCell ref="I44:I46"/>
    <mergeCell ref="J44:J46"/>
    <mergeCell ref="K44:K46"/>
    <mergeCell ref="D41:D43"/>
    <mergeCell ref="E41:E43"/>
    <mergeCell ref="F41:F43"/>
    <mergeCell ref="G41:G43"/>
    <mergeCell ref="H41:H43"/>
    <mergeCell ref="I41:I43"/>
    <mergeCell ref="J34:J36"/>
    <mergeCell ref="K34:K36"/>
    <mergeCell ref="D37:D39"/>
    <mergeCell ref="E37:E39"/>
    <mergeCell ref="F37:F39"/>
    <mergeCell ref="G37:G39"/>
    <mergeCell ref="H37:H39"/>
    <mergeCell ref="I37:I39"/>
    <mergeCell ref="J37:J39"/>
    <mergeCell ref="K37:K39"/>
    <mergeCell ref="D34:D36"/>
    <mergeCell ref="E34:E36"/>
    <mergeCell ref="F34:F36"/>
    <mergeCell ref="G34:G36"/>
    <mergeCell ref="H34:H36"/>
    <mergeCell ref="I34:I36"/>
    <mergeCell ref="J28:J30"/>
    <mergeCell ref="K28:K30"/>
    <mergeCell ref="D31:D33"/>
    <mergeCell ref="E31:E33"/>
    <mergeCell ref="F31:F33"/>
    <mergeCell ref="G31:G33"/>
    <mergeCell ref="H31:H33"/>
    <mergeCell ref="J31:J33"/>
    <mergeCell ref="K31:K33"/>
    <mergeCell ref="D28:D30"/>
    <mergeCell ref="E28:E30"/>
    <mergeCell ref="F28:F30"/>
    <mergeCell ref="G28:G30"/>
    <mergeCell ref="H28:H30"/>
    <mergeCell ref="I28:I30"/>
    <mergeCell ref="J22:J24"/>
    <mergeCell ref="K22:K24"/>
    <mergeCell ref="D25:D27"/>
    <mergeCell ref="E25:E27"/>
    <mergeCell ref="F25:F27"/>
    <mergeCell ref="G25:G27"/>
    <mergeCell ref="H25:H27"/>
    <mergeCell ref="I25:I27"/>
    <mergeCell ref="J25:J27"/>
    <mergeCell ref="K25:K27"/>
    <mergeCell ref="D22:D24"/>
    <mergeCell ref="E22:E24"/>
    <mergeCell ref="F22:F24"/>
    <mergeCell ref="G22:G24"/>
    <mergeCell ref="H22:H24"/>
    <mergeCell ref="I22:I24"/>
    <mergeCell ref="J15:J17"/>
    <mergeCell ref="K15:K17"/>
    <mergeCell ref="D18:D20"/>
    <mergeCell ref="E18:E20"/>
    <mergeCell ref="F18:F20"/>
    <mergeCell ref="G18:G20"/>
    <mergeCell ref="H18:H20"/>
    <mergeCell ref="I18:I20"/>
    <mergeCell ref="J18:J20"/>
    <mergeCell ref="K18:K20"/>
    <mergeCell ref="D15:D17"/>
    <mergeCell ref="E15:E17"/>
    <mergeCell ref="F15:F17"/>
    <mergeCell ref="G15:G17"/>
    <mergeCell ref="H15:H17"/>
    <mergeCell ref="I15:I17"/>
    <mergeCell ref="J9:J11"/>
    <mergeCell ref="K9:K11"/>
    <mergeCell ref="D12:D14"/>
    <mergeCell ref="E12:E14"/>
    <mergeCell ref="F12:F14"/>
    <mergeCell ref="G12:G14"/>
    <mergeCell ref="H12:H14"/>
    <mergeCell ref="I12:I14"/>
    <mergeCell ref="J12:J14"/>
    <mergeCell ref="K12:K14"/>
    <mergeCell ref="D9:D11"/>
    <mergeCell ref="E9:E11"/>
    <mergeCell ref="F9:F11"/>
    <mergeCell ref="G9:G11"/>
    <mergeCell ref="H9:H11"/>
    <mergeCell ref="I9:I11"/>
    <mergeCell ref="J2:J4"/>
    <mergeCell ref="K2:K4"/>
    <mergeCell ref="D5:D7"/>
    <mergeCell ref="E5:E7"/>
    <mergeCell ref="F5:F7"/>
    <mergeCell ref="G5:G7"/>
    <mergeCell ref="H5:H7"/>
    <mergeCell ref="I5:I7"/>
    <mergeCell ref="J5:J7"/>
    <mergeCell ref="K5:K7"/>
    <mergeCell ref="D2:D4"/>
    <mergeCell ref="E2:E4"/>
    <mergeCell ref="F2:F4"/>
    <mergeCell ref="G2:G4"/>
    <mergeCell ref="H2:H4"/>
    <mergeCell ref="I2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34">
      <selection activeCell="P13" sqref="P13"/>
    </sheetView>
  </sheetViews>
  <sheetFormatPr defaultColWidth="9.140625" defaultRowHeight="15"/>
  <cols>
    <col min="1" max="1" width="29.57421875" style="0" customWidth="1"/>
    <col min="2" max="2" width="10.140625" style="0" customWidth="1"/>
    <col min="3" max="3" width="0" style="0" hidden="1" customWidth="1"/>
    <col min="4" max="4" width="9.28125" style="0" customWidth="1"/>
    <col min="5" max="5" width="11.28125" style="0" customWidth="1"/>
    <col min="6" max="6" width="6.28125" style="0" customWidth="1"/>
    <col min="7" max="7" width="9.421875" style="0" customWidth="1"/>
    <col min="8" max="8" width="8.57421875" style="0" customWidth="1"/>
    <col min="9" max="9" width="13.140625" style="0" customWidth="1"/>
    <col min="10" max="10" width="9.421875" style="0" customWidth="1"/>
    <col min="11" max="11" width="0" style="0" hidden="1" customWidth="1"/>
    <col min="12" max="12" width="7.57421875" style="0" customWidth="1"/>
    <col min="13" max="13" width="10.7109375" style="0" customWidth="1"/>
  </cols>
  <sheetData>
    <row r="1" spans="1:13" ht="16.5" thickBo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5.75" customHeight="1" thickBot="1">
      <c r="A2" s="160" t="s">
        <v>1</v>
      </c>
      <c r="B2" s="161"/>
      <c r="C2" s="162" t="s">
        <v>125</v>
      </c>
      <c r="D2" s="162" t="s">
        <v>2</v>
      </c>
      <c r="E2" s="162" t="s">
        <v>3</v>
      </c>
      <c r="F2" s="162" t="s">
        <v>126</v>
      </c>
      <c r="G2" s="162" t="s">
        <v>127</v>
      </c>
      <c r="H2" s="162" t="s">
        <v>4</v>
      </c>
      <c r="I2" s="162" t="s">
        <v>128</v>
      </c>
      <c r="J2" s="162" t="s">
        <v>129</v>
      </c>
      <c r="K2" s="163" t="s">
        <v>5</v>
      </c>
      <c r="L2" s="164" t="s">
        <v>141</v>
      </c>
      <c r="M2" s="165" t="s">
        <v>107</v>
      </c>
    </row>
    <row r="3" spans="1:13" ht="15.75" thickBot="1">
      <c r="A3" s="166"/>
      <c r="B3" s="47"/>
      <c r="C3" s="44"/>
      <c r="D3" s="44"/>
      <c r="E3" s="44"/>
      <c r="F3" s="44"/>
      <c r="G3" s="44"/>
      <c r="H3" s="44"/>
      <c r="I3" s="44"/>
      <c r="J3" s="44"/>
      <c r="K3" s="46"/>
      <c r="L3" s="164"/>
      <c r="M3" s="165"/>
    </row>
    <row r="4" spans="1:13" ht="26.25" thickBot="1">
      <c r="A4" s="167"/>
      <c r="B4" s="48"/>
      <c r="C4" s="45"/>
      <c r="D4" s="45"/>
      <c r="E4" s="45"/>
      <c r="F4" s="45"/>
      <c r="G4" s="45"/>
      <c r="H4" s="45"/>
      <c r="I4" s="45"/>
      <c r="J4" s="45"/>
      <c r="K4" s="14" t="s">
        <v>6</v>
      </c>
      <c r="L4" s="164"/>
      <c r="M4" s="165"/>
    </row>
    <row r="5" spans="1:13" ht="16.5" thickBot="1">
      <c r="A5" s="49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1"/>
    </row>
    <row r="6" spans="1:13" ht="16.5" thickBot="1">
      <c r="A6" s="49" t="s">
        <v>31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1"/>
    </row>
    <row r="7" spans="1:13" ht="16.5" thickBot="1">
      <c r="A7" s="168" t="s">
        <v>32</v>
      </c>
      <c r="B7" s="169" t="s">
        <v>8</v>
      </c>
      <c r="C7" s="170" t="s">
        <v>130</v>
      </c>
      <c r="D7" s="170" t="s">
        <v>13</v>
      </c>
      <c r="E7" s="171" t="s">
        <v>10</v>
      </c>
      <c r="F7" s="172">
        <v>4</v>
      </c>
      <c r="G7" s="173">
        <v>0.3</v>
      </c>
      <c r="H7" s="170"/>
      <c r="I7" s="170" t="s">
        <v>33</v>
      </c>
      <c r="J7" s="170"/>
      <c r="K7" s="174">
        <v>1099</v>
      </c>
      <c r="L7" s="175">
        <v>1085</v>
      </c>
      <c r="M7" s="176">
        <f>L7*1.12</f>
        <v>1215.2</v>
      </c>
    </row>
    <row r="8" spans="1:13" ht="16.5" thickBot="1">
      <c r="A8" s="49" t="s">
        <v>11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16.5" thickBot="1">
      <c r="A9" s="177" t="s">
        <v>34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3" ht="15">
      <c r="A10" s="15" t="s">
        <v>131</v>
      </c>
      <c r="B10" s="9"/>
      <c r="C10" s="222" t="s">
        <v>130</v>
      </c>
      <c r="D10" s="5" t="s">
        <v>13</v>
      </c>
      <c r="E10" s="5" t="s">
        <v>10</v>
      </c>
      <c r="F10" s="6">
        <v>4.3</v>
      </c>
      <c r="G10" s="16">
        <v>0.4</v>
      </c>
      <c r="H10" s="6">
        <v>2.55</v>
      </c>
      <c r="I10" s="5">
        <v>2.5</v>
      </c>
      <c r="J10" s="5">
        <v>20</v>
      </c>
      <c r="K10" s="223">
        <v>404</v>
      </c>
      <c r="L10" s="186">
        <v>394.50600000000003</v>
      </c>
      <c r="M10" s="224">
        <f aca="true" t="shared" si="0" ref="M10:M55">L10*1.12</f>
        <v>441.84672000000006</v>
      </c>
    </row>
    <row r="11" spans="1:13" ht="15">
      <c r="A11" s="180" t="s">
        <v>131</v>
      </c>
      <c r="B11" s="2"/>
      <c r="C11" s="188" t="s">
        <v>130</v>
      </c>
      <c r="D11" s="1" t="s">
        <v>13</v>
      </c>
      <c r="E11" s="1" t="s">
        <v>10</v>
      </c>
      <c r="F11" s="3">
        <v>4.3</v>
      </c>
      <c r="G11" s="4">
        <v>0.4</v>
      </c>
      <c r="H11" s="3">
        <v>2.55</v>
      </c>
      <c r="I11" s="1">
        <v>3</v>
      </c>
      <c r="J11" s="1">
        <v>20</v>
      </c>
      <c r="K11" s="189">
        <v>392</v>
      </c>
      <c r="L11" s="190">
        <v>382.788</v>
      </c>
      <c r="M11" s="191">
        <f t="shared" si="0"/>
        <v>428.72256000000004</v>
      </c>
    </row>
    <row r="12" spans="1:13" ht="15.75" thickBot="1">
      <c r="A12" s="225" t="s">
        <v>131</v>
      </c>
      <c r="B12" s="10"/>
      <c r="C12" s="219" t="s">
        <v>130</v>
      </c>
      <c r="D12" s="7" t="s">
        <v>13</v>
      </c>
      <c r="E12" s="7" t="s">
        <v>10</v>
      </c>
      <c r="F12" s="8">
        <v>4.3</v>
      </c>
      <c r="G12" s="19">
        <v>0.4</v>
      </c>
      <c r="H12" s="8">
        <v>2.55</v>
      </c>
      <c r="I12" s="7" t="s">
        <v>18</v>
      </c>
      <c r="J12" s="7">
        <v>20</v>
      </c>
      <c r="K12" s="226">
        <v>374</v>
      </c>
      <c r="L12" s="201">
        <v>365.211</v>
      </c>
      <c r="M12" s="221">
        <f t="shared" si="0"/>
        <v>409.03632000000005</v>
      </c>
    </row>
    <row r="13" spans="1:13" ht="15">
      <c r="A13" s="15" t="s">
        <v>35</v>
      </c>
      <c r="B13" s="9"/>
      <c r="C13" s="222" t="s">
        <v>130</v>
      </c>
      <c r="D13" s="5" t="s">
        <v>13</v>
      </c>
      <c r="E13" s="5" t="s">
        <v>10</v>
      </c>
      <c r="F13" s="6">
        <v>4.3</v>
      </c>
      <c r="G13" s="16">
        <v>0.4</v>
      </c>
      <c r="H13" s="6">
        <v>2.7</v>
      </c>
      <c r="I13" s="5">
        <v>2.5</v>
      </c>
      <c r="J13" s="5">
        <v>20</v>
      </c>
      <c r="K13" s="223">
        <v>404</v>
      </c>
      <c r="L13" s="186">
        <v>394.50600000000003</v>
      </c>
      <c r="M13" s="224">
        <f t="shared" si="0"/>
        <v>441.84672000000006</v>
      </c>
    </row>
    <row r="14" spans="1:13" ht="15">
      <c r="A14" s="17" t="s">
        <v>35</v>
      </c>
      <c r="B14" s="2"/>
      <c r="C14" s="188" t="s">
        <v>130</v>
      </c>
      <c r="D14" s="1" t="s">
        <v>13</v>
      </c>
      <c r="E14" s="1" t="s">
        <v>10</v>
      </c>
      <c r="F14" s="3">
        <v>4.3</v>
      </c>
      <c r="G14" s="4">
        <v>0.4</v>
      </c>
      <c r="H14" s="3">
        <v>2.7</v>
      </c>
      <c r="I14" s="1">
        <v>3</v>
      </c>
      <c r="J14" s="1">
        <v>20</v>
      </c>
      <c r="K14" s="189">
        <v>392</v>
      </c>
      <c r="L14" s="190">
        <v>382.788</v>
      </c>
      <c r="M14" s="191">
        <f t="shared" si="0"/>
        <v>428.72256000000004</v>
      </c>
    </row>
    <row r="15" spans="1:13" ht="15.75" thickBot="1">
      <c r="A15" s="18" t="s">
        <v>35</v>
      </c>
      <c r="B15" s="10"/>
      <c r="C15" s="219" t="s">
        <v>130</v>
      </c>
      <c r="D15" s="7" t="s">
        <v>13</v>
      </c>
      <c r="E15" s="7" t="s">
        <v>10</v>
      </c>
      <c r="F15" s="8">
        <v>4.3</v>
      </c>
      <c r="G15" s="19">
        <v>0.4</v>
      </c>
      <c r="H15" s="8">
        <v>2.7</v>
      </c>
      <c r="I15" s="7" t="s">
        <v>18</v>
      </c>
      <c r="J15" s="7">
        <v>20</v>
      </c>
      <c r="K15" s="226">
        <v>374</v>
      </c>
      <c r="L15" s="201">
        <v>365.211</v>
      </c>
      <c r="M15" s="221">
        <f t="shared" si="0"/>
        <v>409.03632000000005</v>
      </c>
    </row>
    <row r="16" spans="1:13" ht="15">
      <c r="A16" s="15" t="s">
        <v>132</v>
      </c>
      <c r="B16" s="9"/>
      <c r="C16" s="222" t="s">
        <v>130</v>
      </c>
      <c r="D16" s="5" t="s">
        <v>13</v>
      </c>
      <c r="E16" s="5" t="s">
        <v>10</v>
      </c>
      <c r="F16" s="6">
        <v>2.7</v>
      </c>
      <c r="G16" s="16">
        <v>0.65</v>
      </c>
      <c r="H16" s="6">
        <v>2.6</v>
      </c>
      <c r="I16" s="5">
        <v>2.5</v>
      </c>
      <c r="J16" s="5">
        <v>25</v>
      </c>
      <c r="K16" s="223">
        <v>371</v>
      </c>
      <c r="L16" s="186">
        <v>362.2815</v>
      </c>
      <c r="M16" s="224">
        <f t="shared" si="0"/>
        <v>405.75528</v>
      </c>
    </row>
    <row r="17" spans="1:13" ht="15">
      <c r="A17" s="17" t="s">
        <v>132</v>
      </c>
      <c r="B17" s="2"/>
      <c r="C17" s="188" t="s">
        <v>130</v>
      </c>
      <c r="D17" s="1" t="s">
        <v>13</v>
      </c>
      <c r="E17" s="1" t="s">
        <v>10</v>
      </c>
      <c r="F17" s="3">
        <v>2.7</v>
      </c>
      <c r="G17" s="4">
        <v>0.65</v>
      </c>
      <c r="H17" s="3">
        <v>2.6</v>
      </c>
      <c r="I17" s="1">
        <v>3</v>
      </c>
      <c r="J17" s="1">
        <v>25</v>
      </c>
      <c r="K17" s="189">
        <v>361</v>
      </c>
      <c r="L17" s="190">
        <v>352.5165</v>
      </c>
      <c r="M17" s="191">
        <f t="shared" si="0"/>
        <v>394.81848</v>
      </c>
    </row>
    <row r="18" spans="1:13" ht="15.75" thickBot="1">
      <c r="A18" s="18" t="s">
        <v>132</v>
      </c>
      <c r="B18" s="10"/>
      <c r="C18" s="219" t="s">
        <v>130</v>
      </c>
      <c r="D18" s="7" t="s">
        <v>13</v>
      </c>
      <c r="E18" s="7" t="s">
        <v>10</v>
      </c>
      <c r="F18" s="8">
        <v>2.7</v>
      </c>
      <c r="G18" s="19">
        <v>0.65</v>
      </c>
      <c r="H18" s="8">
        <v>2.6</v>
      </c>
      <c r="I18" s="7" t="s">
        <v>18</v>
      </c>
      <c r="J18" s="7">
        <v>25</v>
      </c>
      <c r="K18" s="226">
        <v>344</v>
      </c>
      <c r="L18" s="201">
        <v>335.91600000000005</v>
      </c>
      <c r="M18" s="221">
        <f t="shared" si="0"/>
        <v>376.2259200000001</v>
      </c>
    </row>
    <row r="19" spans="1:13" ht="15.75" thickBot="1">
      <c r="A19" s="22" t="s">
        <v>133</v>
      </c>
      <c r="B19" s="23" t="s">
        <v>8</v>
      </c>
      <c r="C19" s="227" t="s">
        <v>130</v>
      </c>
      <c r="D19" s="11" t="s">
        <v>13</v>
      </c>
      <c r="E19" s="11" t="s">
        <v>10</v>
      </c>
      <c r="F19" s="12">
        <v>1.9</v>
      </c>
      <c r="G19" s="228">
        <v>0.4</v>
      </c>
      <c r="H19" s="12">
        <v>2.6</v>
      </c>
      <c r="I19" s="11" t="s">
        <v>27</v>
      </c>
      <c r="J19" s="11">
        <v>25</v>
      </c>
      <c r="K19" s="229">
        <v>289</v>
      </c>
      <c r="L19" s="175">
        <v>282.2085</v>
      </c>
      <c r="M19" s="230">
        <f t="shared" si="0"/>
        <v>316.07352000000003</v>
      </c>
    </row>
    <row r="20" spans="1:13" ht="15">
      <c r="A20" s="15" t="s">
        <v>134</v>
      </c>
      <c r="B20" s="9" t="s">
        <v>8</v>
      </c>
      <c r="C20" s="222" t="s">
        <v>130</v>
      </c>
      <c r="D20" s="5" t="s">
        <v>13</v>
      </c>
      <c r="E20" s="20" t="s">
        <v>14</v>
      </c>
      <c r="F20" s="6">
        <v>3</v>
      </c>
      <c r="G20" s="16">
        <v>0.25</v>
      </c>
      <c r="H20" s="6">
        <v>1.8</v>
      </c>
      <c r="I20" s="5">
        <v>2.5</v>
      </c>
      <c r="J20" s="5">
        <v>30</v>
      </c>
      <c r="K20" s="231">
        <v>203</v>
      </c>
      <c r="L20" s="186">
        <v>198.2295</v>
      </c>
      <c r="M20" s="224">
        <f t="shared" si="0"/>
        <v>222.01704000000004</v>
      </c>
    </row>
    <row r="21" spans="1:13" ht="15">
      <c r="A21" s="17" t="s">
        <v>134</v>
      </c>
      <c r="B21" s="2" t="s">
        <v>8</v>
      </c>
      <c r="C21" s="188" t="s">
        <v>130</v>
      </c>
      <c r="D21" s="1" t="s">
        <v>13</v>
      </c>
      <c r="E21" s="13" t="s">
        <v>14</v>
      </c>
      <c r="F21" s="3">
        <v>3</v>
      </c>
      <c r="G21" s="4">
        <v>0.25</v>
      </c>
      <c r="H21" s="3">
        <v>1.8</v>
      </c>
      <c r="I21" s="1">
        <v>3</v>
      </c>
      <c r="J21" s="1">
        <v>30</v>
      </c>
      <c r="K21" s="198">
        <v>197</v>
      </c>
      <c r="L21" s="190">
        <v>192.37050000000002</v>
      </c>
      <c r="M21" s="191">
        <f t="shared" si="0"/>
        <v>215.45496000000006</v>
      </c>
    </row>
    <row r="22" spans="1:13" ht="15.75" thickBot="1">
      <c r="A22" s="18" t="s">
        <v>134</v>
      </c>
      <c r="B22" s="10" t="s">
        <v>8</v>
      </c>
      <c r="C22" s="219" t="s">
        <v>130</v>
      </c>
      <c r="D22" s="7" t="s">
        <v>13</v>
      </c>
      <c r="E22" s="21" t="s">
        <v>14</v>
      </c>
      <c r="F22" s="8">
        <v>3</v>
      </c>
      <c r="G22" s="19">
        <v>0.25</v>
      </c>
      <c r="H22" s="8">
        <v>1.8</v>
      </c>
      <c r="I22" s="7" t="s">
        <v>18</v>
      </c>
      <c r="J22" s="7">
        <v>30</v>
      </c>
      <c r="K22" s="232">
        <v>188</v>
      </c>
      <c r="L22" s="201">
        <v>183.58200000000002</v>
      </c>
      <c r="M22" s="221">
        <f t="shared" si="0"/>
        <v>205.61184000000006</v>
      </c>
    </row>
    <row r="23" spans="1:13" ht="15.75" thickBot="1">
      <c r="A23" s="22" t="s">
        <v>135</v>
      </c>
      <c r="B23" s="23" t="s">
        <v>8</v>
      </c>
      <c r="C23" s="227" t="s">
        <v>130</v>
      </c>
      <c r="D23" s="11" t="s">
        <v>13</v>
      </c>
      <c r="E23" s="24" t="s">
        <v>14</v>
      </c>
      <c r="F23" s="12">
        <v>2.8</v>
      </c>
      <c r="G23" s="228">
        <v>0.25</v>
      </c>
      <c r="H23" s="12">
        <v>1.7</v>
      </c>
      <c r="I23" s="11" t="s">
        <v>27</v>
      </c>
      <c r="J23" s="11">
        <v>30</v>
      </c>
      <c r="K23" s="229">
        <v>175</v>
      </c>
      <c r="L23" s="175">
        <v>170.88750000000002</v>
      </c>
      <c r="M23" s="230">
        <f t="shared" si="0"/>
        <v>191.39400000000003</v>
      </c>
    </row>
    <row r="24" spans="1:13" ht="15.75" thickBot="1">
      <c r="A24" s="22" t="s">
        <v>136</v>
      </c>
      <c r="B24" s="23" t="s">
        <v>8</v>
      </c>
      <c r="C24" s="227" t="s">
        <v>130</v>
      </c>
      <c r="D24" s="11" t="s">
        <v>13</v>
      </c>
      <c r="E24" s="24" t="s">
        <v>10</v>
      </c>
      <c r="F24" s="12">
        <v>2.2</v>
      </c>
      <c r="G24" s="228">
        <v>0.5</v>
      </c>
      <c r="H24" s="12">
        <v>2.2</v>
      </c>
      <c r="I24" s="11" t="s">
        <v>27</v>
      </c>
      <c r="J24" s="11">
        <v>27</v>
      </c>
      <c r="K24" s="229">
        <v>340</v>
      </c>
      <c r="L24" s="175">
        <v>332.01</v>
      </c>
      <c r="M24" s="230">
        <f t="shared" si="0"/>
        <v>371.8512</v>
      </c>
    </row>
    <row r="25" spans="1:13" ht="15">
      <c r="A25" s="233" t="s">
        <v>137</v>
      </c>
      <c r="B25" s="234" t="s">
        <v>8</v>
      </c>
      <c r="C25" s="235" t="s">
        <v>130</v>
      </c>
      <c r="D25" s="236" t="s">
        <v>13</v>
      </c>
      <c r="E25" s="237" t="s">
        <v>14</v>
      </c>
      <c r="F25" s="238">
        <v>3.3</v>
      </c>
      <c r="G25" s="239">
        <v>0.3</v>
      </c>
      <c r="H25" s="238">
        <v>2.1</v>
      </c>
      <c r="I25" s="5">
        <v>2.5</v>
      </c>
      <c r="J25" s="5">
        <v>25</v>
      </c>
      <c r="K25" s="240">
        <v>372</v>
      </c>
      <c r="L25" s="186">
        <v>363.258</v>
      </c>
      <c r="M25" s="224">
        <f t="shared" si="0"/>
        <v>406.84896000000003</v>
      </c>
    </row>
    <row r="26" spans="1:13" ht="15">
      <c r="A26" s="192" t="s">
        <v>137</v>
      </c>
      <c r="B26" s="193" t="s">
        <v>8</v>
      </c>
      <c r="C26" s="194" t="s">
        <v>130</v>
      </c>
      <c r="D26" s="195" t="s">
        <v>13</v>
      </c>
      <c r="E26" s="199" t="s">
        <v>14</v>
      </c>
      <c r="F26" s="196">
        <v>3.3</v>
      </c>
      <c r="G26" s="197">
        <v>0.3</v>
      </c>
      <c r="H26" s="196">
        <v>2.1</v>
      </c>
      <c r="I26" s="1">
        <v>3</v>
      </c>
      <c r="J26" s="1">
        <v>25</v>
      </c>
      <c r="K26" s="200">
        <v>361</v>
      </c>
      <c r="L26" s="190">
        <v>352.5165</v>
      </c>
      <c r="M26" s="191">
        <f t="shared" si="0"/>
        <v>394.81848</v>
      </c>
    </row>
    <row r="27" spans="1:13" ht="15.75" thickBot="1">
      <c r="A27" s="18" t="s">
        <v>137</v>
      </c>
      <c r="B27" s="10" t="s">
        <v>8</v>
      </c>
      <c r="C27" s="219" t="s">
        <v>130</v>
      </c>
      <c r="D27" s="7" t="s">
        <v>13</v>
      </c>
      <c r="E27" s="21" t="s">
        <v>14</v>
      </c>
      <c r="F27" s="8">
        <v>3.3</v>
      </c>
      <c r="G27" s="19">
        <v>0.3</v>
      </c>
      <c r="H27" s="8">
        <v>2.1</v>
      </c>
      <c r="I27" s="7" t="s">
        <v>18</v>
      </c>
      <c r="J27" s="7">
        <v>25</v>
      </c>
      <c r="K27" s="232">
        <v>344</v>
      </c>
      <c r="L27" s="201">
        <v>335.91600000000005</v>
      </c>
      <c r="M27" s="221">
        <f t="shared" si="0"/>
        <v>376.2259200000001</v>
      </c>
    </row>
    <row r="28" spans="1:13" ht="15">
      <c r="A28" s="233" t="s">
        <v>138</v>
      </c>
      <c r="B28" s="234" t="s">
        <v>8</v>
      </c>
      <c r="C28" s="235" t="s">
        <v>130</v>
      </c>
      <c r="D28" s="236" t="s">
        <v>13</v>
      </c>
      <c r="E28" s="237" t="s">
        <v>14</v>
      </c>
      <c r="F28" s="238">
        <v>3.2</v>
      </c>
      <c r="G28" s="239">
        <v>0.3</v>
      </c>
      <c r="H28" s="238">
        <v>2.15</v>
      </c>
      <c r="I28" s="5">
        <v>2.5</v>
      </c>
      <c r="J28" s="5">
        <v>23</v>
      </c>
      <c r="K28" s="240">
        <v>330</v>
      </c>
      <c r="L28" s="186">
        <v>322.245</v>
      </c>
      <c r="M28" s="224">
        <f t="shared" si="0"/>
        <v>360.91440000000006</v>
      </c>
    </row>
    <row r="29" spans="1:13" ht="15">
      <c r="A29" s="192" t="s">
        <v>138</v>
      </c>
      <c r="B29" s="193" t="s">
        <v>8</v>
      </c>
      <c r="C29" s="194" t="s">
        <v>130</v>
      </c>
      <c r="D29" s="195" t="s">
        <v>13</v>
      </c>
      <c r="E29" s="199" t="s">
        <v>14</v>
      </c>
      <c r="F29" s="196">
        <v>3.2</v>
      </c>
      <c r="G29" s="197">
        <v>0.3</v>
      </c>
      <c r="H29" s="196">
        <v>2.15</v>
      </c>
      <c r="I29" s="1">
        <v>3</v>
      </c>
      <c r="J29" s="1">
        <v>23</v>
      </c>
      <c r="K29" s="200">
        <v>322</v>
      </c>
      <c r="L29" s="190">
        <v>314.433</v>
      </c>
      <c r="M29" s="191">
        <f t="shared" si="0"/>
        <v>352.16496</v>
      </c>
    </row>
    <row r="30" spans="1:13" ht="15.75" thickBot="1">
      <c r="A30" s="18" t="s">
        <v>138</v>
      </c>
      <c r="B30" s="10" t="s">
        <v>8</v>
      </c>
      <c r="C30" s="219" t="s">
        <v>130</v>
      </c>
      <c r="D30" s="7" t="s">
        <v>13</v>
      </c>
      <c r="E30" s="21" t="s">
        <v>14</v>
      </c>
      <c r="F30" s="8">
        <v>3.2</v>
      </c>
      <c r="G30" s="19">
        <v>0.3</v>
      </c>
      <c r="H30" s="8">
        <v>2.15</v>
      </c>
      <c r="I30" s="7" t="s">
        <v>18</v>
      </c>
      <c r="J30" s="7">
        <v>23</v>
      </c>
      <c r="K30" s="232">
        <v>307</v>
      </c>
      <c r="L30" s="201">
        <v>299.7855</v>
      </c>
      <c r="M30" s="221">
        <f t="shared" si="0"/>
        <v>335.75976</v>
      </c>
    </row>
    <row r="31" spans="1:13" ht="16.5" thickBot="1">
      <c r="A31" s="177" t="s">
        <v>139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9"/>
    </row>
    <row r="32" spans="1:13" ht="15">
      <c r="A32" s="180" t="s">
        <v>12</v>
      </c>
      <c r="B32" s="181"/>
      <c r="C32" s="203" t="s">
        <v>130</v>
      </c>
      <c r="D32" s="204" t="s">
        <v>13</v>
      </c>
      <c r="E32" s="205" t="s">
        <v>14</v>
      </c>
      <c r="F32" s="184">
        <v>2.75</v>
      </c>
      <c r="G32" s="185">
        <v>0.25</v>
      </c>
      <c r="H32" s="206">
        <v>2.1</v>
      </c>
      <c r="I32" s="204">
        <v>5</v>
      </c>
      <c r="J32" s="207">
        <v>22</v>
      </c>
      <c r="K32" s="208">
        <v>383</v>
      </c>
      <c r="L32" s="186">
        <v>382.0425</v>
      </c>
      <c r="M32" s="187">
        <f t="shared" si="0"/>
        <v>427.8876000000001</v>
      </c>
    </row>
    <row r="33" spans="1:13" ht="15">
      <c r="A33" s="17" t="s">
        <v>15</v>
      </c>
      <c r="B33" s="2"/>
      <c r="C33" s="188" t="s">
        <v>130</v>
      </c>
      <c r="D33" s="1" t="s">
        <v>13</v>
      </c>
      <c r="E33" s="1" t="s">
        <v>14</v>
      </c>
      <c r="F33" s="3">
        <v>2.9</v>
      </c>
      <c r="G33" s="4">
        <v>0.3</v>
      </c>
      <c r="H33" s="209">
        <v>1.6</v>
      </c>
      <c r="I33" s="1">
        <v>5</v>
      </c>
      <c r="J33" s="210">
        <v>28</v>
      </c>
      <c r="K33" s="211">
        <v>386</v>
      </c>
      <c r="L33" s="190">
        <v>385.035</v>
      </c>
      <c r="M33" s="191">
        <f t="shared" si="0"/>
        <v>431.2392000000001</v>
      </c>
    </row>
    <row r="34" spans="1:13" ht="15.75" thickBot="1">
      <c r="A34" s="192" t="s">
        <v>140</v>
      </c>
      <c r="B34" s="212"/>
      <c r="C34" s="194" t="s">
        <v>130</v>
      </c>
      <c r="D34" s="195" t="s">
        <v>13</v>
      </c>
      <c r="E34" s="205" t="s">
        <v>14</v>
      </c>
      <c r="F34" s="196">
        <v>3.25</v>
      </c>
      <c r="G34" s="197">
        <v>0.35</v>
      </c>
      <c r="H34" s="209">
        <v>2.2</v>
      </c>
      <c r="I34" s="195">
        <v>5</v>
      </c>
      <c r="J34" s="213">
        <v>20</v>
      </c>
      <c r="K34" s="214">
        <v>383</v>
      </c>
      <c r="L34" s="201">
        <v>382.0425</v>
      </c>
      <c r="M34" s="202">
        <f t="shared" si="0"/>
        <v>427.8876000000001</v>
      </c>
    </row>
    <row r="35" spans="1:13" ht="16.5" thickBot="1">
      <c r="A35" s="177" t="s">
        <v>17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9"/>
    </row>
    <row r="36" spans="1:13" ht="15">
      <c r="A36" s="180" t="s">
        <v>19</v>
      </c>
      <c r="B36" s="181"/>
      <c r="C36" s="182" t="s">
        <v>130</v>
      </c>
      <c r="D36" s="183" t="s">
        <v>9</v>
      </c>
      <c r="E36" s="215" t="s">
        <v>10</v>
      </c>
      <c r="F36" s="184">
        <v>2.4</v>
      </c>
      <c r="G36" s="216">
        <v>0.6</v>
      </c>
      <c r="H36" s="184">
        <v>2.04</v>
      </c>
      <c r="I36" s="183">
        <v>3</v>
      </c>
      <c r="J36" s="183">
        <v>27</v>
      </c>
      <c r="K36" s="217">
        <v>352</v>
      </c>
      <c r="L36" s="186">
        <v>347.42400000000004</v>
      </c>
      <c r="M36" s="187">
        <f t="shared" si="0"/>
        <v>389.1148800000001</v>
      </c>
    </row>
    <row r="37" spans="1:13" ht="15">
      <c r="A37" s="17" t="s">
        <v>19</v>
      </c>
      <c r="B37" s="2"/>
      <c r="C37" s="188" t="s">
        <v>130</v>
      </c>
      <c r="D37" s="1" t="s">
        <v>9</v>
      </c>
      <c r="E37" s="13" t="s">
        <v>10</v>
      </c>
      <c r="F37" s="3">
        <v>2.4</v>
      </c>
      <c r="G37" s="3">
        <v>0.6</v>
      </c>
      <c r="H37" s="184">
        <v>2.04</v>
      </c>
      <c r="I37" s="183" t="s">
        <v>18</v>
      </c>
      <c r="J37" s="183">
        <v>27</v>
      </c>
      <c r="K37" s="218">
        <v>335</v>
      </c>
      <c r="L37" s="190">
        <v>330.645</v>
      </c>
      <c r="M37" s="191">
        <f t="shared" si="0"/>
        <v>370.3224</v>
      </c>
    </row>
    <row r="38" spans="1:13" ht="15">
      <c r="A38" s="17" t="s">
        <v>20</v>
      </c>
      <c r="B38" s="2"/>
      <c r="C38" s="188" t="s">
        <v>130</v>
      </c>
      <c r="D38" s="1" t="s">
        <v>9</v>
      </c>
      <c r="E38" s="13" t="s">
        <v>10</v>
      </c>
      <c r="F38" s="3">
        <v>2</v>
      </c>
      <c r="G38" s="3">
        <v>0.4</v>
      </c>
      <c r="H38" s="3">
        <v>1.8</v>
      </c>
      <c r="I38" s="1" t="s">
        <v>21</v>
      </c>
      <c r="J38" s="1">
        <v>27</v>
      </c>
      <c r="K38" s="218">
        <v>275</v>
      </c>
      <c r="L38" s="190">
        <v>271.425</v>
      </c>
      <c r="M38" s="191">
        <f t="shared" si="0"/>
        <v>303.99600000000004</v>
      </c>
    </row>
    <row r="39" spans="1:13" ht="15">
      <c r="A39" s="17" t="s">
        <v>22</v>
      </c>
      <c r="B39" s="2"/>
      <c r="C39" s="188" t="s">
        <v>130</v>
      </c>
      <c r="D39" s="1" t="s">
        <v>9</v>
      </c>
      <c r="E39" s="13" t="s">
        <v>14</v>
      </c>
      <c r="F39" s="3">
        <v>3.6</v>
      </c>
      <c r="G39" s="3">
        <v>0.3</v>
      </c>
      <c r="H39" s="184">
        <v>2.4</v>
      </c>
      <c r="I39" s="183">
        <v>2.5</v>
      </c>
      <c r="J39" s="183">
        <v>22</v>
      </c>
      <c r="K39" s="218">
        <v>376</v>
      </c>
      <c r="L39" s="190">
        <v>371.112</v>
      </c>
      <c r="M39" s="191">
        <f t="shared" si="0"/>
        <v>415.64544000000006</v>
      </c>
    </row>
    <row r="40" spans="1:13" ht="15">
      <c r="A40" s="17" t="s">
        <v>22</v>
      </c>
      <c r="B40" s="2"/>
      <c r="C40" s="188" t="s">
        <v>130</v>
      </c>
      <c r="D40" s="1" t="s">
        <v>9</v>
      </c>
      <c r="E40" s="13" t="s">
        <v>14</v>
      </c>
      <c r="F40" s="3">
        <v>3.6</v>
      </c>
      <c r="G40" s="3">
        <v>0.3</v>
      </c>
      <c r="H40" s="3">
        <v>2.4</v>
      </c>
      <c r="I40" s="1">
        <v>3</v>
      </c>
      <c r="J40" s="1">
        <v>22</v>
      </c>
      <c r="K40" s="218">
        <v>363</v>
      </c>
      <c r="L40" s="190">
        <v>358.28100000000006</v>
      </c>
      <c r="M40" s="191">
        <f t="shared" si="0"/>
        <v>401.2747200000001</v>
      </c>
    </row>
    <row r="41" spans="1:13" ht="15">
      <c r="A41" s="17" t="s">
        <v>22</v>
      </c>
      <c r="B41" s="2"/>
      <c r="C41" s="188" t="s">
        <v>130</v>
      </c>
      <c r="D41" s="1" t="s">
        <v>9</v>
      </c>
      <c r="E41" s="13" t="s">
        <v>14</v>
      </c>
      <c r="F41" s="3">
        <v>3.6</v>
      </c>
      <c r="G41" s="3">
        <v>0.3</v>
      </c>
      <c r="H41" s="3">
        <v>2.4</v>
      </c>
      <c r="I41" s="1" t="str">
        <f>"3.5/4"</f>
        <v>3.5/4</v>
      </c>
      <c r="J41" s="1">
        <v>22</v>
      </c>
      <c r="K41" s="218">
        <v>345</v>
      </c>
      <c r="L41" s="190">
        <v>340.51500000000004</v>
      </c>
      <c r="M41" s="191">
        <f t="shared" si="0"/>
        <v>381.37680000000006</v>
      </c>
    </row>
    <row r="42" spans="1:13" ht="15">
      <c r="A42" s="17" t="s">
        <v>23</v>
      </c>
      <c r="B42" s="2"/>
      <c r="C42" s="188" t="s">
        <v>130</v>
      </c>
      <c r="D42" s="1" t="s">
        <v>9</v>
      </c>
      <c r="E42" s="13" t="s">
        <v>14</v>
      </c>
      <c r="F42" s="3">
        <v>2.5</v>
      </c>
      <c r="G42" s="3">
        <v>0.15</v>
      </c>
      <c r="H42" s="3">
        <v>1.44</v>
      </c>
      <c r="I42" s="1">
        <v>2.5</v>
      </c>
      <c r="J42" s="1">
        <v>25</v>
      </c>
      <c r="K42" s="218">
        <v>253</v>
      </c>
      <c r="L42" s="190">
        <v>249.711</v>
      </c>
      <c r="M42" s="191">
        <f t="shared" si="0"/>
        <v>279.67632000000003</v>
      </c>
    </row>
    <row r="43" spans="1:13" ht="15">
      <c r="A43" s="17" t="s">
        <v>23</v>
      </c>
      <c r="B43" s="2"/>
      <c r="C43" s="188" t="s">
        <v>130</v>
      </c>
      <c r="D43" s="1" t="s">
        <v>9</v>
      </c>
      <c r="E43" s="13" t="s">
        <v>14</v>
      </c>
      <c r="F43" s="3">
        <v>2.5</v>
      </c>
      <c r="G43" s="3">
        <v>0.15</v>
      </c>
      <c r="H43" s="3">
        <v>1.44</v>
      </c>
      <c r="I43" s="1">
        <v>3</v>
      </c>
      <c r="J43" s="1">
        <v>25</v>
      </c>
      <c r="K43" s="218">
        <v>247</v>
      </c>
      <c r="L43" s="190">
        <v>243.78900000000002</v>
      </c>
      <c r="M43" s="191">
        <f t="shared" si="0"/>
        <v>273.04368000000005</v>
      </c>
    </row>
    <row r="44" spans="1:13" ht="15">
      <c r="A44" s="17" t="s">
        <v>23</v>
      </c>
      <c r="B44" s="2"/>
      <c r="C44" s="188" t="s">
        <v>130</v>
      </c>
      <c r="D44" s="1" t="s">
        <v>9</v>
      </c>
      <c r="E44" s="13" t="s">
        <v>14</v>
      </c>
      <c r="F44" s="3">
        <v>2.5</v>
      </c>
      <c r="G44" s="3">
        <v>0.15</v>
      </c>
      <c r="H44" s="3">
        <v>1.44</v>
      </c>
      <c r="I44" s="1" t="s">
        <v>24</v>
      </c>
      <c r="J44" s="1">
        <v>25</v>
      </c>
      <c r="K44" s="218">
        <v>234</v>
      </c>
      <c r="L44" s="190">
        <v>230.95800000000003</v>
      </c>
      <c r="M44" s="191">
        <f t="shared" si="0"/>
        <v>258.67296000000005</v>
      </c>
    </row>
    <row r="45" spans="1:13" ht="15">
      <c r="A45" s="17" t="s">
        <v>25</v>
      </c>
      <c r="B45" s="2"/>
      <c r="C45" s="188" t="s">
        <v>130</v>
      </c>
      <c r="D45" s="1" t="s">
        <v>9</v>
      </c>
      <c r="E45" s="13" t="s">
        <v>14</v>
      </c>
      <c r="F45" s="3">
        <v>2.8</v>
      </c>
      <c r="G45" s="3">
        <v>0.2</v>
      </c>
      <c r="H45" s="3">
        <v>1.56</v>
      </c>
      <c r="I45" s="1">
        <v>2.5</v>
      </c>
      <c r="J45" s="1">
        <v>25</v>
      </c>
      <c r="K45" s="218">
        <v>210</v>
      </c>
      <c r="L45" s="190">
        <v>207.27</v>
      </c>
      <c r="M45" s="191">
        <f t="shared" si="0"/>
        <v>232.14240000000004</v>
      </c>
    </row>
    <row r="46" spans="1:13" ht="15">
      <c r="A46" s="17" t="s">
        <v>25</v>
      </c>
      <c r="B46" s="2"/>
      <c r="C46" s="188" t="s">
        <v>130</v>
      </c>
      <c r="D46" s="1" t="s">
        <v>9</v>
      </c>
      <c r="E46" s="13" t="s">
        <v>14</v>
      </c>
      <c r="F46" s="3">
        <v>2.8</v>
      </c>
      <c r="G46" s="3">
        <v>0.2</v>
      </c>
      <c r="H46" s="3">
        <v>1.56</v>
      </c>
      <c r="I46" s="1">
        <v>3</v>
      </c>
      <c r="J46" s="1">
        <v>25</v>
      </c>
      <c r="K46" s="218">
        <v>204</v>
      </c>
      <c r="L46" s="190">
        <v>201.34799999999998</v>
      </c>
      <c r="M46" s="191">
        <f t="shared" si="0"/>
        <v>225.50976</v>
      </c>
    </row>
    <row r="47" spans="1:13" ht="15">
      <c r="A47" s="17" t="s">
        <v>25</v>
      </c>
      <c r="B47" s="2"/>
      <c r="C47" s="188" t="s">
        <v>130</v>
      </c>
      <c r="D47" s="1" t="s">
        <v>9</v>
      </c>
      <c r="E47" s="13" t="s">
        <v>14</v>
      </c>
      <c r="F47" s="3">
        <v>2.8</v>
      </c>
      <c r="G47" s="3">
        <v>0.2</v>
      </c>
      <c r="H47" s="3">
        <v>1.56</v>
      </c>
      <c r="I47" s="1" t="s">
        <v>18</v>
      </c>
      <c r="J47" s="1">
        <v>25</v>
      </c>
      <c r="K47" s="218">
        <v>195</v>
      </c>
      <c r="L47" s="190">
        <v>192.46500000000003</v>
      </c>
      <c r="M47" s="191">
        <f t="shared" si="0"/>
        <v>215.56080000000006</v>
      </c>
    </row>
    <row r="48" spans="1:13" ht="15">
      <c r="A48" s="17" t="s">
        <v>26</v>
      </c>
      <c r="B48" s="2"/>
      <c r="C48" s="188" t="s">
        <v>130</v>
      </c>
      <c r="D48" s="1" t="s">
        <v>9</v>
      </c>
      <c r="E48" s="13" t="s">
        <v>14</v>
      </c>
      <c r="F48" s="3">
        <v>2.7</v>
      </c>
      <c r="G48" s="3">
        <v>0.15</v>
      </c>
      <c r="H48" s="3">
        <v>1.451</v>
      </c>
      <c r="I48" s="1" t="s">
        <v>27</v>
      </c>
      <c r="J48" s="1">
        <v>25</v>
      </c>
      <c r="K48" s="218">
        <v>183</v>
      </c>
      <c r="L48" s="190">
        <v>180.621</v>
      </c>
      <c r="M48" s="191">
        <f t="shared" si="0"/>
        <v>202.29552000000004</v>
      </c>
    </row>
    <row r="49" spans="1:13" ht="15">
      <c r="A49" s="17" t="s">
        <v>28</v>
      </c>
      <c r="B49" s="2"/>
      <c r="C49" s="188" t="s">
        <v>130</v>
      </c>
      <c r="D49" s="1" t="s">
        <v>9</v>
      </c>
      <c r="E49" s="13" t="s">
        <v>14</v>
      </c>
      <c r="F49" s="3">
        <v>2.4</v>
      </c>
      <c r="G49" s="3">
        <v>0.15</v>
      </c>
      <c r="H49" s="3">
        <v>1.25</v>
      </c>
      <c r="I49" s="1" t="s">
        <v>27</v>
      </c>
      <c r="J49" s="1">
        <v>25</v>
      </c>
      <c r="K49" s="218">
        <v>162</v>
      </c>
      <c r="L49" s="190">
        <v>159.894</v>
      </c>
      <c r="M49" s="191">
        <f t="shared" si="0"/>
        <v>179.08128000000002</v>
      </c>
    </row>
    <row r="50" spans="1:13" ht="15">
      <c r="A50" s="17" t="s">
        <v>29</v>
      </c>
      <c r="B50" s="2"/>
      <c r="C50" s="188" t="s">
        <v>130</v>
      </c>
      <c r="D50" s="1" t="s">
        <v>9</v>
      </c>
      <c r="E50" s="13" t="s">
        <v>10</v>
      </c>
      <c r="F50" s="3">
        <v>3.4</v>
      </c>
      <c r="G50" s="3">
        <v>0.5</v>
      </c>
      <c r="H50" s="3">
        <v>2.5</v>
      </c>
      <c r="I50" s="1">
        <v>2.5</v>
      </c>
      <c r="J50" s="1">
        <v>25</v>
      </c>
      <c r="K50" s="218">
        <v>456</v>
      </c>
      <c r="L50" s="190">
        <v>450.072</v>
      </c>
      <c r="M50" s="191">
        <f t="shared" si="0"/>
        <v>504.0806400000001</v>
      </c>
    </row>
    <row r="51" spans="1:13" ht="15">
      <c r="A51" s="17" t="s">
        <v>29</v>
      </c>
      <c r="B51" s="2"/>
      <c r="C51" s="188" t="s">
        <v>130</v>
      </c>
      <c r="D51" s="1" t="s">
        <v>9</v>
      </c>
      <c r="E51" s="13" t="s">
        <v>10</v>
      </c>
      <c r="F51" s="3">
        <v>3.4</v>
      </c>
      <c r="G51" s="3">
        <v>0.5</v>
      </c>
      <c r="H51" s="3">
        <v>2.5</v>
      </c>
      <c r="I51" s="1">
        <v>3</v>
      </c>
      <c r="J51" s="1">
        <v>25</v>
      </c>
      <c r="K51" s="218">
        <v>443</v>
      </c>
      <c r="L51" s="190">
        <v>437.24100000000004</v>
      </c>
      <c r="M51" s="191">
        <f t="shared" si="0"/>
        <v>489.70992000000007</v>
      </c>
    </row>
    <row r="52" spans="1:13" ht="15">
      <c r="A52" s="17" t="s">
        <v>29</v>
      </c>
      <c r="B52" s="2"/>
      <c r="C52" s="188" t="s">
        <v>130</v>
      </c>
      <c r="D52" s="1" t="s">
        <v>9</v>
      </c>
      <c r="E52" s="13" t="s">
        <v>10</v>
      </c>
      <c r="F52" s="3">
        <v>3.4</v>
      </c>
      <c r="G52" s="3">
        <v>0.5</v>
      </c>
      <c r="H52" s="3">
        <v>2.5</v>
      </c>
      <c r="I52" s="1" t="s">
        <v>16</v>
      </c>
      <c r="J52" s="1">
        <v>25</v>
      </c>
      <c r="K52" s="218">
        <v>421</v>
      </c>
      <c r="L52" s="190">
        <v>415.52700000000004</v>
      </c>
      <c r="M52" s="191">
        <f t="shared" si="0"/>
        <v>465.3902400000001</v>
      </c>
    </row>
    <row r="53" spans="1:13" ht="15">
      <c r="A53" s="17" t="s">
        <v>30</v>
      </c>
      <c r="B53" s="2"/>
      <c r="C53" s="188" t="s">
        <v>130</v>
      </c>
      <c r="D53" s="1" t="s">
        <v>9</v>
      </c>
      <c r="E53" s="13" t="s">
        <v>14</v>
      </c>
      <c r="F53" s="3">
        <v>3</v>
      </c>
      <c r="G53" s="3">
        <v>0.2</v>
      </c>
      <c r="H53" s="3">
        <v>1.695</v>
      </c>
      <c r="I53" s="1">
        <v>2.5</v>
      </c>
      <c r="J53" s="1">
        <v>25</v>
      </c>
      <c r="K53" s="218">
        <v>252</v>
      </c>
      <c r="L53" s="190">
        <v>248.72400000000002</v>
      </c>
      <c r="M53" s="191">
        <f t="shared" si="0"/>
        <v>278.57088000000005</v>
      </c>
    </row>
    <row r="54" spans="1:13" ht="15">
      <c r="A54" s="17" t="s">
        <v>30</v>
      </c>
      <c r="B54" s="2"/>
      <c r="C54" s="188" t="s">
        <v>130</v>
      </c>
      <c r="D54" s="1" t="s">
        <v>9</v>
      </c>
      <c r="E54" s="13" t="s">
        <v>14</v>
      </c>
      <c r="F54" s="3">
        <v>3</v>
      </c>
      <c r="G54" s="3">
        <v>0.2</v>
      </c>
      <c r="H54" s="3">
        <v>1.695</v>
      </c>
      <c r="I54" s="1">
        <v>3</v>
      </c>
      <c r="J54" s="1">
        <v>25</v>
      </c>
      <c r="K54" s="218">
        <v>246</v>
      </c>
      <c r="L54" s="190">
        <v>242.80200000000002</v>
      </c>
      <c r="M54" s="191">
        <f t="shared" si="0"/>
        <v>271.93824000000006</v>
      </c>
    </row>
    <row r="55" spans="1:13" ht="15.75" thickBot="1">
      <c r="A55" s="18" t="s">
        <v>30</v>
      </c>
      <c r="B55" s="10"/>
      <c r="C55" s="219" t="s">
        <v>130</v>
      </c>
      <c r="D55" s="7" t="s">
        <v>9</v>
      </c>
      <c r="E55" s="21" t="s">
        <v>14</v>
      </c>
      <c r="F55" s="8">
        <v>3</v>
      </c>
      <c r="G55" s="8">
        <v>0.2</v>
      </c>
      <c r="H55" s="8">
        <v>1.695</v>
      </c>
      <c r="I55" s="7" t="s">
        <v>16</v>
      </c>
      <c r="J55" s="7">
        <v>25</v>
      </c>
      <c r="K55" s="220">
        <v>233</v>
      </c>
      <c r="L55" s="201">
        <v>229.97100000000003</v>
      </c>
      <c r="M55" s="221">
        <f t="shared" si="0"/>
        <v>257.56752000000006</v>
      </c>
    </row>
  </sheetData>
  <sheetProtection/>
  <mergeCells count="19">
    <mergeCell ref="A8:M8"/>
    <mergeCell ref="A9:M9"/>
    <mergeCell ref="A31:M31"/>
    <mergeCell ref="A35:M35"/>
    <mergeCell ref="K2:K3"/>
    <mergeCell ref="L2:L4"/>
    <mergeCell ref="M2:M4"/>
    <mergeCell ref="A5:M5"/>
    <mergeCell ref="A6:M6"/>
    <mergeCell ref="A1:M1"/>
    <mergeCell ref="A2:B4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Ирина Владимировна</cp:lastModifiedBy>
  <dcterms:created xsi:type="dcterms:W3CDTF">2014-02-05T20:42:01Z</dcterms:created>
  <dcterms:modified xsi:type="dcterms:W3CDTF">2014-12-22T23:14:57Z</dcterms:modified>
  <cp:category/>
  <cp:version/>
  <cp:contentType/>
  <cp:contentStatus/>
</cp:coreProperties>
</file>