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1610" activeTab="0"/>
  </bookViews>
  <sheets>
    <sheet name="сбор денег" sheetId="1" r:id="rId1"/>
  </sheets>
  <definedNames>
    <definedName name="_xlnm._FilterDatabase" localSheetId="0" hidden="1">'сбор денег'!$A$1:$M$223</definedName>
  </definedNames>
  <calcPr fullCalcOnLoad="1" refMode="R1C1"/>
</workbook>
</file>

<file path=xl/sharedStrings.xml><?xml version="1.0" encoding="utf-8"?>
<sst xmlns="http://schemas.openxmlformats.org/spreadsheetml/2006/main" count="1006" uniqueCount="146">
  <si>
    <t>НИК (выбираем, нажав на стрелочку)</t>
  </si>
  <si>
    <t>Кол-во</t>
  </si>
  <si>
    <t>ИТОГ без%</t>
  </si>
  <si>
    <t>Цена</t>
  </si>
  <si>
    <t>Всего</t>
  </si>
  <si>
    <t>Наименование</t>
  </si>
  <si>
    <t>Предоплата с 11%</t>
  </si>
  <si>
    <t>Безалкогольный бальзам   Алтай-Батыр.jpg</t>
  </si>
  <si>
    <t>тара</t>
  </si>
  <si>
    <t>стекло</t>
  </si>
  <si>
    <t>пластик</t>
  </si>
  <si>
    <t>Безалкогольный бальзам  Горная лазурь.jpg</t>
  </si>
  <si>
    <t>Безалкогольный бальзам  Изим.jpg</t>
  </si>
  <si>
    <t>Безалкогольный бальзам  Эдельвейс.jpg</t>
  </si>
  <si>
    <t>ТР расходы</t>
  </si>
  <si>
    <t>Безалкогольный бальзам  Гармония.jpg</t>
  </si>
  <si>
    <t>Безалкогольный бальзам  Яна.jpg</t>
  </si>
  <si>
    <t>Сироп  Алтайская облепиха.jpg</t>
  </si>
  <si>
    <t>Сироп  Пантгем.jpg</t>
  </si>
  <si>
    <t>Безалкогольный бальзам  Зеленоглазая Катунь.jpg</t>
  </si>
  <si>
    <t>Безалкогольный бальзам  Талисман.jpg</t>
  </si>
  <si>
    <t>irinapanova</t>
  </si>
  <si>
    <t>Mary_V</t>
  </si>
  <si>
    <t>Straza</t>
  </si>
  <si>
    <t>Рыбик</t>
  </si>
  <si>
    <t>helenka82</t>
  </si>
  <si>
    <t>Олькап</t>
  </si>
  <si>
    <t>LenCoff</t>
  </si>
  <si>
    <t>Amiko</t>
  </si>
  <si>
    <t>Безалкогольный бальзам Су=ве=нир Алта=я</t>
  </si>
  <si>
    <t>Calips0</t>
  </si>
  <si>
    <t>Irina_sarov</t>
  </si>
  <si>
    <t>Авера</t>
  </si>
  <si>
    <t>собрала</t>
  </si>
  <si>
    <t>оплатила</t>
  </si>
  <si>
    <t>irinachau</t>
  </si>
  <si>
    <t>Sabinka</t>
  </si>
  <si>
    <t>рыбка16</t>
  </si>
  <si>
    <t>Медвежонок_Умка</t>
  </si>
  <si>
    <t>marinoshka78</t>
  </si>
  <si>
    <t>Пристрой</t>
  </si>
  <si>
    <t>RustyCat</t>
  </si>
  <si>
    <t>ryana</t>
  </si>
  <si>
    <t>lara_sarov</t>
  </si>
  <si>
    <t>HAPPY LADY</t>
  </si>
  <si>
    <t>Yulala</t>
  </si>
  <si>
    <t>Борисовна)</t>
  </si>
  <si>
    <t>Набор мужской</t>
  </si>
  <si>
    <t>MaraSarov</t>
  </si>
  <si>
    <t>yulyaa</t>
  </si>
  <si>
    <t>Liatrisia</t>
  </si>
  <si>
    <t>uma17</t>
  </si>
  <si>
    <t>natap</t>
  </si>
  <si>
    <t>Пантогематоген жидкий.jpg</t>
  </si>
  <si>
    <t>Карта сб № 5469 4200 1692 5334</t>
  </si>
  <si>
    <t>Оформлена на Галину Леонидовну П.</t>
  </si>
  <si>
    <t>оплатила 395</t>
  </si>
  <si>
    <t>Naytis</t>
  </si>
  <si>
    <t>Lanusha</t>
  </si>
  <si>
    <t>Olya_ya_88</t>
  </si>
  <si>
    <t>Масло тыквенное</t>
  </si>
  <si>
    <t>Ма=сло  обл=епи=ховое c пр=опо=лисом (стек.)</t>
  </si>
  <si>
    <t>melkooksana</t>
  </si>
  <si>
    <t>Ма==сло льн=яное (стек.)</t>
  </si>
  <si>
    <t>Масло  кунжутное (стек.)</t>
  </si>
  <si>
    <t>Масло  расторопши (стек.)</t>
  </si>
  <si>
    <t>Масло «Золотой Алтай» (стек.)</t>
  </si>
  <si>
    <t>Кэтринка</t>
  </si>
  <si>
    <t>Три живицы суставная (стек.)</t>
  </si>
  <si>
    <t>Жи==вица на Ке===дровом м==асле 5%.jpg</t>
  </si>
  <si>
    <t>nsit2010</t>
  </si>
  <si>
    <t>Жи==вица на Ке==дровом ма==сле 10%.jpg</t>
  </si>
  <si>
    <t>Жи==вица на Ке===дровом ма===сле 20%.jpg</t>
  </si>
  <si>
    <t>BlackHorse</t>
  </si>
  <si>
    <t>Митара</t>
  </si>
  <si>
    <t>Жм**ых кед***рового ор***еха.jpg</t>
  </si>
  <si>
    <t>ПЭТ</t>
  </si>
  <si>
    <t>Кед**ровый Ба***льзам ).jpg</t>
  </si>
  <si>
    <t>Ма**сло Кед**рового ор**еха.jpg</t>
  </si>
  <si>
    <t>250 мл</t>
  </si>
  <si>
    <t>100 мл</t>
  </si>
  <si>
    <t>М==умие очи==щенное (Го==рно-Ал==тайское).jpg</t>
  </si>
  <si>
    <t>Про==полис пче=линый на==туральный.jpg</t>
  </si>
  <si>
    <t>Galka27</t>
  </si>
  <si>
    <t>Пы**льца цве**точная (Об**ножка)..jpg</t>
  </si>
  <si>
    <t>170 гр</t>
  </si>
  <si>
    <t>100 гр</t>
  </si>
  <si>
    <t>100гр</t>
  </si>
  <si>
    <t>Ряб**ина крас**ная в ме**ду  (концентрат)</t>
  </si>
  <si>
    <t>Чер**ника в м***еду..jpg</t>
  </si>
  <si>
    <t>Dysha13</t>
  </si>
  <si>
    <t>МэриЗа</t>
  </si>
  <si>
    <t>Ме**дово-Пе***рговая смесь (Хл***е**бина).jpg</t>
  </si>
  <si>
    <t>sima1</t>
  </si>
  <si>
    <t>Му**мие с Про==полисом в меду..jpg</t>
  </si>
  <si>
    <t>Прополис в меду..jpg</t>
  </si>
  <si>
    <t>Пыл==ьца цве==точная с мат==очным мо===лочком в меду..jpg</t>
  </si>
  <si>
    <t>Ке--дро--вый ор-ех в м==еду..jpg</t>
  </si>
  <si>
    <t>снежинка*</t>
  </si>
  <si>
    <t>Ку=рага + Чер==нослив + Гре==цкие ор==ехи в ме==ду..jpg</t>
  </si>
  <si>
    <t>В стекле 350гр -1 шт.</t>
  </si>
  <si>
    <t>пэт</t>
  </si>
  <si>
    <t>Фун==дук с Гре==цкими оре==хами в меду..jpg</t>
  </si>
  <si>
    <t>1 стекло</t>
  </si>
  <si>
    <t>Фун==дук с Кед==ровым оре==хом в м==еду..jpg</t>
  </si>
  <si>
    <t>2 стекло</t>
  </si>
  <si>
    <t>Plutina</t>
  </si>
  <si>
    <t>Ба==гульник в ме==ду..jpg</t>
  </si>
  <si>
    <t>Де==вясил в ме==ду..jpg</t>
  </si>
  <si>
    <t>Же==нь Ше==нь в ме==ду..jpg</t>
  </si>
  <si>
    <t>Зо==лотой ко==рень в ме==ду..jpg</t>
  </si>
  <si>
    <t>Кра==сная ще==тка в меду..jpg</t>
  </si>
  <si>
    <t>Оч==анка + Че==рника в ме=ду.jpg</t>
  </si>
  <si>
    <t>Пуст===ырник в ме==ду..jpg</t>
  </si>
  <si>
    <t>Ча==га в ме==ду..jpg</t>
  </si>
  <si>
    <t>Эле==утерок==окк в м==еду..jpg</t>
  </si>
  <si>
    <t>мишка 450гр.jpg</t>
  </si>
  <si>
    <t>тайга</t>
  </si>
  <si>
    <t>мёд ГОРНЫЙ</t>
  </si>
  <si>
    <t>Б А Н К А 500 гр</t>
  </si>
  <si>
    <t>Граната 750гр.jpg</t>
  </si>
  <si>
    <t>саровский бобер</t>
  </si>
  <si>
    <t>1 кг.jpg</t>
  </si>
  <si>
    <t>1500гр.jpg</t>
  </si>
  <si>
    <t>350гр.jpg</t>
  </si>
  <si>
    <t>липа</t>
  </si>
  <si>
    <t>500гр.jpg</t>
  </si>
  <si>
    <t>600гр.jpg</t>
  </si>
  <si>
    <t>1100 гр.jpg</t>
  </si>
  <si>
    <t>1500 гр.jpg</t>
  </si>
  <si>
    <t>греча</t>
  </si>
  <si>
    <t>750.медовик.jpg</t>
  </si>
  <si>
    <t>19bns85</t>
  </si>
  <si>
    <t>Лапкин</t>
  </si>
  <si>
    <t>оплатила 395 вернуть</t>
  </si>
  <si>
    <t>1405 вернуть 300 руб</t>
  </si>
  <si>
    <t>доплатить 40 руб</t>
  </si>
  <si>
    <t>долг 10 руб.</t>
  </si>
  <si>
    <t>оплатила 210</t>
  </si>
  <si>
    <t>отдала</t>
  </si>
  <si>
    <t>возврат</t>
  </si>
  <si>
    <t>положила в заказ</t>
  </si>
  <si>
    <t>собрала 1 шт.</t>
  </si>
  <si>
    <t>нет, вернуть</t>
  </si>
  <si>
    <t>ТР</t>
  </si>
  <si>
    <r>
      <rPr>
        <b/>
        <sz val="12"/>
        <color indexed="10"/>
        <rFont val="Arial"/>
        <family val="2"/>
      </rPr>
      <t>ИТОГО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</si>
</sst>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8"/>
      <color indexed="6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u val="single"/>
      <sz val="18"/>
      <color indexed="60"/>
      <name val="Arial"/>
      <family val="2"/>
    </font>
    <font>
      <b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C00000"/>
      <name val="Arial"/>
      <family val="2"/>
    </font>
    <font>
      <b/>
      <sz val="16"/>
      <color theme="1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8"/>
      <color rgb="FFC00000"/>
      <name val="Arial"/>
      <family val="2"/>
    </font>
    <font>
      <b/>
      <sz val="11"/>
      <color rgb="FFC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21" fillId="24" borderId="2" applyNumberFormat="0" applyAlignment="0" applyProtection="0"/>
    <xf numFmtId="0" fontId="48" fillId="24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2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8" borderId="8" applyNumberFormat="0" applyFont="0" applyAlignment="0" applyProtection="0"/>
    <xf numFmtId="0" fontId="5" fillId="29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7" fillId="31" borderId="11" xfId="0" applyFont="1" applyFill="1" applyBorder="1" applyAlignment="1">
      <alignment/>
    </xf>
    <xf numFmtId="0" fontId="6" fillId="10" borderId="11" xfId="0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6" fillId="31" borderId="11" xfId="0" applyFont="1" applyFill="1" applyBorder="1" applyAlignment="1">
      <alignment horizontal="left" vertical="center" wrapText="1"/>
    </xf>
    <xf numFmtId="9" fontId="7" fillId="10" borderId="11" xfId="0" applyNumberFormat="1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7" fillId="31" borderId="11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left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/>
    </xf>
    <xf numFmtId="0" fontId="7" fillId="33" borderId="11" xfId="58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1" borderId="13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7" fillId="33" borderId="14" xfId="58" applyFont="1" applyFill="1" applyBorder="1" applyAlignment="1">
      <alignment horizontal="left"/>
      <protection/>
    </xf>
    <xf numFmtId="0" fontId="7" fillId="33" borderId="14" xfId="58" applyFont="1" applyFill="1" applyBorder="1" applyAlignment="1">
      <alignment horizontal="center"/>
      <protection/>
    </xf>
    <xf numFmtId="0" fontId="15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33" borderId="11" xfId="58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/>
    </xf>
    <xf numFmtId="0" fontId="15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/>
    </xf>
    <xf numFmtId="0" fontId="7" fillId="35" borderId="16" xfId="58" applyFont="1" applyFill="1" applyBorder="1" applyAlignment="1">
      <alignment horizontal="center"/>
      <protection/>
    </xf>
    <xf numFmtId="0" fontId="7" fillId="35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0" fillId="9" borderId="0" xfId="0" applyFill="1" applyBorder="1" applyAlignment="1">
      <alignment/>
    </xf>
    <xf numFmtId="0" fontId="7" fillId="9" borderId="16" xfId="0" applyFont="1" applyFill="1" applyBorder="1" applyAlignment="1">
      <alignment/>
    </xf>
    <xf numFmtId="0" fontId="58" fillId="0" borderId="0" xfId="0" applyFont="1" applyAlignment="1">
      <alignment/>
    </xf>
    <xf numFmtId="0" fontId="7" fillId="35" borderId="1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7" borderId="0" xfId="0" applyFill="1" applyBorder="1" applyAlignment="1">
      <alignment/>
    </xf>
    <xf numFmtId="0" fontId="7" fillId="37" borderId="14" xfId="58" applyFont="1" applyFill="1" applyBorder="1" applyAlignment="1">
      <alignment horizontal="center"/>
      <protection/>
    </xf>
    <xf numFmtId="0" fontId="7" fillId="37" borderId="14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1" xfId="58" applyFont="1" applyFill="1" applyBorder="1" applyAlignment="1">
      <alignment horizontal="center"/>
      <protection/>
    </xf>
    <xf numFmtId="0" fontId="7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7" fillId="37" borderId="18" xfId="58" applyFont="1" applyFill="1" applyBorder="1" applyAlignment="1">
      <alignment horizontal="center"/>
      <protection/>
    </xf>
    <xf numFmtId="0" fontId="7" fillId="37" borderId="18" xfId="0" applyFont="1" applyFill="1" applyBorder="1" applyAlignment="1">
      <alignment/>
    </xf>
    <xf numFmtId="0" fontId="0" fillId="37" borderId="19" xfId="0" applyFill="1" applyBorder="1" applyAlignment="1">
      <alignment/>
    </xf>
    <xf numFmtId="0" fontId="12" fillId="37" borderId="20" xfId="0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0" fontId="0" fillId="9" borderId="17" xfId="0" applyFill="1" applyBorder="1" applyAlignment="1">
      <alignment/>
    </xf>
    <xf numFmtId="0" fontId="7" fillId="9" borderId="16" xfId="58" applyFont="1" applyFill="1" applyBorder="1" applyAlignment="1">
      <alignment horizontal="center"/>
      <protection/>
    </xf>
    <xf numFmtId="0" fontId="0" fillId="9" borderId="24" xfId="0" applyFill="1" applyBorder="1" applyAlignment="1">
      <alignment/>
    </xf>
    <xf numFmtId="0" fontId="7" fillId="9" borderId="16" xfId="0" applyFont="1" applyFill="1" applyBorder="1" applyAlignment="1">
      <alignment horizontal="left" vertical="center" wrapText="1"/>
    </xf>
    <xf numFmtId="0" fontId="60" fillId="31" borderId="11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left" vertical="center" wrapText="1"/>
    </xf>
    <xf numFmtId="0" fontId="0" fillId="37" borderId="25" xfId="0" applyFill="1" applyBorder="1" applyAlignment="1">
      <alignment/>
    </xf>
    <xf numFmtId="0" fontId="15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4" xfId="0" applyFill="1" applyBorder="1" applyAlignment="1">
      <alignment/>
    </xf>
    <xf numFmtId="0" fontId="15" fillId="37" borderId="16" xfId="0" applyFont="1" applyFill="1" applyBorder="1" applyAlignment="1">
      <alignment/>
    </xf>
    <xf numFmtId="0" fontId="7" fillId="37" borderId="16" xfId="0" applyFont="1" applyFill="1" applyBorder="1" applyAlignment="1">
      <alignment horizontal="left" vertical="center" wrapText="1"/>
    </xf>
    <xf numFmtId="0" fontId="0" fillId="39" borderId="17" xfId="0" applyFill="1" applyBorder="1" applyAlignment="1">
      <alignment/>
    </xf>
    <xf numFmtId="0" fontId="0" fillId="39" borderId="0" xfId="0" applyFill="1" applyBorder="1" applyAlignment="1">
      <alignment/>
    </xf>
    <xf numFmtId="0" fontId="15" fillId="39" borderId="11" xfId="0" applyFont="1" applyFill="1" applyBorder="1" applyAlignment="1">
      <alignment/>
    </xf>
    <xf numFmtId="0" fontId="7" fillId="39" borderId="11" xfId="0" applyFont="1" applyFill="1" applyBorder="1" applyAlignment="1">
      <alignment horizontal="left" vertical="center" wrapText="1"/>
    </xf>
    <xf numFmtId="0" fontId="7" fillId="39" borderId="27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0" fillId="39" borderId="24" xfId="0" applyFill="1" applyBorder="1" applyAlignment="1">
      <alignment/>
    </xf>
    <xf numFmtId="0" fontId="12" fillId="39" borderId="16" xfId="0" applyFont="1" applyFill="1" applyBorder="1" applyAlignment="1">
      <alignment/>
    </xf>
    <xf numFmtId="0" fontId="6" fillId="39" borderId="11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15" fillId="39" borderId="18" xfId="0" applyFont="1" applyFill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/>
    </xf>
    <xf numFmtId="0" fontId="0" fillId="9" borderId="27" xfId="0" applyFill="1" applyBorder="1" applyAlignment="1">
      <alignment/>
    </xf>
    <xf numFmtId="0" fontId="15" fillId="9" borderId="18" xfId="0" applyFont="1" applyFill="1" applyBorder="1" applyAlignment="1">
      <alignment/>
    </xf>
    <xf numFmtId="0" fontId="7" fillId="9" borderId="18" xfId="58" applyFont="1" applyFill="1" applyBorder="1" applyAlignment="1">
      <alignment horizontal="center"/>
      <protection/>
    </xf>
    <xf numFmtId="0" fontId="7" fillId="9" borderId="18" xfId="0" applyFont="1" applyFill="1" applyBorder="1" applyAlignment="1">
      <alignment horizontal="left" vertical="center" wrapText="1"/>
    </xf>
    <xf numFmtId="0" fontId="7" fillId="9" borderId="18" xfId="0" applyFont="1" applyFill="1" applyBorder="1" applyAlignment="1">
      <alignment/>
    </xf>
    <xf numFmtId="0" fontId="0" fillId="9" borderId="26" xfId="0" applyFill="1" applyBorder="1" applyAlignment="1">
      <alignment/>
    </xf>
    <xf numFmtId="0" fontId="15" fillId="9" borderId="11" xfId="0" applyFont="1" applyFill="1" applyBorder="1" applyAlignment="1">
      <alignment/>
    </xf>
    <xf numFmtId="0" fontId="7" fillId="9" borderId="11" xfId="58" applyFont="1" applyFill="1" applyBorder="1" applyAlignment="1">
      <alignment horizontal="center"/>
      <protection/>
    </xf>
    <xf numFmtId="0" fontId="7" fillId="9" borderId="11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0" fontId="0" fillId="9" borderId="19" xfId="0" applyFill="1" applyBorder="1" applyAlignment="1">
      <alignment/>
    </xf>
    <xf numFmtId="0" fontId="15" fillId="9" borderId="16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/>
    </xf>
    <xf numFmtId="0" fontId="12" fillId="41" borderId="0" xfId="0" applyFont="1" applyFill="1" applyBorder="1" applyAlignment="1">
      <alignment/>
    </xf>
    <xf numFmtId="0" fontId="15" fillId="41" borderId="11" xfId="0" applyFont="1" applyFill="1" applyBorder="1" applyAlignment="1">
      <alignment/>
    </xf>
    <xf numFmtId="0" fontId="7" fillId="41" borderId="11" xfId="0" applyFont="1" applyFill="1" applyBorder="1" applyAlignment="1">
      <alignment horizontal="left" vertical="center" wrapText="1"/>
    </xf>
    <xf numFmtId="0" fontId="7" fillId="41" borderId="11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0" fontId="12" fillId="41" borderId="19" xfId="0" applyFont="1" applyFill="1" applyBorder="1" applyAlignment="1">
      <alignment/>
    </xf>
    <xf numFmtId="0" fontId="7" fillId="41" borderId="16" xfId="0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7" fillId="41" borderId="27" xfId="0" applyFont="1" applyFill="1" applyBorder="1" applyAlignment="1">
      <alignment/>
    </xf>
    <xf numFmtId="0" fontId="7" fillId="41" borderId="18" xfId="0" applyFont="1" applyFill="1" applyBorder="1" applyAlignment="1">
      <alignment/>
    </xf>
    <xf numFmtId="0" fontId="0" fillId="41" borderId="19" xfId="0" applyFill="1" applyBorder="1" applyAlignment="1">
      <alignment/>
    </xf>
    <xf numFmtId="0" fontId="15" fillId="41" borderId="16" xfId="0" applyFont="1" applyFill="1" applyBorder="1" applyAlignment="1">
      <alignment/>
    </xf>
    <xf numFmtId="0" fontId="7" fillId="41" borderId="16" xfId="0" applyFont="1" applyFill="1" applyBorder="1" applyAlignment="1">
      <alignment horizontal="left" vertical="center" wrapText="1"/>
    </xf>
    <xf numFmtId="0" fontId="7" fillId="37" borderId="18" xfId="58" applyFont="1" applyFill="1" applyBorder="1" applyAlignment="1">
      <alignment horizontal="left"/>
      <protection/>
    </xf>
    <xf numFmtId="0" fontId="15" fillId="37" borderId="18" xfId="0" applyFont="1" applyFill="1" applyBorder="1" applyAlignment="1">
      <alignment/>
    </xf>
    <xf numFmtId="0" fontId="7" fillId="37" borderId="18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/>
    </xf>
    <xf numFmtId="0" fontId="7" fillId="37" borderId="11" xfId="58" applyFont="1" applyFill="1" applyBorder="1" applyAlignment="1">
      <alignment horizontal="left"/>
      <protection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17" fillId="37" borderId="11" xfId="0" applyFont="1" applyFill="1" applyBorder="1" applyAlignment="1">
      <alignment/>
    </xf>
    <xf numFmtId="0" fontId="7" fillId="37" borderId="16" xfId="58" applyFont="1" applyFill="1" applyBorder="1" applyAlignment="1">
      <alignment horizontal="left"/>
      <protection/>
    </xf>
    <xf numFmtId="0" fontId="15" fillId="40" borderId="14" xfId="0" applyFont="1" applyFill="1" applyBorder="1" applyAlignment="1">
      <alignment/>
    </xf>
    <xf numFmtId="0" fontId="7" fillId="40" borderId="11" xfId="58" applyFont="1" applyFill="1" applyBorder="1" applyAlignment="1">
      <alignment horizontal="center"/>
      <protection/>
    </xf>
    <xf numFmtId="0" fontId="7" fillId="40" borderId="14" xfId="0" applyFont="1" applyFill="1" applyBorder="1" applyAlignment="1">
      <alignment horizontal="left" vertical="center" wrapText="1"/>
    </xf>
    <xf numFmtId="0" fontId="7" fillId="40" borderId="14" xfId="0" applyFont="1" applyFill="1" applyBorder="1" applyAlignment="1">
      <alignment/>
    </xf>
    <xf numFmtId="0" fontId="7" fillId="40" borderId="26" xfId="0" applyFont="1" applyFill="1" applyBorder="1" applyAlignment="1">
      <alignment/>
    </xf>
    <xf numFmtId="0" fontId="15" fillId="40" borderId="11" xfId="0" applyFont="1" applyFill="1" applyBorder="1" applyAlignment="1">
      <alignment/>
    </xf>
    <xf numFmtId="0" fontId="7" fillId="40" borderId="11" xfId="0" applyFont="1" applyFill="1" applyBorder="1" applyAlignment="1">
      <alignment horizontal="left" vertical="center" wrapText="1"/>
    </xf>
    <xf numFmtId="0" fontId="7" fillId="40" borderId="16" xfId="0" applyFont="1" applyFill="1" applyBorder="1" applyAlignment="1">
      <alignment/>
    </xf>
    <xf numFmtId="0" fontId="7" fillId="40" borderId="16" xfId="58" applyFont="1" applyFill="1" applyBorder="1" applyAlignment="1">
      <alignment horizontal="left"/>
      <protection/>
    </xf>
    <xf numFmtId="0" fontId="7" fillId="40" borderId="11" xfId="0" applyFont="1" applyFill="1" applyBorder="1" applyAlignment="1">
      <alignment/>
    </xf>
    <xf numFmtId="0" fontId="7" fillId="40" borderId="18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0" fontId="0" fillId="40" borderId="19" xfId="0" applyFill="1" applyBorder="1" applyAlignment="1">
      <alignment/>
    </xf>
    <xf numFmtId="0" fontId="15" fillId="40" borderId="16" xfId="0" applyFont="1" applyFill="1" applyBorder="1" applyAlignment="1">
      <alignment/>
    </xf>
    <xf numFmtId="0" fontId="7" fillId="40" borderId="16" xfId="58" applyFont="1" applyFill="1" applyBorder="1" applyAlignment="1">
      <alignment horizontal="center"/>
      <protection/>
    </xf>
    <xf numFmtId="0" fontId="7" fillId="40" borderId="16" xfId="0" applyFont="1" applyFill="1" applyBorder="1" applyAlignment="1">
      <alignment horizontal="left" vertical="center" wrapText="1"/>
    </xf>
    <xf numFmtId="0" fontId="7" fillId="37" borderId="27" xfId="58" applyFont="1" applyFill="1" applyBorder="1" applyAlignment="1">
      <alignment horizontal="center"/>
      <protection/>
    </xf>
    <xf numFmtId="0" fontId="15" fillId="37" borderId="27" xfId="0" applyFont="1" applyFill="1" applyBorder="1" applyAlignment="1">
      <alignment/>
    </xf>
    <xf numFmtId="0" fontId="7" fillId="37" borderId="27" xfId="0" applyFont="1" applyFill="1" applyBorder="1" applyAlignment="1">
      <alignment horizontal="left" vertical="center" wrapText="1"/>
    </xf>
    <xf numFmtId="0" fontId="7" fillId="37" borderId="26" xfId="58" applyFont="1" applyFill="1" applyBorder="1" applyAlignment="1">
      <alignment horizontal="center"/>
      <protection/>
    </xf>
    <xf numFmtId="0" fontId="0" fillId="42" borderId="0" xfId="0" applyFill="1" applyBorder="1" applyAlignment="1">
      <alignment/>
    </xf>
    <xf numFmtId="0" fontId="0" fillId="42" borderId="17" xfId="0" applyFill="1" applyBorder="1" applyAlignment="1">
      <alignment/>
    </xf>
    <xf numFmtId="0" fontId="7" fillId="42" borderId="11" xfId="58" applyFont="1" applyFill="1" applyBorder="1" applyAlignment="1">
      <alignment horizontal="left"/>
      <protection/>
    </xf>
    <xf numFmtId="0" fontId="15" fillId="42" borderId="14" xfId="0" applyFont="1" applyFill="1" applyBorder="1" applyAlignment="1">
      <alignment/>
    </xf>
    <xf numFmtId="0" fontId="7" fillId="42" borderId="14" xfId="58" applyFont="1" applyFill="1" applyBorder="1" applyAlignment="1">
      <alignment horizontal="center"/>
      <protection/>
    </xf>
    <xf numFmtId="0" fontId="7" fillId="42" borderId="14" xfId="0" applyFont="1" applyFill="1" applyBorder="1" applyAlignment="1">
      <alignment horizontal="left" vertical="center" wrapText="1"/>
    </xf>
    <xf numFmtId="0" fontId="7" fillId="42" borderId="14" xfId="0" applyFont="1" applyFill="1" applyBorder="1" applyAlignment="1">
      <alignment/>
    </xf>
    <xf numFmtId="0" fontId="15" fillId="42" borderId="11" xfId="0" applyFont="1" applyFill="1" applyBorder="1" applyAlignment="1">
      <alignment/>
    </xf>
    <xf numFmtId="0" fontId="7" fillId="42" borderId="11" xfId="0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7" fillId="42" borderId="16" xfId="58" applyFont="1" applyFill="1" applyBorder="1" applyAlignment="1">
      <alignment horizontal="left"/>
      <protection/>
    </xf>
    <xf numFmtId="0" fontId="7" fillId="42" borderId="18" xfId="0" applyFont="1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24" xfId="0" applyFill="1" applyBorder="1" applyAlignment="1">
      <alignment/>
    </xf>
    <xf numFmtId="0" fontId="15" fillId="42" borderId="16" xfId="0" applyFont="1" applyFill="1" applyBorder="1" applyAlignment="1">
      <alignment/>
    </xf>
    <xf numFmtId="0" fontId="7" fillId="42" borderId="26" xfId="58" applyFont="1" applyFill="1" applyBorder="1" applyAlignment="1">
      <alignment horizontal="center"/>
      <protection/>
    </xf>
    <xf numFmtId="0" fontId="7" fillId="42" borderId="16" xfId="0" applyFont="1" applyFill="1" applyBorder="1" applyAlignment="1">
      <alignment horizontal="left" vertical="center" wrapText="1"/>
    </xf>
    <xf numFmtId="0" fontId="12" fillId="38" borderId="20" xfId="0" applyFont="1" applyFill="1" applyBorder="1" applyAlignment="1">
      <alignment/>
    </xf>
    <xf numFmtId="0" fontId="12" fillId="37" borderId="21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7" fillId="37" borderId="0" xfId="58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37" borderId="0" xfId="0" applyFill="1" applyAlignment="1">
      <alignment/>
    </xf>
    <xf numFmtId="0" fontId="0" fillId="43" borderId="0" xfId="0" applyFill="1" applyBorder="1" applyAlignment="1">
      <alignment/>
    </xf>
    <xf numFmtId="0" fontId="0" fillId="43" borderId="17" xfId="0" applyFill="1" applyBorder="1" applyAlignment="1">
      <alignment/>
    </xf>
    <xf numFmtId="0" fontId="7" fillId="43" borderId="11" xfId="58" applyFont="1" applyFill="1" applyBorder="1" applyAlignment="1">
      <alignment horizontal="left"/>
      <protection/>
    </xf>
    <xf numFmtId="0" fontId="15" fillId="43" borderId="11" xfId="0" applyFont="1" applyFill="1" applyBorder="1" applyAlignment="1">
      <alignment/>
    </xf>
    <xf numFmtId="0" fontId="7" fillId="43" borderId="14" xfId="58" applyFont="1" applyFill="1" applyBorder="1" applyAlignment="1">
      <alignment horizontal="center"/>
      <protection/>
    </xf>
    <xf numFmtId="0" fontId="7" fillId="43" borderId="11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 vertical="center" wrapText="1"/>
    </xf>
    <xf numFmtId="0" fontId="12" fillId="38" borderId="28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43" borderId="11" xfId="0" applyFont="1" applyFill="1" applyBorder="1" applyAlignment="1">
      <alignment horizontal="left" vertical="center" wrapText="1"/>
    </xf>
    <xf numFmtId="0" fontId="7" fillId="43" borderId="11" xfId="0" applyFont="1" applyFill="1" applyBorder="1" applyAlignment="1">
      <alignment/>
    </xf>
    <xf numFmtId="0" fontId="7" fillId="43" borderId="16" xfId="0" applyFont="1" applyFill="1" applyBorder="1" applyAlignment="1">
      <alignment/>
    </xf>
    <xf numFmtId="0" fontId="12" fillId="38" borderId="29" xfId="0" applyFont="1" applyFill="1" applyBorder="1" applyAlignment="1">
      <alignment/>
    </xf>
    <xf numFmtId="0" fontId="7" fillId="37" borderId="12" xfId="58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/>
    </xf>
    <xf numFmtId="0" fontId="7" fillId="37" borderId="22" xfId="58" applyFont="1" applyFill="1" applyBorder="1" applyAlignment="1">
      <alignment horizontal="center"/>
      <protection/>
    </xf>
    <xf numFmtId="0" fontId="7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1" borderId="12" xfId="0" applyFont="1" applyFill="1" applyBorder="1" applyAlignment="1">
      <alignment/>
    </xf>
    <xf numFmtId="0" fontId="7" fillId="44" borderId="11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15" fillId="37" borderId="14" xfId="0" applyFont="1" applyFill="1" applyBorder="1" applyAlignment="1">
      <alignment/>
    </xf>
    <xf numFmtId="0" fontId="0" fillId="38" borderId="0" xfId="0" applyFill="1" applyAlignment="1">
      <alignment/>
    </xf>
    <xf numFmtId="0" fontId="7" fillId="38" borderId="14" xfId="58" applyFont="1" applyFill="1" applyBorder="1" applyAlignment="1">
      <alignment horizontal="center"/>
      <protection/>
    </xf>
    <xf numFmtId="0" fontId="0" fillId="41" borderId="0" xfId="0" applyFill="1" applyAlignment="1">
      <alignment/>
    </xf>
    <xf numFmtId="0" fontId="12" fillId="41" borderId="21" xfId="0" applyFont="1" applyFill="1" applyBorder="1" applyAlignment="1">
      <alignment/>
    </xf>
    <xf numFmtId="0" fontId="7" fillId="41" borderId="14" xfId="58" applyFont="1" applyFill="1" applyBorder="1" applyAlignment="1">
      <alignment horizontal="center"/>
      <protection/>
    </xf>
    <xf numFmtId="0" fontId="15" fillId="41" borderId="14" xfId="0" applyFont="1" applyFill="1" applyBorder="1" applyAlignment="1">
      <alignment/>
    </xf>
    <xf numFmtId="0" fontId="7" fillId="41" borderId="11" xfId="0" applyFont="1" applyFill="1" applyBorder="1" applyAlignment="1">
      <alignment horizontal="center"/>
    </xf>
    <xf numFmtId="0" fontId="12" fillId="44" borderId="21" xfId="0" applyFont="1" applyFill="1" applyBorder="1" applyAlignment="1">
      <alignment/>
    </xf>
    <xf numFmtId="0" fontId="7" fillId="44" borderId="14" xfId="58" applyFont="1" applyFill="1" applyBorder="1" applyAlignment="1">
      <alignment horizontal="center"/>
      <protection/>
    </xf>
    <xf numFmtId="0" fontId="15" fillId="44" borderId="14" xfId="0" applyFont="1" applyFill="1" applyBorder="1" applyAlignment="1">
      <alignment/>
    </xf>
    <xf numFmtId="0" fontId="15" fillId="38" borderId="1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12" fillId="41" borderId="28" xfId="0" applyFont="1" applyFill="1" applyBorder="1" applyAlignment="1">
      <alignment/>
    </xf>
    <xf numFmtId="0" fontId="0" fillId="9" borderId="0" xfId="0" applyFill="1" applyAlignment="1">
      <alignment/>
    </xf>
    <xf numFmtId="0" fontId="7" fillId="9" borderId="14" xfId="58" applyFont="1" applyFill="1" applyBorder="1" applyAlignment="1">
      <alignment horizontal="center"/>
      <protection/>
    </xf>
    <xf numFmtId="0" fontId="15" fillId="9" borderId="14" xfId="0" applyFont="1" applyFill="1" applyBorder="1" applyAlignment="1">
      <alignment/>
    </xf>
    <xf numFmtId="0" fontId="7" fillId="9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/>
    </xf>
    <xf numFmtId="0" fontId="7" fillId="41" borderId="11" xfId="58" applyFont="1" applyFill="1" applyBorder="1" applyAlignment="1">
      <alignment horizontal="center"/>
      <protection/>
    </xf>
    <xf numFmtId="0" fontId="8" fillId="42" borderId="14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18" fillId="37" borderId="22" xfId="0" applyFont="1" applyFill="1" applyBorder="1" applyAlignment="1">
      <alignment/>
    </xf>
    <xf numFmtId="0" fontId="10" fillId="42" borderId="14" xfId="0" applyFont="1" applyFill="1" applyBorder="1" applyAlignment="1">
      <alignment/>
    </xf>
    <xf numFmtId="0" fontId="18" fillId="42" borderId="14" xfId="0" applyFont="1" applyFill="1" applyBorder="1" applyAlignment="1">
      <alignment/>
    </xf>
    <xf numFmtId="0" fontId="18" fillId="9" borderId="18" xfId="0" applyFont="1" applyFill="1" applyBorder="1" applyAlignment="1">
      <alignment/>
    </xf>
    <xf numFmtId="0" fontId="15" fillId="43" borderId="14" xfId="0" applyFont="1" applyFill="1" applyBorder="1" applyAlignment="1">
      <alignment/>
    </xf>
    <xf numFmtId="0" fontId="7" fillId="43" borderId="14" xfId="0" applyFont="1" applyFill="1" applyBorder="1" applyAlignment="1">
      <alignment horizontal="left" vertical="center" wrapText="1"/>
    </xf>
    <xf numFmtId="0" fontId="7" fillId="43" borderId="22" xfId="0" applyFont="1" applyFill="1" applyBorder="1" applyAlignment="1">
      <alignment/>
    </xf>
    <xf numFmtId="0" fontId="7" fillId="43" borderId="14" xfId="0" applyFont="1" applyFill="1" applyBorder="1" applyAlignment="1">
      <alignment/>
    </xf>
    <xf numFmtId="0" fontId="12" fillId="43" borderId="28" xfId="0" applyFont="1" applyFill="1" applyBorder="1" applyAlignment="1">
      <alignment/>
    </xf>
    <xf numFmtId="0" fontId="0" fillId="45" borderId="0" xfId="0" applyFill="1" applyAlignment="1">
      <alignment/>
    </xf>
    <xf numFmtId="0" fontId="7" fillId="45" borderId="14" xfId="58" applyFont="1" applyFill="1" applyBorder="1" applyAlignment="1">
      <alignment horizontal="center"/>
      <protection/>
    </xf>
    <xf numFmtId="0" fontId="7" fillId="45" borderId="11" xfId="0" applyFont="1" applyFill="1" applyBorder="1" applyAlignment="1">
      <alignment horizontal="center"/>
    </xf>
    <xf numFmtId="0" fontId="7" fillId="45" borderId="11" xfId="0" applyFont="1" applyFill="1" applyBorder="1" applyAlignment="1">
      <alignment horizontal="center" vertical="center" wrapText="1"/>
    </xf>
    <xf numFmtId="0" fontId="15" fillId="45" borderId="14" xfId="0" applyFont="1" applyFill="1" applyBorder="1" applyAlignment="1">
      <alignment/>
    </xf>
    <xf numFmtId="0" fontId="7" fillId="45" borderId="14" xfId="0" applyFont="1" applyFill="1" applyBorder="1" applyAlignment="1">
      <alignment horizontal="left" vertical="center" wrapText="1"/>
    </xf>
    <xf numFmtId="0" fontId="7" fillId="45" borderId="22" xfId="0" applyFont="1" applyFill="1" applyBorder="1" applyAlignment="1">
      <alignment/>
    </xf>
    <xf numFmtId="0" fontId="7" fillId="45" borderId="11" xfId="0" applyFont="1" applyFill="1" applyBorder="1" applyAlignment="1">
      <alignment/>
    </xf>
    <xf numFmtId="0" fontId="7" fillId="37" borderId="14" xfId="0" applyFont="1" applyFill="1" applyBorder="1" applyAlignment="1">
      <alignment horizontal="left" vertical="center" wrapText="1"/>
    </xf>
    <xf numFmtId="0" fontId="12" fillId="37" borderId="28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10" fillId="43" borderId="22" xfId="0" applyFont="1" applyFill="1" applyBorder="1" applyAlignment="1">
      <alignment/>
    </xf>
    <xf numFmtId="0" fontId="12" fillId="39" borderId="27" xfId="0" applyFont="1" applyFill="1" applyBorder="1" applyAlignment="1">
      <alignment/>
    </xf>
    <xf numFmtId="0" fontId="12" fillId="39" borderId="26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7" fillId="39" borderId="18" xfId="58" applyFont="1" applyFill="1" applyBorder="1" applyAlignment="1">
      <alignment horizontal="left"/>
      <protection/>
    </xf>
    <xf numFmtId="0" fontId="7" fillId="39" borderId="11" xfId="58" applyFont="1" applyFill="1" applyBorder="1" applyAlignment="1">
      <alignment horizontal="left"/>
      <protection/>
    </xf>
    <xf numFmtId="0" fontId="7" fillId="39" borderId="14" xfId="58" applyFont="1" applyFill="1" applyBorder="1" applyAlignment="1">
      <alignment horizontal="left"/>
      <protection/>
    </xf>
    <xf numFmtId="0" fontId="12" fillId="39" borderId="24" xfId="0" applyFont="1" applyFill="1" applyBorder="1" applyAlignment="1">
      <alignment/>
    </xf>
    <xf numFmtId="0" fontId="7" fillId="39" borderId="16" xfId="58" applyFont="1" applyFill="1" applyBorder="1" applyAlignment="1">
      <alignment horizontal="left"/>
      <protection/>
    </xf>
    <xf numFmtId="0" fontId="12" fillId="39" borderId="28" xfId="0" applyFont="1" applyFill="1" applyBorder="1" applyAlignment="1">
      <alignment/>
    </xf>
    <xf numFmtId="0" fontId="12" fillId="39" borderId="2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6" xfId="0" applyFill="1" applyBorder="1" applyAlignment="1">
      <alignment/>
    </xf>
    <xf numFmtId="0" fontId="7" fillId="43" borderId="11" xfId="58" applyFont="1" applyFill="1" applyBorder="1" applyAlignment="1">
      <alignment horizontal="center"/>
      <protection/>
    </xf>
    <xf numFmtId="0" fontId="59" fillId="43" borderId="11" xfId="0" applyFont="1" applyFill="1" applyBorder="1" applyAlignment="1">
      <alignment/>
    </xf>
    <xf numFmtId="0" fontId="12" fillId="43" borderId="16" xfId="0" applyFont="1" applyFill="1" applyBorder="1" applyAlignment="1">
      <alignment/>
    </xf>
    <xf numFmtId="0" fontId="7" fillId="43" borderId="16" xfId="0" applyFont="1" applyFill="1" applyBorder="1" applyAlignment="1">
      <alignment horizontal="left" vertical="center" wrapText="1"/>
    </xf>
    <xf numFmtId="0" fontId="15" fillId="43" borderId="16" xfId="0" applyFont="1" applyFill="1" applyBorder="1" applyAlignment="1">
      <alignment/>
    </xf>
    <xf numFmtId="0" fontId="7" fillId="43" borderId="27" xfId="0" applyFont="1" applyFill="1" applyBorder="1" applyAlignment="1">
      <alignment/>
    </xf>
    <xf numFmtId="0" fontId="8" fillId="43" borderId="16" xfId="0" applyFont="1" applyFill="1" applyBorder="1" applyAlignment="1">
      <alignment/>
    </xf>
    <xf numFmtId="0" fontId="8" fillId="43" borderId="27" xfId="0" applyFont="1" applyFill="1" applyBorder="1" applyAlignment="1">
      <alignment/>
    </xf>
    <xf numFmtId="0" fontId="17" fillId="43" borderId="27" xfId="0" applyFont="1" applyFill="1" applyBorder="1" applyAlignment="1">
      <alignment/>
    </xf>
    <xf numFmtId="0" fontId="0" fillId="46" borderId="0" xfId="0" applyFill="1" applyAlignment="1">
      <alignment/>
    </xf>
    <xf numFmtId="0" fontId="12" fillId="46" borderId="21" xfId="0" applyFont="1" applyFill="1" applyBorder="1" applyAlignment="1">
      <alignment/>
    </xf>
    <xf numFmtId="0" fontId="7" fillId="46" borderId="14" xfId="58" applyFont="1" applyFill="1" applyBorder="1" applyAlignment="1">
      <alignment horizontal="center"/>
      <protection/>
    </xf>
    <xf numFmtId="0" fontId="15" fillId="46" borderId="14" xfId="0" applyFont="1" applyFill="1" applyBorder="1" applyAlignment="1">
      <alignment/>
    </xf>
    <xf numFmtId="0" fontId="7" fillId="46" borderId="11" xfId="0" applyFont="1" applyFill="1" applyBorder="1" applyAlignment="1">
      <alignment horizontal="center"/>
    </xf>
    <xf numFmtId="0" fontId="7" fillId="46" borderId="11" xfId="0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/>
    </xf>
    <xf numFmtId="0" fontId="7" fillId="46" borderId="11" xfId="0" applyFont="1" applyFill="1" applyBorder="1" applyAlignment="1">
      <alignment/>
    </xf>
    <xf numFmtId="0" fontId="7" fillId="46" borderId="16" xfId="0" applyFont="1" applyFill="1" applyBorder="1" applyAlignment="1">
      <alignment/>
    </xf>
    <xf numFmtId="0" fontId="63" fillId="43" borderId="0" xfId="0" applyFont="1" applyFill="1" applyAlignment="1">
      <alignment/>
    </xf>
    <xf numFmtId="0" fontId="12" fillId="43" borderId="21" xfId="0" applyFont="1" applyFill="1" applyBorder="1" applyAlignment="1">
      <alignment/>
    </xf>
    <xf numFmtId="0" fontId="64" fillId="43" borderId="0" xfId="0" applyFont="1" applyFill="1" applyAlignment="1">
      <alignment/>
    </xf>
    <xf numFmtId="0" fontId="0" fillId="43" borderId="31" xfId="0" applyFill="1" applyBorder="1" applyAlignment="1">
      <alignment/>
    </xf>
    <xf numFmtId="0" fontId="9" fillId="31" borderId="11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5" fillId="37" borderId="12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65" fillId="31" borderId="11" xfId="0" applyFont="1" applyFill="1" applyBorder="1" applyAlignment="1">
      <alignment horizontal="center" vertical="center" wrapText="1"/>
    </xf>
    <xf numFmtId="0" fontId="66" fillId="32" borderId="32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сбор денег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9" sqref="D9"/>
    </sheetView>
  </sheetViews>
  <sheetFormatPr defaultColWidth="9.140625" defaultRowHeight="15"/>
  <cols>
    <col min="1" max="1" width="17.421875" style="5" customWidth="1"/>
    <col min="2" max="2" width="36.140625" style="4" customWidth="1"/>
    <col min="3" max="3" width="13.8515625" style="4" customWidth="1"/>
    <col min="4" max="4" width="10.28125" style="10" customWidth="1"/>
    <col min="5" max="5" width="7.7109375" style="10" hidden="1" customWidth="1"/>
    <col min="6" max="6" width="7.7109375" style="10" customWidth="1"/>
    <col min="7" max="7" width="12.28125" style="10" customWidth="1"/>
    <col min="8" max="8" width="9.00390625" style="10" customWidth="1"/>
    <col min="9" max="9" width="10.57421875" style="10" customWidth="1"/>
    <col min="10" max="10" width="11.7109375" style="10" customWidth="1"/>
    <col min="11" max="11" width="0.2890625" style="10" customWidth="1"/>
    <col min="12" max="12" width="0.42578125" style="4" customWidth="1"/>
    <col min="13" max="13" width="0.42578125" style="1" customWidth="1"/>
    <col min="14" max="14" width="13.140625" style="1" customWidth="1"/>
    <col min="15" max="16384" width="9.140625" style="1" customWidth="1"/>
  </cols>
  <sheetData>
    <row r="1" spans="1:13" s="7" customFormat="1" ht="36.75" customHeight="1" thickBot="1">
      <c r="A1" s="2" t="s">
        <v>0</v>
      </c>
      <c r="B1" s="13" t="s">
        <v>5</v>
      </c>
      <c r="C1" s="13" t="s">
        <v>8</v>
      </c>
      <c r="D1" s="2" t="s">
        <v>1</v>
      </c>
      <c r="E1" s="2"/>
      <c r="F1" s="2" t="s">
        <v>144</v>
      </c>
      <c r="G1" s="2" t="s">
        <v>145</v>
      </c>
      <c r="H1" s="2" t="s">
        <v>3</v>
      </c>
      <c r="I1" s="2" t="s">
        <v>2</v>
      </c>
      <c r="J1" s="2" t="s">
        <v>6</v>
      </c>
      <c r="K1" s="2" t="s">
        <v>14</v>
      </c>
      <c r="L1" s="3" t="s">
        <v>4</v>
      </c>
      <c r="M1" s="6">
        <v>0.16</v>
      </c>
    </row>
    <row r="2" spans="1:16" s="57" customFormat="1" ht="18" customHeight="1" thickBot="1">
      <c r="A2" s="54" t="s">
        <v>26</v>
      </c>
      <c r="B2" s="54" t="s">
        <v>7</v>
      </c>
      <c r="C2" s="60" t="s">
        <v>9</v>
      </c>
      <c r="D2" s="77">
        <v>1</v>
      </c>
      <c r="E2" s="78">
        <v>6</v>
      </c>
      <c r="F2" s="78">
        <v>7</v>
      </c>
      <c r="G2" s="78"/>
      <c r="H2" s="58">
        <v>90</v>
      </c>
      <c r="I2" s="79">
        <f>D2*H2</f>
        <v>90</v>
      </c>
      <c r="J2" s="80"/>
      <c r="K2" s="78">
        <f>F2*D2</f>
        <v>7</v>
      </c>
      <c r="L2" s="81">
        <f>SUM(M2,K2)</f>
        <v>7</v>
      </c>
      <c r="N2" s="1" t="s">
        <v>34</v>
      </c>
      <c r="O2" s="48" t="s">
        <v>33</v>
      </c>
      <c r="P2" s="69"/>
    </row>
    <row r="3" spans="1:16" s="57" customFormat="1" ht="18" customHeight="1" thickBot="1">
      <c r="A3" s="54" t="s">
        <v>21</v>
      </c>
      <c r="B3" s="54" t="s">
        <v>7</v>
      </c>
      <c r="C3" s="60" t="s">
        <v>9</v>
      </c>
      <c r="D3" s="54">
        <v>4</v>
      </c>
      <c r="E3" s="78">
        <v>6</v>
      </c>
      <c r="F3" s="78">
        <v>7</v>
      </c>
      <c r="G3" s="78"/>
      <c r="H3" s="58">
        <v>90</v>
      </c>
      <c r="I3" s="79">
        <f>D3*H3</f>
        <v>360</v>
      </c>
      <c r="J3" s="80"/>
      <c r="K3" s="78">
        <f>F3*D3</f>
        <v>28</v>
      </c>
      <c r="L3" s="81"/>
      <c r="N3" s="1" t="s">
        <v>34</v>
      </c>
      <c r="O3" s="48" t="s">
        <v>33</v>
      </c>
      <c r="P3" s="69"/>
    </row>
    <row r="4" spans="1:16" s="57" customFormat="1" ht="18" customHeight="1" thickBot="1">
      <c r="A4" s="54" t="s">
        <v>35</v>
      </c>
      <c r="B4" s="54" t="s">
        <v>7</v>
      </c>
      <c r="C4" s="60" t="s">
        <v>9</v>
      </c>
      <c r="D4" s="54">
        <v>16</v>
      </c>
      <c r="E4" s="78">
        <v>6</v>
      </c>
      <c r="F4" s="78">
        <v>7</v>
      </c>
      <c r="G4" s="78"/>
      <c r="H4" s="58">
        <v>90</v>
      </c>
      <c r="I4" s="79">
        <f>D4*H4</f>
        <v>1440</v>
      </c>
      <c r="J4" s="80"/>
      <c r="K4" s="78">
        <f>F4*D4</f>
        <v>112</v>
      </c>
      <c r="L4" s="81">
        <f aca="true" t="shared" si="0" ref="L4:L73">SUM(M4,K4)</f>
        <v>112</v>
      </c>
      <c r="M4" s="82"/>
      <c r="N4" s="1" t="s">
        <v>34</v>
      </c>
      <c r="O4" s="59" t="s">
        <v>33</v>
      </c>
      <c r="P4" s="69"/>
    </row>
    <row r="5" spans="1:17" s="59" customFormat="1" ht="18" customHeight="1" thickBot="1">
      <c r="A5" s="54" t="s">
        <v>27</v>
      </c>
      <c r="B5" s="63" t="s">
        <v>7</v>
      </c>
      <c r="C5" s="60" t="s">
        <v>9</v>
      </c>
      <c r="D5" s="83">
        <v>1</v>
      </c>
      <c r="E5" s="78">
        <v>6</v>
      </c>
      <c r="F5" s="78">
        <v>7</v>
      </c>
      <c r="G5" s="78"/>
      <c r="H5" s="58">
        <v>90</v>
      </c>
      <c r="I5" s="79">
        <f>D5*H5</f>
        <v>90</v>
      </c>
      <c r="J5" s="80"/>
      <c r="K5" s="78">
        <f>F5*D5</f>
        <v>7</v>
      </c>
      <c r="L5" s="81">
        <f t="shared" si="0"/>
        <v>7</v>
      </c>
      <c r="M5" s="57"/>
      <c r="N5" s="1" t="s">
        <v>34</v>
      </c>
      <c r="O5" s="145" t="s">
        <v>33</v>
      </c>
      <c r="P5" s="69"/>
      <c r="Q5" s="57"/>
    </row>
    <row r="6" spans="1:17" s="62" customFormat="1" ht="18" customHeight="1" thickBot="1">
      <c r="A6" s="88" t="s">
        <v>37</v>
      </c>
      <c r="B6" s="63" t="s">
        <v>7</v>
      </c>
      <c r="C6" s="106" t="s">
        <v>10</v>
      </c>
      <c r="D6" s="83">
        <v>1</v>
      </c>
      <c r="E6" s="78">
        <v>6</v>
      </c>
      <c r="F6" s="78">
        <v>6</v>
      </c>
      <c r="G6" s="78"/>
      <c r="H6" s="58">
        <v>90</v>
      </c>
      <c r="I6" s="79">
        <f>D6*H6</f>
        <v>90</v>
      </c>
      <c r="J6" s="80"/>
      <c r="K6" s="78">
        <f>F6*D6</f>
        <v>6</v>
      </c>
      <c r="L6" s="81">
        <f t="shared" si="0"/>
        <v>6</v>
      </c>
      <c r="M6" s="57"/>
      <c r="N6" s="1" t="s">
        <v>34</v>
      </c>
      <c r="O6" s="59" t="s">
        <v>33</v>
      </c>
      <c r="P6" s="69"/>
      <c r="Q6" s="57"/>
    </row>
    <row r="7" spans="1:17" s="195" customFormat="1" ht="18" customHeight="1" thickBot="1">
      <c r="A7" s="184" t="s">
        <v>37</v>
      </c>
      <c r="B7" s="264" t="s">
        <v>7</v>
      </c>
      <c r="C7" s="265" t="s">
        <v>9</v>
      </c>
      <c r="D7" s="266">
        <v>1</v>
      </c>
      <c r="E7" s="85">
        <v>6</v>
      </c>
      <c r="F7" s="187">
        <v>7</v>
      </c>
      <c r="G7" s="187"/>
      <c r="H7" s="267">
        <v>90</v>
      </c>
      <c r="I7" s="189">
        <f>D7*H7</f>
        <v>90</v>
      </c>
      <c r="J7" s="190"/>
      <c r="K7" s="187">
        <v>-100</v>
      </c>
      <c r="L7" s="193">
        <f t="shared" si="0"/>
        <v>-100</v>
      </c>
      <c r="N7" s="194" t="s">
        <v>34</v>
      </c>
      <c r="O7" s="195" t="s">
        <v>140</v>
      </c>
      <c r="P7" s="268"/>
      <c r="Q7" s="194"/>
    </row>
    <row r="8" spans="1:17" s="91" customFormat="1" ht="18" customHeight="1" thickBot="1">
      <c r="A8" s="87" t="s">
        <v>36</v>
      </c>
      <c r="B8" s="87" t="s">
        <v>15</v>
      </c>
      <c r="C8" s="87" t="s">
        <v>9</v>
      </c>
      <c r="D8" s="87">
        <v>1</v>
      </c>
      <c r="E8" s="98">
        <v>6</v>
      </c>
      <c r="F8" s="78">
        <v>7</v>
      </c>
      <c r="G8" s="78"/>
      <c r="H8" s="58">
        <v>90</v>
      </c>
      <c r="I8" s="79">
        <f>D8*H8</f>
        <v>90</v>
      </c>
      <c r="J8" s="80"/>
      <c r="K8" s="78">
        <f>F8*D8</f>
        <v>7</v>
      </c>
      <c r="L8" s="99">
        <f t="shared" si="0"/>
        <v>7</v>
      </c>
      <c r="M8" s="97"/>
      <c r="N8" s="1" t="s">
        <v>34</v>
      </c>
      <c r="O8" s="91" t="s">
        <v>33</v>
      </c>
      <c r="P8" s="69"/>
      <c r="Q8" s="57"/>
    </row>
    <row r="9" spans="1:16" s="91" customFormat="1" ht="18" customHeight="1" thickBot="1">
      <c r="A9" s="88" t="s">
        <v>37</v>
      </c>
      <c r="B9" s="87" t="s">
        <v>15</v>
      </c>
      <c r="C9" s="88" t="s">
        <v>9</v>
      </c>
      <c r="D9" s="88">
        <v>6</v>
      </c>
      <c r="E9" s="89">
        <v>6</v>
      </c>
      <c r="F9" s="78">
        <v>7</v>
      </c>
      <c r="G9" s="78"/>
      <c r="H9" s="58">
        <v>90</v>
      </c>
      <c r="I9" s="79">
        <f>D9*H9</f>
        <v>540</v>
      </c>
      <c r="J9" s="80"/>
      <c r="K9" s="78">
        <f>F9*D9</f>
        <v>42</v>
      </c>
      <c r="L9" s="81">
        <f t="shared" si="0"/>
        <v>42</v>
      </c>
      <c r="N9" s="1" t="s">
        <v>34</v>
      </c>
      <c r="O9" s="48" t="s">
        <v>33</v>
      </c>
      <c r="P9" s="69"/>
    </row>
    <row r="10" spans="1:16" s="91" customFormat="1" ht="18" customHeight="1" thickBot="1">
      <c r="A10" s="54" t="s">
        <v>38</v>
      </c>
      <c r="B10" s="94" t="s">
        <v>15</v>
      </c>
      <c r="C10" s="106" t="s">
        <v>10</v>
      </c>
      <c r="D10" s="88">
        <v>1</v>
      </c>
      <c r="E10" s="89">
        <v>6</v>
      </c>
      <c r="F10" s="78">
        <v>6</v>
      </c>
      <c r="G10" s="78"/>
      <c r="H10" s="58">
        <v>90</v>
      </c>
      <c r="I10" s="79">
        <f>D10*H10</f>
        <v>90</v>
      </c>
      <c r="J10" s="80"/>
      <c r="K10" s="78">
        <f>F10*D10</f>
        <v>6</v>
      </c>
      <c r="L10" s="90">
        <f t="shared" si="0"/>
        <v>6</v>
      </c>
      <c r="N10" s="1" t="s">
        <v>34</v>
      </c>
      <c r="O10" s="93" t="s">
        <v>33</v>
      </c>
      <c r="P10" s="69"/>
    </row>
    <row r="11" spans="1:16" s="92" customFormat="1" ht="18" customHeight="1" thickBot="1">
      <c r="A11" s="54" t="s">
        <v>39</v>
      </c>
      <c r="B11" s="94" t="s">
        <v>15</v>
      </c>
      <c r="C11" s="95" t="s">
        <v>9</v>
      </c>
      <c r="D11" s="88">
        <v>2</v>
      </c>
      <c r="E11" s="89">
        <v>6</v>
      </c>
      <c r="F11" s="78">
        <v>7</v>
      </c>
      <c r="G11" s="78"/>
      <c r="H11" s="58">
        <v>90</v>
      </c>
      <c r="I11" s="79">
        <f>D11*H11</f>
        <v>180</v>
      </c>
      <c r="J11" s="80"/>
      <c r="K11" s="78">
        <f>F11*D11</f>
        <v>14</v>
      </c>
      <c r="L11" s="90">
        <f t="shared" si="0"/>
        <v>14</v>
      </c>
      <c r="M11" s="96"/>
      <c r="N11" s="1" t="s">
        <v>34</v>
      </c>
      <c r="O11" s="93" t="s">
        <v>33</v>
      </c>
      <c r="P11" s="69"/>
    </row>
    <row r="12" spans="1:16" s="92" customFormat="1" ht="18" customHeight="1" thickBot="1">
      <c r="A12" s="88"/>
      <c r="B12" s="94"/>
      <c r="C12" s="95"/>
      <c r="D12" s="88"/>
      <c r="E12" s="89">
        <v>6</v>
      </c>
      <c r="F12" s="78"/>
      <c r="G12" s="78"/>
      <c r="H12" s="58"/>
      <c r="I12" s="79"/>
      <c r="J12" s="80"/>
      <c r="K12" s="78"/>
      <c r="L12" s="90"/>
      <c r="M12" s="96"/>
      <c r="N12" s="1"/>
      <c r="O12" s="93"/>
      <c r="P12" s="69"/>
    </row>
    <row r="13" spans="1:16" s="97" customFormat="1" ht="18" customHeight="1" thickBot="1">
      <c r="A13" s="88" t="s">
        <v>26</v>
      </c>
      <c r="B13" s="94" t="s">
        <v>15</v>
      </c>
      <c r="C13" s="95" t="s">
        <v>9</v>
      </c>
      <c r="D13" s="88">
        <v>2</v>
      </c>
      <c r="E13" s="89">
        <v>6</v>
      </c>
      <c r="F13" s="78">
        <v>7</v>
      </c>
      <c r="G13" s="78"/>
      <c r="H13" s="58">
        <v>90</v>
      </c>
      <c r="I13" s="79">
        <f>D13*H13</f>
        <v>180</v>
      </c>
      <c r="J13" s="80"/>
      <c r="K13" s="78">
        <f>F13*D13</f>
        <v>14</v>
      </c>
      <c r="L13" s="81">
        <f>SUM(M13,K13)</f>
        <v>14</v>
      </c>
      <c r="N13" s="1" t="s">
        <v>34</v>
      </c>
      <c r="O13" s="48" t="s">
        <v>33</v>
      </c>
      <c r="P13" s="69"/>
    </row>
    <row r="14" spans="1:16" s="92" customFormat="1" ht="18" customHeight="1" thickBot="1">
      <c r="A14" s="88" t="s">
        <v>21</v>
      </c>
      <c r="B14" s="94" t="s">
        <v>15</v>
      </c>
      <c r="C14" s="106" t="s">
        <v>10</v>
      </c>
      <c r="D14" s="88">
        <v>1</v>
      </c>
      <c r="E14" s="89">
        <v>6</v>
      </c>
      <c r="F14" s="78">
        <v>6</v>
      </c>
      <c r="G14" s="78"/>
      <c r="H14" s="58">
        <v>90</v>
      </c>
      <c r="I14" s="79">
        <f>D14*H14</f>
        <v>90</v>
      </c>
      <c r="J14" s="80"/>
      <c r="K14" s="78">
        <f>F14*D14</f>
        <v>6</v>
      </c>
      <c r="L14" s="90"/>
      <c r="N14" s="1" t="s">
        <v>34</v>
      </c>
      <c r="O14" s="48" t="s">
        <v>33</v>
      </c>
      <c r="P14" s="69"/>
    </row>
    <row r="15" spans="1:16" s="92" customFormat="1" ht="18" customHeight="1" thickBot="1">
      <c r="A15" s="88" t="s">
        <v>21</v>
      </c>
      <c r="B15" s="94" t="s">
        <v>15</v>
      </c>
      <c r="C15" s="95" t="s">
        <v>9</v>
      </c>
      <c r="D15" s="88">
        <v>2</v>
      </c>
      <c r="E15" s="89">
        <v>6</v>
      </c>
      <c r="F15" s="78">
        <v>7</v>
      </c>
      <c r="G15" s="78"/>
      <c r="H15" s="58">
        <v>90</v>
      </c>
      <c r="I15" s="79">
        <f>D15*H15</f>
        <v>180</v>
      </c>
      <c r="J15" s="80"/>
      <c r="K15" s="78">
        <f>F15*D15</f>
        <v>14</v>
      </c>
      <c r="L15" s="90"/>
      <c r="N15" s="1" t="s">
        <v>34</v>
      </c>
      <c r="O15" s="48" t="s">
        <v>33</v>
      </c>
      <c r="P15" s="69"/>
    </row>
    <row r="16" spans="1:16" s="92" customFormat="1" ht="18" customHeight="1" thickBot="1">
      <c r="A16" s="88" t="s">
        <v>27</v>
      </c>
      <c r="B16" s="94" t="s">
        <v>15</v>
      </c>
      <c r="C16" s="95" t="s">
        <v>9</v>
      </c>
      <c r="D16" s="88">
        <v>1</v>
      </c>
      <c r="E16" s="89">
        <v>6</v>
      </c>
      <c r="F16" s="78">
        <v>7</v>
      </c>
      <c r="G16" s="78"/>
      <c r="H16" s="58">
        <v>90</v>
      </c>
      <c r="I16" s="79">
        <f>D16*H16</f>
        <v>90</v>
      </c>
      <c r="J16" s="80"/>
      <c r="K16" s="78">
        <f>F16*D16</f>
        <v>7</v>
      </c>
      <c r="L16" s="90">
        <f t="shared" si="0"/>
        <v>7</v>
      </c>
      <c r="N16" s="1" t="s">
        <v>34</v>
      </c>
      <c r="O16" s="145" t="s">
        <v>33</v>
      </c>
      <c r="P16" s="69"/>
    </row>
    <row r="17" spans="1:16" s="92" customFormat="1" ht="18" customHeight="1" thickBot="1">
      <c r="A17" s="115" t="s">
        <v>58</v>
      </c>
      <c r="B17" s="94" t="s">
        <v>15</v>
      </c>
      <c r="C17" s="95" t="s">
        <v>9</v>
      </c>
      <c r="D17" s="88">
        <v>1</v>
      </c>
      <c r="E17" s="89">
        <v>6</v>
      </c>
      <c r="F17" s="78">
        <v>7</v>
      </c>
      <c r="G17" s="78"/>
      <c r="H17" s="58">
        <v>90</v>
      </c>
      <c r="I17" s="79">
        <f>D17*H17</f>
        <v>90</v>
      </c>
      <c r="J17" s="80"/>
      <c r="K17" s="78">
        <f>F17*D17</f>
        <v>7</v>
      </c>
      <c r="L17" s="90">
        <f t="shared" si="0"/>
        <v>7</v>
      </c>
      <c r="N17" s="1" t="s">
        <v>34</v>
      </c>
      <c r="O17" s="93" t="s">
        <v>33</v>
      </c>
      <c r="P17" s="69" t="s">
        <v>139</v>
      </c>
    </row>
    <row r="18" spans="1:16" s="194" customFormat="1" ht="18" customHeight="1" thickBot="1">
      <c r="A18" s="184" t="s">
        <v>133</v>
      </c>
      <c r="B18" s="265" t="s">
        <v>15</v>
      </c>
      <c r="C18" s="269" t="s">
        <v>9</v>
      </c>
      <c r="D18" s="184">
        <v>1</v>
      </c>
      <c r="E18" s="187"/>
      <c r="F18" s="187">
        <v>7</v>
      </c>
      <c r="G18" s="187"/>
      <c r="H18" s="267">
        <v>90</v>
      </c>
      <c r="I18" s="189">
        <f>D18*H18</f>
        <v>90</v>
      </c>
      <c r="J18" s="190"/>
      <c r="K18" s="187">
        <f>F18*D18</f>
        <v>7</v>
      </c>
      <c r="L18" s="270">
        <f t="shared" si="0"/>
        <v>111.39999999999999</v>
      </c>
      <c r="M18" s="194">
        <f>I18*1.16</f>
        <v>104.39999999999999</v>
      </c>
      <c r="O18" s="195" t="s">
        <v>33</v>
      </c>
      <c r="P18" s="268"/>
    </row>
    <row r="19" spans="1:16" s="92" customFormat="1" ht="18" customHeight="1" thickBot="1">
      <c r="A19" s="88" t="s">
        <v>40</v>
      </c>
      <c r="B19" s="94" t="s">
        <v>15</v>
      </c>
      <c r="C19" s="95" t="s">
        <v>9</v>
      </c>
      <c r="D19" s="88">
        <v>2</v>
      </c>
      <c r="E19" s="89">
        <v>6</v>
      </c>
      <c r="F19" s="78">
        <v>7</v>
      </c>
      <c r="G19" s="78"/>
      <c r="H19" s="58">
        <v>90</v>
      </c>
      <c r="I19" s="79">
        <f>D19*H19</f>
        <v>180</v>
      </c>
      <c r="J19" s="80"/>
      <c r="K19" s="78">
        <f>F19*D19</f>
        <v>14</v>
      </c>
      <c r="L19" s="90">
        <f t="shared" si="0"/>
        <v>222.79999999999998</v>
      </c>
      <c r="M19" s="92">
        <f>I19*1.16</f>
        <v>208.79999999999998</v>
      </c>
      <c r="O19" s="93"/>
      <c r="P19" s="69"/>
    </row>
    <row r="20" spans="1:16" s="92" customFormat="1" ht="18" customHeight="1" thickBot="1">
      <c r="A20" s="88" t="s">
        <v>40</v>
      </c>
      <c r="B20" s="94" t="s">
        <v>15</v>
      </c>
      <c r="C20" s="106" t="s">
        <v>10</v>
      </c>
      <c r="D20" s="88">
        <v>1</v>
      </c>
      <c r="E20" s="89">
        <v>6</v>
      </c>
      <c r="F20" s="78">
        <v>6</v>
      </c>
      <c r="G20" s="78"/>
      <c r="H20" s="58">
        <v>90</v>
      </c>
      <c r="I20" s="79">
        <f>D20*H20</f>
        <v>90</v>
      </c>
      <c r="J20" s="80"/>
      <c r="K20" s="78">
        <f>F20*D20</f>
        <v>6</v>
      </c>
      <c r="L20" s="90">
        <f t="shared" si="0"/>
        <v>110.39999999999999</v>
      </c>
      <c r="M20" s="92">
        <f>I20*1.16</f>
        <v>104.39999999999999</v>
      </c>
      <c r="O20" s="93"/>
      <c r="P20" s="69"/>
    </row>
    <row r="21" spans="1:14" s="93" customFormat="1" ht="18" customHeight="1" thickBot="1">
      <c r="A21" s="88" t="s">
        <v>40</v>
      </c>
      <c r="B21" s="94" t="s">
        <v>15</v>
      </c>
      <c r="C21" s="106" t="s">
        <v>10</v>
      </c>
      <c r="D21" s="88">
        <v>1</v>
      </c>
      <c r="E21" s="89">
        <v>6</v>
      </c>
      <c r="F21" s="78">
        <v>6</v>
      </c>
      <c r="G21" s="78"/>
      <c r="H21" s="58">
        <v>90</v>
      </c>
      <c r="I21" s="79">
        <f>D21*H21</f>
        <v>90</v>
      </c>
      <c r="J21" s="80"/>
      <c r="K21" s="78">
        <f>F21*D21</f>
        <v>6</v>
      </c>
      <c r="L21" s="90">
        <f t="shared" si="0"/>
        <v>110.39999999999999</v>
      </c>
      <c r="M21" s="92">
        <f>I21*1.16</f>
        <v>104.39999999999999</v>
      </c>
      <c r="N21" s="92"/>
    </row>
    <row r="22" spans="1:18" s="272" customFormat="1" ht="18" customHeight="1" thickBot="1">
      <c r="A22" s="264" t="s">
        <v>48</v>
      </c>
      <c r="B22" s="265" t="s">
        <v>15</v>
      </c>
      <c r="C22" s="269" t="s">
        <v>9</v>
      </c>
      <c r="D22" s="269">
        <v>1</v>
      </c>
      <c r="E22" s="271">
        <v>6</v>
      </c>
      <c r="F22" s="187">
        <v>7</v>
      </c>
      <c r="G22" s="187"/>
      <c r="H22" s="267">
        <v>90</v>
      </c>
      <c r="I22" s="189">
        <f>D22*H22</f>
        <v>90</v>
      </c>
      <c r="J22" s="190">
        <f>PRODUCT(I22,1.11)</f>
        <v>99.9</v>
      </c>
      <c r="K22" s="187">
        <f>F22*D22</f>
        <v>7</v>
      </c>
      <c r="L22" s="270">
        <f t="shared" si="0"/>
        <v>47</v>
      </c>
      <c r="M22" s="272">
        <v>40</v>
      </c>
      <c r="N22" s="194" t="s">
        <v>34</v>
      </c>
      <c r="O22" s="273" t="s">
        <v>56</v>
      </c>
      <c r="P22" s="274"/>
      <c r="Q22" s="275" t="s">
        <v>136</v>
      </c>
      <c r="R22" s="275"/>
    </row>
    <row r="23" spans="1:15" s="100" customFormat="1" ht="18" customHeight="1" thickBot="1">
      <c r="A23" s="70" t="s">
        <v>36</v>
      </c>
      <c r="B23" s="70" t="s">
        <v>11</v>
      </c>
      <c r="C23" s="251" t="s">
        <v>9</v>
      </c>
      <c r="D23" s="101">
        <v>1</v>
      </c>
      <c r="E23" s="102">
        <v>6</v>
      </c>
      <c r="F23" s="78">
        <v>7</v>
      </c>
      <c r="G23" s="78"/>
      <c r="H23" s="58">
        <v>90</v>
      </c>
      <c r="I23" s="79">
        <f>D23*H23</f>
        <v>90</v>
      </c>
      <c r="J23" s="80"/>
      <c r="K23" s="78">
        <f>F23*D23</f>
        <v>7</v>
      </c>
      <c r="L23" s="104">
        <f t="shared" si="0"/>
        <v>7</v>
      </c>
      <c r="M23" s="105"/>
      <c r="N23" s="1" t="s">
        <v>34</v>
      </c>
      <c r="O23" s="91" t="s">
        <v>33</v>
      </c>
    </row>
    <row r="24" spans="1:15" s="105" customFormat="1" ht="18" customHeight="1" thickBot="1">
      <c r="A24" s="54" t="s">
        <v>41</v>
      </c>
      <c r="B24" s="47" t="s">
        <v>11</v>
      </c>
      <c r="C24" s="255" t="s">
        <v>9</v>
      </c>
      <c r="D24" s="106">
        <v>1</v>
      </c>
      <c r="E24" s="107">
        <v>6</v>
      </c>
      <c r="F24" s="78">
        <v>7</v>
      </c>
      <c r="G24" s="78"/>
      <c r="H24" s="58">
        <v>90</v>
      </c>
      <c r="I24" s="79">
        <f>D24*H24</f>
        <v>90</v>
      </c>
      <c r="J24" s="80"/>
      <c r="K24" s="78">
        <f>F24*D24</f>
        <v>7</v>
      </c>
      <c r="L24" s="109">
        <f t="shared" si="0"/>
        <v>7</v>
      </c>
      <c r="N24" s="1" t="s">
        <v>34</v>
      </c>
      <c r="O24" s="48" t="s">
        <v>33</v>
      </c>
    </row>
    <row r="25" spans="1:15" s="110" customFormat="1" ht="18" customHeight="1" thickBot="1">
      <c r="A25" s="47" t="s">
        <v>26</v>
      </c>
      <c r="B25" s="47" t="s">
        <v>11</v>
      </c>
      <c r="C25" s="252" t="s">
        <v>9</v>
      </c>
      <c r="D25" s="106">
        <v>1</v>
      </c>
      <c r="E25" s="107">
        <v>6</v>
      </c>
      <c r="F25" s="78">
        <v>7</v>
      </c>
      <c r="G25" s="78"/>
      <c r="H25" s="58">
        <v>90</v>
      </c>
      <c r="I25" s="79">
        <f>D25*H25</f>
        <v>90</v>
      </c>
      <c r="J25" s="80"/>
      <c r="K25" s="78">
        <f>F25*D25</f>
        <v>7</v>
      </c>
      <c r="L25" s="81">
        <f>SUM(M25,K25)</f>
        <v>7</v>
      </c>
      <c r="N25" s="1" t="s">
        <v>34</v>
      </c>
      <c r="O25" s="48" t="s">
        <v>33</v>
      </c>
    </row>
    <row r="26" spans="1:15" s="111" customFormat="1" ht="18" customHeight="1" thickBot="1">
      <c r="A26" s="47" t="s">
        <v>21</v>
      </c>
      <c r="B26" s="47" t="s">
        <v>11</v>
      </c>
      <c r="C26" s="252" t="s">
        <v>9</v>
      </c>
      <c r="D26" s="106">
        <v>1</v>
      </c>
      <c r="E26" s="107">
        <v>6</v>
      </c>
      <c r="F26" s="78">
        <v>7</v>
      </c>
      <c r="G26" s="78"/>
      <c r="H26" s="58">
        <v>90</v>
      </c>
      <c r="I26" s="79">
        <f>D26*H26</f>
        <v>90</v>
      </c>
      <c r="J26" s="80"/>
      <c r="K26" s="78">
        <f>F26*D26</f>
        <v>7</v>
      </c>
      <c r="L26" s="109"/>
      <c r="N26" s="1" t="s">
        <v>34</v>
      </c>
      <c r="O26" s="48" t="s">
        <v>33</v>
      </c>
    </row>
    <row r="27" spans="1:15" s="48" customFormat="1" ht="18" customHeight="1" thickBot="1">
      <c r="A27" s="112" t="s">
        <v>21</v>
      </c>
      <c r="B27" s="112" t="s">
        <v>11</v>
      </c>
      <c r="C27" s="106" t="s">
        <v>10</v>
      </c>
      <c r="D27" s="112">
        <v>3</v>
      </c>
      <c r="E27" s="113">
        <v>6</v>
      </c>
      <c r="F27" s="78">
        <v>6</v>
      </c>
      <c r="G27" s="78"/>
      <c r="H27" s="58">
        <v>90</v>
      </c>
      <c r="I27" s="79">
        <f>D27*H27</f>
        <v>270</v>
      </c>
      <c r="J27" s="80"/>
      <c r="K27" s="78">
        <f>F27*D27</f>
        <v>18</v>
      </c>
      <c r="L27" s="73"/>
      <c r="N27" s="1" t="s">
        <v>34</v>
      </c>
      <c r="O27" s="48" t="s">
        <v>33</v>
      </c>
    </row>
    <row r="28" spans="1:15" s="50" customFormat="1" ht="17.25" customHeight="1" thickBot="1">
      <c r="A28" t="s">
        <v>36</v>
      </c>
      <c r="B28" s="43" t="s">
        <v>12</v>
      </c>
      <c r="C28" s="253" t="s">
        <v>9</v>
      </c>
      <c r="D28" s="51">
        <v>1</v>
      </c>
      <c r="E28" s="75">
        <v>6</v>
      </c>
      <c r="F28" s="78">
        <v>7</v>
      </c>
      <c r="G28" s="78"/>
      <c r="H28" s="58">
        <v>90</v>
      </c>
      <c r="I28" s="79">
        <f>D28*H28</f>
        <v>90</v>
      </c>
      <c r="J28" s="80"/>
      <c r="K28" s="78">
        <f>F28*D28</f>
        <v>7</v>
      </c>
      <c r="L28" s="76">
        <f t="shared" si="0"/>
        <v>7</v>
      </c>
      <c r="N28" s="1" t="s">
        <v>34</v>
      </c>
      <c r="O28" s="91" t="s">
        <v>33</v>
      </c>
    </row>
    <row r="29" spans="1:15" s="42" customFormat="1" ht="18" customHeight="1" thickBot="1">
      <c r="A29" s="183" t="s">
        <v>23</v>
      </c>
      <c r="B29" s="43" t="s">
        <v>12</v>
      </c>
      <c r="C29" s="52" t="s">
        <v>10</v>
      </c>
      <c r="D29" s="41">
        <v>5</v>
      </c>
      <c r="E29" s="38">
        <v>6</v>
      </c>
      <c r="F29" s="78">
        <v>6</v>
      </c>
      <c r="G29" s="78">
        <v>30</v>
      </c>
      <c r="H29" s="58">
        <v>90</v>
      </c>
      <c r="I29" s="79">
        <f>D29*H29</f>
        <v>450</v>
      </c>
      <c r="J29" s="80"/>
      <c r="K29" s="78">
        <f>F29*D29</f>
        <v>30</v>
      </c>
      <c r="L29" s="39">
        <f t="shared" si="0"/>
        <v>30</v>
      </c>
      <c r="M29" s="40"/>
      <c r="N29" s="1" t="s">
        <v>34</v>
      </c>
      <c r="O29" s="48" t="s">
        <v>33</v>
      </c>
    </row>
    <row r="30" spans="1:15" s="53" customFormat="1" ht="18" customHeight="1" thickBot="1">
      <c r="A30" t="s">
        <v>37</v>
      </c>
      <c r="B30" s="44" t="s">
        <v>12</v>
      </c>
      <c r="C30" s="52" t="s">
        <v>10</v>
      </c>
      <c r="D30">
        <v>4</v>
      </c>
      <c r="E30" s="38">
        <v>6</v>
      </c>
      <c r="F30" s="78">
        <v>6</v>
      </c>
      <c r="G30" s="78"/>
      <c r="H30" s="58">
        <v>90</v>
      </c>
      <c r="I30" s="79">
        <f>D30*H30</f>
        <v>360</v>
      </c>
      <c r="J30" s="80"/>
      <c r="K30" s="78">
        <f>F30*D30</f>
        <v>24</v>
      </c>
      <c r="L30" s="81">
        <f t="shared" si="0"/>
        <v>24</v>
      </c>
      <c r="M30" s="45"/>
      <c r="N30" s="1" t="s">
        <v>34</v>
      </c>
      <c r="O30" s="48" t="s">
        <v>33</v>
      </c>
    </row>
    <row r="31" spans="1:15" s="53" customFormat="1" ht="18" customHeight="1" thickBot="1">
      <c r="A31" s="183" t="s">
        <v>38</v>
      </c>
      <c r="B31" s="44" t="s">
        <v>12</v>
      </c>
      <c r="C31" s="44" t="s">
        <v>10</v>
      </c>
      <c r="D31">
        <v>2</v>
      </c>
      <c r="E31" s="38">
        <v>6</v>
      </c>
      <c r="F31" s="78">
        <v>6</v>
      </c>
      <c r="G31" s="78"/>
      <c r="H31" s="58">
        <v>90</v>
      </c>
      <c r="I31" s="79">
        <f>D31*H31</f>
        <v>180</v>
      </c>
      <c r="J31" s="80"/>
      <c r="K31" s="78">
        <f>F31*D31</f>
        <v>12</v>
      </c>
      <c r="L31" s="90">
        <f t="shared" si="0"/>
        <v>12</v>
      </c>
      <c r="M31" s="45"/>
      <c r="N31" s="1" t="s">
        <v>34</v>
      </c>
      <c r="O31" s="93" t="s">
        <v>33</v>
      </c>
    </row>
    <row r="32" spans="1:15" s="45" customFormat="1" ht="18" customHeight="1" thickBot="1">
      <c r="A32" s="183" t="s">
        <v>39</v>
      </c>
      <c r="B32" s="44" t="s">
        <v>12</v>
      </c>
      <c r="C32" s="44" t="s">
        <v>10</v>
      </c>
      <c r="D32">
        <v>1</v>
      </c>
      <c r="E32" s="38">
        <v>6</v>
      </c>
      <c r="F32" s="78">
        <v>6</v>
      </c>
      <c r="G32" s="78"/>
      <c r="H32" s="58">
        <v>90</v>
      </c>
      <c r="I32" s="79">
        <f>D32*H32</f>
        <v>90</v>
      </c>
      <c r="J32" s="80"/>
      <c r="K32" s="78">
        <f>F32*D32</f>
        <v>6</v>
      </c>
      <c r="L32" s="39">
        <f t="shared" si="0"/>
        <v>6</v>
      </c>
      <c r="M32" s="40"/>
      <c r="N32" s="1" t="s">
        <v>34</v>
      </c>
      <c r="O32" s="93" t="s">
        <v>33</v>
      </c>
    </row>
    <row r="33" spans="1:15" s="45" customFormat="1" ht="18" customHeight="1" thickBot="1">
      <c r="A33" t="s">
        <v>42</v>
      </c>
      <c r="B33" s="44" t="s">
        <v>12</v>
      </c>
      <c r="C33" s="253" t="s">
        <v>9</v>
      </c>
      <c r="D33" s="44">
        <v>1</v>
      </c>
      <c r="E33" s="38">
        <v>6</v>
      </c>
      <c r="F33" s="78">
        <v>7</v>
      </c>
      <c r="G33" s="78"/>
      <c r="H33" s="58">
        <v>90</v>
      </c>
      <c r="I33" s="79">
        <f>D33*H33</f>
        <v>90</v>
      </c>
      <c r="J33" s="80"/>
      <c r="K33" s="78">
        <f>F33*D33</f>
        <v>7</v>
      </c>
      <c r="L33" s="39">
        <f t="shared" si="0"/>
        <v>7</v>
      </c>
      <c r="N33" s="1" t="s">
        <v>34</v>
      </c>
      <c r="O33" s="48" t="s">
        <v>33</v>
      </c>
    </row>
    <row r="34" spans="1:15" s="45" customFormat="1" ht="18" customHeight="1" thickBot="1">
      <c r="A34" t="s">
        <v>26</v>
      </c>
      <c r="B34" s="44" t="s">
        <v>12</v>
      </c>
      <c r="C34" s="253" t="s">
        <v>9</v>
      </c>
      <c r="D34" s="44">
        <v>4</v>
      </c>
      <c r="E34" s="38">
        <v>6</v>
      </c>
      <c r="F34" s="78">
        <v>7</v>
      </c>
      <c r="G34" s="78"/>
      <c r="H34" s="58">
        <v>90</v>
      </c>
      <c r="I34" s="79">
        <f>D34*H34</f>
        <v>360</v>
      </c>
      <c r="J34" s="80"/>
      <c r="K34" s="78">
        <f>F34*D34</f>
        <v>28</v>
      </c>
      <c r="L34" s="81">
        <f>SUM(M34,K34)</f>
        <v>28</v>
      </c>
      <c r="N34" s="1" t="s">
        <v>34</v>
      </c>
      <c r="O34" s="48" t="s">
        <v>33</v>
      </c>
    </row>
    <row r="35" spans="1:15" s="45" customFormat="1" ht="18" customHeight="1" thickBot="1">
      <c r="A35" t="s">
        <v>31</v>
      </c>
      <c r="B35" s="44" t="s">
        <v>12</v>
      </c>
      <c r="C35" s="44" t="s">
        <v>10</v>
      </c>
      <c r="D35">
        <v>2</v>
      </c>
      <c r="E35" s="38">
        <v>6</v>
      </c>
      <c r="F35" s="78">
        <v>6</v>
      </c>
      <c r="G35" s="78"/>
      <c r="H35" s="58">
        <v>90</v>
      </c>
      <c r="I35" s="79">
        <f>D35*H35</f>
        <v>180</v>
      </c>
      <c r="J35" s="80"/>
      <c r="K35" s="78">
        <f>F35*D35</f>
        <v>12</v>
      </c>
      <c r="L35" s="39">
        <f t="shared" si="0"/>
        <v>12</v>
      </c>
      <c r="N35" s="1" t="s">
        <v>34</v>
      </c>
      <c r="O35" s="48" t="s">
        <v>33</v>
      </c>
    </row>
    <row r="36" spans="1:15" s="45" customFormat="1" ht="18" customHeight="1" thickBot="1">
      <c r="A36" t="s">
        <v>21</v>
      </c>
      <c r="B36" s="44" t="s">
        <v>12</v>
      </c>
      <c r="C36" s="253" t="s">
        <v>9</v>
      </c>
      <c r="D36">
        <v>2</v>
      </c>
      <c r="E36" s="38">
        <v>6</v>
      </c>
      <c r="F36" s="78">
        <v>7</v>
      </c>
      <c r="G36" s="78"/>
      <c r="H36" s="58">
        <v>90</v>
      </c>
      <c r="I36" s="79">
        <f>D36*H36</f>
        <v>180</v>
      </c>
      <c r="J36" s="80"/>
      <c r="K36" s="78">
        <f>F36*D36</f>
        <v>14</v>
      </c>
      <c r="L36" s="39"/>
      <c r="N36" s="1" t="s">
        <v>34</v>
      </c>
      <c r="O36" s="48" t="s">
        <v>33</v>
      </c>
    </row>
    <row r="37" spans="1:15" s="45" customFormat="1" ht="18" customHeight="1" thickBot="1">
      <c r="A37" t="s">
        <v>21</v>
      </c>
      <c r="B37" s="44" t="s">
        <v>12</v>
      </c>
      <c r="C37" s="253" t="s">
        <v>9</v>
      </c>
      <c r="D37">
        <v>1</v>
      </c>
      <c r="E37" s="38">
        <v>6</v>
      </c>
      <c r="F37" s="78">
        <v>7</v>
      </c>
      <c r="G37" s="78"/>
      <c r="H37" s="58">
        <v>90</v>
      </c>
      <c r="I37" s="79">
        <f>D37*H37</f>
        <v>90</v>
      </c>
      <c r="J37" s="80"/>
      <c r="K37" s="78">
        <f>F37*D37</f>
        <v>7</v>
      </c>
      <c r="L37" s="39"/>
      <c r="N37" s="1" t="s">
        <v>34</v>
      </c>
      <c r="O37" s="48" t="s">
        <v>33</v>
      </c>
    </row>
    <row r="38" spans="1:15" s="46" customFormat="1" ht="18" customHeight="1" thickBot="1">
      <c r="A38" t="s">
        <v>27</v>
      </c>
      <c r="B38" s="44" t="s">
        <v>12</v>
      </c>
      <c r="C38" s="253" t="s">
        <v>9</v>
      </c>
      <c r="D38">
        <v>1</v>
      </c>
      <c r="E38" s="38">
        <v>6</v>
      </c>
      <c r="F38" s="78">
        <v>7</v>
      </c>
      <c r="G38" s="78"/>
      <c r="H38" s="58">
        <v>90</v>
      </c>
      <c r="I38" s="79">
        <f>D38*H38</f>
        <v>90</v>
      </c>
      <c r="J38" s="80"/>
      <c r="K38" s="78">
        <f>F38*D38</f>
        <v>7</v>
      </c>
      <c r="L38" s="39">
        <f t="shared" si="0"/>
        <v>7</v>
      </c>
      <c r="M38" s="40"/>
      <c r="N38" s="1" t="s">
        <v>34</v>
      </c>
      <c r="O38" s="145" t="s">
        <v>33</v>
      </c>
    </row>
    <row r="39" spans="1:15" s="120" customFormat="1" ht="18" customHeight="1" thickBot="1">
      <c r="A39" s="115" t="s">
        <v>36</v>
      </c>
      <c r="B39" s="115" t="s">
        <v>13</v>
      </c>
      <c r="C39" s="253" t="s">
        <v>9</v>
      </c>
      <c r="D39" s="115">
        <v>1</v>
      </c>
      <c r="E39" s="117">
        <v>6</v>
      </c>
      <c r="F39" s="78">
        <v>7</v>
      </c>
      <c r="G39" s="78"/>
      <c r="H39" s="58">
        <v>90</v>
      </c>
      <c r="I39" s="79">
        <f>D39*H39</f>
        <v>90</v>
      </c>
      <c r="J39" s="80"/>
      <c r="K39" s="78">
        <f>F39*D39</f>
        <v>7</v>
      </c>
      <c r="L39" s="118">
        <f t="shared" si="0"/>
        <v>7</v>
      </c>
      <c r="M39" s="119"/>
      <c r="N39" s="1" t="s">
        <v>34</v>
      </c>
      <c r="O39" s="91" t="s">
        <v>33</v>
      </c>
    </row>
    <row r="40" spans="1:15" s="122" customFormat="1" ht="18" customHeight="1" thickBot="1">
      <c r="A40" s="115" t="s">
        <v>43</v>
      </c>
      <c r="B40" s="115" t="s">
        <v>13</v>
      </c>
      <c r="C40" s="121" t="s">
        <v>10</v>
      </c>
      <c r="D40" s="115">
        <v>1</v>
      </c>
      <c r="E40" s="117">
        <v>6</v>
      </c>
      <c r="F40" s="78">
        <v>6</v>
      </c>
      <c r="G40" s="78"/>
      <c r="H40" s="58">
        <v>90</v>
      </c>
      <c r="I40" s="79">
        <f>D40*H40</f>
        <v>90</v>
      </c>
      <c r="J40" s="80"/>
      <c r="K40" s="78">
        <f>F40*D40</f>
        <v>6</v>
      </c>
      <c r="L40" s="118">
        <f t="shared" si="0"/>
        <v>6</v>
      </c>
      <c r="N40" s="1" t="s">
        <v>34</v>
      </c>
      <c r="O40" s="122" t="s">
        <v>33</v>
      </c>
    </row>
    <row r="41" spans="1:15" s="120" customFormat="1" ht="18" customHeight="1" thickBot="1">
      <c r="A41" s="115" t="s">
        <v>37</v>
      </c>
      <c r="B41" s="115" t="s">
        <v>13</v>
      </c>
      <c r="C41" s="121" t="s">
        <v>10</v>
      </c>
      <c r="D41" s="115">
        <v>6</v>
      </c>
      <c r="E41" s="117"/>
      <c r="F41" s="78">
        <v>6</v>
      </c>
      <c r="G41" s="78"/>
      <c r="H41" s="58">
        <v>90</v>
      </c>
      <c r="I41" s="79">
        <f>D41*H41</f>
        <v>540</v>
      </c>
      <c r="J41" s="80"/>
      <c r="K41" s="78">
        <f>F41*D41</f>
        <v>36</v>
      </c>
      <c r="L41" s="81">
        <f t="shared" si="0"/>
        <v>36</v>
      </c>
      <c r="N41" s="1" t="s">
        <v>34</v>
      </c>
      <c r="O41" s="48" t="s">
        <v>33</v>
      </c>
    </row>
    <row r="42" spans="1:15" s="120" customFormat="1" ht="18" customHeight="1" thickBot="1">
      <c r="A42" s="54" t="s">
        <v>38</v>
      </c>
      <c r="B42" s="115" t="s">
        <v>13</v>
      </c>
      <c r="C42" s="121" t="s">
        <v>10</v>
      </c>
      <c r="D42" s="115">
        <v>1</v>
      </c>
      <c r="E42" s="117"/>
      <c r="F42" s="78">
        <v>6</v>
      </c>
      <c r="G42" s="78"/>
      <c r="H42" s="58">
        <v>90</v>
      </c>
      <c r="I42" s="79">
        <f>D42*H42</f>
        <v>90</v>
      </c>
      <c r="J42" s="80"/>
      <c r="K42" s="78">
        <f>F42*D42</f>
        <v>6</v>
      </c>
      <c r="L42" s="90">
        <f t="shared" si="0"/>
        <v>6</v>
      </c>
      <c r="N42" s="1" t="s">
        <v>34</v>
      </c>
      <c r="O42" s="93" t="s">
        <v>33</v>
      </c>
    </row>
    <row r="43" spans="1:15" s="120" customFormat="1" ht="18" customHeight="1" thickBot="1">
      <c r="A43" s="54" t="s">
        <v>39</v>
      </c>
      <c r="B43" s="115" t="s">
        <v>13</v>
      </c>
      <c r="C43" s="253" t="s">
        <v>9</v>
      </c>
      <c r="D43" s="115">
        <v>2</v>
      </c>
      <c r="E43" s="117"/>
      <c r="F43" s="78">
        <v>7</v>
      </c>
      <c r="G43" s="78"/>
      <c r="H43" s="58">
        <v>90</v>
      </c>
      <c r="I43" s="79">
        <f>D43*H43</f>
        <v>180</v>
      </c>
      <c r="J43" s="80"/>
      <c r="K43" s="78">
        <f>F43*D43</f>
        <v>14</v>
      </c>
      <c r="L43" s="90">
        <f t="shared" si="0"/>
        <v>14</v>
      </c>
      <c r="N43" s="1" t="s">
        <v>34</v>
      </c>
      <c r="O43" s="93" t="s">
        <v>33</v>
      </c>
    </row>
    <row r="44" spans="1:15" s="120" customFormat="1" ht="18" customHeight="1" thickBot="1">
      <c r="A44" s="115"/>
      <c r="B44" s="115"/>
      <c r="C44" s="253"/>
      <c r="D44" s="115"/>
      <c r="E44" s="117"/>
      <c r="F44" s="78"/>
      <c r="G44" s="78"/>
      <c r="H44" s="58"/>
      <c r="I44" s="79"/>
      <c r="J44" s="80"/>
      <c r="K44" s="78"/>
      <c r="L44" s="90"/>
      <c r="N44" s="1"/>
      <c r="O44" s="93"/>
    </row>
    <row r="45" spans="1:15" s="120" customFormat="1" ht="18" customHeight="1" thickBot="1">
      <c r="A45" s="115"/>
      <c r="B45" s="115"/>
      <c r="C45" s="116"/>
      <c r="D45" s="115"/>
      <c r="E45" s="117"/>
      <c r="F45" s="78"/>
      <c r="G45" s="78"/>
      <c r="H45" s="58"/>
      <c r="I45" s="79"/>
      <c r="J45" s="80"/>
      <c r="K45" s="78"/>
      <c r="L45" s="90"/>
      <c r="N45" s="1"/>
      <c r="O45" s="93"/>
    </row>
    <row r="46" spans="1:15" s="120" customFormat="1" ht="18" customHeight="1" thickBot="1">
      <c r="A46" s="115" t="s">
        <v>22</v>
      </c>
      <c r="B46" s="115" t="s">
        <v>13</v>
      </c>
      <c r="C46" s="116" t="s">
        <v>10</v>
      </c>
      <c r="D46" s="115">
        <v>2</v>
      </c>
      <c r="E46" s="117"/>
      <c r="F46" s="78">
        <v>6</v>
      </c>
      <c r="G46" s="78"/>
      <c r="H46" s="58">
        <v>90</v>
      </c>
      <c r="I46" s="79">
        <f>D46*H46</f>
        <v>180</v>
      </c>
      <c r="J46" s="80"/>
      <c r="K46" s="78">
        <f>F46*D46</f>
        <v>12</v>
      </c>
      <c r="L46" s="90">
        <f t="shared" si="0"/>
        <v>12</v>
      </c>
      <c r="N46" s="1" t="s">
        <v>34</v>
      </c>
      <c r="O46" s="122" t="s">
        <v>33</v>
      </c>
    </row>
    <row r="47" spans="1:15" s="120" customFormat="1" ht="18" customHeight="1" thickBot="1">
      <c r="A47" s="115" t="s">
        <v>26</v>
      </c>
      <c r="B47" s="115" t="s">
        <v>13</v>
      </c>
      <c r="C47" s="253" t="s">
        <v>9</v>
      </c>
      <c r="D47" s="115">
        <v>2</v>
      </c>
      <c r="E47" s="117"/>
      <c r="F47" s="78">
        <v>7</v>
      </c>
      <c r="G47" s="78"/>
      <c r="H47" s="58">
        <v>90</v>
      </c>
      <c r="I47" s="79">
        <f>D47*H47</f>
        <v>180</v>
      </c>
      <c r="J47" s="80"/>
      <c r="K47" s="78">
        <f>F47*D47</f>
        <v>14</v>
      </c>
      <c r="L47" s="81">
        <f>SUM(M47,K47)</f>
        <v>14</v>
      </c>
      <c r="N47" s="1" t="s">
        <v>34</v>
      </c>
      <c r="O47" s="48" t="s">
        <v>33</v>
      </c>
    </row>
    <row r="48" spans="1:15" s="120" customFormat="1" ht="18" customHeight="1" thickBot="1">
      <c r="A48" s="115" t="s">
        <v>31</v>
      </c>
      <c r="B48" s="115" t="s">
        <v>13</v>
      </c>
      <c r="C48" s="116" t="s">
        <v>10</v>
      </c>
      <c r="D48" s="115">
        <v>1</v>
      </c>
      <c r="E48" s="117"/>
      <c r="F48" s="78">
        <v>6</v>
      </c>
      <c r="G48" s="78"/>
      <c r="H48" s="58">
        <v>90</v>
      </c>
      <c r="I48" s="79">
        <f>D48*H48</f>
        <v>90</v>
      </c>
      <c r="J48" s="80"/>
      <c r="K48" s="78">
        <f>F48*D48</f>
        <v>6</v>
      </c>
      <c r="L48" s="81">
        <f>SUM(M48,K48)</f>
        <v>6</v>
      </c>
      <c r="N48" s="1" t="s">
        <v>34</v>
      </c>
      <c r="O48" s="48" t="s">
        <v>33</v>
      </c>
    </row>
    <row r="49" spans="1:15" s="120" customFormat="1" ht="18" customHeight="1" thickBot="1">
      <c r="A49" s="115" t="s">
        <v>28</v>
      </c>
      <c r="B49" s="115" t="s">
        <v>13</v>
      </c>
      <c r="C49" s="116" t="s">
        <v>10</v>
      </c>
      <c r="D49" s="115">
        <v>1</v>
      </c>
      <c r="E49" s="117"/>
      <c r="F49" s="78">
        <v>6</v>
      </c>
      <c r="G49" s="78"/>
      <c r="H49" s="58">
        <v>90</v>
      </c>
      <c r="I49" s="79">
        <f>D49*H49</f>
        <v>90</v>
      </c>
      <c r="J49" s="80"/>
      <c r="K49" s="78">
        <f>F49*D49</f>
        <v>6</v>
      </c>
      <c r="L49" s="144">
        <f t="shared" si="0"/>
        <v>6</v>
      </c>
      <c r="N49" s="1" t="s">
        <v>34</v>
      </c>
      <c r="O49" s="122" t="s">
        <v>33</v>
      </c>
    </row>
    <row r="50" spans="1:15" s="120" customFormat="1" ht="18" customHeight="1" thickBot="1">
      <c r="A50" s="115" t="s">
        <v>24</v>
      </c>
      <c r="B50" s="115" t="s">
        <v>13</v>
      </c>
      <c r="C50" s="116" t="s">
        <v>10</v>
      </c>
      <c r="D50" s="115">
        <v>2</v>
      </c>
      <c r="E50" s="117">
        <v>6</v>
      </c>
      <c r="F50" s="78">
        <v>6</v>
      </c>
      <c r="G50" s="78"/>
      <c r="H50" s="58">
        <v>90</v>
      </c>
      <c r="I50" s="79">
        <f>D50*H50</f>
        <v>180</v>
      </c>
      <c r="J50" s="80"/>
      <c r="K50" s="78">
        <f>F50*D50</f>
        <v>12</v>
      </c>
      <c r="L50" s="118">
        <f t="shared" si="0"/>
        <v>12</v>
      </c>
      <c r="N50" s="1" t="s">
        <v>34</v>
      </c>
      <c r="O50" s="122" t="s">
        <v>33</v>
      </c>
    </row>
    <row r="51" spans="1:15" s="123" customFormat="1" ht="18" customHeight="1" thickBot="1">
      <c r="A51" s="115" t="s">
        <v>21</v>
      </c>
      <c r="B51" s="115" t="s">
        <v>13</v>
      </c>
      <c r="C51" s="253" t="s">
        <v>9</v>
      </c>
      <c r="D51" s="115">
        <v>4</v>
      </c>
      <c r="E51" s="117">
        <v>6</v>
      </c>
      <c r="F51" s="78">
        <v>7</v>
      </c>
      <c r="G51" s="78"/>
      <c r="H51" s="58">
        <v>90</v>
      </c>
      <c r="I51" s="79">
        <f>D51*H51</f>
        <v>360</v>
      </c>
      <c r="J51" s="80"/>
      <c r="K51" s="78">
        <f>F51*D51</f>
        <v>28</v>
      </c>
      <c r="L51" s="118"/>
      <c r="N51" s="1" t="s">
        <v>34</v>
      </c>
      <c r="O51" s="48" t="s">
        <v>33</v>
      </c>
    </row>
    <row r="52" spans="1:15" s="122" customFormat="1" ht="18" customHeight="1" thickBot="1">
      <c r="A52" s="54" t="s">
        <v>44</v>
      </c>
      <c r="B52" s="115" t="s">
        <v>13</v>
      </c>
      <c r="C52" s="115" t="s">
        <v>10</v>
      </c>
      <c r="D52" s="115">
        <v>2</v>
      </c>
      <c r="E52" s="117">
        <v>6</v>
      </c>
      <c r="F52" s="78">
        <v>6</v>
      </c>
      <c r="G52" s="78"/>
      <c r="H52" s="58">
        <v>90</v>
      </c>
      <c r="I52" s="79">
        <f>D52*H52</f>
        <v>180</v>
      </c>
      <c r="J52" s="80"/>
      <c r="K52" s="78">
        <f>F52*D52</f>
        <v>12</v>
      </c>
      <c r="L52" s="118">
        <f t="shared" si="0"/>
        <v>12</v>
      </c>
      <c r="N52" s="1" t="s">
        <v>34</v>
      </c>
      <c r="O52" s="122" t="s">
        <v>33</v>
      </c>
    </row>
    <row r="53" spans="1:15" s="124" customFormat="1" ht="18" customHeight="1" thickBot="1">
      <c r="A53" s="115" t="s">
        <v>27</v>
      </c>
      <c r="B53" s="115" t="s">
        <v>13</v>
      </c>
      <c r="C53" s="253" t="s">
        <v>9</v>
      </c>
      <c r="D53" s="115">
        <v>2</v>
      </c>
      <c r="E53" s="117">
        <v>6</v>
      </c>
      <c r="F53" s="78">
        <v>7</v>
      </c>
      <c r="G53" s="78"/>
      <c r="H53" s="58">
        <v>90</v>
      </c>
      <c r="I53" s="79">
        <f>D53*H53</f>
        <v>180</v>
      </c>
      <c r="J53" s="80"/>
      <c r="K53" s="78">
        <f>F53*D53</f>
        <v>14</v>
      </c>
      <c r="L53" s="118">
        <f t="shared" si="0"/>
        <v>14</v>
      </c>
      <c r="N53" s="1" t="s">
        <v>34</v>
      </c>
      <c r="O53" s="145" t="s">
        <v>33</v>
      </c>
    </row>
    <row r="54" spans="1:16" s="125" customFormat="1" ht="18" customHeight="1" thickBot="1">
      <c r="A54" s="115" t="s">
        <v>58</v>
      </c>
      <c r="B54" s="115" t="s">
        <v>13</v>
      </c>
      <c r="C54" s="115" t="s">
        <v>10</v>
      </c>
      <c r="D54" s="115">
        <v>1</v>
      </c>
      <c r="E54" s="117">
        <v>6</v>
      </c>
      <c r="F54" s="78">
        <v>6</v>
      </c>
      <c r="G54" s="78"/>
      <c r="H54" s="58">
        <v>90</v>
      </c>
      <c r="I54" s="79">
        <f>D54*H54</f>
        <v>90</v>
      </c>
      <c r="J54" s="80"/>
      <c r="K54" s="78">
        <f>F54*D54</f>
        <v>6</v>
      </c>
      <c r="L54" s="118">
        <f t="shared" si="0"/>
        <v>6</v>
      </c>
      <c r="M54" s="92"/>
      <c r="N54" s="1" t="s">
        <v>34</v>
      </c>
      <c r="O54" s="122" t="s">
        <v>33</v>
      </c>
      <c r="P54" s="69" t="s">
        <v>139</v>
      </c>
    </row>
    <row r="55" spans="1:15" s="122" customFormat="1" ht="18" customHeight="1" thickBot="1">
      <c r="A55" s="126" t="s">
        <v>133</v>
      </c>
      <c r="B55" s="126" t="s">
        <v>13</v>
      </c>
      <c r="C55" s="126" t="s">
        <v>10</v>
      </c>
      <c r="D55" s="126">
        <v>1</v>
      </c>
      <c r="E55" s="127">
        <v>6</v>
      </c>
      <c r="F55" s="78">
        <v>6</v>
      </c>
      <c r="G55" s="78"/>
      <c r="H55" s="58">
        <v>90</v>
      </c>
      <c r="I55" s="79">
        <f>D55*H55</f>
        <v>90</v>
      </c>
      <c r="J55" s="80"/>
      <c r="K55" s="78">
        <f>F55*D55</f>
        <v>6</v>
      </c>
      <c r="L55" s="128">
        <f t="shared" si="0"/>
        <v>110.39999999999999</v>
      </c>
      <c r="M55" s="92">
        <f>I55*1.16</f>
        <v>104.39999999999999</v>
      </c>
      <c r="O55" s="48" t="s">
        <v>33</v>
      </c>
    </row>
    <row r="56" spans="1:17" s="62" customFormat="1" ht="18" customHeight="1" thickBot="1">
      <c r="A56" s="60" t="s">
        <v>36</v>
      </c>
      <c r="B56" s="60" t="s">
        <v>16</v>
      </c>
      <c r="C56" s="254" t="s">
        <v>9</v>
      </c>
      <c r="D56" s="60">
        <v>2</v>
      </c>
      <c r="E56" s="130">
        <v>6</v>
      </c>
      <c r="F56" s="78">
        <v>7</v>
      </c>
      <c r="G56" s="78"/>
      <c r="H56" s="58">
        <v>90</v>
      </c>
      <c r="I56" s="79">
        <f>D56*H56</f>
        <v>180</v>
      </c>
      <c r="J56" s="80"/>
      <c r="K56" s="78">
        <f>F56*D56</f>
        <v>14</v>
      </c>
      <c r="L56" s="131">
        <f t="shared" si="0"/>
        <v>14</v>
      </c>
      <c r="N56" s="1" t="s">
        <v>34</v>
      </c>
      <c r="O56" s="91" t="s">
        <v>33</v>
      </c>
      <c r="P56" s="67"/>
      <c r="Q56" s="67"/>
    </row>
    <row r="57" spans="1:17" s="57" customFormat="1" ht="18" customHeight="1" thickBot="1">
      <c r="A57" s="54" t="s">
        <v>22</v>
      </c>
      <c r="B57" s="54" t="s">
        <v>16</v>
      </c>
      <c r="C57" s="133" t="s">
        <v>10</v>
      </c>
      <c r="D57" s="54">
        <v>2</v>
      </c>
      <c r="E57" s="78">
        <v>6</v>
      </c>
      <c r="F57" s="78">
        <v>6</v>
      </c>
      <c r="G57" s="78"/>
      <c r="H57" s="58">
        <v>90</v>
      </c>
      <c r="I57" s="79">
        <f>D57*H57</f>
        <v>180</v>
      </c>
      <c r="J57" s="80"/>
      <c r="K57" s="78">
        <f>F57*D57</f>
        <v>12</v>
      </c>
      <c r="L57" s="81">
        <f t="shared" si="0"/>
        <v>12</v>
      </c>
      <c r="N57" s="1" t="s">
        <v>34</v>
      </c>
      <c r="O57" s="122" t="s">
        <v>33</v>
      </c>
      <c r="P57" s="134"/>
      <c r="Q57" s="134"/>
    </row>
    <row r="58" spans="1:15" s="134" customFormat="1" ht="18" customHeight="1" thickBot="1">
      <c r="A58" s="54" t="s">
        <v>42</v>
      </c>
      <c r="B58" s="54" t="s">
        <v>16</v>
      </c>
      <c r="C58" s="255" t="s">
        <v>9</v>
      </c>
      <c r="D58" s="54">
        <v>2</v>
      </c>
      <c r="E58" s="78">
        <v>6</v>
      </c>
      <c r="F58" s="78">
        <v>7</v>
      </c>
      <c r="G58" s="78"/>
      <c r="H58" s="58">
        <v>90</v>
      </c>
      <c r="I58" s="79">
        <f>D58*H58</f>
        <v>180</v>
      </c>
      <c r="J58" s="80"/>
      <c r="K58" s="78">
        <f>F58*D58</f>
        <v>14</v>
      </c>
      <c r="L58" s="81">
        <f t="shared" si="0"/>
        <v>14</v>
      </c>
      <c r="M58" s="57"/>
      <c r="N58" s="1" t="s">
        <v>34</v>
      </c>
      <c r="O58" s="59" t="s">
        <v>33</v>
      </c>
    </row>
    <row r="59" spans="1:15" s="134" customFormat="1" ht="18" customHeight="1" thickBot="1">
      <c r="A59" s="54" t="s">
        <v>38</v>
      </c>
      <c r="B59" s="54" t="s">
        <v>16</v>
      </c>
      <c r="C59" s="133" t="s">
        <v>10</v>
      </c>
      <c r="D59" s="54">
        <v>2</v>
      </c>
      <c r="E59" s="78">
        <v>6</v>
      </c>
      <c r="F59" s="78">
        <v>6</v>
      </c>
      <c r="G59" s="78"/>
      <c r="H59" s="58">
        <v>90</v>
      </c>
      <c r="I59" s="79">
        <f>D59*H59</f>
        <v>180</v>
      </c>
      <c r="J59" s="80"/>
      <c r="K59" s="78">
        <f>F59*D59</f>
        <v>12</v>
      </c>
      <c r="L59" s="90">
        <f t="shared" si="0"/>
        <v>12</v>
      </c>
      <c r="M59" s="57"/>
      <c r="N59" s="1" t="s">
        <v>34</v>
      </c>
      <c r="O59" s="93" t="s">
        <v>33</v>
      </c>
    </row>
    <row r="60" spans="1:15" s="57" customFormat="1" ht="18" customHeight="1" thickBot="1">
      <c r="A60" s="54" t="s">
        <v>25</v>
      </c>
      <c r="B60" s="54" t="s">
        <v>16</v>
      </c>
      <c r="C60" s="133" t="s">
        <v>10</v>
      </c>
      <c r="D60" s="79">
        <v>2</v>
      </c>
      <c r="E60" s="78">
        <v>6</v>
      </c>
      <c r="F60" s="78">
        <v>6</v>
      </c>
      <c r="G60" s="78"/>
      <c r="H60" s="58">
        <v>90</v>
      </c>
      <c r="I60" s="79">
        <f>D60*H60</f>
        <v>180</v>
      </c>
      <c r="J60" s="80"/>
      <c r="K60" s="78">
        <f>F60*D60</f>
        <v>12</v>
      </c>
      <c r="L60" s="81">
        <f t="shared" si="0"/>
        <v>12</v>
      </c>
      <c r="N60" s="1" t="s">
        <v>34</v>
      </c>
      <c r="O60" s="48" t="s">
        <v>33</v>
      </c>
    </row>
    <row r="61" spans="1:15" s="56" customFormat="1" ht="18" customHeight="1" thickBot="1">
      <c r="A61" s="54" t="s">
        <v>25</v>
      </c>
      <c r="B61" s="54" t="s">
        <v>16</v>
      </c>
      <c r="C61" s="255" t="s">
        <v>9</v>
      </c>
      <c r="D61" s="135">
        <v>1</v>
      </c>
      <c r="E61" s="78"/>
      <c r="F61" s="78">
        <v>7</v>
      </c>
      <c r="G61" s="78"/>
      <c r="H61" s="58">
        <v>90</v>
      </c>
      <c r="I61" s="79">
        <f>D61*H61</f>
        <v>90</v>
      </c>
      <c r="J61" s="80"/>
      <c r="K61" s="78">
        <f>F61*D61</f>
        <v>7</v>
      </c>
      <c r="L61" s="81">
        <f t="shared" si="0"/>
        <v>7</v>
      </c>
      <c r="M61" s="57"/>
      <c r="N61" s="1" t="s">
        <v>34</v>
      </c>
      <c r="O61" s="48" t="s">
        <v>33</v>
      </c>
    </row>
    <row r="62" spans="1:15" s="56" customFormat="1" ht="18" customHeight="1" thickBot="1">
      <c r="A62" s="54"/>
      <c r="B62" s="54"/>
      <c r="C62" s="255"/>
      <c r="D62" s="54"/>
      <c r="E62" s="78">
        <v>6</v>
      </c>
      <c r="F62" s="78"/>
      <c r="G62" s="78"/>
      <c r="H62" s="58"/>
      <c r="I62" s="79"/>
      <c r="J62" s="80"/>
      <c r="K62" s="78"/>
      <c r="L62" s="81"/>
      <c r="M62" s="57"/>
      <c r="N62" s="1"/>
      <c r="O62" s="93"/>
    </row>
    <row r="63" spans="1:15" s="57" customFormat="1" ht="18" customHeight="1" thickBot="1">
      <c r="A63" s="54" t="s">
        <v>28</v>
      </c>
      <c r="B63" s="54" t="s">
        <v>16</v>
      </c>
      <c r="C63" s="68" t="s">
        <v>10</v>
      </c>
      <c r="D63" s="54">
        <v>2</v>
      </c>
      <c r="E63" s="78">
        <v>6</v>
      </c>
      <c r="F63" s="78">
        <v>6</v>
      </c>
      <c r="G63" s="78"/>
      <c r="H63" s="58">
        <v>90</v>
      </c>
      <c r="I63" s="79">
        <f>D63*H63</f>
        <v>180</v>
      </c>
      <c r="J63" s="80"/>
      <c r="K63" s="78">
        <f>F63*D63</f>
        <v>12</v>
      </c>
      <c r="L63" s="144">
        <f t="shared" si="0"/>
        <v>12</v>
      </c>
      <c r="M63" s="136"/>
      <c r="N63" s="1" t="s">
        <v>34</v>
      </c>
      <c r="O63" s="122" t="s">
        <v>33</v>
      </c>
    </row>
    <row r="64" spans="1:15" s="57" customFormat="1" ht="18" customHeight="1" thickBot="1">
      <c r="A64" s="54" t="s">
        <v>21</v>
      </c>
      <c r="B64" s="54" t="s">
        <v>16</v>
      </c>
      <c r="C64" s="255" t="s">
        <v>9</v>
      </c>
      <c r="D64" s="54">
        <v>1</v>
      </c>
      <c r="E64" s="78">
        <v>6</v>
      </c>
      <c r="F64" s="78">
        <v>7</v>
      </c>
      <c r="G64" s="78"/>
      <c r="H64" s="58">
        <v>90</v>
      </c>
      <c r="I64" s="79">
        <f>D64*H64</f>
        <v>90</v>
      </c>
      <c r="J64" s="80"/>
      <c r="K64" s="78">
        <f>F64*D64</f>
        <v>7</v>
      </c>
      <c r="L64" s="81"/>
      <c r="M64" s="136"/>
      <c r="N64" s="1" t="s">
        <v>34</v>
      </c>
      <c r="O64" s="48" t="s">
        <v>33</v>
      </c>
    </row>
    <row r="65" spans="1:15" s="59" customFormat="1" ht="18" customHeight="1" thickBot="1">
      <c r="A65" s="63" t="s">
        <v>44</v>
      </c>
      <c r="B65" s="63" t="s">
        <v>16</v>
      </c>
      <c r="C65" s="137" t="s">
        <v>10</v>
      </c>
      <c r="D65" s="63">
        <v>2</v>
      </c>
      <c r="E65" s="85">
        <v>6</v>
      </c>
      <c r="F65" s="78">
        <v>6</v>
      </c>
      <c r="G65" s="78"/>
      <c r="H65" s="58">
        <v>90</v>
      </c>
      <c r="I65" s="79">
        <f>D65*H65</f>
        <v>180</v>
      </c>
      <c r="J65" s="80"/>
      <c r="K65" s="78">
        <f>F65*D65</f>
        <v>12</v>
      </c>
      <c r="L65" s="86">
        <f t="shared" si="0"/>
        <v>12</v>
      </c>
      <c r="N65" s="1" t="s">
        <v>34</v>
      </c>
      <c r="O65" s="59" t="s">
        <v>33</v>
      </c>
    </row>
    <row r="66" spans="1:15" s="142" customFormat="1" ht="18" customHeight="1" thickBot="1">
      <c r="A66" s="114" t="s">
        <v>36</v>
      </c>
      <c r="B66" s="114" t="s">
        <v>29</v>
      </c>
      <c r="C66" s="256" t="s">
        <v>9</v>
      </c>
      <c r="D66" s="114">
        <v>1</v>
      </c>
      <c r="E66" s="138">
        <v>6</v>
      </c>
      <c r="F66" s="78">
        <v>7</v>
      </c>
      <c r="G66" s="78"/>
      <c r="H66" s="139">
        <v>90</v>
      </c>
      <c r="I66" s="79">
        <f>D66*H66</f>
        <v>90</v>
      </c>
      <c r="J66" s="80"/>
      <c r="K66" s="78">
        <f>F66*D66</f>
        <v>7</v>
      </c>
      <c r="L66" s="140">
        <f t="shared" si="0"/>
        <v>7</v>
      </c>
      <c r="M66" s="141"/>
      <c r="N66" s="1" t="s">
        <v>34</v>
      </c>
      <c r="O66" s="91" t="s">
        <v>33</v>
      </c>
    </row>
    <row r="67" spans="1:15" s="141" customFormat="1" ht="18" customHeight="1" thickBot="1">
      <c r="A67" s="114" t="s">
        <v>45</v>
      </c>
      <c r="B67" s="114" t="s">
        <v>29</v>
      </c>
      <c r="C67" s="256" t="s">
        <v>9</v>
      </c>
      <c r="D67" s="114">
        <v>1</v>
      </c>
      <c r="E67" s="143">
        <v>6</v>
      </c>
      <c r="F67" s="78">
        <v>7</v>
      </c>
      <c r="G67" s="78">
        <v>7</v>
      </c>
      <c r="H67" s="139">
        <v>90</v>
      </c>
      <c r="I67" s="79">
        <f>D67*H67</f>
        <v>90</v>
      </c>
      <c r="J67" s="80"/>
      <c r="K67" s="78">
        <f>F67*D67</f>
        <v>7</v>
      </c>
      <c r="L67" s="144">
        <f t="shared" si="0"/>
        <v>7</v>
      </c>
      <c r="N67" s="1" t="s">
        <v>34</v>
      </c>
      <c r="O67" s="145" t="s">
        <v>33</v>
      </c>
    </row>
    <row r="68" spans="1:15" s="145" customFormat="1" ht="18" customHeight="1" thickBot="1">
      <c r="A68" s="114" t="s">
        <v>37</v>
      </c>
      <c r="B68" s="114" t="s">
        <v>29</v>
      </c>
      <c r="C68" s="146" t="s">
        <v>10</v>
      </c>
      <c r="D68" s="114">
        <v>4</v>
      </c>
      <c r="E68" s="143">
        <v>6</v>
      </c>
      <c r="F68" s="78">
        <v>6</v>
      </c>
      <c r="G68" s="78"/>
      <c r="H68" s="139">
        <v>90</v>
      </c>
      <c r="I68" s="79">
        <f>D68*H68</f>
        <v>360</v>
      </c>
      <c r="J68" s="80"/>
      <c r="K68" s="78">
        <f>F68*D68</f>
        <v>24</v>
      </c>
      <c r="L68" s="81">
        <f t="shared" si="0"/>
        <v>24</v>
      </c>
      <c r="N68" s="1" t="s">
        <v>34</v>
      </c>
      <c r="O68" s="48" t="s">
        <v>33</v>
      </c>
    </row>
    <row r="69" spans="1:15" s="141" customFormat="1" ht="18" customHeight="1" thickBot="1">
      <c r="A69" s="54" t="s">
        <v>38</v>
      </c>
      <c r="B69" s="114" t="s">
        <v>29</v>
      </c>
      <c r="C69" s="146" t="s">
        <v>10</v>
      </c>
      <c r="D69" s="114">
        <v>1</v>
      </c>
      <c r="E69" s="143">
        <v>6</v>
      </c>
      <c r="F69" s="78">
        <v>6</v>
      </c>
      <c r="G69" s="78"/>
      <c r="H69" s="139">
        <v>90</v>
      </c>
      <c r="I69" s="79">
        <f>D69*H69</f>
        <v>90</v>
      </c>
      <c r="J69" s="80"/>
      <c r="K69" s="78">
        <f>F69*D69</f>
        <v>6</v>
      </c>
      <c r="L69" s="90">
        <f t="shared" si="0"/>
        <v>6</v>
      </c>
      <c r="N69" s="1" t="s">
        <v>34</v>
      </c>
      <c r="O69" s="93" t="s">
        <v>33</v>
      </c>
    </row>
    <row r="70" spans="1:15" s="147" customFormat="1" ht="18" customHeight="1" thickBot="1">
      <c r="A70" s="114" t="s">
        <v>22</v>
      </c>
      <c r="B70" s="114" t="s">
        <v>29</v>
      </c>
      <c r="C70" s="146" t="s">
        <v>10</v>
      </c>
      <c r="D70" s="114">
        <v>2</v>
      </c>
      <c r="E70" s="143">
        <v>6</v>
      </c>
      <c r="F70" s="78">
        <v>6</v>
      </c>
      <c r="G70" s="78"/>
      <c r="H70" s="139">
        <v>90</v>
      </c>
      <c r="I70" s="79">
        <f>D70*H70</f>
        <v>180</v>
      </c>
      <c r="J70" s="80"/>
      <c r="K70" s="78">
        <f>F70*D70</f>
        <v>12</v>
      </c>
      <c r="L70" s="144">
        <f t="shared" si="0"/>
        <v>12</v>
      </c>
      <c r="N70" s="1" t="s">
        <v>34</v>
      </c>
      <c r="O70" s="122" t="s">
        <v>33</v>
      </c>
    </row>
    <row r="71" spans="1:15" s="147" customFormat="1" ht="18" customHeight="1" thickBot="1">
      <c r="A71" s="114" t="s">
        <v>32</v>
      </c>
      <c r="B71" s="114" t="s">
        <v>29</v>
      </c>
      <c r="C71" s="146" t="s">
        <v>10</v>
      </c>
      <c r="D71" s="114">
        <v>1</v>
      </c>
      <c r="E71" s="143">
        <v>6</v>
      </c>
      <c r="F71" s="78">
        <v>6</v>
      </c>
      <c r="G71" s="78"/>
      <c r="H71" s="139">
        <v>90</v>
      </c>
      <c r="I71" s="79">
        <f>D71*H71</f>
        <v>90</v>
      </c>
      <c r="J71" s="80"/>
      <c r="K71" s="78">
        <f>F71*D71</f>
        <v>6</v>
      </c>
      <c r="L71" s="144">
        <f t="shared" si="0"/>
        <v>6</v>
      </c>
      <c r="N71" s="1" t="s">
        <v>34</v>
      </c>
      <c r="O71" s="145" t="s">
        <v>33</v>
      </c>
    </row>
    <row r="72" spans="1:16" s="147" customFormat="1" ht="18" customHeight="1" thickBot="1">
      <c r="A72" s="114" t="s">
        <v>28</v>
      </c>
      <c r="B72" s="114" t="s">
        <v>29</v>
      </c>
      <c r="C72" s="146" t="s">
        <v>10</v>
      </c>
      <c r="D72" s="114">
        <v>1</v>
      </c>
      <c r="E72" s="143">
        <v>6</v>
      </c>
      <c r="F72" s="78">
        <v>6</v>
      </c>
      <c r="G72" s="78"/>
      <c r="H72" s="139">
        <v>90</v>
      </c>
      <c r="I72" s="79">
        <f>D72*H72</f>
        <v>90</v>
      </c>
      <c r="J72" s="80"/>
      <c r="K72" s="78">
        <f>F72*D72</f>
        <v>6</v>
      </c>
      <c r="L72" s="144">
        <f t="shared" si="0"/>
        <v>6</v>
      </c>
      <c r="N72" s="1" t="s">
        <v>34</v>
      </c>
      <c r="O72" s="122" t="s">
        <v>33</v>
      </c>
      <c r="P72" s="147" t="s">
        <v>141</v>
      </c>
    </row>
    <row r="73" spans="1:15" s="145" customFormat="1" ht="18" customHeight="1" thickBot="1">
      <c r="A73" s="54" t="s">
        <v>46</v>
      </c>
      <c r="B73" s="114" t="s">
        <v>29</v>
      </c>
      <c r="C73" s="255" t="s">
        <v>9</v>
      </c>
      <c r="D73" s="114">
        <v>2</v>
      </c>
      <c r="E73" s="143">
        <v>6</v>
      </c>
      <c r="F73" s="78">
        <v>7</v>
      </c>
      <c r="G73" s="78"/>
      <c r="H73" s="139">
        <v>90</v>
      </c>
      <c r="I73" s="79">
        <f>D73*H73</f>
        <v>180</v>
      </c>
      <c r="J73" s="80"/>
      <c r="K73" s="78">
        <f>F73*D73</f>
        <v>14</v>
      </c>
      <c r="L73" s="144">
        <f t="shared" si="0"/>
        <v>14</v>
      </c>
      <c r="N73" s="1" t="s">
        <v>34</v>
      </c>
      <c r="O73" s="145" t="s">
        <v>33</v>
      </c>
    </row>
    <row r="74" spans="1:15" s="148" customFormat="1" ht="18" customHeight="1" thickBot="1">
      <c r="A74" s="114" t="s">
        <v>24</v>
      </c>
      <c r="B74" s="114" t="s">
        <v>29</v>
      </c>
      <c r="C74" s="146" t="s">
        <v>10</v>
      </c>
      <c r="D74" s="114">
        <v>3</v>
      </c>
      <c r="E74" s="143">
        <v>6</v>
      </c>
      <c r="F74" s="78">
        <v>6</v>
      </c>
      <c r="G74" s="78"/>
      <c r="H74" s="139">
        <v>90</v>
      </c>
      <c r="I74" s="79">
        <f>D74*H74</f>
        <v>270</v>
      </c>
      <c r="J74" s="80"/>
      <c r="K74" s="78">
        <f>F74*D74</f>
        <v>18</v>
      </c>
      <c r="L74" s="144">
        <f aca="true" t="shared" si="1" ref="L74:L109">SUM(M74,K74)</f>
        <v>18</v>
      </c>
      <c r="N74" s="1" t="s">
        <v>34</v>
      </c>
      <c r="O74" s="122" t="s">
        <v>33</v>
      </c>
    </row>
    <row r="75" spans="1:15" s="147" customFormat="1" ht="18" customHeight="1" thickBot="1">
      <c r="A75" s="114" t="s">
        <v>21</v>
      </c>
      <c r="B75" s="114" t="s">
        <v>29</v>
      </c>
      <c r="C75" s="255" t="s">
        <v>9</v>
      </c>
      <c r="D75" s="114">
        <v>2</v>
      </c>
      <c r="E75" s="143">
        <v>6</v>
      </c>
      <c r="F75" s="78">
        <v>7</v>
      </c>
      <c r="G75" s="78"/>
      <c r="H75" s="139">
        <v>90</v>
      </c>
      <c r="I75" s="79">
        <f>D75*H75</f>
        <v>180</v>
      </c>
      <c r="J75" s="80"/>
      <c r="K75" s="78">
        <f>F75*D75</f>
        <v>14</v>
      </c>
      <c r="L75" s="144"/>
      <c r="M75" s="149"/>
      <c r="N75" s="1" t="s">
        <v>34</v>
      </c>
      <c r="O75" s="48" t="s">
        <v>33</v>
      </c>
    </row>
    <row r="76" spans="1:15" s="147" customFormat="1" ht="17.25" customHeight="1" thickBot="1">
      <c r="A76" s="54" t="s">
        <v>44</v>
      </c>
      <c r="B76" s="114" t="s">
        <v>29</v>
      </c>
      <c r="C76" s="255" t="s">
        <v>9</v>
      </c>
      <c r="D76" s="114">
        <v>1</v>
      </c>
      <c r="E76" s="143">
        <v>6</v>
      </c>
      <c r="F76" s="78">
        <v>7</v>
      </c>
      <c r="G76" s="78"/>
      <c r="H76" s="139">
        <v>90</v>
      </c>
      <c r="I76" s="79">
        <f>D76*H76</f>
        <v>90</v>
      </c>
      <c r="J76" s="80"/>
      <c r="K76" s="78">
        <f>F76*D76</f>
        <v>7</v>
      </c>
      <c r="L76" s="144">
        <f t="shared" si="1"/>
        <v>7</v>
      </c>
      <c r="N76" s="1" t="s">
        <v>34</v>
      </c>
      <c r="O76" s="145" t="s">
        <v>33</v>
      </c>
    </row>
    <row r="77" spans="1:15" s="147" customFormat="1" ht="18" customHeight="1" thickBot="1">
      <c r="A77" s="114" t="s">
        <v>30</v>
      </c>
      <c r="B77" s="114" t="s">
        <v>29</v>
      </c>
      <c r="C77" s="253" t="s">
        <v>9</v>
      </c>
      <c r="D77" s="114">
        <v>2</v>
      </c>
      <c r="E77" s="143">
        <v>6</v>
      </c>
      <c r="F77" s="78">
        <v>7</v>
      </c>
      <c r="G77" s="78">
        <v>14</v>
      </c>
      <c r="H77" s="139">
        <v>90</v>
      </c>
      <c r="I77" s="79">
        <f>D77*H77</f>
        <v>180</v>
      </c>
      <c r="J77" s="80"/>
      <c r="K77" s="78">
        <f>F77*D77</f>
        <v>14</v>
      </c>
      <c r="L77" s="144">
        <f t="shared" si="1"/>
        <v>14</v>
      </c>
      <c r="N77" s="1" t="s">
        <v>34</v>
      </c>
      <c r="O77" s="145" t="s">
        <v>33</v>
      </c>
    </row>
    <row r="78" spans="1:15" s="147" customFormat="1" ht="18" customHeight="1" thickBot="1">
      <c r="A78" s="114" t="s">
        <v>27</v>
      </c>
      <c r="B78" s="114" t="s">
        <v>29</v>
      </c>
      <c r="C78" s="253" t="s">
        <v>9</v>
      </c>
      <c r="D78" s="114">
        <v>1</v>
      </c>
      <c r="E78" s="143">
        <v>6</v>
      </c>
      <c r="F78" s="78">
        <v>7</v>
      </c>
      <c r="G78" s="78"/>
      <c r="H78" s="139">
        <v>90</v>
      </c>
      <c r="I78" s="79">
        <f>D78*H78</f>
        <v>90</v>
      </c>
      <c r="J78" s="80"/>
      <c r="K78" s="78">
        <f>F78*D78</f>
        <v>7</v>
      </c>
      <c r="L78" s="144">
        <f t="shared" si="1"/>
        <v>7</v>
      </c>
      <c r="N78" s="1" t="s">
        <v>34</v>
      </c>
      <c r="O78" s="145" t="s">
        <v>33</v>
      </c>
    </row>
    <row r="79" spans="1:15" s="147" customFormat="1" ht="18" customHeight="1" thickBot="1">
      <c r="A79" s="184" t="s">
        <v>37</v>
      </c>
      <c r="B79" s="114" t="s">
        <v>29</v>
      </c>
      <c r="C79" s="146" t="s">
        <v>10</v>
      </c>
      <c r="D79" s="114">
        <v>1</v>
      </c>
      <c r="E79" s="143">
        <v>6</v>
      </c>
      <c r="F79" s="78">
        <v>6</v>
      </c>
      <c r="G79" s="78"/>
      <c r="H79" s="139">
        <v>90</v>
      </c>
      <c r="I79" s="79">
        <f>D79*H79</f>
        <v>90</v>
      </c>
      <c r="J79" s="80"/>
      <c r="K79" s="78">
        <f>F79*D79</f>
        <v>6</v>
      </c>
      <c r="L79" s="144">
        <f t="shared" si="1"/>
        <v>110.39999999999999</v>
      </c>
      <c r="M79" s="92">
        <f>I79*1.16</f>
        <v>104.39999999999999</v>
      </c>
      <c r="O79" s="145"/>
    </row>
    <row r="80" spans="1:13" s="145" customFormat="1" ht="18" customHeight="1" thickBot="1">
      <c r="A80" s="184" t="s">
        <v>37</v>
      </c>
      <c r="B80" s="150" t="s">
        <v>29</v>
      </c>
      <c r="C80" s="146" t="s">
        <v>10</v>
      </c>
      <c r="D80" s="150">
        <v>1</v>
      </c>
      <c r="E80" s="151">
        <v>6</v>
      </c>
      <c r="F80" s="78">
        <v>6</v>
      </c>
      <c r="G80" s="293"/>
      <c r="H80" s="152">
        <v>90</v>
      </c>
      <c r="I80" s="79">
        <f>D80*H80</f>
        <v>90</v>
      </c>
      <c r="J80" s="80"/>
      <c r="K80" s="78">
        <f>F80*D80</f>
        <v>6</v>
      </c>
      <c r="L80" s="153">
        <f t="shared" si="1"/>
        <v>110.39999999999999</v>
      </c>
      <c r="M80" s="92">
        <f>I80*1.16</f>
        <v>104.39999999999999</v>
      </c>
    </row>
    <row r="81" spans="1:15" s="132" customFormat="1" ht="18" customHeight="1" thickBot="1">
      <c r="A81" s="84" t="s">
        <v>35</v>
      </c>
      <c r="B81" s="84" t="s">
        <v>47</v>
      </c>
      <c r="C81" s="257" t="s">
        <v>9</v>
      </c>
      <c r="D81" s="84">
        <v>8</v>
      </c>
      <c r="E81" s="155">
        <v>6</v>
      </c>
      <c r="F81" s="78">
        <v>20</v>
      </c>
      <c r="G81" s="294"/>
      <c r="H81" s="154">
        <v>280</v>
      </c>
      <c r="I81" s="79">
        <f>D81*H81</f>
        <v>2240</v>
      </c>
      <c r="J81" s="80"/>
      <c r="K81" s="78">
        <f>F81*D81</f>
        <v>160</v>
      </c>
      <c r="L81" s="156">
        <f t="shared" si="1"/>
        <v>160</v>
      </c>
      <c r="N81" s="1" t="s">
        <v>34</v>
      </c>
      <c r="O81" s="59" t="s">
        <v>33</v>
      </c>
    </row>
    <row r="82" spans="1:16" s="105" customFormat="1" ht="18" customHeight="1" thickBot="1">
      <c r="A82" s="70" t="s">
        <v>48</v>
      </c>
      <c r="B82" s="70" t="s">
        <v>17</v>
      </c>
      <c r="C82" s="254" t="s">
        <v>9</v>
      </c>
      <c r="D82" s="70">
        <v>5</v>
      </c>
      <c r="E82" s="102">
        <v>6</v>
      </c>
      <c r="F82" s="78">
        <v>7</v>
      </c>
      <c r="G82" s="206"/>
      <c r="H82" s="103">
        <v>55</v>
      </c>
      <c r="I82" s="79">
        <f>D82*H82</f>
        <v>275</v>
      </c>
      <c r="J82" s="224">
        <f>PRODUCT(I82,1.11)</f>
        <v>305.25</v>
      </c>
      <c r="K82" s="78">
        <f>F82*D82</f>
        <v>35</v>
      </c>
      <c r="L82" s="104">
        <f t="shared" si="1"/>
        <v>35</v>
      </c>
      <c r="N82" s="1" t="s">
        <v>34</v>
      </c>
      <c r="O82" s="100" t="s">
        <v>33</v>
      </c>
      <c r="P82" s="233">
        <v>394</v>
      </c>
    </row>
    <row r="83" spans="1:15" s="110" customFormat="1" ht="18" customHeight="1" thickBot="1">
      <c r="A83" s="54" t="s">
        <v>41</v>
      </c>
      <c r="B83" s="70" t="s">
        <v>17</v>
      </c>
      <c r="C83" s="255" t="s">
        <v>9</v>
      </c>
      <c r="D83" s="47">
        <v>5</v>
      </c>
      <c r="E83" s="107">
        <v>6</v>
      </c>
      <c r="F83" s="78">
        <v>7</v>
      </c>
      <c r="G83" s="78">
        <v>42</v>
      </c>
      <c r="H83" s="108">
        <v>55</v>
      </c>
      <c r="I83" s="79">
        <f>D83*H83</f>
        <v>275</v>
      </c>
      <c r="J83" s="80"/>
      <c r="K83" s="78">
        <f>F83*D83</f>
        <v>35</v>
      </c>
      <c r="L83" s="109">
        <f t="shared" si="1"/>
        <v>35</v>
      </c>
      <c r="N83" s="1" t="s">
        <v>34</v>
      </c>
      <c r="O83" s="48" t="s">
        <v>33</v>
      </c>
    </row>
    <row r="84" spans="1:15" s="110" customFormat="1" ht="18" customHeight="1" thickBot="1">
      <c r="A84" s="47" t="s">
        <v>25</v>
      </c>
      <c r="B84" s="70" t="s">
        <v>17</v>
      </c>
      <c r="C84" s="255" t="s">
        <v>9</v>
      </c>
      <c r="D84" s="47">
        <v>6</v>
      </c>
      <c r="E84" s="107">
        <v>6</v>
      </c>
      <c r="F84" s="78">
        <v>7</v>
      </c>
      <c r="G84" s="78"/>
      <c r="H84" s="108">
        <v>55</v>
      </c>
      <c r="I84" s="79">
        <f>D84*H84</f>
        <v>330</v>
      </c>
      <c r="J84" s="80"/>
      <c r="K84" s="78">
        <f>F84*D84</f>
        <v>42</v>
      </c>
      <c r="L84" s="109">
        <f t="shared" si="1"/>
        <v>42</v>
      </c>
      <c r="N84" s="1" t="s">
        <v>34</v>
      </c>
      <c r="O84" s="48" t="s">
        <v>33</v>
      </c>
    </row>
    <row r="85" spans="1:15" s="110" customFormat="1" ht="18" customHeight="1" thickBot="1">
      <c r="A85" s="54" t="s">
        <v>44</v>
      </c>
      <c r="B85" s="70" t="s">
        <v>17</v>
      </c>
      <c r="C85" s="255" t="s">
        <v>9</v>
      </c>
      <c r="D85" s="47">
        <v>2</v>
      </c>
      <c r="E85" s="107">
        <v>6</v>
      </c>
      <c r="F85" s="78">
        <v>7</v>
      </c>
      <c r="G85" s="78"/>
      <c r="H85" s="108">
        <v>55</v>
      </c>
      <c r="I85" s="79">
        <f>D85*H85</f>
        <v>110</v>
      </c>
      <c r="J85" s="80"/>
      <c r="K85" s="78">
        <f>F85*D85</f>
        <v>14</v>
      </c>
      <c r="L85" s="109">
        <f t="shared" si="1"/>
        <v>14</v>
      </c>
      <c r="N85" s="1" t="s">
        <v>34</v>
      </c>
      <c r="O85" s="48" t="s">
        <v>33</v>
      </c>
    </row>
    <row r="86" spans="1:16" s="110" customFormat="1" ht="18" customHeight="1" thickBot="1">
      <c r="A86" s="47" t="s">
        <v>49</v>
      </c>
      <c r="B86" s="70" t="s">
        <v>17</v>
      </c>
      <c r="C86" s="255" t="s">
        <v>9</v>
      </c>
      <c r="D86" s="47">
        <v>4</v>
      </c>
      <c r="E86" s="107">
        <v>6</v>
      </c>
      <c r="F86" s="78">
        <v>7</v>
      </c>
      <c r="G86" s="78"/>
      <c r="H86" s="108">
        <v>55</v>
      </c>
      <c r="I86" s="79">
        <f>D86*H86</f>
        <v>220</v>
      </c>
      <c r="J86" s="80"/>
      <c r="K86" s="78">
        <f>F86*D86</f>
        <v>28</v>
      </c>
      <c r="L86" s="109">
        <f t="shared" si="1"/>
        <v>28</v>
      </c>
      <c r="N86" s="1" t="s">
        <v>34</v>
      </c>
      <c r="O86" s="48" t="s">
        <v>33</v>
      </c>
      <c r="P86" s="110" t="s">
        <v>139</v>
      </c>
    </row>
    <row r="87" spans="1:16" s="48" customFormat="1" ht="18" customHeight="1" thickBot="1">
      <c r="A87" s="112" t="s">
        <v>50</v>
      </c>
      <c r="B87" s="72" t="s">
        <v>17</v>
      </c>
      <c r="C87" s="258" t="s">
        <v>9</v>
      </c>
      <c r="D87" s="112">
        <v>6</v>
      </c>
      <c r="E87" s="113">
        <v>6</v>
      </c>
      <c r="F87" s="78">
        <v>7</v>
      </c>
      <c r="G87" s="293"/>
      <c r="H87" s="71">
        <v>55</v>
      </c>
      <c r="I87" s="79">
        <f>D87*H87</f>
        <v>330</v>
      </c>
      <c r="J87" s="80"/>
      <c r="K87" s="78">
        <f>F87*D87</f>
        <v>42</v>
      </c>
      <c r="L87" s="73">
        <f t="shared" si="1"/>
        <v>42</v>
      </c>
      <c r="N87" s="1" t="s">
        <v>34</v>
      </c>
      <c r="O87" s="48" t="s">
        <v>33</v>
      </c>
      <c r="P87" s="48" t="s">
        <v>139</v>
      </c>
    </row>
    <row r="88" spans="1:15" s="62" customFormat="1" ht="18" customHeight="1" thickBot="1">
      <c r="A88" s="60" t="s">
        <v>37</v>
      </c>
      <c r="B88" s="84" t="s">
        <v>18</v>
      </c>
      <c r="C88" s="129" t="s">
        <v>10</v>
      </c>
      <c r="D88" s="60">
        <v>3</v>
      </c>
      <c r="E88" s="130">
        <v>6</v>
      </c>
      <c r="F88" s="78">
        <v>6</v>
      </c>
      <c r="G88" s="206"/>
      <c r="H88" s="61">
        <v>104</v>
      </c>
      <c r="I88" s="79">
        <f>D88*H88</f>
        <v>312</v>
      </c>
      <c r="J88" s="80"/>
      <c r="K88" s="78">
        <f>F88*D88</f>
        <v>18</v>
      </c>
      <c r="L88" s="81">
        <f t="shared" si="1"/>
        <v>18</v>
      </c>
      <c r="N88" s="1" t="s">
        <v>34</v>
      </c>
      <c r="O88" s="48" t="s">
        <v>33</v>
      </c>
    </row>
    <row r="89" spans="1:15" s="57" customFormat="1" ht="18" customHeight="1" thickBot="1">
      <c r="A89" s="54" t="s">
        <v>51</v>
      </c>
      <c r="B89" s="84" t="s">
        <v>18</v>
      </c>
      <c r="C89" s="133" t="s">
        <v>10</v>
      </c>
      <c r="D89" s="54">
        <v>1</v>
      </c>
      <c r="E89" s="78">
        <v>6</v>
      </c>
      <c r="F89" s="78">
        <v>6</v>
      </c>
      <c r="G89" s="206"/>
      <c r="H89" s="61">
        <v>104</v>
      </c>
      <c r="I89" s="79">
        <f>D89*H89</f>
        <v>104</v>
      </c>
      <c r="J89" s="80"/>
      <c r="K89" s="78">
        <f>F89*D89</f>
        <v>6</v>
      </c>
      <c r="L89" s="81">
        <f t="shared" si="1"/>
        <v>6</v>
      </c>
      <c r="N89" s="1" t="s">
        <v>34</v>
      </c>
      <c r="O89" s="59" t="s">
        <v>33</v>
      </c>
    </row>
    <row r="90" spans="1:15" s="59" customFormat="1" ht="18" customHeight="1" thickBot="1">
      <c r="A90" s="63" t="s">
        <v>50</v>
      </c>
      <c r="B90" s="84" t="s">
        <v>18</v>
      </c>
      <c r="C90" s="258" t="s">
        <v>9</v>
      </c>
      <c r="D90" s="63">
        <v>3</v>
      </c>
      <c r="E90" s="85">
        <v>6</v>
      </c>
      <c r="F90" s="78">
        <v>7</v>
      </c>
      <c r="G90" s="206"/>
      <c r="H90" s="61">
        <v>104</v>
      </c>
      <c r="I90" s="79">
        <f>D90*H90</f>
        <v>312</v>
      </c>
      <c r="J90" s="80"/>
      <c r="K90" s="78">
        <f>F90*D90</f>
        <v>21</v>
      </c>
      <c r="L90" s="86">
        <f t="shared" si="1"/>
        <v>21</v>
      </c>
      <c r="N90" s="1" t="s">
        <v>34</v>
      </c>
      <c r="O90" s="48" t="s">
        <v>33</v>
      </c>
    </row>
    <row r="91" spans="1:15" s="164" customFormat="1" ht="18" customHeight="1" thickBot="1">
      <c r="A91" s="158" t="s">
        <v>22</v>
      </c>
      <c r="B91" s="159" t="s">
        <v>19</v>
      </c>
      <c r="C91" s="160" t="s">
        <v>10</v>
      </c>
      <c r="D91" s="158">
        <v>2</v>
      </c>
      <c r="E91" s="161">
        <v>6</v>
      </c>
      <c r="F91" s="78">
        <v>6</v>
      </c>
      <c r="G91" s="206"/>
      <c r="H91" s="162">
        <v>98</v>
      </c>
      <c r="I91" s="79">
        <f>D91*H91</f>
        <v>196</v>
      </c>
      <c r="J91" s="80"/>
      <c r="K91" s="78">
        <f>F91*D91</f>
        <v>12</v>
      </c>
      <c r="L91" s="163">
        <f t="shared" si="1"/>
        <v>12</v>
      </c>
      <c r="N91" s="1" t="s">
        <v>34</v>
      </c>
      <c r="O91" s="122" t="s">
        <v>33</v>
      </c>
    </row>
    <row r="92" spans="1:15" s="194" customFormat="1" ht="18" customHeight="1" thickBot="1">
      <c r="A92" s="184" t="s">
        <v>52</v>
      </c>
      <c r="B92" s="185" t="s">
        <v>19</v>
      </c>
      <c r="C92" s="186" t="s">
        <v>10</v>
      </c>
      <c r="D92" s="184">
        <v>2</v>
      </c>
      <c r="E92" s="187">
        <v>6</v>
      </c>
      <c r="F92" s="78">
        <v>6</v>
      </c>
      <c r="G92" s="206"/>
      <c r="H92" s="188">
        <v>98</v>
      </c>
      <c r="I92" s="189">
        <f>D92*H92</f>
        <v>196</v>
      </c>
      <c r="J92" s="190"/>
      <c r="K92" s="78">
        <f>F92*D92</f>
        <v>12</v>
      </c>
      <c r="L92" s="193">
        <f t="shared" si="1"/>
        <v>239.35999999999999</v>
      </c>
      <c r="M92" s="92">
        <f>I92*1.16</f>
        <v>227.35999999999999</v>
      </c>
      <c r="O92" s="122" t="s">
        <v>33</v>
      </c>
    </row>
    <row r="93" spans="1:15" s="168" customFormat="1" ht="18" customHeight="1" thickBot="1">
      <c r="A93" s="158" t="s">
        <v>37</v>
      </c>
      <c r="B93" s="159" t="s">
        <v>19</v>
      </c>
      <c r="C93" s="169" t="s">
        <v>10</v>
      </c>
      <c r="D93" s="158">
        <v>6</v>
      </c>
      <c r="E93" s="165">
        <v>6</v>
      </c>
      <c r="F93" s="78">
        <v>6</v>
      </c>
      <c r="G93" s="206"/>
      <c r="H93" s="162">
        <v>98</v>
      </c>
      <c r="I93" s="79">
        <f>D93*H93</f>
        <v>588</v>
      </c>
      <c r="J93" s="80"/>
      <c r="K93" s="78">
        <f>F93*D93</f>
        <v>36</v>
      </c>
      <c r="L93" s="81">
        <f t="shared" si="1"/>
        <v>36</v>
      </c>
      <c r="N93" s="1" t="s">
        <v>34</v>
      </c>
      <c r="O93" s="48" t="s">
        <v>33</v>
      </c>
    </row>
    <row r="94" spans="1:15" s="170" customFormat="1" ht="18" customHeight="1" thickBot="1">
      <c r="A94" s="158" t="s">
        <v>22</v>
      </c>
      <c r="B94" s="159" t="s">
        <v>19</v>
      </c>
      <c r="C94" s="169" t="s">
        <v>10</v>
      </c>
      <c r="D94" s="158">
        <v>5</v>
      </c>
      <c r="E94" s="165">
        <v>6</v>
      </c>
      <c r="F94" s="78">
        <v>6</v>
      </c>
      <c r="G94" s="206"/>
      <c r="H94" s="162">
        <v>98</v>
      </c>
      <c r="I94" s="79">
        <f>D94*H94</f>
        <v>490</v>
      </c>
      <c r="J94" s="80"/>
      <c r="K94" s="78">
        <f>F94*D94</f>
        <v>30</v>
      </c>
      <c r="L94" s="166">
        <f t="shared" si="1"/>
        <v>30</v>
      </c>
      <c r="N94" s="1" t="s">
        <v>34</v>
      </c>
      <c r="O94" s="122" t="s">
        <v>33</v>
      </c>
    </row>
    <row r="95" spans="1:15" s="167" customFormat="1" ht="18" customHeight="1" thickBot="1">
      <c r="A95" s="158" t="s">
        <v>32</v>
      </c>
      <c r="B95" s="159" t="s">
        <v>19</v>
      </c>
      <c r="C95" s="169" t="s">
        <v>10</v>
      </c>
      <c r="D95" s="158">
        <v>2</v>
      </c>
      <c r="E95" s="165">
        <v>6</v>
      </c>
      <c r="F95" s="78">
        <v>6</v>
      </c>
      <c r="G95" s="206"/>
      <c r="H95" s="162">
        <v>98</v>
      </c>
      <c r="I95" s="79">
        <f>D95*H95</f>
        <v>196</v>
      </c>
      <c r="J95" s="80"/>
      <c r="K95" s="78">
        <f>F95*D95</f>
        <v>12</v>
      </c>
      <c r="L95" s="166">
        <f t="shared" si="1"/>
        <v>12</v>
      </c>
      <c r="N95" s="1" t="s">
        <v>34</v>
      </c>
      <c r="O95" s="168" t="s">
        <v>33</v>
      </c>
    </row>
    <row r="96" spans="1:15" s="167" customFormat="1" ht="18" customHeight="1" thickBot="1">
      <c r="A96" s="158" t="s">
        <v>26</v>
      </c>
      <c r="B96" s="159" t="s">
        <v>19</v>
      </c>
      <c r="C96" s="169" t="s">
        <v>10</v>
      </c>
      <c r="D96" s="158">
        <v>2</v>
      </c>
      <c r="E96" s="165">
        <v>6</v>
      </c>
      <c r="F96" s="78">
        <v>6</v>
      </c>
      <c r="G96" s="206"/>
      <c r="H96" s="162">
        <v>98</v>
      </c>
      <c r="I96" s="79">
        <f>D96*H96</f>
        <v>196</v>
      </c>
      <c r="J96" s="80"/>
      <c r="K96" s="78">
        <f>F96*D96</f>
        <v>12</v>
      </c>
      <c r="L96" s="81">
        <f>SUM(M96,K96)</f>
        <v>12</v>
      </c>
      <c r="N96" s="1" t="s">
        <v>34</v>
      </c>
      <c r="O96" s="48" t="s">
        <v>33</v>
      </c>
    </row>
    <row r="97" spans="1:15" s="167" customFormat="1" ht="18" customHeight="1" thickBot="1">
      <c r="A97" s="158" t="s">
        <v>35</v>
      </c>
      <c r="B97" s="159" t="s">
        <v>19</v>
      </c>
      <c r="C97" s="169" t="s">
        <v>10</v>
      </c>
      <c r="D97" s="158">
        <v>1</v>
      </c>
      <c r="E97" s="165">
        <v>6</v>
      </c>
      <c r="F97" s="78">
        <v>6</v>
      </c>
      <c r="G97" s="206"/>
      <c r="H97" s="162">
        <v>98</v>
      </c>
      <c r="I97" s="79">
        <f>D97*H97</f>
        <v>98</v>
      </c>
      <c r="J97" s="80"/>
      <c r="K97" s="78">
        <f>F97*D97</f>
        <v>6</v>
      </c>
      <c r="L97" s="166">
        <f t="shared" si="1"/>
        <v>6</v>
      </c>
      <c r="N97" s="1" t="s">
        <v>34</v>
      </c>
      <c r="O97" s="59" t="s">
        <v>33</v>
      </c>
    </row>
    <row r="98" spans="1:15" s="167" customFormat="1" ht="18" customHeight="1" thickBot="1">
      <c r="A98" s="54" t="s">
        <v>46</v>
      </c>
      <c r="B98" s="159" t="s">
        <v>19</v>
      </c>
      <c r="C98" s="259" t="s">
        <v>9</v>
      </c>
      <c r="D98" s="158">
        <v>1</v>
      </c>
      <c r="E98" s="165">
        <v>6</v>
      </c>
      <c r="F98" s="78">
        <v>7</v>
      </c>
      <c r="G98" s="206">
        <v>31</v>
      </c>
      <c r="H98" s="162">
        <v>98</v>
      </c>
      <c r="I98" s="79">
        <f>D98*H98</f>
        <v>98</v>
      </c>
      <c r="J98" s="80"/>
      <c r="K98" s="78">
        <f>F98*D98</f>
        <v>7</v>
      </c>
      <c r="L98" s="166">
        <f t="shared" si="1"/>
        <v>17</v>
      </c>
      <c r="M98" s="167">
        <v>10</v>
      </c>
      <c r="N98" s="1" t="s">
        <v>34</v>
      </c>
      <c r="O98" s="168" t="s">
        <v>33</v>
      </c>
    </row>
    <row r="99" spans="1:15" s="168" customFormat="1" ht="18" customHeight="1" thickBot="1">
      <c r="A99" s="171" t="s">
        <v>21</v>
      </c>
      <c r="B99" s="172" t="s">
        <v>19</v>
      </c>
      <c r="C99" s="260" t="s">
        <v>9</v>
      </c>
      <c r="D99" s="171">
        <v>3</v>
      </c>
      <c r="E99" s="173">
        <v>6</v>
      </c>
      <c r="F99" s="78">
        <v>7</v>
      </c>
      <c r="G99" s="294"/>
      <c r="H99" s="174">
        <v>98</v>
      </c>
      <c r="I99" s="79">
        <f>D99*H99</f>
        <v>294</v>
      </c>
      <c r="J99" s="80"/>
      <c r="K99" s="78">
        <f>F99*D99</f>
        <v>21</v>
      </c>
      <c r="L99" s="175"/>
      <c r="N99" s="1" t="s">
        <v>34</v>
      </c>
      <c r="O99" s="48" t="s">
        <v>33</v>
      </c>
    </row>
    <row r="100" spans="1:15" s="132" customFormat="1" ht="18" customHeight="1" thickBot="1">
      <c r="A100" s="60" t="s">
        <v>37</v>
      </c>
      <c r="B100" s="60" t="s">
        <v>20</v>
      </c>
      <c r="C100" s="177" t="s">
        <v>10</v>
      </c>
      <c r="D100" s="154">
        <v>6</v>
      </c>
      <c r="E100" s="130">
        <v>6</v>
      </c>
      <c r="F100" s="78">
        <v>6</v>
      </c>
      <c r="G100" s="206"/>
      <c r="H100" s="61">
        <v>98</v>
      </c>
      <c r="I100" s="79">
        <f>D100*H100</f>
        <v>588</v>
      </c>
      <c r="J100" s="80"/>
      <c r="K100" s="78">
        <f>F100*D100</f>
        <v>36</v>
      </c>
      <c r="L100" s="81">
        <f t="shared" si="1"/>
        <v>36</v>
      </c>
      <c r="N100" s="1" t="s">
        <v>34</v>
      </c>
      <c r="O100" s="48" t="s">
        <v>33</v>
      </c>
    </row>
    <row r="101" spans="1:15" s="132" customFormat="1" ht="18" customHeight="1" thickBot="1">
      <c r="A101" s="54"/>
      <c r="B101" s="60"/>
      <c r="C101" s="64"/>
      <c r="D101" s="154"/>
      <c r="E101" s="78">
        <v>6</v>
      </c>
      <c r="F101" s="78"/>
      <c r="G101" s="206"/>
      <c r="H101" s="55"/>
      <c r="I101" s="79"/>
      <c r="J101" s="80"/>
      <c r="K101" s="78"/>
      <c r="L101" s="81"/>
      <c r="N101" s="1"/>
      <c r="O101" s="93"/>
    </row>
    <row r="102" spans="1:15" s="66" customFormat="1" ht="18" customHeight="1" thickBot="1">
      <c r="A102" s="54"/>
      <c r="B102" s="60"/>
      <c r="C102" s="260"/>
      <c r="D102" s="180"/>
      <c r="E102" s="78"/>
      <c r="F102" s="78"/>
      <c r="G102" s="206"/>
      <c r="H102" s="55"/>
      <c r="I102" s="79"/>
      <c r="J102" s="80"/>
      <c r="K102" s="78"/>
      <c r="L102" s="81"/>
      <c r="N102" s="1"/>
      <c r="O102" s="93"/>
    </row>
    <row r="103" spans="1:15" s="56" customFormat="1" ht="18" customHeight="1" thickBot="1">
      <c r="A103" s="54" t="s">
        <v>21</v>
      </c>
      <c r="B103" s="60" t="s">
        <v>20</v>
      </c>
      <c r="C103" s="64" t="s">
        <v>10</v>
      </c>
      <c r="D103" s="178">
        <v>1</v>
      </c>
      <c r="E103" s="78">
        <v>6</v>
      </c>
      <c r="F103" s="78">
        <v>6</v>
      </c>
      <c r="G103" s="206"/>
      <c r="H103" s="55">
        <v>98</v>
      </c>
      <c r="I103" s="79">
        <f>D103*H103</f>
        <v>98</v>
      </c>
      <c r="J103" s="80"/>
      <c r="K103" s="78">
        <f>F103*D103</f>
        <v>6</v>
      </c>
      <c r="L103" s="81"/>
      <c r="N103" s="1" t="s">
        <v>34</v>
      </c>
      <c r="O103" s="48" t="s">
        <v>33</v>
      </c>
    </row>
    <row r="104" spans="1:15" s="59" customFormat="1" ht="18" customHeight="1" thickBot="1">
      <c r="A104" s="63" t="s">
        <v>21</v>
      </c>
      <c r="B104" s="84" t="s">
        <v>20</v>
      </c>
      <c r="C104" s="261" t="s">
        <v>9</v>
      </c>
      <c r="D104" s="179">
        <v>4</v>
      </c>
      <c r="E104" s="85">
        <v>6</v>
      </c>
      <c r="F104" s="78">
        <v>7</v>
      </c>
      <c r="G104" s="294"/>
      <c r="H104" s="157">
        <v>98</v>
      </c>
      <c r="I104" s="79">
        <f>D104*H104</f>
        <v>392</v>
      </c>
      <c r="J104" s="80"/>
      <c r="K104" s="78">
        <f>F104*D104</f>
        <v>28</v>
      </c>
      <c r="L104" s="86"/>
      <c r="N104" s="1" t="s">
        <v>34</v>
      </c>
      <c r="O104" s="48" t="s">
        <v>33</v>
      </c>
    </row>
    <row r="105" spans="1:15" s="56" customFormat="1" ht="18" customHeight="1" thickBot="1">
      <c r="A105" t="s">
        <v>26</v>
      </c>
      <c r="B105" t="s">
        <v>53</v>
      </c>
      <c r="C105" s="176" t="s">
        <v>9</v>
      </c>
      <c r="D105">
        <v>1</v>
      </c>
      <c r="E105" s="75">
        <v>6</v>
      </c>
      <c r="F105" s="78">
        <v>6</v>
      </c>
      <c r="G105" s="206"/>
      <c r="H105" s="55">
        <v>114</v>
      </c>
      <c r="I105" s="79">
        <f>D105*H105</f>
        <v>114</v>
      </c>
      <c r="J105" s="80"/>
      <c r="K105" s="78">
        <f>F105*D105</f>
        <v>6</v>
      </c>
      <c r="L105" s="81">
        <f>SUM(M105,K105)</f>
        <v>6</v>
      </c>
      <c r="N105" s="1" t="s">
        <v>34</v>
      </c>
      <c r="O105" s="48" t="s">
        <v>33</v>
      </c>
    </row>
    <row r="106" spans="1:15" s="59" customFormat="1" ht="18" customHeight="1" thickBot="1">
      <c r="A106" t="s">
        <v>21</v>
      </c>
      <c r="B106" t="s">
        <v>53</v>
      </c>
      <c r="C106" s="65" t="s">
        <v>9</v>
      </c>
      <c r="D106">
        <v>1</v>
      </c>
      <c r="E106" s="38">
        <v>6</v>
      </c>
      <c r="F106" s="78">
        <v>6</v>
      </c>
      <c r="G106" s="206"/>
      <c r="H106" s="55">
        <v>114</v>
      </c>
      <c r="I106" s="79">
        <f>D106*H106</f>
        <v>114</v>
      </c>
      <c r="J106" s="80"/>
      <c r="K106" s="78">
        <f>F106*D106</f>
        <v>6</v>
      </c>
      <c r="L106" s="39"/>
      <c r="N106" s="1" t="s">
        <v>34</v>
      </c>
      <c r="O106" s="48" t="s">
        <v>33</v>
      </c>
    </row>
    <row r="107" spans="1:15" s="66" customFormat="1" ht="18" customHeight="1" thickBot="1">
      <c r="A107" t="s">
        <v>21</v>
      </c>
      <c r="B107" t="s">
        <v>53</v>
      </c>
      <c r="C107" s="65" t="s">
        <v>9</v>
      </c>
      <c r="D107">
        <v>2</v>
      </c>
      <c r="E107" s="38">
        <v>6</v>
      </c>
      <c r="F107" s="78">
        <v>6</v>
      </c>
      <c r="G107" s="206"/>
      <c r="H107" s="55">
        <v>114</v>
      </c>
      <c r="I107" s="79">
        <f>D107*H107</f>
        <v>228</v>
      </c>
      <c r="J107" s="80"/>
      <c r="K107" s="78">
        <f>F107*D107</f>
        <v>12</v>
      </c>
      <c r="L107" s="39"/>
      <c r="N107" s="1" t="s">
        <v>34</v>
      </c>
      <c r="O107" s="48" t="s">
        <v>33</v>
      </c>
    </row>
    <row r="108" spans="1:15" s="66" customFormat="1" ht="18" customHeight="1" thickBot="1">
      <c r="A108" t="s">
        <v>21</v>
      </c>
      <c r="B108" t="s">
        <v>53</v>
      </c>
      <c r="C108" s="65" t="s">
        <v>9</v>
      </c>
      <c r="D108">
        <v>1</v>
      </c>
      <c r="E108" s="38">
        <v>6</v>
      </c>
      <c r="F108" s="78">
        <v>6</v>
      </c>
      <c r="G108" s="206"/>
      <c r="H108" s="55">
        <v>114</v>
      </c>
      <c r="I108" s="79">
        <f>D108*H108</f>
        <v>114</v>
      </c>
      <c r="J108" s="80"/>
      <c r="K108" s="78">
        <f>F108*D108</f>
        <v>6</v>
      </c>
      <c r="L108" s="39">
        <v>24</v>
      </c>
      <c r="N108" s="1" t="s">
        <v>34</v>
      </c>
      <c r="O108" s="48" t="s">
        <v>33</v>
      </c>
    </row>
    <row r="109" spans="1:15" s="66" customFormat="1" ht="18" customHeight="1" thickBot="1">
      <c r="A109" t="s">
        <v>50</v>
      </c>
      <c r="B109" t="s">
        <v>53</v>
      </c>
      <c r="C109" s="196" t="s">
        <v>9</v>
      </c>
      <c r="D109" s="197">
        <v>2</v>
      </c>
      <c r="E109" s="198">
        <v>6</v>
      </c>
      <c r="F109" s="78">
        <v>6</v>
      </c>
      <c r="G109" s="294"/>
      <c r="H109" s="199">
        <v>114</v>
      </c>
      <c r="I109" s="200">
        <f>D109*H109</f>
        <v>228</v>
      </c>
      <c r="J109" s="201"/>
      <c r="K109" s="78">
        <f>F109*D109</f>
        <v>12</v>
      </c>
      <c r="L109" s="202">
        <f t="shared" si="1"/>
        <v>12</v>
      </c>
      <c r="N109" s="203" t="s">
        <v>34</v>
      </c>
      <c r="O109" s="48" t="s">
        <v>33</v>
      </c>
    </row>
    <row r="110" spans="1:14" s="123" customFormat="1" ht="18" customHeight="1" thickBot="1">
      <c r="A110" s="289" t="s">
        <v>45</v>
      </c>
      <c r="B110" s="289" t="s">
        <v>60</v>
      </c>
      <c r="C110" s="225" t="s">
        <v>9</v>
      </c>
      <c r="D110" s="226">
        <v>1</v>
      </c>
      <c r="E110" s="117"/>
      <c r="F110" s="117"/>
      <c r="G110" s="117"/>
      <c r="H110" s="226">
        <v>170</v>
      </c>
      <c r="I110" s="213">
        <f>D110*H110</f>
        <v>170</v>
      </c>
      <c r="J110" s="224">
        <f aca="true" t="shared" si="2" ref="J110:J131">PRODUCT(I110,1.11)</f>
        <v>188.70000000000002</v>
      </c>
      <c r="K110" s="117"/>
      <c r="L110" s="118"/>
      <c r="N110" s="1" t="s">
        <v>34</v>
      </c>
    </row>
    <row r="111" spans="1:15" s="66" customFormat="1" ht="18" customHeight="1" thickBot="1">
      <c r="A111" s="205" t="s">
        <v>57</v>
      </c>
      <c r="B111" s="205" t="s">
        <v>60</v>
      </c>
      <c r="C111" s="177" t="s">
        <v>9</v>
      </c>
      <c r="D111" s="55">
        <v>1</v>
      </c>
      <c r="E111" s="206"/>
      <c r="F111" s="206"/>
      <c r="G111" s="206"/>
      <c r="H111" s="58">
        <v>170</v>
      </c>
      <c r="I111" s="79">
        <f>D111*H111</f>
        <v>170</v>
      </c>
      <c r="J111" s="80">
        <f t="shared" si="2"/>
        <v>188.70000000000002</v>
      </c>
      <c r="K111" s="75"/>
      <c r="L111" s="76"/>
      <c r="N111" s="1" t="s">
        <v>34</v>
      </c>
      <c r="O111" s="192"/>
    </row>
    <row r="112" spans="1:15" s="66" customFormat="1" ht="18" customHeight="1" thickBot="1">
      <c r="A112" s="205" t="s">
        <v>58</v>
      </c>
      <c r="B112" s="205" t="s">
        <v>60</v>
      </c>
      <c r="C112" s="177" t="s">
        <v>9</v>
      </c>
      <c r="D112" s="55">
        <v>1</v>
      </c>
      <c r="E112" s="206"/>
      <c r="F112" s="206"/>
      <c r="G112" s="206"/>
      <c r="H112" s="58">
        <v>170</v>
      </c>
      <c r="I112" s="79">
        <f>D112*H112</f>
        <v>170</v>
      </c>
      <c r="J112" s="80">
        <f t="shared" si="2"/>
        <v>188.70000000000002</v>
      </c>
      <c r="K112" s="75"/>
      <c r="L112" s="76"/>
      <c r="N112" s="1" t="s">
        <v>34</v>
      </c>
      <c r="O112" s="192"/>
    </row>
    <row r="113" spans="1:15" s="66" customFormat="1" ht="18" customHeight="1" thickBot="1">
      <c r="A113" s="205" t="s">
        <v>30</v>
      </c>
      <c r="B113" s="205" t="s">
        <v>60</v>
      </c>
      <c r="C113" s="177" t="s">
        <v>9</v>
      </c>
      <c r="D113" s="55">
        <v>2</v>
      </c>
      <c r="E113" s="206"/>
      <c r="F113" s="206"/>
      <c r="G113" s="206"/>
      <c r="H113" s="58">
        <v>170</v>
      </c>
      <c r="I113" s="79">
        <f>D113*H113</f>
        <v>340</v>
      </c>
      <c r="J113" s="80">
        <f t="shared" si="2"/>
        <v>377.40000000000003</v>
      </c>
      <c r="K113" s="75"/>
      <c r="L113" s="76"/>
      <c r="N113" s="1" t="s">
        <v>34</v>
      </c>
      <c r="O113" s="192" t="s">
        <v>33</v>
      </c>
    </row>
    <row r="114" spans="1:15" s="66" customFormat="1" ht="18" customHeight="1" thickBot="1">
      <c r="A114" s="205" t="s">
        <v>59</v>
      </c>
      <c r="B114" s="205" t="s">
        <v>60</v>
      </c>
      <c r="C114" s="177" t="s">
        <v>9</v>
      </c>
      <c r="D114" s="55">
        <v>1</v>
      </c>
      <c r="E114" s="206"/>
      <c r="F114" s="206"/>
      <c r="G114" s="206"/>
      <c r="H114" s="58">
        <v>170</v>
      </c>
      <c r="I114" s="79">
        <f>D114*H114</f>
        <v>170</v>
      </c>
      <c r="J114" s="80">
        <f t="shared" si="2"/>
        <v>188.70000000000002</v>
      </c>
      <c r="K114" s="75"/>
      <c r="L114" s="76"/>
      <c r="N114" s="227">
        <v>450</v>
      </c>
      <c r="O114" s="192"/>
    </row>
    <row r="115" spans="1:15" s="66" customFormat="1" ht="18" customHeight="1" thickBot="1">
      <c r="A115" s="205" t="s">
        <v>49</v>
      </c>
      <c r="B115" s="205" t="s">
        <v>60</v>
      </c>
      <c r="C115" s="177" t="s">
        <v>9</v>
      </c>
      <c r="D115" s="55">
        <v>2</v>
      </c>
      <c r="E115" s="206"/>
      <c r="F115" s="206"/>
      <c r="G115" s="206"/>
      <c r="H115" s="58">
        <v>170</v>
      </c>
      <c r="I115" s="79">
        <f>D115*H115</f>
        <v>340</v>
      </c>
      <c r="J115" s="80">
        <f t="shared" si="2"/>
        <v>377.40000000000003</v>
      </c>
      <c r="K115" s="75"/>
      <c r="L115" s="76"/>
      <c r="N115" s="1" t="s">
        <v>34</v>
      </c>
      <c r="O115" s="48"/>
    </row>
    <row r="116" spans="1:15" s="66" customFormat="1" ht="18" customHeight="1" thickBot="1">
      <c r="A116" s="205" t="s">
        <v>59</v>
      </c>
      <c r="B116" s="205" t="s">
        <v>61</v>
      </c>
      <c r="C116" s="210" t="s">
        <v>9</v>
      </c>
      <c r="D116" s="211">
        <v>1</v>
      </c>
      <c r="E116" s="212"/>
      <c r="F116" s="212"/>
      <c r="G116" s="212"/>
      <c r="H116" s="211">
        <v>100</v>
      </c>
      <c r="I116" s="213">
        <f>D116*H116</f>
        <v>100</v>
      </c>
      <c r="J116" s="80">
        <f t="shared" si="2"/>
        <v>111.00000000000001</v>
      </c>
      <c r="K116" s="75"/>
      <c r="L116" s="76"/>
      <c r="N116" s="1" t="s">
        <v>34</v>
      </c>
      <c r="O116" s="192"/>
    </row>
    <row r="117" spans="1:15" s="66" customFormat="1" ht="18" customHeight="1" thickBot="1">
      <c r="A117" s="205" t="s">
        <v>49</v>
      </c>
      <c r="B117" s="205" t="s">
        <v>61</v>
      </c>
      <c r="C117" s="210" t="s">
        <v>9</v>
      </c>
      <c r="D117" s="211">
        <v>1</v>
      </c>
      <c r="E117" s="212"/>
      <c r="F117" s="212"/>
      <c r="G117" s="212"/>
      <c r="H117" s="211">
        <v>100</v>
      </c>
      <c r="I117" s="213">
        <f>D117*H117</f>
        <v>100</v>
      </c>
      <c r="J117" s="80">
        <f t="shared" si="2"/>
        <v>111.00000000000001</v>
      </c>
      <c r="K117" s="75"/>
      <c r="L117" s="76"/>
      <c r="N117" s="1" t="s">
        <v>34</v>
      </c>
      <c r="O117" s="48"/>
    </row>
    <row r="118" spans="1:15" s="66" customFormat="1" ht="18" customHeight="1" thickBot="1">
      <c r="A118" s="183" t="s">
        <v>45</v>
      </c>
      <c r="B118" s="183" t="s">
        <v>63</v>
      </c>
      <c r="C118" s="177" t="s">
        <v>9</v>
      </c>
      <c r="D118" s="183">
        <v>1</v>
      </c>
      <c r="E118" s="206"/>
      <c r="F118" s="206">
        <v>4</v>
      </c>
      <c r="G118" s="206">
        <f aca="true" t="shared" si="3" ref="G118:G131">F118*D118</f>
        <v>4</v>
      </c>
      <c r="H118" s="55">
        <v>100</v>
      </c>
      <c r="I118" s="79">
        <f>D118*H118</f>
        <v>100</v>
      </c>
      <c r="J118" s="80">
        <f t="shared" si="2"/>
        <v>111.00000000000001</v>
      </c>
      <c r="K118" s="75"/>
      <c r="L118" s="76"/>
      <c r="N118" s="1" t="s">
        <v>34</v>
      </c>
      <c r="O118" s="48" t="s">
        <v>33</v>
      </c>
    </row>
    <row r="119" spans="1:15" s="66" customFormat="1" ht="18" customHeight="1" thickBot="1">
      <c r="A119" s="183" t="s">
        <v>57</v>
      </c>
      <c r="B119" s="183" t="s">
        <v>63</v>
      </c>
      <c r="C119" s="177" t="s">
        <v>9</v>
      </c>
      <c r="D119" s="183">
        <v>1</v>
      </c>
      <c r="E119" s="206"/>
      <c r="F119" s="206">
        <v>4</v>
      </c>
      <c r="G119" s="206">
        <f t="shared" si="3"/>
        <v>4</v>
      </c>
      <c r="H119" s="55">
        <v>100</v>
      </c>
      <c r="I119" s="79">
        <f>D119*H119</f>
        <v>100</v>
      </c>
      <c r="J119" s="80">
        <f t="shared" si="2"/>
        <v>111.00000000000001</v>
      </c>
      <c r="K119" s="75"/>
      <c r="L119" s="76"/>
      <c r="N119" s="1" t="s">
        <v>34</v>
      </c>
      <c r="O119" s="48" t="s">
        <v>33</v>
      </c>
    </row>
    <row r="120" spans="1:15" s="66" customFormat="1" ht="18" customHeight="1" thickBot="1">
      <c r="A120" s="183" t="s">
        <v>36</v>
      </c>
      <c r="B120" s="183" t="s">
        <v>63</v>
      </c>
      <c r="C120" s="177" t="s">
        <v>9</v>
      </c>
      <c r="D120" s="183">
        <v>2</v>
      </c>
      <c r="E120" s="206"/>
      <c r="F120" s="206">
        <v>4</v>
      </c>
      <c r="G120" s="206">
        <f t="shared" si="3"/>
        <v>8</v>
      </c>
      <c r="H120" s="55">
        <v>100</v>
      </c>
      <c r="I120" s="79">
        <f>D120*H120</f>
        <v>200</v>
      </c>
      <c r="J120" s="80">
        <f t="shared" si="2"/>
        <v>222.00000000000003</v>
      </c>
      <c r="K120" s="75"/>
      <c r="L120" s="76"/>
      <c r="N120" s="1" t="s">
        <v>34</v>
      </c>
      <c r="O120" s="48" t="s">
        <v>33</v>
      </c>
    </row>
    <row r="121" spans="1:15" s="66" customFormat="1" ht="18" customHeight="1" thickBot="1">
      <c r="A121" s="183" t="s">
        <v>62</v>
      </c>
      <c r="B121" s="183" t="s">
        <v>63</v>
      </c>
      <c r="C121" s="177" t="s">
        <v>9</v>
      </c>
      <c r="D121" s="183">
        <v>1</v>
      </c>
      <c r="E121" s="234"/>
      <c r="F121" s="206">
        <v>4</v>
      </c>
      <c r="G121" s="206">
        <f t="shared" si="3"/>
        <v>4</v>
      </c>
      <c r="H121" s="55">
        <v>100</v>
      </c>
      <c r="I121" s="79">
        <f>D121*H121</f>
        <v>100</v>
      </c>
      <c r="J121" s="80">
        <f t="shared" si="2"/>
        <v>111.00000000000001</v>
      </c>
      <c r="K121" s="206"/>
      <c r="L121" s="247"/>
      <c r="N121" s="57" t="s">
        <v>34</v>
      </c>
      <c r="O121" s="66" t="s">
        <v>33</v>
      </c>
    </row>
    <row r="122" spans="1:15" s="66" customFormat="1" ht="18" customHeight="1" thickBot="1">
      <c r="A122" s="183" t="s">
        <v>41</v>
      </c>
      <c r="B122" s="183" t="s">
        <v>63</v>
      </c>
      <c r="C122" s="177" t="s">
        <v>9</v>
      </c>
      <c r="D122" s="183">
        <v>1</v>
      </c>
      <c r="E122" s="206"/>
      <c r="F122" s="206">
        <v>4</v>
      </c>
      <c r="G122" s="206">
        <f t="shared" si="3"/>
        <v>4</v>
      </c>
      <c r="H122" s="55">
        <v>100</v>
      </c>
      <c r="I122" s="79">
        <f>D122*H122</f>
        <v>100</v>
      </c>
      <c r="J122" s="80">
        <f t="shared" si="2"/>
        <v>111.00000000000001</v>
      </c>
      <c r="K122" s="75"/>
      <c r="L122" s="76"/>
      <c r="N122" s="1" t="s">
        <v>34</v>
      </c>
      <c r="O122" s="48" t="s">
        <v>33</v>
      </c>
    </row>
    <row r="123" spans="1:16" s="66" customFormat="1" ht="18" customHeight="1" thickBot="1">
      <c r="A123" s="183" t="s">
        <v>21</v>
      </c>
      <c r="B123" s="183" t="s">
        <v>63</v>
      </c>
      <c r="C123" s="177" t="s">
        <v>9</v>
      </c>
      <c r="D123" s="183">
        <v>2</v>
      </c>
      <c r="E123" s="206"/>
      <c r="F123" s="206">
        <v>4</v>
      </c>
      <c r="G123" s="206">
        <f t="shared" si="3"/>
        <v>8</v>
      </c>
      <c r="H123" s="55">
        <v>100</v>
      </c>
      <c r="I123" s="79">
        <f>D123*H123</f>
        <v>200</v>
      </c>
      <c r="J123" s="80">
        <f t="shared" si="2"/>
        <v>222.00000000000003</v>
      </c>
      <c r="K123" s="75"/>
      <c r="L123" s="76"/>
      <c r="N123" s="232">
        <v>4466</v>
      </c>
      <c r="O123" s="48" t="s">
        <v>33</v>
      </c>
      <c r="P123" s="263"/>
    </row>
    <row r="124" spans="1:15" s="66" customFormat="1" ht="18" customHeight="1" thickBot="1">
      <c r="A124" s="183" t="s">
        <v>49</v>
      </c>
      <c r="B124" s="183" t="s">
        <v>63</v>
      </c>
      <c r="C124" s="177" t="s">
        <v>9</v>
      </c>
      <c r="D124" s="183">
        <v>1</v>
      </c>
      <c r="E124" s="206"/>
      <c r="F124" s="206">
        <v>4</v>
      </c>
      <c r="G124" s="206">
        <f t="shared" si="3"/>
        <v>4</v>
      </c>
      <c r="H124" s="55">
        <v>100</v>
      </c>
      <c r="I124" s="79">
        <f>D124*H124</f>
        <v>100</v>
      </c>
      <c r="J124" s="80">
        <f t="shared" si="2"/>
        <v>111.00000000000001</v>
      </c>
      <c r="K124" s="75"/>
      <c r="L124" s="76"/>
      <c r="N124" s="1" t="s">
        <v>34</v>
      </c>
      <c r="O124" s="48" t="s">
        <v>33</v>
      </c>
    </row>
    <row r="125" spans="1:15" s="66" customFormat="1" ht="18" customHeight="1" thickBot="1">
      <c r="A125" s="183" t="s">
        <v>132</v>
      </c>
      <c r="B125" s="183" t="s">
        <v>63</v>
      </c>
      <c r="C125" s="177" t="s">
        <v>9</v>
      </c>
      <c r="D125" s="183">
        <v>1</v>
      </c>
      <c r="E125" s="206"/>
      <c r="F125" s="206">
        <v>4</v>
      </c>
      <c r="G125" s="206">
        <v>120</v>
      </c>
      <c r="H125" s="55">
        <v>100</v>
      </c>
      <c r="I125" s="79">
        <f>D125*H125</f>
        <v>100</v>
      </c>
      <c r="J125" s="80"/>
      <c r="K125" s="75"/>
      <c r="L125" s="76"/>
      <c r="M125" s="92">
        <f>I125*1.16</f>
        <v>115.99999999999999</v>
      </c>
      <c r="N125" s="164"/>
      <c r="O125" s="48" t="s">
        <v>33</v>
      </c>
    </row>
    <row r="126" spans="1:15" s="66" customFormat="1" ht="18" customHeight="1" thickBot="1">
      <c r="A126" s="205" t="s">
        <v>59</v>
      </c>
      <c r="B126" s="286" t="s">
        <v>64</v>
      </c>
      <c r="C126" s="65" t="s">
        <v>9</v>
      </c>
      <c r="D126">
        <v>1</v>
      </c>
      <c r="E126" s="75"/>
      <c r="F126" s="75"/>
      <c r="G126" s="206">
        <f t="shared" si="3"/>
        <v>0</v>
      </c>
      <c r="H126" s="55">
        <v>155</v>
      </c>
      <c r="I126" s="79">
        <f>D126*H126</f>
        <v>155</v>
      </c>
      <c r="J126" s="80">
        <f t="shared" si="2"/>
        <v>172.05</v>
      </c>
      <c r="K126" s="75"/>
      <c r="L126" s="76"/>
      <c r="N126" s="1" t="s">
        <v>34</v>
      </c>
      <c r="O126" s="192"/>
    </row>
    <row r="127" spans="1:14" s="236" customFormat="1" ht="18" customHeight="1" thickBot="1">
      <c r="A127" s="205" t="s">
        <v>21</v>
      </c>
      <c r="B127" s="286" t="s">
        <v>65</v>
      </c>
      <c r="C127" s="287" t="s">
        <v>9</v>
      </c>
      <c r="D127" s="205">
        <v>1</v>
      </c>
      <c r="E127" s="75"/>
      <c r="F127" s="234"/>
      <c r="G127" s="206">
        <f t="shared" si="3"/>
        <v>0</v>
      </c>
      <c r="H127" s="188">
        <v>155</v>
      </c>
      <c r="I127" s="189">
        <f>D127*H127</f>
        <v>155</v>
      </c>
      <c r="J127" s="190">
        <f t="shared" si="2"/>
        <v>172.05</v>
      </c>
      <c r="K127" s="234"/>
      <c r="L127" s="235"/>
      <c r="N127" s="194" t="s">
        <v>34</v>
      </c>
    </row>
    <row r="128" spans="1:14" s="236" customFormat="1" ht="18" customHeight="1" thickBot="1">
      <c r="A128" s="205" t="s">
        <v>21</v>
      </c>
      <c r="B128" s="288" t="s">
        <v>66</v>
      </c>
      <c r="C128" s="287" t="s">
        <v>9</v>
      </c>
      <c r="D128" s="205">
        <v>1</v>
      </c>
      <c r="E128" s="75"/>
      <c r="F128" s="234"/>
      <c r="G128" s="206">
        <f t="shared" si="3"/>
        <v>0</v>
      </c>
      <c r="H128" s="188">
        <v>260</v>
      </c>
      <c r="I128" s="189">
        <f>D128*H128</f>
        <v>260</v>
      </c>
      <c r="J128" s="190">
        <f t="shared" si="2"/>
        <v>288.6</v>
      </c>
      <c r="K128" s="234"/>
      <c r="L128" s="235"/>
      <c r="N128" s="194" t="s">
        <v>34</v>
      </c>
    </row>
    <row r="129" spans="1:15" s="66" customFormat="1" ht="18" customHeight="1" thickBot="1">
      <c r="A129" s="205" t="s">
        <v>35</v>
      </c>
      <c r="B129" s="288" t="s">
        <v>68</v>
      </c>
      <c r="C129" s="214" t="s">
        <v>9</v>
      </c>
      <c r="D129" s="215">
        <v>3</v>
      </c>
      <c r="E129" s="216"/>
      <c r="F129" s="216"/>
      <c r="G129" s="206">
        <f t="shared" si="3"/>
        <v>0</v>
      </c>
      <c r="H129" s="215">
        <v>295</v>
      </c>
      <c r="I129" s="204">
        <f>D129*H129</f>
        <v>885</v>
      </c>
      <c r="J129" s="80">
        <f t="shared" si="2"/>
        <v>982.3500000000001</v>
      </c>
      <c r="K129" s="75"/>
      <c r="L129" s="76"/>
      <c r="N129" s="1" t="s">
        <v>34</v>
      </c>
      <c r="O129" s="192"/>
    </row>
    <row r="130" spans="1:14" s="66" customFormat="1" ht="18" customHeight="1" thickBot="1">
      <c r="A130" s="205" t="s">
        <v>67</v>
      </c>
      <c r="B130" s="288" t="s">
        <v>68</v>
      </c>
      <c r="C130" s="177" t="s">
        <v>9</v>
      </c>
      <c r="D130" s="55">
        <v>2</v>
      </c>
      <c r="E130" s="234"/>
      <c r="F130" s="234"/>
      <c r="G130" s="206">
        <f t="shared" si="3"/>
        <v>0</v>
      </c>
      <c r="H130" s="55">
        <v>295</v>
      </c>
      <c r="I130" s="79">
        <f>D130*H130</f>
        <v>590</v>
      </c>
      <c r="J130" s="80"/>
      <c r="K130" s="206"/>
      <c r="L130" s="247"/>
      <c r="M130" s="66">
        <f>I130*1.16</f>
        <v>684.4</v>
      </c>
      <c r="N130" s="57" t="s">
        <v>34</v>
      </c>
    </row>
    <row r="131" spans="1:14" s="283" customFormat="1" ht="18" customHeight="1" thickBot="1">
      <c r="A131" s="276" t="s">
        <v>38</v>
      </c>
      <c r="B131" s="276" t="s">
        <v>69</v>
      </c>
      <c r="C131" s="277" t="s">
        <v>9</v>
      </c>
      <c r="D131" s="278">
        <v>2</v>
      </c>
      <c r="E131" s="75"/>
      <c r="F131" s="279"/>
      <c r="G131" s="206">
        <f t="shared" si="3"/>
        <v>0</v>
      </c>
      <c r="H131" s="278">
        <v>260</v>
      </c>
      <c r="I131" s="280">
        <f>D131*H131</f>
        <v>520</v>
      </c>
      <c r="J131" s="281">
        <f t="shared" si="2"/>
        <v>577.2</v>
      </c>
      <c r="K131" s="279"/>
      <c r="L131" s="282"/>
      <c r="N131" s="284" t="s">
        <v>34</v>
      </c>
    </row>
    <row r="132" spans="1:15" s="66" customFormat="1" ht="18" customHeight="1" thickBot="1">
      <c r="A132" s="183" t="s">
        <v>38</v>
      </c>
      <c r="B132" s="183" t="s">
        <v>71</v>
      </c>
      <c r="C132" s="177" t="s">
        <v>9</v>
      </c>
      <c r="D132" s="55">
        <v>4</v>
      </c>
      <c r="E132" s="206"/>
      <c r="F132" s="206">
        <v>3</v>
      </c>
      <c r="G132" s="206">
        <f>F132*D132</f>
        <v>12</v>
      </c>
      <c r="H132" s="55">
        <v>270</v>
      </c>
      <c r="I132" s="79">
        <f>D132*H132</f>
        <v>1080</v>
      </c>
      <c r="J132" s="80">
        <f aca="true" t="shared" si="4" ref="J132:J195">PRODUCT(I132,1.11)</f>
        <v>1198.8000000000002</v>
      </c>
      <c r="K132" s="75"/>
      <c r="L132" s="76"/>
      <c r="N132" s="1" t="s">
        <v>34</v>
      </c>
      <c r="O132" s="48" t="s">
        <v>33</v>
      </c>
    </row>
    <row r="133" spans="1:15" s="283" customFormat="1" ht="18" customHeight="1" thickBot="1">
      <c r="A133" s="276" t="s">
        <v>70</v>
      </c>
      <c r="B133" s="276" t="s">
        <v>71</v>
      </c>
      <c r="C133" s="277" t="s">
        <v>9</v>
      </c>
      <c r="D133" s="278">
        <v>3</v>
      </c>
      <c r="E133" s="206"/>
      <c r="F133" s="279">
        <v>1</v>
      </c>
      <c r="G133" s="206">
        <f aca="true" t="shared" si="5" ref="G133:G196">F133*D133</f>
        <v>3</v>
      </c>
      <c r="H133" s="278">
        <v>270</v>
      </c>
      <c r="I133" s="280">
        <f>D133*H133</f>
        <v>810</v>
      </c>
      <c r="J133" s="281">
        <f t="shared" si="4"/>
        <v>899.1</v>
      </c>
      <c r="K133" s="279"/>
      <c r="L133" s="282"/>
      <c r="N133" s="284" t="s">
        <v>34</v>
      </c>
      <c r="O133" s="285" t="s">
        <v>142</v>
      </c>
    </row>
    <row r="134" spans="1:15" s="66" customFormat="1" ht="18" customHeight="1" thickBot="1">
      <c r="A134" s="205" t="s">
        <v>30</v>
      </c>
      <c r="B134" s="205" t="s">
        <v>72</v>
      </c>
      <c r="C134" s="214" t="s">
        <v>9</v>
      </c>
      <c r="D134" s="215">
        <v>2</v>
      </c>
      <c r="E134" s="216"/>
      <c r="F134" s="216"/>
      <c r="G134" s="206">
        <f t="shared" si="5"/>
        <v>0</v>
      </c>
      <c r="H134" s="215">
        <v>280</v>
      </c>
      <c r="I134" s="204">
        <f>D134*H134</f>
        <v>560</v>
      </c>
      <c r="J134" s="80">
        <f t="shared" si="4"/>
        <v>621.6</v>
      </c>
      <c r="K134" s="75"/>
      <c r="L134" s="76"/>
      <c r="N134" s="1" t="s">
        <v>34</v>
      </c>
      <c r="O134" s="192"/>
    </row>
    <row r="135" spans="1:15" s="66" customFormat="1" ht="18" customHeight="1" thickBot="1">
      <c r="A135" s="205" t="s">
        <v>51</v>
      </c>
      <c r="B135" s="205" t="s">
        <v>72</v>
      </c>
      <c r="C135" s="214" t="s">
        <v>9</v>
      </c>
      <c r="D135" s="215">
        <v>1</v>
      </c>
      <c r="E135" s="216"/>
      <c r="F135" s="216"/>
      <c r="G135" s="206">
        <f t="shared" si="5"/>
        <v>0</v>
      </c>
      <c r="H135" s="215">
        <v>280</v>
      </c>
      <c r="I135" s="204">
        <f>D135*H135</f>
        <v>280</v>
      </c>
      <c r="J135" s="80">
        <f t="shared" si="4"/>
        <v>310.8</v>
      </c>
      <c r="K135" s="75"/>
      <c r="L135" s="76"/>
      <c r="N135" s="1" t="s">
        <v>34</v>
      </c>
      <c r="O135" s="192"/>
    </row>
    <row r="136" spans="1:15" s="66" customFormat="1" ht="18" customHeight="1" thickBot="1">
      <c r="A136" s="209" t="s">
        <v>73</v>
      </c>
      <c r="B136" s="209" t="s">
        <v>75</v>
      </c>
      <c r="C136" s="219" t="s">
        <v>76</v>
      </c>
      <c r="D136" s="211">
        <v>2</v>
      </c>
      <c r="E136" s="212"/>
      <c r="F136" s="212">
        <v>3</v>
      </c>
      <c r="G136" s="206">
        <f t="shared" si="5"/>
        <v>6</v>
      </c>
      <c r="H136" s="211">
        <v>145</v>
      </c>
      <c r="I136" s="213">
        <f>D136*H136</f>
        <v>290</v>
      </c>
      <c r="J136" s="80">
        <f t="shared" si="4"/>
        <v>321.90000000000003</v>
      </c>
      <c r="K136" s="75"/>
      <c r="L136" s="76"/>
      <c r="N136" s="1" t="s">
        <v>34</v>
      </c>
      <c r="O136" s="48" t="s">
        <v>33</v>
      </c>
    </row>
    <row r="137" spans="1:15" s="66" customFormat="1" ht="18" customHeight="1" thickBot="1">
      <c r="A137" s="209" t="s">
        <v>32</v>
      </c>
      <c r="B137" s="209" t="s">
        <v>75</v>
      </c>
      <c r="C137" s="219" t="s">
        <v>76</v>
      </c>
      <c r="D137" s="211">
        <v>5</v>
      </c>
      <c r="E137" s="212"/>
      <c r="F137" s="212">
        <v>3</v>
      </c>
      <c r="G137" s="206">
        <f t="shared" si="5"/>
        <v>15</v>
      </c>
      <c r="H137" s="211">
        <v>145</v>
      </c>
      <c r="I137" s="213">
        <f>D137*H137</f>
        <v>725</v>
      </c>
      <c r="J137" s="80">
        <f t="shared" si="4"/>
        <v>804.7500000000001</v>
      </c>
      <c r="K137" s="75"/>
      <c r="L137" s="76"/>
      <c r="N137" s="1" t="s">
        <v>34</v>
      </c>
      <c r="O137" s="48" t="s">
        <v>33</v>
      </c>
    </row>
    <row r="138" spans="1:15" s="66" customFormat="1" ht="18" customHeight="1" thickBot="1">
      <c r="A138" s="209" t="s">
        <v>22</v>
      </c>
      <c r="B138" s="209" t="s">
        <v>75</v>
      </c>
      <c r="C138" s="219" t="s">
        <v>76</v>
      </c>
      <c r="D138" s="211">
        <v>2</v>
      </c>
      <c r="E138" s="212"/>
      <c r="F138" s="212">
        <v>3</v>
      </c>
      <c r="G138" s="206">
        <f t="shared" si="5"/>
        <v>6</v>
      </c>
      <c r="H138" s="211">
        <v>145</v>
      </c>
      <c r="I138" s="213">
        <f>D138*H138</f>
        <v>290</v>
      </c>
      <c r="J138" s="80">
        <f t="shared" si="4"/>
        <v>321.90000000000003</v>
      </c>
      <c r="K138" s="75"/>
      <c r="L138" s="76"/>
      <c r="N138" s="1" t="s">
        <v>34</v>
      </c>
      <c r="O138" s="48" t="s">
        <v>33</v>
      </c>
    </row>
    <row r="139" spans="1:15" s="66" customFormat="1" ht="18" customHeight="1" thickBot="1">
      <c r="A139" s="183" t="s">
        <v>67</v>
      </c>
      <c r="B139" s="183" t="s">
        <v>75</v>
      </c>
      <c r="C139" s="248" t="s">
        <v>76</v>
      </c>
      <c r="D139" s="55">
        <v>1</v>
      </c>
      <c r="E139" s="234"/>
      <c r="F139" s="212">
        <v>3</v>
      </c>
      <c r="G139" s="206">
        <f t="shared" si="5"/>
        <v>3</v>
      </c>
      <c r="H139" s="55">
        <v>145</v>
      </c>
      <c r="I139" s="79">
        <f>D139*H139</f>
        <v>145</v>
      </c>
      <c r="J139" s="80"/>
      <c r="K139" s="206"/>
      <c r="L139" s="247"/>
      <c r="M139" s="66">
        <f>I139*1.16</f>
        <v>168.2</v>
      </c>
      <c r="N139" s="57" t="s">
        <v>34</v>
      </c>
      <c r="O139" s="48" t="s">
        <v>33</v>
      </c>
    </row>
    <row r="140" spans="1:14" s="236" customFormat="1" ht="18" customHeight="1" thickBot="1">
      <c r="A140" s="205" t="s">
        <v>74</v>
      </c>
      <c r="B140" s="205" t="s">
        <v>75</v>
      </c>
      <c r="C140" s="238" t="s">
        <v>76</v>
      </c>
      <c r="D140" s="188">
        <v>2</v>
      </c>
      <c r="E140" s="234"/>
      <c r="F140" s="234"/>
      <c r="G140" s="206">
        <f t="shared" si="5"/>
        <v>0</v>
      </c>
      <c r="H140" s="188">
        <v>145</v>
      </c>
      <c r="I140" s="189">
        <f>D140*H140</f>
        <v>290</v>
      </c>
      <c r="J140" s="190">
        <f t="shared" si="4"/>
        <v>321.90000000000003</v>
      </c>
      <c r="K140" s="234"/>
      <c r="L140" s="235"/>
      <c r="N140" s="237"/>
    </row>
    <row r="141" spans="1:15" s="66" customFormat="1" ht="18" customHeight="1" thickBot="1">
      <c r="A141" s="183" t="s">
        <v>32</v>
      </c>
      <c r="B141" s="183" t="s">
        <v>77</v>
      </c>
      <c r="C141" s="177" t="s">
        <v>9</v>
      </c>
      <c r="D141" s="55">
        <v>8</v>
      </c>
      <c r="E141" s="206"/>
      <c r="F141" s="206">
        <v>3</v>
      </c>
      <c r="G141" s="206">
        <f t="shared" si="5"/>
        <v>24</v>
      </c>
      <c r="H141" s="55">
        <v>295</v>
      </c>
      <c r="I141" s="79">
        <f>D141*H141</f>
        <v>2360</v>
      </c>
      <c r="J141" s="80">
        <f t="shared" si="4"/>
        <v>2619.6000000000004</v>
      </c>
      <c r="K141" s="75"/>
      <c r="L141" s="76"/>
      <c r="N141" s="1" t="s">
        <v>34</v>
      </c>
      <c r="O141" s="48" t="s">
        <v>33</v>
      </c>
    </row>
    <row r="142" spans="1:15" s="66" customFormat="1" ht="18" customHeight="1" thickBot="1">
      <c r="A142" s="183" t="s">
        <v>21</v>
      </c>
      <c r="B142" s="183" t="s">
        <v>77</v>
      </c>
      <c r="C142" s="177" t="s">
        <v>9</v>
      </c>
      <c r="D142" s="55">
        <v>3</v>
      </c>
      <c r="E142" s="206"/>
      <c r="F142" s="206">
        <v>3</v>
      </c>
      <c r="G142" s="206">
        <f t="shared" si="5"/>
        <v>9</v>
      </c>
      <c r="H142" s="55">
        <v>295</v>
      </c>
      <c r="I142" s="79">
        <f>D142*H142</f>
        <v>885</v>
      </c>
      <c r="J142" s="80">
        <f t="shared" si="4"/>
        <v>982.3500000000001</v>
      </c>
      <c r="K142" s="75"/>
      <c r="L142" s="76"/>
      <c r="N142" s="1" t="s">
        <v>34</v>
      </c>
      <c r="O142" s="48" t="s">
        <v>33</v>
      </c>
    </row>
    <row r="143" spans="1:15" s="66" customFormat="1" ht="18" customHeight="1" thickBot="1">
      <c r="A143" s="183" t="s">
        <v>22</v>
      </c>
      <c r="B143" s="183" t="s">
        <v>77</v>
      </c>
      <c r="C143" s="177" t="s">
        <v>9</v>
      </c>
      <c r="D143" s="55">
        <v>1</v>
      </c>
      <c r="E143" s="206"/>
      <c r="F143" s="206">
        <v>3</v>
      </c>
      <c r="G143" s="206">
        <f t="shared" si="5"/>
        <v>3</v>
      </c>
      <c r="H143" s="55">
        <v>295</v>
      </c>
      <c r="I143" s="79">
        <f>D143*H143</f>
        <v>295</v>
      </c>
      <c r="J143" s="80">
        <f t="shared" si="4"/>
        <v>327.45000000000005</v>
      </c>
      <c r="K143" s="75"/>
      <c r="L143" s="76"/>
      <c r="N143" s="1" t="s">
        <v>34</v>
      </c>
      <c r="O143" s="48" t="s">
        <v>33</v>
      </c>
    </row>
    <row r="144" spans="1:15" s="66" customFormat="1" ht="18" customHeight="1" thickBot="1">
      <c r="A144" s="209" t="s">
        <v>73</v>
      </c>
      <c r="B144" s="209" t="s">
        <v>78</v>
      </c>
      <c r="C144" s="209" t="s">
        <v>80</v>
      </c>
      <c r="D144" s="211">
        <v>1</v>
      </c>
      <c r="E144" s="212"/>
      <c r="F144" s="206">
        <v>3</v>
      </c>
      <c r="G144" s="206">
        <f t="shared" si="5"/>
        <v>3</v>
      </c>
      <c r="H144" s="211">
        <v>270</v>
      </c>
      <c r="I144" s="213">
        <f>D144*H144</f>
        <v>270</v>
      </c>
      <c r="J144" s="80">
        <f t="shared" si="4"/>
        <v>299.70000000000005</v>
      </c>
      <c r="K144" s="75"/>
      <c r="L144" s="76"/>
      <c r="N144" s="1" t="s">
        <v>34</v>
      </c>
      <c r="O144" s="48" t="s">
        <v>33</v>
      </c>
    </row>
    <row r="145" spans="1:15" s="66" customFormat="1" ht="18" customHeight="1" thickBot="1">
      <c r="A145" s="209" t="s">
        <v>58</v>
      </c>
      <c r="B145" s="209" t="s">
        <v>78</v>
      </c>
      <c r="C145" s="209" t="s">
        <v>80</v>
      </c>
      <c r="D145" s="211">
        <v>1</v>
      </c>
      <c r="E145" s="212"/>
      <c r="F145" s="206">
        <v>3</v>
      </c>
      <c r="G145" s="206">
        <f t="shared" si="5"/>
        <v>3</v>
      </c>
      <c r="H145" s="211">
        <v>270</v>
      </c>
      <c r="I145" s="213">
        <f>D145*H145</f>
        <v>270</v>
      </c>
      <c r="J145" s="80">
        <f t="shared" si="4"/>
        <v>299.70000000000005</v>
      </c>
      <c r="K145" s="75"/>
      <c r="L145" s="76"/>
      <c r="N145" s="1" t="s">
        <v>34</v>
      </c>
      <c r="O145" s="48" t="s">
        <v>33</v>
      </c>
    </row>
    <row r="146" spans="1:15" s="66" customFormat="1" ht="18" customHeight="1" thickBot="1">
      <c r="A146" t="s">
        <v>21</v>
      </c>
      <c r="B146" t="s">
        <v>78</v>
      </c>
      <c r="C146" t="s">
        <v>79</v>
      </c>
      <c r="D146" s="55">
        <v>1</v>
      </c>
      <c r="E146" s="75"/>
      <c r="F146" s="206">
        <v>4</v>
      </c>
      <c r="G146" s="206">
        <f t="shared" si="5"/>
        <v>4</v>
      </c>
      <c r="H146" s="55">
        <v>645</v>
      </c>
      <c r="I146" s="79">
        <f>D146*H146</f>
        <v>645</v>
      </c>
      <c r="J146" s="80">
        <f t="shared" si="4"/>
        <v>715.95</v>
      </c>
      <c r="K146" s="75"/>
      <c r="L146" s="76"/>
      <c r="N146" s="1" t="s">
        <v>34</v>
      </c>
      <c r="O146" s="48" t="s">
        <v>33</v>
      </c>
    </row>
    <row r="147" spans="1:15" s="66" customFormat="1" ht="18" customHeight="1" thickBot="1">
      <c r="A147" s="209" t="s">
        <v>49</v>
      </c>
      <c r="B147" s="209" t="s">
        <v>78</v>
      </c>
      <c r="C147" s="209" t="s">
        <v>80</v>
      </c>
      <c r="D147" s="211">
        <v>4</v>
      </c>
      <c r="E147" s="212"/>
      <c r="F147" s="206">
        <v>3</v>
      </c>
      <c r="G147" s="206">
        <f t="shared" si="5"/>
        <v>12</v>
      </c>
      <c r="H147" s="211">
        <v>270</v>
      </c>
      <c r="I147" s="213">
        <f>D147*H147</f>
        <v>1080</v>
      </c>
      <c r="J147" s="80">
        <f t="shared" si="4"/>
        <v>1198.8000000000002</v>
      </c>
      <c r="K147" s="75"/>
      <c r="L147" s="76"/>
      <c r="N147" s="1" t="s">
        <v>34</v>
      </c>
      <c r="O147" s="48" t="s">
        <v>33</v>
      </c>
    </row>
    <row r="148" spans="1:15" s="66" customFormat="1" ht="18" customHeight="1" thickBot="1">
      <c r="A148" s="209" t="s">
        <v>49</v>
      </c>
      <c r="B148" s="209" t="s">
        <v>78</v>
      </c>
      <c r="C148" s="209" t="s">
        <v>80</v>
      </c>
      <c r="D148" s="211">
        <v>2</v>
      </c>
      <c r="E148" s="212"/>
      <c r="F148" s="206">
        <v>3</v>
      </c>
      <c r="G148" s="206">
        <f t="shared" si="5"/>
        <v>6</v>
      </c>
      <c r="H148" s="211">
        <v>270</v>
      </c>
      <c r="I148" s="213">
        <f>D148*H148</f>
        <v>540</v>
      </c>
      <c r="J148" s="80">
        <f t="shared" si="4"/>
        <v>599.4000000000001</v>
      </c>
      <c r="K148" s="75"/>
      <c r="L148" s="76"/>
      <c r="N148" s="1" t="s">
        <v>34</v>
      </c>
      <c r="O148" s="48" t="s">
        <v>33</v>
      </c>
    </row>
    <row r="149" spans="1:15" s="66" customFormat="1" ht="18" customHeight="1" thickBot="1">
      <c r="A149" s="209" t="s">
        <v>49</v>
      </c>
      <c r="B149" s="209" t="s">
        <v>78</v>
      </c>
      <c r="C149" s="209" t="s">
        <v>80</v>
      </c>
      <c r="D149" s="211">
        <v>2</v>
      </c>
      <c r="E149" s="212"/>
      <c r="F149" s="206">
        <v>3</v>
      </c>
      <c r="G149" s="206">
        <f t="shared" si="5"/>
        <v>6</v>
      </c>
      <c r="H149" s="211">
        <v>270</v>
      </c>
      <c r="I149" s="213">
        <f>D149*H149</f>
        <v>540</v>
      </c>
      <c r="J149" s="80">
        <f t="shared" si="4"/>
        <v>599.4000000000001</v>
      </c>
      <c r="K149" s="75"/>
      <c r="L149" s="76"/>
      <c r="N149" s="1" t="s">
        <v>34</v>
      </c>
      <c r="O149" s="48" t="s">
        <v>33</v>
      </c>
    </row>
    <row r="150" spans="1:15" s="66" customFormat="1" ht="18" customHeight="1" thickBot="1">
      <c r="A150" t="s">
        <v>51</v>
      </c>
      <c r="B150" t="s">
        <v>81</v>
      </c>
      <c r="C150" s="191"/>
      <c r="D150" s="55">
        <v>2</v>
      </c>
      <c r="E150" s="75"/>
      <c r="F150" s="75">
        <v>1</v>
      </c>
      <c r="G150" s="206">
        <f t="shared" si="5"/>
        <v>2</v>
      </c>
      <c r="H150" s="55">
        <v>95</v>
      </c>
      <c r="I150" s="79">
        <f>D150*H150</f>
        <v>190</v>
      </c>
      <c r="J150" s="80">
        <f t="shared" si="4"/>
        <v>210.9</v>
      </c>
      <c r="K150" s="75"/>
      <c r="L150" s="76"/>
      <c r="N150" s="1" t="s">
        <v>34</v>
      </c>
      <c r="O150" s="48" t="s">
        <v>33</v>
      </c>
    </row>
    <row r="151" spans="1:15" s="66" customFormat="1" ht="18" customHeight="1" thickBot="1">
      <c r="A151" t="s">
        <v>27</v>
      </c>
      <c r="B151" t="s">
        <v>82</v>
      </c>
      <c r="C151" s="191"/>
      <c r="D151" s="55">
        <v>3</v>
      </c>
      <c r="E151" s="75"/>
      <c r="F151" s="75">
        <v>1</v>
      </c>
      <c r="G151" s="206">
        <f t="shared" si="5"/>
        <v>3</v>
      </c>
      <c r="H151" s="55">
        <v>45</v>
      </c>
      <c r="I151" s="79">
        <f>D151*H151</f>
        <v>135</v>
      </c>
      <c r="J151" s="80">
        <f t="shared" si="4"/>
        <v>149.85000000000002</v>
      </c>
      <c r="K151" s="75"/>
      <c r="L151" s="76"/>
      <c r="N151" s="1" t="s">
        <v>34</v>
      </c>
      <c r="O151" s="48" t="s">
        <v>33</v>
      </c>
    </row>
    <row r="152" spans="1:15" s="245" customFormat="1" ht="18" customHeight="1" thickBot="1">
      <c r="A152" s="239" t="s">
        <v>43</v>
      </c>
      <c r="B152" s="239" t="s">
        <v>84</v>
      </c>
      <c r="C152" s="239" t="s">
        <v>85</v>
      </c>
      <c r="D152" s="240">
        <v>1</v>
      </c>
      <c r="E152" s="234"/>
      <c r="F152" s="234">
        <v>3</v>
      </c>
      <c r="G152" s="206">
        <f t="shared" si="5"/>
        <v>3</v>
      </c>
      <c r="H152" s="240">
        <v>335</v>
      </c>
      <c r="I152" s="241">
        <f>D152*H152</f>
        <v>335</v>
      </c>
      <c r="J152" s="242">
        <f t="shared" si="4"/>
        <v>371.85</v>
      </c>
      <c r="K152" s="243"/>
      <c r="L152" s="244"/>
      <c r="N152" s="246" t="s">
        <v>34</v>
      </c>
      <c r="O152" s="48" t="s">
        <v>33</v>
      </c>
    </row>
    <row r="153" spans="1:15" s="66" customFormat="1" ht="18" customHeight="1" thickBot="1">
      <c r="A153" s="209" t="s">
        <v>35</v>
      </c>
      <c r="B153" s="209" t="s">
        <v>84</v>
      </c>
      <c r="C153" s="209" t="s">
        <v>85</v>
      </c>
      <c r="D153" s="211">
        <v>3</v>
      </c>
      <c r="E153" s="212"/>
      <c r="F153" s="234">
        <v>3</v>
      </c>
      <c r="G153" s="206">
        <f t="shared" si="5"/>
        <v>9</v>
      </c>
      <c r="H153" s="211">
        <v>335</v>
      </c>
      <c r="I153" s="213">
        <f>D153*H153</f>
        <v>1005</v>
      </c>
      <c r="J153" s="80">
        <f t="shared" si="4"/>
        <v>1115.5500000000002</v>
      </c>
      <c r="K153" s="75"/>
      <c r="L153" s="76"/>
      <c r="N153" s="1" t="s">
        <v>34</v>
      </c>
      <c r="O153" s="48" t="s">
        <v>33</v>
      </c>
    </row>
    <row r="154" spans="1:15" s="66" customFormat="1" ht="18" customHeight="1" thickBot="1">
      <c r="A154" s="183" t="s">
        <v>39</v>
      </c>
      <c r="B154" s="183" t="s">
        <v>84</v>
      </c>
      <c r="C154" s="183" t="s">
        <v>86</v>
      </c>
      <c r="D154" s="55">
        <v>1</v>
      </c>
      <c r="E154" s="234"/>
      <c r="F154" s="234">
        <v>3</v>
      </c>
      <c r="G154" s="206">
        <f t="shared" si="5"/>
        <v>3</v>
      </c>
      <c r="H154" s="55">
        <v>190</v>
      </c>
      <c r="I154" s="79">
        <f>D154*H154</f>
        <v>190</v>
      </c>
      <c r="J154" s="80">
        <f t="shared" si="4"/>
        <v>210.9</v>
      </c>
      <c r="K154" s="206"/>
      <c r="L154" s="247"/>
      <c r="N154" s="57" t="s">
        <v>34</v>
      </c>
      <c r="O154" s="48" t="s">
        <v>33</v>
      </c>
    </row>
    <row r="155" spans="1:15" s="236" customFormat="1" ht="18" customHeight="1">
      <c r="A155" s="205" t="s">
        <v>46</v>
      </c>
      <c r="B155" s="205" t="s">
        <v>84</v>
      </c>
      <c r="C155" s="205" t="s">
        <v>87</v>
      </c>
      <c r="D155" s="188">
        <v>1</v>
      </c>
      <c r="E155" s="234"/>
      <c r="F155" s="234">
        <v>3</v>
      </c>
      <c r="G155" s="206">
        <f t="shared" si="5"/>
        <v>3</v>
      </c>
      <c r="H155" s="188">
        <v>190</v>
      </c>
      <c r="I155" s="189">
        <f>D155*H155</f>
        <v>190</v>
      </c>
      <c r="J155" s="190"/>
      <c r="K155" s="234"/>
      <c r="L155" s="235"/>
      <c r="M155" s="236">
        <f>I155*1.16</f>
        <v>220.39999999999998</v>
      </c>
      <c r="N155" s="1" t="s">
        <v>138</v>
      </c>
      <c r="O155" s="250" t="s">
        <v>137</v>
      </c>
    </row>
    <row r="156" spans="1:15" s="66" customFormat="1" ht="18" customHeight="1" thickBot="1">
      <c r="A156" s="209" t="s">
        <v>83</v>
      </c>
      <c r="B156" s="209" t="s">
        <v>84</v>
      </c>
      <c r="C156" s="209" t="s">
        <v>85</v>
      </c>
      <c r="D156" s="211">
        <v>1</v>
      </c>
      <c r="E156" s="212"/>
      <c r="F156" s="234">
        <v>3</v>
      </c>
      <c r="G156" s="206">
        <f t="shared" si="5"/>
        <v>3</v>
      </c>
      <c r="H156" s="211">
        <v>335</v>
      </c>
      <c r="I156" s="213">
        <f>D156*H156</f>
        <v>335</v>
      </c>
      <c r="J156" s="80">
        <f t="shared" si="4"/>
        <v>371.85</v>
      </c>
      <c r="K156" s="75"/>
      <c r="L156" s="76"/>
      <c r="N156" s="1" t="s">
        <v>34</v>
      </c>
      <c r="O156" s="48" t="s">
        <v>33</v>
      </c>
    </row>
    <row r="157" spans="1:15" s="66" customFormat="1" ht="18" customHeight="1" thickBot="1">
      <c r="A157" s="209" t="s">
        <v>30</v>
      </c>
      <c r="B157" s="209" t="s">
        <v>84</v>
      </c>
      <c r="C157" s="209" t="s">
        <v>85</v>
      </c>
      <c r="D157" s="211">
        <v>1</v>
      </c>
      <c r="E157" s="212"/>
      <c r="F157" s="234">
        <v>3</v>
      </c>
      <c r="G157" s="206">
        <f t="shared" si="5"/>
        <v>3</v>
      </c>
      <c r="H157" s="211">
        <v>335</v>
      </c>
      <c r="I157" s="213">
        <f>D157*H157</f>
        <v>335</v>
      </c>
      <c r="J157" s="80">
        <f t="shared" si="4"/>
        <v>371.85</v>
      </c>
      <c r="K157" s="75"/>
      <c r="L157" s="76"/>
      <c r="N157" s="1" t="s">
        <v>34</v>
      </c>
      <c r="O157" s="48" t="s">
        <v>33</v>
      </c>
    </row>
    <row r="158" spans="1:14" s="66" customFormat="1" ht="18" customHeight="1">
      <c r="A158" s="183" t="s">
        <v>62</v>
      </c>
      <c r="B158" s="183" t="s">
        <v>84</v>
      </c>
      <c r="C158" s="183" t="s">
        <v>85</v>
      </c>
      <c r="D158" s="55">
        <v>2</v>
      </c>
      <c r="E158" s="234"/>
      <c r="F158" s="234">
        <v>3</v>
      </c>
      <c r="G158" s="206">
        <f t="shared" si="5"/>
        <v>6</v>
      </c>
      <c r="H158" s="55">
        <v>335</v>
      </c>
      <c r="I158" s="79">
        <f>D158*H158</f>
        <v>670</v>
      </c>
      <c r="J158" s="80">
        <f t="shared" si="4"/>
        <v>743.7</v>
      </c>
      <c r="K158" s="206"/>
      <c r="L158" s="247"/>
      <c r="N158" s="57" t="s">
        <v>34</v>
      </c>
    </row>
    <row r="159" spans="1:15" s="66" customFormat="1" ht="18" customHeight="1" thickBot="1">
      <c r="A159" s="209" t="s">
        <v>23</v>
      </c>
      <c r="B159" s="209" t="s">
        <v>84</v>
      </c>
      <c r="C159" s="209" t="s">
        <v>85</v>
      </c>
      <c r="D159" s="211">
        <v>1</v>
      </c>
      <c r="E159" s="212"/>
      <c r="F159" s="234">
        <v>3</v>
      </c>
      <c r="G159" s="206">
        <f t="shared" si="5"/>
        <v>3</v>
      </c>
      <c r="H159" s="211">
        <v>335</v>
      </c>
      <c r="I159" s="213">
        <f>D159*H159</f>
        <v>335</v>
      </c>
      <c r="J159" s="80">
        <f t="shared" si="4"/>
        <v>371.85</v>
      </c>
      <c r="K159" s="75"/>
      <c r="L159" s="76"/>
      <c r="N159" s="1" t="s">
        <v>34</v>
      </c>
      <c r="O159" s="48" t="s">
        <v>33</v>
      </c>
    </row>
    <row r="160" spans="1:15" s="66" customFormat="1" ht="18" customHeight="1" thickBot="1">
      <c r="A160" s="209" t="s">
        <v>21</v>
      </c>
      <c r="B160" s="209" t="s">
        <v>84</v>
      </c>
      <c r="C160" s="209" t="s">
        <v>85</v>
      </c>
      <c r="D160" s="211">
        <v>1</v>
      </c>
      <c r="E160" s="212"/>
      <c r="F160" s="234">
        <v>3</v>
      </c>
      <c r="G160" s="206">
        <f t="shared" si="5"/>
        <v>3</v>
      </c>
      <c r="H160" s="211">
        <v>335</v>
      </c>
      <c r="I160" s="213">
        <f>D160*H160</f>
        <v>335</v>
      </c>
      <c r="J160" s="80">
        <f t="shared" si="4"/>
        <v>371.85</v>
      </c>
      <c r="K160" s="75"/>
      <c r="L160" s="76"/>
      <c r="N160" s="1" t="s">
        <v>34</v>
      </c>
      <c r="O160" s="48" t="s">
        <v>33</v>
      </c>
    </row>
    <row r="161" spans="1:15" s="66" customFormat="1" ht="18" customHeight="1" thickBot="1">
      <c r="A161" t="s">
        <v>21</v>
      </c>
      <c r="B161" t="s">
        <v>88</v>
      </c>
      <c r="C161" t="s">
        <v>9</v>
      </c>
      <c r="D161" s="55">
        <v>1</v>
      </c>
      <c r="E161" s="75"/>
      <c r="F161" s="234">
        <v>4</v>
      </c>
      <c r="G161" s="206">
        <f t="shared" si="5"/>
        <v>4</v>
      </c>
      <c r="H161" s="55">
        <v>145</v>
      </c>
      <c r="I161" s="79">
        <f>D161*H161</f>
        <v>145</v>
      </c>
      <c r="J161" s="80">
        <f t="shared" si="4"/>
        <v>160.95000000000002</v>
      </c>
      <c r="K161" s="75"/>
      <c r="L161" s="76"/>
      <c r="N161" s="1" t="s">
        <v>34</v>
      </c>
      <c r="O161" s="48" t="s">
        <v>33</v>
      </c>
    </row>
    <row r="162" spans="1:15" s="66" customFormat="1" ht="18" customHeight="1" thickBot="1">
      <c r="A162" t="s">
        <v>21</v>
      </c>
      <c r="B162" t="s">
        <v>89</v>
      </c>
      <c r="C162" t="s">
        <v>9</v>
      </c>
      <c r="D162" s="55">
        <v>1</v>
      </c>
      <c r="E162" s="75"/>
      <c r="F162" s="234">
        <v>4</v>
      </c>
      <c r="G162" s="206">
        <f t="shared" si="5"/>
        <v>4</v>
      </c>
      <c r="H162" s="55">
        <v>145</v>
      </c>
      <c r="I162" s="79">
        <f>D162*H162</f>
        <v>145</v>
      </c>
      <c r="J162" s="80">
        <f t="shared" si="4"/>
        <v>160.95000000000002</v>
      </c>
      <c r="K162" s="75"/>
      <c r="L162" s="76"/>
      <c r="N162" s="1" t="s">
        <v>34</v>
      </c>
      <c r="O162" s="48" t="s">
        <v>33</v>
      </c>
    </row>
    <row r="163" spans="1:15" s="66" customFormat="1" ht="18" customHeight="1" thickBot="1">
      <c r="A163" t="s">
        <v>90</v>
      </c>
      <c r="B163" t="s">
        <v>92</v>
      </c>
      <c r="C163" t="s">
        <v>9</v>
      </c>
      <c r="D163" s="55">
        <v>1</v>
      </c>
      <c r="E163" s="75"/>
      <c r="F163" s="234">
        <v>4</v>
      </c>
      <c r="G163" s="206">
        <f t="shared" si="5"/>
        <v>4</v>
      </c>
      <c r="H163" s="55">
        <v>175</v>
      </c>
      <c r="I163" s="79">
        <f>D163*H163</f>
        <v>175</v>
      </c>
      <c r="J163" s="80">
        <f t="shared" si="4"/>
        <v>194.25000000000003</v>
      </c>
      <c r="K163" s="75"/>
      <c r="L163" s="76"/>
      <c r="N163" s="1" t="s">
        <v>34</v>
      </c>
      <c r="O163" s="48" t="s">
        <v>33</v>
      </c>
    </row>
    <row r="164" spans="1:15" s="66" customFormat="1" ht="18" customHeight="1" thickBot="1">
      <c r="A164" t="s">
        <v>91</v>
      </c>
      <c r="B164" t="s">
        <v>92</v>
      </c>
      <c r="C164" t="s">
        <v>76</v>
      </c>
      <c r="D164" s="55">
        <v>1</v>
      </c>
      <c r="E164" s="75"/>
      <c r="F164" s="234">
        <v>3</v>
      </c>
      <c r="G164" s="206">
        <f t="shared" si="5"/>
        <v>3</v>
      </c>
      <c r="H164" s="55">
        <v>100</v>
      </c>
      <c r="I164" s="79">
        <f>D164*H164</f>
        <v>100</v>
      </c>
      <c r="J164" s="80">
        <f t="shared" si="4"/>
        <v>111.00000000000001</v>
      </c>
      <c r="K164" s="75"/>
      <c r="L164" s="76"/>
      <c r="N164" s="1" t="s">
        <v>34</v>
      </c>
      <c r="O164" s="48" t="s">
        <v>33</v>
      </c>
    </row>
    <row r="165" spans="1:15" s="66" customFormat="1" ht="18" customHeight="1" thickBot="1">
      <c r="A165" t="s">
        <v>21</v>
      </c>
      <c r="B165" t="s">
        <v>94</v>
      </c>
      <c r="C165" t="s">
        <v>9</v>
      </c>
      <c r="D165" s="55">
        <v>2</v>
      </c>
      <c r="E165" s="75"/>
      <c r="F165" s="234">
        <v>4</v>
      </c>
      <c r="G165" s="206">
        <f t="shared" si="5"/>
        <v>8</v>
      </c>
      <c r="H165" s="55">
        <v>145</v>
      </c>
      <c r="I165" s="79">
        <f>D165*H165</f>
        <v>290</v>
      </c>
      <c r="J165" s="80">
        <f t="shared" si="4"/>
        <v>321.90000000000003</v>
      </c>
      <c r="K165" s="75"/>
      <c r="L165" s="76"/>
      <c r="N165" s="1" t="s">
        <v>34</v>
      </c>
      <c r="O165" s="48" t="s">
        <v>33</v>
      </c>
    </row>
    <row r="166" spans="1:15" s="66" customFormat="1" ht="18" customHeight="1" thickBot="1">
      <c r="A166" t="s">
        <v>93</v>
      </c>
      <c r="B166" t="s">
        <v>94</v>
      </c>
      <c r="C166" t="s">
        <v>9</v>
      </c>
      <c r="D166" s="55">
        <v>2</v>
      </c>
      <c r="E166" s="75"/>
      <c r="F166" s="234">
        <v>4</v>
      </c>
      <c r="G166" s="206">
        <f t="shared" si="5"/>
        <v>8</v>
      </c>
      <c r="H166" s="55">
        <v>145</v>
      </c>
      <c r="I166" s="79">
        <f>D166*H166</f>
        <v>290</v>
      </c>
      <c r="J166" s="80">
        <f t="shared" si="4"/>
        <v>321.90000000000003</v>
      </c>
      <c r="K166" s="75"/>
      <c r="L166" s="76"/>
      <c r="N166" s="1" t="s">
        <v>34</v>
      </c>
      <c r="O166" s="48" t="s">
        <v>33</v>
      </c>
    </row>
    <row r="167" spans="1:15" s="66" customFormat="1" ht="18" customHeight="1" thickBot="1">
      <c r="A167" t="s">
        <v>91</v>
      </c>
      <c r="B167" t="s">
        <v>95</v>
      </c>
      <c r="C167" t="s">
        <v>76</v>
      </c>
      <c r="D167" s="55">
        <v>1</v>
      </c>
      <c r="E167" s="75"/>
      <c r="F167" s="234">
        <v>3</v>
      </c>
      <c r="G167" s="206">
        <f t="shared" si="5"/>
        <v>3</v>
      </c>
      <c r="H167" s="55">
        <v>80</v>
      </c>
      <c r="I167" s="79">
        <f>D167*H167</f>
        <v>80</v>
      </c>
      <c r="J167" s="80">
        <f t="shared" si="4"/>
        <v>88.80000000000001</v>
      </c>
      <c r="K167" s="75"/>
      <c r="L167" s="76"/>
      <c r="N167" s="1" t="s">
        <v>34</v>
      </c>
      <c r="O167" s="48" t="s">
        <v>33</v>
      </c>
    </row>
    <row r="168" spans="1:15" s="66" customFormat="1" ht="18" customHeight="1" thickBot="1">
      <c r="A168" t="s">
        <v>21</v>
      </c>
      <c r="B168" t="s">
        <v>96</v>
      </c>
      <c r="C168" t="s">
        <v>9</v>
      </c>
      <c r="D168" s="55">
        <v>1</v>
      </c>
      <c r="E168" s="75"/>
      <c r="F168" s="234">
        <v>4</v>
      </c>
      <c r="G168" s="206">
        <f t="shared" si="5"/>
        <v>4</v>
      </c>
      <c r="H168" s="55">
        <v>205</v>
      </c>
      <c r="I168" s="79">
        <f>D168*H168</f>
        <v>205</v>
      </c>
      <c r="J168" s="80">
        <f t="shared" si="4"/>
        <v>227.55</v>
      </c>
      <c r="K168" s="75"/>
      <c r="L168" s="76"/>
      <c r="N168" s="1" t="s">
        <v>34</v>
      </c>
      <c r="O168" s="48" t="s">
        <v>33</v>
      </c>
    </row>
    <row r="169" spans="1:15" s="66" customFormat="1" ht="18" customHeight="1" thickBot="1">
      <c r="A169" t="s">
        <v>22</v>
      </c>
      <c r="B169" t="s">
        <v>96</v>
      </c>
      <c r="C169" t="s">
        <v>76</v>
      </c>
      <c r="D169" s="55">
        <v>1</v>
      </c>
      <c r="E169" s="75"/>
      <c r="F169" s="234">
        <v>3</v>
      </c>
      <c r="G169" s="206">
        <f t="shared" si="5"/>
        <v>3</v>
      </c>
      <c r="H169" s="55">
        <v>115</v>
      </c>
      <c r="I169" s="79">
        <f>D169*H169</f>
        <v>115</v>
      </c>
      <c r="J169" s="80">
        <f t="shared" si="4"/>
        <v>127.65</v>
      </c>
      <c r="K169" s="75"/>
      <c r="L169" s="76"/>
      <c r="N169" s="1" t="s">
        <v>34</v>
      </c>
      <c r="O169" s="48" t="s">
        <v>33</v>
      </c>
    </row>
    <row r="170" spans="1:15" s="66" customFormat="1" ht="18" customHeight="1" thickBot="1">
      <c r="A170" t="s">
        <v>91</v>
      </c>
      <c r="B170" t="s">
        <v>96</v>
      </c>
      <c r="C170" t="s">
        <v>76</v>
      </c>
      <c r="D170" s="55">
        <v>1</v>
      </c>
      <c r="E170" s="75"/>
      <c r="F170" s="234">
        <v>3</v>
      </c>
      <c r="G170" s="206">
        <f t="shared" si="5"/>
        <v>3</v>
      </c>
      <c r="H170" s="55">
        <v>115</v>
      </c>
      <c r="I170" s="79">
        <f>D170*H170</f>
        <v>115</v>
      </c>
      <c r="J170" s="80">
        <f t="shared" si="4"/>
        <v>127.65</v>
      </c>
      <c r="K170" s="75"/>
      <c r="L170" s="76"/>
      <c r="N170" s="1" t="s">
        <v>34</v>
      </c>
      <c r="O170" s="48" t="s">
        <v>33</v>
      </c>
    </row>
    <row r="171" spans="1:15" s="66" customFormat="1" ht="18" customHeight="1" thickBot="1">
      <c r="A171" t="s">
        <v>36</v>
      </c>
      <c r="B171" t="s">
        <v>97</v>
      </c>
      <c r="C171" t="s">
        <v>9</v>
      </c>
      <c r="D171" s="55">
        <v>1</v>
      </c>
      <c r="E171" s="75"/>
      <c r="F171" s="234">
        <v>4</v>
      </c>
      <c r="G171" s="206">
        <f t="shared" si="5"/>
        <v>4</v>
      </c>
      <c r="H171" s="55">
        <v>260</v>
      </c>
      <c r="I171" s="79">
        <f>D171*H171</f>
        <v>260</v>
      </c>
      <c r="J171" s="80">
        <f t="shared" si="4"/>
        <v>288.6</v>
      </c>
      <c r="K171" s="75"/>
      <c r="L171" s="76"/>
      <c r="N171" s="1" t="s">
        <v>34</v>
      </c>
      <c r="O171" s="48" t="s">
        <v>33</v>
      </c>
    </row>
    <row r="172" spans="1:15" s="66" customFormat="1" ht="18" customHeight="1">
      <c r="A172" s="209"/>
      <c r="B172" s="209"/>
      <c r="C172" s="209"/>
      <c r="D172" s="211"/>
      <c r="E172" s="212"/>
      <c r="F172" s="234"/>
      <c r="G172" s="206"/>
      <c r="H172" s="211"/>
      <c r="I172" s="213"/>
      <c r="J172" s="80"/>
      <c r="K172" s="75"/>
      <c r="L172" s="76"/>
      <c r="N172" s="1"/>
      <c r="O172" s="192"/>
    </row>
    <row r="173" spans="1:15" s="66" customFormat="1" ht="18" customHeight="1" thickBot="1">
      <c r="A173" t="s">
        <v>83</v>
      </c>
      <c r="B173" t="s">
        <v>99</v>
      </c>
      <c r="C173" t="s">
        <v>100</v>
      </c>
      <c r="D173" s="55">
        <v>1</v>
      </c>
      <c r="E173" s="75"/>
      <c r="F173" s="234">
        <v>4</v>
      </c>
      <c r="G173" s="206">
        <f t="shared" si="5"/>
        <v>4</v>
      </c>
      <c r="H173" s="55">
        <v>175</v>
      </c>
      <c r="I173" s="79">
        <f>D173*H173</f>
        <v>175</v>
      </c>
      <c r="J173" s="80">
        <f t="shared" si="4"/>
        <v>194.25000000000003</v>
      </c>
      <c r="K173" s="75"/>
      <c r="L173" s="76"/>
      <c r="N173" s="1" t="s">
        <v>34</v>
      </c>
      <c r="O173" s="48" t="s">
        <v>33</v>
      </c>
    </row>
    <row r="174" spans="1:15" s="66" customFormat="1" ht="18" customHeight="1">
      <c r="A174" s="209" t="s">
        <v>98</v>
      </c>
      <c r="B174" s="209" t="s">
        <v>99</v>
      </c>
      <c r="C174" s="209" t="s">
        <v>101</v>
      </c>
      <c r="D174" s="211">
        <v>2</v>
      </c>
      <c r="E174" s="212"/>
      <c r="F174" s="234">
        <v>3</v>
      </c>
      <c r="G174" s="206">
        <f t="shared" si="5"/>
        <v>6</v>
      </c>
      <c r="H174" s="211">
        <v>105</v>
      </c>
      <c r="I174" s="213">
        <f>D174*H174</f>
        <v>210</v>
      </c>
      <c r="J174" s="80">
        <f t="shared" si="4"/>
        <v>233.10000000000002</v>
      </c>
      <c r="K174" s="75"/>
      <c r="L174" s="76"/>
      <c r="N174" s="1" t="s">
        <v>34</v>
      </c>
      <c r="O174" s="192" t="s">
        <v>33</v>
      </c>
    </row>
    <row r="175" spans="1:15" s="66" customFormat="1" ht="18" customHeight="1" thickBot="1">
      <c r="A175" s="209" t="s">
        <v>44</v>
      </c>
      <c r="B175" s="209" t="s">
        <v>99</v>
      </c>
      <c r="C175" s="209" t="s">
        <v>101</v>
      </c>
      <c r="D175" s="211">
        <v>2</v>
      </c>
      <c r="E175" s="212"/>
      <c r="F175" s="206">
        <v>3</v>
      </c>
      <c r="G175" s="206">
        <f t="shared" si="5"/>
        <v>6</v>
      </c>
      <c r="H175" s="211">
        <v>105</v>
      </c>
      <c r="I175" s="213">
        <f>D175*H175</f>
        <v>210</v>
      </c>
      <c r="J175" s="80">
        <f t="shared" si="4"/>
        <v>233.10000000000002</v>
      </c>
      <c r="K175" s="75"/>
      <c r="L175" s="76"/>
      <c r="N175" s="1" t="s">
        <v>34</v>
      </c>
      <c r="O175" s="48" t="s">
        <v>33</v>
      </c>
    </row>
    <row r="176" spans="1:15" s="66" customFormat="1" ht="18" customHeight="1" thickBot="1">
      <c r="A176" s="220" t="s">
        <v>36</v>
      </c>
      <c r="B176" s="220" t="s">
        <v>102</v>
      </c>
      <c r="C176" s="220" t="s">
        <v>103</v>
      </c>
      <c r="D176" s="221">
        <v>1</v>
      </c>
      <c r="E176" s="222"/>
      <c r="F176" s="234">
        <v>4</v>
      </c>
      <c r="G176" s="206">
        <f t="shared" si="5"/>
        <v>4</v>
      </c>
      <c r="H176" s="221">
        <v>175</v>
      </c>
      <c r="I176" s="223">
        <f>D176*H176</f>
        <v>175</v>
      </c>
      <c r="J176" s="80">
        <f t="shared" si="4"/>
        <v>194.25000000000003</v>
      </c>
      <c r="K176" s="75"/>
      <c r="L176" s="76"/>
      <c r="N176" s="1" t="s">
        <v>34</v>
      </c>
      <c r="O176" s="48" t="s">
        <v>33</v>
      </c>
    </row>
    <row r="177" spans="1:15" s="66" customFormat="1" ht="18" customHeight="1">
      <c r="A177"/>
      <c r="B177"/>
      <c r="C177"/>
      <c r="D177" s="55"/>
      <c r="E177" s="75"/>
      <c r="F177" s="234"/>
      <c r="G177" s="206"/>
      <c r="H177" s="55"/>
      <c r="I177" s="79"/>
      <c r="J177" s="80"/>
      <c r="K177" s="75"/>
      <c r="L177" s="76"/>
      <c r="N177" s="1"/>
      <c r="O177" s="192"/>
    </row>
    <row r="178" spans="1:15" s="66" customFormat="1" ht="18" customHeight="1" thickBot="1">
      <c r="A178" s="220" t="s">
        <v>93</v>
      </c>
      <c r="B178" s="220" t="s">
        <v>102</v>
      </c>
      <c r="C178" s="220" t="s">
        <v>103</v>
      </c>
      <c r="D178" s="221">
        <v>1</v>
      </c>
      <c r="E178" s="222"/>
      <c r="F178" s="234">
        <v>4</v>
      </c>
      <c r="G178" s="206">
        <f t="shared" si="5"/>
        <v>4</v>
      </c>
      <c r="H178" s="221">
        <v>175</v>
      </c>
      <c r="I178" s="223">
        <f>D178*H178</f>
        <v>175</v>
      </c>
      <c r="J178" s="80">
        <f t="shared" si="4"/>
        <v>194.25000000000003</v>
      </c>
      <c r="K178" s="75"/>
      <c r="L178" s="76"/>
      <c r="N178" s="1" t="s">
        <v>34</v>
      </c>
      <c r="O178" s="48" t="s">
        <v>33</v>
      </c>
    </row>
    <row r="179" spans="1:15" s="66" customFormat="1" ht="18" customHeight="1" thickBot="1">
      <c r="A179" s="220" t="s">
        <v>91</v>
      </c>
      <c r="B179" s="220" t="s">
        <v>102</v>
      </c>
      <c r="C179" s="220" t="s">
        <v>103</v>
      </c>
      <c r="D179" s="221">
        <v>1</v>
      </c>
      <c r="E179" s="222"/>
      <c r="F179" s="234">
        <v>4</v>
      </c>
      <c r="G179" s="206">
        <f t="shared" si="5"/>
        <v>4</v>
      </c>
      <c r="H179" s="221">
        <v>175</v>
      </c>
      <c r="I179" s="223">
        <f>D179*H179</f>
        <v>175</v>
      </c>
      <c r="J179" s="80">
        <f t="shared" si="4"/>
        <v>194.25000000000003</v>
      </c>
      <c r="K179" s="75"/>
      <c r="L179" s="76"/>
      <c r="N179" s="1" t="s">
        <v>34</v>
      </c>
      <c r="O179" s="48" t="s">
        <v>33</v>
      </c>
    </row>
    <row r="180" spans="1:15" s="66" customFormat="1" ht="18" customHeight="1" thickBot="1">
      <c r="A180" s="209" t="s">
        <v>36</v>
      </c>
      <c r="B180" s="209" t="s">
        <v>104</v>
      </c>
      <c r="C180" s="209" t="s">
        <v>105</v>
      </c>
      <c r="D180" s="211">
        <v>2</v>
      </c>
      <c r="E180" s="212"/>
      <c r="F180" s="234">
        <v>4</v>
      </c>
      <c r="G180" s="206">
        <f t="shared" si="5"/>
        <v>8</v>
      </c>
      <c r="H180" s="211">
        <v>190</v>
      </c>
      <c r="I180" s="213">
        <f>D180*H180</f>
        <v>380</v>
      </c>
      <c r="J180" s="80">
        <f t="shared" si="4"/>
        <v>421.8</v>
      </c>
      <c r="K180" s="75"/>
      <c r="L180" s="76"/>
      <c r="N180" s="1" t="s">
        <v>34</v>
      </c>
      <c r="O180" s="48" t="s">
        <v>33</v>
      </c>
    </row>
    <row r="181" spans="1:15" s="66" customFormat="1" ht="18" customHeight="1">
      <c r="A181"/>
      <c r="B181"/>
      <c r="C181"/>
      <c r="D181" s="55"/>
      <c r="E181" s="75"/>
      <c r="F181" s="234"/>
      <c r="G181" s="206"/>
      <c r="H181" s="55"/>
      <c r="I181" s="79"/>
      <c r="J181" s="80"/>
      <c r="K181" s="75"/>
      <c r="L181" s="76"/>
      <c r="N181" s="1"/>
      <c r="O181" s="192"/>
    </row>
    <row r="182" spans="1:15" s="66" customFormat="1" ht="18" customHeight="1" thickBot="1">
      <c r="A182" s="209" t="s">
        <v>93</v>
      </c>
      <c r="B182" s="209" t="s">
        <v>104</v>
      </c>
      <c r="C182" s="209" t="s">
        <v>105</v>
      </c>
      <c r="D182" s="211">
        <v>2</v>
      </c>
      <c r="E182" s="212"/>
      <c r="F182" s="234">
        <v>4</v>
      </c>
      <c r="G182" s="206">
        <f t="shared" si="5"/>
        <v>8</v>
      </c>
      <c r="H182" s="211">
        <v>190</v>
      </c>
      <c r="I182" s="213">
        <f>D182*H182</f>
        <v>380</v>
      </c>
      <c r="J182" s="80">
        <f t="shared" si="4"/>
        <v>421.8</v>
      </c>
      <c r="K182" s="75"/>
      <c r="L182" s="76"/>
      <c r="N182" s="1" t="s">
        <v>34</v>
      </c>
      <c r="O182" s="48" t="s">
        <v>33</v>
      </c>
    </row>
    <row r="183" spans="1:15" s="66" customFormat="1" ht="18" customHeight="1">
      <c r="A183" t="s">
        <v>106</v>
      </c>
      <c r="B183" t="s">
        <v>107</v>
      </c>
      <c r="C183" t="s">
        <v>9</v>
      </c>
      <c r="D183" s="55">
        <v>1</v>
      </c>
      <c r="E183" s="75"/>
      <c r="F183" s="234">
        <v>4</v>
      </c>
      <c r="G183" s="206">
        <v>-300</v>
      </c>
      <c r="H183" s="55">
        <v>145</v>
      </c>
      <c r="I183" s="79">
        <f>D183*H183</f>
        <v>145</v>
      </c>
      <c r="J183" s="80">
        <f t="shared" si="4"/>
        <v>160.95000000000002</v>
      </c>
      <c r="K183" s="75"/>
      <c r="L183" s="76"/>
      <c r="N183" s="231" t="s">
        <v>135</v>
      </c>
      <c r="O183" s="228"/>
    </row>
    <row r="184" spans="1:15" s="66" customFormat="1" ht="18" customHeight="1" thickBot="1">
      <c r="A184" t="s">
        <v>41</v>
      </c>
      <c r="B184" t="s">
        <v>108</v>
      </c>
      <c r="C184" t="s">
        <v>76</v>
      </c>
      <c r="D184" s="55">
        <v>1</v>
      </c>
      <c r="E184" s="75"/>
      <c r="F184" s="234">
        <v>3</v>
      </c>
      <c r="G184" s="206">
        <f t="shared" si="5"/>
        <v>3</v>
      </c>
      <c r="H184" s="55">
        <v>80</v>
      </c>
      <c r="I184" s="79">
        <f>D184*H184</f>
        <v>80</v>
      </c>
      <c r="J184" s="80">
        <f t="shared" si="4"/>
        <v>88.80000000000001</v>
      </c>
      <c r="K184" s="75"/>
      <c r="L184" s="76"/>
      <c r="N184" s="1" t="s">
        <v>34</v>
      </c>
      <c r="O184" s="48" t="s">
        <v>33</v>
      </c>
    </row>
    <row r="185" spans="1:15" s="66" customFormat="1" ht="18" customHeight="1" thickBot="1">
      <c r="A185" s="209" t="s">
        <v>42</v>
      </c>
      <c r="B185" s="209" t="s">
        <v>109</v>
      </c>
      <c r="C185" s="209" t="s">
        <v>9</v>
      </c>
      <c r="D185" s="211">
        <v>1</v>
      </c>
      <c r="E185" s="212"/>
      <c r="F185" s="234">
        <v>4</v>
      </c>
      <c r="G185" s="206">
        <f t="shared" si="5"/>
        <v>4</v>
      </c>
      <c r="H185" s="211">
        <v>145</v>
      </c>
      <c r="I185" s="213">
        <f>D185*H185</f>
        <v>145</v>
      </c>
      <c r="J185" s="80">
        <f t="shared" si="4"/>
        <v>160.95000000000002</v>
      </c>
      <c r="K185" s="75"/>
      <c r="L185" s="76"/>
      <c r="N185" s="1" t="s">
        <v>34</v>
      </c>
      <c r="O185" s="59" t="s">
        <v>33</v>
      </c>
    </row>
    <row r="186" spans="1:15" s="66" customFormat="1" ht="18" customHeight="1" thickBot="1">
      <c r="A186" s="209" t="s">
        <v>106</v>
      </c>
      <c r="B186" s="209" t="s">
        <v>109</v>
      </c>
      <c r="C186" s="209" t="s">
        <v>9</v>
      </c>
      <c r="D186" s="211">
        <v>1</v>
      </c>
      <c r="E186" s="212"/>
      <c r="F186" s="234">
        <v>4</v>
      </c>
      <c r="G186" s="206">
        <v>8</v>
      </c>
      <c r="H186" s="211">
        <v>145</v>
      </c>
      <c r="I186" s="213">
        <f>D186*H186</f>
        <v>145</v>
      </c>
      <c r="J186" s="80">
        <f t="shared" si="4"/>
        <v>160.95000000000002</v>
      </c>
      <c r="K186" s="75"/>
      <c r="L186" s="76"/>
      <c r="N186" s="1" t="s">
        <v>34</v>
      </c>
      <c r="O186" s="48" t="s">
        <v>33</v>
      </c>
    </row>
    <row r="187" spans="1:15" s="66" customFormat="1" ht="18" customHeight="1" thickBot="1">
      <c r="A187" t="s">
        <v>42</v>
      </c>
      <c r="B187" t="s">
        <v>110</v>
      </c>
      <c r="C187" t="s">
        <v>9</v>
      </c>
      <c r="D187" s="55">
        <v>1</v>
      </c>
      <c r="E187" s="75"/>
      <c r="F187" s="234">
        <v>4</v>
      </c>
      <c r="G187" s="206">
        <f t="shared" si="5"/>
        <v>4</v>
      </c>
      <c r="H187" s="55">
        <v>145</v>
      </c>
      <c r="I187" s="79">
        <f>D187*H187</f>
        <v>145</v>
      </c>
      <c r="J187" s="80">
        <f t="shared" si="4"/>
        <v>160.95000000000002</v>
      </c>
      <c r="K187" s="75"/>
      <c r="L187" s="76"/>
      <c r="N187" s="1" t="s">
        <v>34</v>
      </c>
      <c r="O187" s="59" t="s">
        <v>33</v>
      </c>
    </row>
    <row r="188" spans="1:15" s="66" customFormat="1" ht="18" customHeight="1" thickBot="1">
      <c r="A188" t="s">
        <v>93</v>
      </c>
      <c r="B188" t="s">
        <v>110</v>
      </c>
      <c r="C188" t="s">
        <v>76</v>
      </c>
      <c r="D188" s="55">
        <v>1</v>
      </c>
      <c r="E188" s="75"/>
      <c r="F188" s="234">
        <v>3</v>
      </c>
      <c r="G188" s="206">
        <f t="shared" si="5"/>
        <v>3</v>
      </c>
      <c r="H188" s="55">
        <v>80</v>
      </c>
      <c r="I188" s="79">
        <f>D188*H188</f>
        <v>80</v>
      </c>
      <c r="J188" s="80">
        <f t="shared" si="4"/>
        <v>88.80000000000001</v>
      </c>
      <c r="K188" s="75"/>
      <c r="L188" s="76"/>
      <c r="N188" s="1" t="s">
        <v>34</v>
      </c>
      <c r="O188" s="48" t="s">
        <v>33</v>
      </c>
    </row>
    <row r="189" spans="1:15" s="66" customFormat="1" ht="18" customHeight="1" thickBot="1">
      <c r="A189" t="s">
        <v>41</v>
      </c>
      <c r="B189" t="s">
        <v>111</v>
      </c>
      <c r="C189" t="s">
        <v>76</v>
      </c>
      <c r="D189" s="55">
        <v>1</v>
      </c>
      <c r="E189" s="75"/>
      <c r="F189" s="234">
        <v>3</v>
      </c>
      <c r="G189" s="206">
        <f t="shared" si="5"/>
        <v>3</v>
      </c>
      <c r="H189" s="55">
        <v>80</v>
      </c>
      <c r="I189" s="79">
        <f>D189*H189</f>
        <v>80</v>
      </c>
      <c r="J189" s="80">
        <f t="shared" si="4"/>
        <v>88.80000000000001</v>
      </c>
      <c r="K189" s="75"/>
      <c r="L189" s="76"/>
      <c r="N189" s="1" t="s">
        <v>34</v>
      </c>
      <c r="O189" s="48" t="s">
        <v>33</v>
      </c>
    </row>
    <row r="190" spans="1:15" s="66" customFormat="1" ht="18" customHeight="1" thickBot="1">
      <c r="A190" t="s">
        <v>21</v>
      </c>
      <c r="B190" t="s">
        <v>111</v>
      </c>
      <c r="C190" t="s">
        <v>9</v>
      </c>
      <c r="D190" s="55">
        <v>3</v>
      </c>
      <c r="E190" s="75"/>
      <c r="F190" s="234">
        <v>4</v>
      </c>
      <c r="G190" s="206">
        <f t="shared" si="5"/>
        <v>12</v>
      </c>
      <c r="H190" s="55">
        <v>145</v>
      </c>
      <c r="I190" s="79">
        <f>D190*H190</f>
        <v>435</v>
      </c>
      <c r="J190" s="80">
        <f t="shared" si="4"/>
        <v>482.85</v>
      </c>
      <c r="K190" s="75"/>
      <c r="L190" s="76"/>
      <c r="N190" s="1" t="s">
        <v>34</v>
      </c>
      <c r="O190" s="48" t="s">
        <v>33</v>
      </c>
    </row>
    <row r="191" spans="1:15" s="66" customFormat="1" ht="18" customHeight="1" thickBot="1">
      <c r="A191" t="s">
        <v>21</v>
      </c>
      <c r="B191" t="s">
        <v>112</v>
      </c>
      <c r="C191" t="s">
        <v>9</v>
      </c>
      <c r="D191" s="55">
        <v>1</v>
      </c>
      <c r="E191" s="75"/>
      <c r="F191" s="234">
        <v>4</v>
      </c>
      <c r="G191" s="206">
        <f t="shared" si="5"/>
        <v>4</v>
      </c>
      <c r="H191" s="55">
        <v>145</v>
      </c>
      <c r="I191" s="79">
        <f>D191*H191</f>
        <v>145</v>
      </c>
      <c r="J191" s="80">
        <f t="shared" si="4"/>
        <v>160.95000000000002</v>
      </c>
      <c r="K191" s="75"/>
      <c r="L191" s="76"/>
      <c r="N191" s="1" t="s">
        <v>34</v>
      </c>
      <c r="O191" s="48" t="s">
        <v>33</v>
      </c>
    </row>
    <row r="192" spans="1:15" s="66" customFormat="1" ht="18" customHeight="1" thickBot="1">
      <c r="A192" s="209" t="s">
        <v>42</v>
      </c>
      <c r="B192" s="209" t="s">
        <v>113</v>
      </c>
      <c r="C192" s="209" t="s">
        <v>9</v>
      </c>
      <c r="D192" s="211">
        <v>1</v>
      </c>
      <c r="E192" s="212"/>
      <c r="F192" s="234">
        <v>4</v>
      </c>
      <c r="G192" s="206">
        <f t="shared" si="5"/>
        <v>4</v>
      </c>
      <c r="H192" s="211">
        <v>145</v>
      </c>
      <c r="I192" s="213">
        <f>D192*H192</f>
        <v>145</v>
      </c>
      <c r="J192" s="80">
        <f t="shared" si="4"/>
        <v>160.95000000000002</v>
      </c>
      <c r="K192" s="75"/>
      <c r="L192" s="76"/>
      <c r="N192" s="1" t="s">
        <v>34</v>
      </c>
      <c r="O192" s="59" t="s">
        <v>33</v>
      </c>
    </row>
    <row r="193" spans="1:15" s="66" customFormat="1" ht="18" customHeight="1" thickBot="1">
      <c r="A193" t="s">
        <v>41</v>
      </c>
      <c r="B193" t="s">
        <v>114</v>
      </c>
      <c r="C193" t="s">
        <v>9</v>
      </c>
      <c r="D193" s="55">
        <v>1</v>
      </c>
      <c r="E193" s="75"/>
      <c r="F193" s="234">
        <v>4</v>
      </c>
      <c r="G193" s="206">
        <f t="shared" si="5"/>
        <v>4</v>
      </c>
      <c r="H193" s="55">
        <v>145</v>
      </c>
      <c r="I193" s="79">
        <f>D193*H193</f>
        <v>145</v>
      </c>
      <c r="J193" s="80">
        <f t="shared" si="4"/>
        <v>160.95000000000002</v>
      </c>
      <c r="K193" s="75"/>
      <c r="L193" s="76"/>
      <c r="N193" s="1" t="s">
        <v>34</v>
      </c>
      <c r="O193" s="48" t="s">
        <v>33</v>
      </c>
    </row>
    <row r="194" spans="1:16" s="236" customFormat="1" ht="18" customHeight="1">
      <c r="A194" s="205" t="s">
        <v>42</v>
      </c>
      <c r="B194" s="205" t="s">
        <v>115</v>
      </c>
      <c r="C194" s="205" t="s">
        <v>9</v>
      </c>
      <c r="D194" s="188">
        <v>1</v>
      </c>
      <c r="E194" s="75"/>
      <c r="F194" s="234"/>
      <c r="G194" s="206">
        <v>-161</v>
      </c>
      <c r="H194" s="188">
        <v>145</v>
      </c>
      <c r="I194" s="189">
        <f>D194*H194</f>
        <v>145</v>
      </c>
      <c r="J194" s="190">
        <f t="shared" si="4"/>
        <v>160.95000000000002</v>
      </c>
      <c r="K194" s="234"/>
      <c r="L194" s="235"/>
      <c r="N194" s="194" t="s">
        <v>34</v>
      </c>
      <c r="P194" s="236" t="s">
        <v>143</v>
      </c>
    </row>
    <row r="195" spans="1:15" s="66" customFormat="1" ht="18" customHeight="1" thickBot="1">
      <c r="A195" s="209" t="s">
        <v>90</v>
      </c>
      <c r="B195" s="209" t="s">
        <v>116</v>
      </c>
      <c r="C195" s="209" t="s">
        <v>117</v>
      </c>
      <c r="D195" s="211">
        <v>1</v>
      </c>
      <c r="E195" s="212"/>
      <c r="F195" s="212">
        <v>5</v>
      </c>
      <c r="G195" s="206">
        <f t="shared" si="5"/>
        <v>5</v>
      </c>
      <c r="H195" s="211">
        <v>220</v>
      </c>
      <c r="I195" s="213">
        <f>D195*H195</f>
        <v>220</v>
      </c>
      <c r="J195" s="80">
        <f t="shared" si="4"/>
        <v>244.20000000000002</v>
      </c>
      <c r="K195" s="75"/>
      <c r="L195" s="76"/>
      <c r="N195" s="1" t="s">
        <v>34</v>
      </c>
      <c r="O195" s="48" t="s">
        <v>33</v>
      </c>
    </row>
    <row r="196" spans="1:15" s="66" customFormat="1" ht="18" customHeight="1">
      <c r="A196" t="s">
        <v>98</v>
      </c>
      <c r="B196" t="s">
        <v>119</v>
      </c>
      <c r="C196" s="205" t="s">
        <v>118</v>
      </c>
      <c r="D196" s="55">
        <v>1</v>
      </c>
      <c r="E196" s="75"/>
      <c r="F196" s="75"/>
      <c r="G196" s="206">
        <f t="shared" si="5"/>
        <v>0</v>
      </c>
      <c r="H196" s="55">
        <v>240</v>
      </c>
      <c r="I196" s="79"/>
      <c r="J196" s="80"/>
      <c r="K196" s="75"/>
      <c r="L196" s="76"/>
      <c r="N196" s="1"/>
      <c r="O196" s="192"/>
    </row>
    <row r="197" spans="1:16" s="66" customFormat="1" ht="18" customHeight="1">
      <c r="A197" t="s">
        <v>28</v>
      </c>
      <c r="B197" t="s">
        <v>120</v>
      </c>
      <c r="C197" s="205" t="s">
        <v>118</v>
      </c>
      <c r="D197" s="55">
        <v>1</v>
      </c>
      <c r="E197" s="75"/>
      <c r="F197" s="75"/>
      <c r="G197" s="206">
        <f aca="true" t="shared" si="6" ref="G197:G216">F197*D197</f>
        <v>0</v>
      </c>
      <c r="H197" s="55">
        <v>355</v>
      </c>
      <c r="I197" s="79"/>
      <c r="J197" s="80"/>
      <c r="K197" s="75"/>
      <c r="L197" s="144">
        <f>SUM(M197,K197)</f>
        <v>-395</v>
      </c>
      <c r="M197" s="66">
        <v>-395</v>
      </c>
      <c r="N197" s="164"/>
      <c r="O197" s="229" t="s">
        <v>134</v>
      </c>
      <c r="P197" s="230"/>
    </row>
    <row r="198" spans="1:15" s="66" customFormat="1" ht="18" customHeight="1" thickBot="1">
      <c r="A198" s="209" t="s">
        <v>106</v>
      </c>
      <c r="B198" s="209" t="s">
        <v>120</v>
      </c>
      <c r="C198" s="209" t="s">
        <v>117</v>
      </c>
      <c r="D198" s="211">
        <v>1</v>
      </c>
      <c r="E198" s="212"/>
      <c r="F198" s="212">
        <v>6</v>
      </c>
      <c r="G198" s="206">
        <f t="shared" si="6"/>
        <v>6</v>
      </c>
      <c r="H198" s="211">
        <v>355</v>
      </c>
      <c r="I198" s="213">
        <f>D198*H198</f>
        <v>355</v>
      </c>
      <c r="J198" s="80">
        <f aca="true" t="shared" si="7" ref="J198:J216">PRODUCT(I198,1.11)</f>
        <v>394.05</v>
      </c>
      <c r="K198" s="75"/>
      <c r="L198" s="76"/>
      <c r="N198" s="1" t="s">
        <v>34</v>
      </c>
      <c r="O198" s="48" t="s">
        <v>33</v>
      </c>
    </row>
    <row r="199" spans="1:15" s="66" customFormat="1" ht="18" customHeight="1">
      <c r="A199" t="s">
        <v>44</v>
      </c>
      <c r="B199" t="s">
        <v>122</v>
      </c>
      <c r="C199" s="205" t="s">
        <v>118</v>
      </c>
      <c r="D199" s="55">
        <v>1</v>
      </c>
      <c r="E199" s="75"/>
      <c r="F199" s="75"/>
      <c r="G199" s="206">
        <f t="shared" si="6"/>
        <v>0</v>
      </c>
      <c r="H199" s="55">
        <v>465</v>
      </c>
      <c r="I199" s="79"/>
      <c r="J199" s="80"/>
      <c r="K199" s="75"/>
      <c r="L199" s="76"/>
      <c r="N199" s="164"/>
      <c r="O199" s="192"/>
    </row>
    <row r="200" spans="1:15" s="66" customFormat="1" ht="18" customHeight="1" thickBot="1">
      <c r="A200" s="209" t="s">
        <v>44</v>
      </c>
      <c r="B200" s="209" t="s">
        <v>122</v>
      </c>
      <c r="C200" s="209" t="s">
        <v>117</v>
      </c>
      <c r="D200" s="211">
        <v>1</v>
      </c>
      <c r="E200" s="212"/>
      <c r="F200" s="75">
        <v>8</v>
      </c>
      <c r="G200" s="206">
        <f t="shared" si="6"/>
        <v>8</v>
      </c>
      <c r="H200" s="211">
        <v>465</v>
      </c>
      <c r="I200" s="213">
        <f>D200*H200</f>
        <v>465</v>
      </c>
      <c r="J200" s="80">
        <f t="shared" si="7"/>
        <v>516.1500000000001</v>
      </c>
      <c r="K200" s="75"/>
      <c r="L200" s="76"/>
      <c r="N200" s="1" t="s">
        <v>34</v>
      </c>
      <c r="O200" s="48" t="s">
        <v>33</v>
      </c>
    </row>
    <row r="201" spans="1:14" s="66" customFormat="1" ht="18" customHeight="1">
      <c r="A201" s="183" t="s">
        <v>121</v>
      </c>
      <c r="B201" s="205" t="s">
        <v>122</v>
      </c>
      <c r="C201" s="205" t="s">
        <v>118</v>
      </c>
      <c r="D201" s="188">
        <v>1</v>
      </c>
      <c r="E201" s="234"/>
      <c r="F201" s="234"/>
      <c r="G201" s="206">
        <v>-229</v>
      </c>
      <c r="H201" s="55">
        <v>465</v>
      </c>
      <c r="I201" s="79"/>
      <c r="J201" s="80"/>
      <c r="K201" s="206"/>
      <c r="L201" s="247"/>
      <c r="N201" s="56"/>
    </row>
    <row r="202" spans="1:15" s="66" customFormat="1" ht="18" customHeight="1">
      <c r="A202" s="183" t="s">
        <v>121</v>
      </c>
      <c r="B202" s="183" t="s">
        <v>122</v>
      </c>
      <c r="C202" s="183" t="s">
        <v>117</v>
      </c>
      <c r="D202" s="55">
        <v>1</v>
      </c>
      <c r="E202" s="234"/>
      <c r="F202" s="234">
        <v>8</v>
      </c>
      <c r="G202" s="206">
        <f t="shared" si="6"/>
        <v>8</v>
      </c>
      <c r="H202" s="55">
        <v>465</v>
      </c>
      <c r="I202" s="79">
        <f>D202*H202</f>
        <v>465</v>
      </c>
      <c r="J202" s="80">
        <f t="shared" si="7"/>
        <v>516.1500000000001</v>
      </c>
      <c r="K202" s="206"/>
      <c r="L202" s="247"/>
      <c r="M202" s="66">
        <f>I202*1.16</f>
        <v>539.4</v>
      </c>
      <c r="N202" s="57" t="s">
        <v>34</v>
      </c>
      <c r="O202" s="249">
        <v>1500</v>
      </c>
    </row>
    <row r="203" spans="1:15" s="66" customFormat="1" ht="18" customHeight="1" thickBot="1">
      <c r="A203" s="209" t="s">
        <v>98</v>
      </c>
      <c r="B203" s="209" t="s">
        <v>123</v>
      </c>
      <c r="C203" s="209" t="s">
        <v>117</v>
      </c>
      <c r="D203" s="211">
        <v>1</v>
      </c>
      <c r="E203" s="212"/>
      <c r="F203" s="212">
        <v>12</v>
      </c>
      <c r="G203" s="206">
        <f t="shared" si="6"/>
        <v>12</v>
      </c>
      <c r="H203" s="211">
        <v>690</v>
      </c>
      <c r="I203" s="213">
        <f>D203*H203</f>
        <v>690</v>
      </c>
      <c r="J203" s="80">
        <f t="shared" si="7"/>
        <v>765.9000000000001</v>
      </c>
      <c r="K203" s="75"/>
      <c r="L203" s="76"/>
      <c r="N203" s="1" t="s">
        <v>34</v>
      </c>
      <c r="O203" s="48" t="s">
        <v>33</v>
      </c>
    </row>
    <row r="204" spans="1:16" s="66" customFormat="1" ht="18" customHeight="1" thickBot="1">
      <c r="A204" s="209" t="s">
        <v>48</v>
      </c>
      <c r="B204" s="209" t="s">
        <v>124</v>
      </c>
      <c r="C204" s="209" t="s">
        <v>125</v>
      </c>
      <c r="D204" s="211">
        <v>3</v>
      </c>
      <c r="E204" s="212"/>
      <c r="F204" s="212">
        <v>4</v>
      </c>
      <c r="G204" s="206">
        <f t="shared" si="6"/>
        <v>12</v>
      </c>
      <c r="H204" s="211">
        <v>95</v>
      </c>
      <c r="I204" s="213">
        <f>D204*H204</f>
        <v>285</v>
      </c>
      <c r="J204" s="224">
        <f t="shared" si="7"/>
        <v>316.35</v>
      </c>
      <c r="K204" s="75"/>
      <c r="L204" s="76"/>
      <c r="N204" s="1" t="s">
        <v>34</v>
      </c>
      <c r="O204" s="48" t="s">
        <v>33</v>
      </c>
      <c r="P204" s="230">
        <v>181</v>
      </c>
    </row>
    <row r="205" spans="1:15" s="66" customFormat="1" ht="18" customHeight="1" thickBot="1">
      <c r="A205" s="209" t="s">
        <v>48</v>
      </c>
      <c r="B205" s="209" t="s">
        <v>126</v>
      </c>
      <c r="C205" s="209" t="s">
        <v>125</v>
      </c>
      <c r="D205" s="211">
        <v>2</v>
      </c>
      <c r="E205" s="212"/>
      <c r="F205" s="212">
        <v>5</v>
      </c>
      <c r="G205" s="206">
        <f t="shared" si="6"/>
        <v>10</v>
      </c>
      <c r="H205" s="211">
        <v>130</v>
      </c>
      <c r="I205" s="213">
        <f>D205*H205</f>
        <v>260</v>
      </c>
      <c r="J205" s="224">
        <f t="shared" si="7"/>
        <v>288.6</v>
      </c>
      <c r="K205" s="75"/>
      <c r="L205" s="76"/>
      <c r="N205" s="1" t="s">
        <v>34</v>
      </c>
      <c r="O205" s="48" t="s">
        <v>33</v>
      </c>
    </row>
    <row r="206" spans="1:15" s="66" customFormat="1" ht="18" customHeight="1" thickBot="1">
      <c r="A206" s="183" t="s">
        <v>121</v>
      </c>
      <c r="B206" s="183" t="s">
        <v>126</v>
      </c>
      <c r="C206" s="183" t="s">
        <v>125</v>
      </c>
      <c r="D206" s="55">
        <v>1</v>
      </c>
      <c r="E206" s="234"/>
      <c r="F206" s="234">
        <v>5</v>
      </c>
      <c r="G206" s="206">
        <f t="shared" si="6"/>
        <v>5</v>
      </c>
      <c r="H206" s="55">
        <v>130</v>
      </c>
      <c r="I206" s="79">
        <f>D206*H206</f>
        <v>130</v>
      </c>
      <c r="J206" s="80">
        <f t="shared" si="7"/>
        <v>144.3</v>
      </c>
      <c r="K206" s="206"/>
      <c r="L206" s="247"/>
      <c r="M206" s="66">
        <f>I206*1.16</f>
        <v>150.79999999999998</v>
      </c>
      <c r="N206" s="57" t="s">
        <v>34</v>
      </c>
      <c r="O206" s="48" t="s">
        <v>33</v>
      </c>
    </row>
    <row r="207" spans="1:15" s="66" customFormat="1" ht="18" customHeight="1" thickBot="1">
      <c r="A207" s="183" t="s">
        <v>121</v>
      </c>
      <c r="B207" s="183" t="s">
        <v>127</v>
      </c>
      <c r="C207" s="183" t="s">
        <v>125</v>
      </c>
      <c r="D207" s="55">
        <v>1</v>
      </c>
      <c r="E207" s="234"/>
      <c r="F207" s="234">
        <v>5</v>
      </c>
      <c r="G207" s="206">
        <f t="shared" si="6"/>
        <v>5</v>
      </c>
      <c r="H207" s="55">
        <v>150</v>
      </c>
      <c r="I207" s="79">
        <f>D207*H207</f>
        <v>150</v>
      </c>
      <c r="J207" s="80">
        <f t="shared" si="7"/>
        <v>166.50000000000003</v>
      </c>
      <c r="K207" s="206"/>
      <c r="L207" s="247"/>
      <c r="M207" s="66">
        <f>I207*1.16</f>
        <v>174</v>
      </c>
      <c r="N207" s="57" t="s">
        <v>34</v>
      </c>
      <c r="O207" s="48" t="s">
        <v>33</v>
      </c>
    </row>
    <row r="208" spans="1:15" s="66" customFormat="1" ht="18" customHeight="1" thickBot="1">
      <c r="A208" s="209" t="s">
        <v>98</v>
      </c>
      <c r="B208" s="209" t="s">
        <v>128</v>
      </c>
      <c r="C208" s="209" t="s">
        <v>125</v>
      </c>
      <c r="D208" s="211">
        <v>1</v>
      </c>
      <c r="E208" s="212"/>
      <c r="F208" s="212">
        <v>9</v>
      </c>
      <c r="G208" s="206">
        <f t="shared" si="6"/>
        <v>9</v>
      </c>
      <c r="H208" s="211">
        <v>260</v>
      </c>
      <c r="I208" s="213">
        <f>D208*H208</f>
        <v>260</v>
      </c>
      <c r="J208" s="80">
        <f t="shared" si="7"/>
        <v>288.6</v>
      </c>
      <c r="K208" s="75"/>
      <c r="L208" s="76"/>
      <c r="N208" s="1" t="s">
        <v>34</v>
      </c>
      <c r="O208" s="48" t="s">
        <v>33</v>
      </c>
    </row>
    <row r="209" spans="1:15" s="66" customFormat="1" ht="18" customHeight="1" thickBot="1">
      <c r="A209" s="207" t="s">
        <v>42</v>
      </c>
      <c r="B209" s="207" t="s">
        <v>129</v>
      </c>
      <c r="C209" s="207" t="s">
        <v>125</v>
      </c>
      <c r="D209" s="208">
        <v>1</v>
      </c>
      <c r="E209" s="217"/>
      <c r="F209" s="217">
        <v>12</v>
      </c>
      <c r="G209" s="206">
        <f t="shared" si="6"/>
        <v>12</v>
      </c>
      <c r="H209" s="208">
        <v>350</v>
      </c>
      <c r="I209" s="218">
        <f>D209*H209</f>
        <v>350</v>
      </c>
      <c r="J209" s="80">
        <f t="shared" si="7"/>
        <v>388.50000000000006</v>
      </c>
      <c r="K209" s="75"/>
      <c r="L209" s="76"/>
      <c r="N209" s="1" t="s">
        <v>34</v>
      </c>
      <c r="O209" s="48" t="s">
        <v>33</v>
      </c>
    </row>
    <row r="210" spans="1:15" s="66" customFormat="1" ht="18" customHeight="1" thickBot="1">
      <c r="A210" s="207" t="s">
        <v>106</v>
      </c>
      <c r="B210" s="207" t="s">
        <v>129</v>
      </c>
      <c r="C210" s="207" t="s">
        <v>125</v>
      </c>
      <c r="D210" s="208">
        <v>1</v>
      </c>
      <c r="E210" s="217"/>
      <c r="F210" s="217">
        <v>12</v>
      </c>
      <c r="G210" s="206">
        <f t="shared" si="6"/>
        <v>12</v>
      </c>
      <c r="H210" s="208">
        <v>350</v>
      </c>
      <c r="I210" s="218">
        <f>D210*H210</f>
        <v>350</v>
      </c>
      <c r="J210" s="80">
        <f t="shared" si="7"/>
        <v>388.50000000000006</v>
      </c>
      <c r="K210" s="75"/>
      <c r="L210" s="76"/>
      <c r="N210" s="1" t="s">
        <v>34</v>
      </c>
      <c r="O210" s="48" t="s">
        <v>33</v>
      </c>
    </row>
    <row r="211" spans="1:15" s="66" customFormat="1" ht="18" customHeight="1" thickBot="1">
      <c r="A211" s="207" t="s">
        <v>24</v>
      </c>
      <c r="B211" s="207" t="s">
        <v>129</v>
      </c>
      <c r="C211" s="207" t="s">
        <v>125</v>
      </c>
      <c r="D211" s="208">
        <v>1</v>
      </c>
      <c r="E211" s="217"/>
      <c r="F211" s="217">
        <v>12</v>
      </c>
      <c r="G211" s="206">
        <f t="shared" si="6"/>
        <v>12</v>
      </c>
      <c r="H211" s="208">
        <v>350</v>
      </c>
      <c r="I211" s="218">
        <f>D211*H211</f>
        <v>350</v>
      </c>
      <c r="J211" s="80">
        <f t="shared" si="7"/>
        <v>388.50000000000006</v>
      </c>
      <c r="K211" s="75"/>
      <c r="L211" s="76"/>
      <c r="N211" s="1" t="s">
        <v>34</v>
      </c>
      <c r="O211" s="48" t="s">
        <v>33</v>
      </c>
    </row>
    <row r="212" spans="1:15" s="66" customFormat="1" ht="18" customHeight="1" thickBot="1">
      <c r="A212" s="207" t="s">
        <v>44</v>
      </c>
      <c r="B212" s="207" t="s">
        <v>129</v>
      </c>
      <c r="C212" s="207" t="s">
        <v>125</v>
      </c>
      <c r="D212" s="208">
        <v>2</v>
      </c>
      <c r="E212" s="217"/>
      <c r="F212" s="217">
        <v>12</v>
      </c>
      <c r="G212" s="206">
        <f t="shared" si="6"/>
        <v>24</v>
      </c>
      <c r="H212" s="208">
        <v>350</v>
      </c>
      <c r="I212" s="218">
        <f>D212*H212</f>
        <v>700</v>
      </c>
      <c r="J212" s="80">
        <f t="shared" si="7"/>
        <v>777.0000000000001</v>
      </c>
      <c r="K212" s="75"/>
      <c r="L212" s="76"/>
      <c r="N212" s="1" t="s">
        <v>34</v>
      </c>
      <c r="O212" s="48" t="s">
        <v>33</v>
      </c>
    </row>
    <row r="213" spans="1:15" s="66" customFormat="1" ht="18" customHeight="1" thickBot="1">
      <c r="A213" t="s">
        <v>93</v>
      </c>
      <c r="B213" t="s">
        <v>127</v>
      </c>
      <c r="C213" t="s">
        <v>130</v>
      </c>
      <c r="D213" s="55">
        <v>1</v>
      </c>
      <c r="E213" s="75"/>
      <c r="F213" s="217">
        <v>5</v>
      </c>
      <c r="G213" s="206">
        <f t="shared" si="6"/>
        <v>5</v>
      </c>
      <c r="H213" s="55">
        <v>135</v>
      </c>
      <c r="I213" s="79">
        <f>D213*H213</f>
        <v>135</v>
      </c>
      <c r="J213" s="80">
        <f t="shared" si="7"/>
        <v>149.85000000000002</v>
      </c>
      <c r="K213" s="75"/>
      <c r="L213" s="76"/>
      <c r="N213" s="1" t="s">
        <v>34</v>
      </c>
      <c r="O213" s="48" t="s">
        <v>33</v>
      </c>
    </row>
    <row r="214" spans="1:15" s="66" customFormat="1" ht="18" customHeight="1" thickBot="1">
      <c r="A214" s="209" t="s">
        <v>42</v>
      </c>
      <c r="B214" s="209" t="s">
        <v>131</v>
      </c>
      <c r="C214" s="209" t="s">
        <v>130</v>
      </c>
      <c r="D214" s="211">
        <v>1</v>
      </c>
      <c r="E214" s="212"/>
      <c r="F214" s="217">
        <v>6</v>
      </c>
      <c r="G214" s="206">
        <f t="shared" si="6"/>
        <v>6</v>
      </c>
      <c r="H214" s="211">
        <v>165</v>
      </c>
      <c r="I214" s="213">
        <f>D214*H214</f>
        <v>165</v>
      </c>
      <c r="J214" s="80">
        <f t="shared" si="7"/>
        <v>183.15</v>
      </c>
      <c r="K214" s="75"/>
      <c r="L214" s="76"/>
      <c r="N214" s="1" t="s">
        <v>34</v>
      </c>
      <c r="O214" s="48" t="s">
        <v>33</v>
      </c>
    </row>
    <row r="215" spans="1:15" s="66" customFormat="1" ht="18" customHeight="1" thickBot="1">
      <c r="A215" s="183" t="s">
        <v>121</v>
      </c>
      <c r="B215" s="183" t="s">
        <v>131</v>
      </c>
      <c r="C215" s="183" t="s">
        <v>130</v>
      </c>
      <c r="D215" s="55">
        <v>1</v>
      </c>
      <c r="E215" s="234"/>
      <c r="F215" s="217">
        <v>6</v>
      </c>
      <c r="G215" s="206">
        <f t="shared" si="6"/>
        <v>6</v>
      </c>
      <c r="H215" s="55">
        <v>165</v>
      </c>
      <c r="I215" s="79">
        <f>D215*H215</f>
        <v>165</v>
      </c>
      <c r="J215" s="80">
        <f t="shared" si="7"/>
        <v>183.15</v>
      </c>
      <c r="K215" s="206"/>
      <c r="L215" s="247"/>
      <c r="M215" s="66">
        <f>I215*1.16</f>
        <v>191.39999999999998</v>
      </c>
      <c r="N215" s="57" t="s">
        <v>34</v>
      </c>
      <c r="O215" s="48" t="s">
        <v>33</v>
      </c>
    </row>
    <row r="216" spans="1:15" s="66" customFormat="1" ht="18" customHeight="1" thickBot="1">
      <c r="A216" s="183" t="s">
        <v>121</v>
      </c>
      <c r="B216" s="183" t="s">
        <v>128</v>
      </c>
      <c r="C216" s="183" t="s">
        <v>130</v>
      </c>
      <c r="D216" s="55">
        <v>1</v>
      </c>
      <c r="E216" s="234"/>
      <c r="F216" s="234">
        <v>9</v>
      </c>
      <c r="G216" s="206">
        <f t="shared" si="6"/>
        <v>9</v>
      </c>
      <c r="H216" s="55">
        <v>235</v>
      </c>
      <c r="I216" s="79">
        <f>D216*H216</f>
        <v>235</v>
      </c>
      <c r="J216" s="80">
        <f t="shared" si="7"/>
        <v>260.85</v>
      </c>
      <c r="K216" s="206"/>
      <c r="L216" s="247"/>
      <c r="M216" s="66">
        <f>I216*1.16</f>
        <v>272.59999999999997</v>
      </c>
      <c r="N216" s="57" t="s">
        <v>34</v>
      </c>
      <c r="O216" s="48" t="s">
        <v>33</v>
      </c>
    </row>
    <row r="217" spans="1:15" s="66" customFormat="1" ht="18" customHeight="1">
      <c r="A217"/>
      <c r="B217"/>
      <c r="C217" s="191"/>
      <c r="D217" s="55"/>
      <c r="E217" s="75"/>
      <c r="F217" s="75"/>
      <c r="G217" s="75"/>
      <c r="H217" s="55"/>
      <c r="I217" s="79">
        <f>D217*H217</f>
        <v>0</v>
      </c>
      <c r="J217" s="80">
        <f aca="true" t="shared" si="8" ref="J217:J222">PRODUCT(I217,1.11)</f>
        <v>0</v>
      </c>
      <c r="K217" s="75"/>
      <c r="L217" s="76"/>
      <c r="N217" s="164"/>
      <c r="O217" s="192"/>
    </row>
    <row r="218" spans="1:15" s="66" customFormat="1" ht="18" customHeight="1">
      <c r="A218"/>
      <c r="B218"/>
      <c r="C218" s="191"/>
      <c r="D218" s="55"/>
      <c r="E218" s="75"/>
      <c r="F218" s="75"/>
      <c r="G218" s="75"/>
      <c r="H218" s="55"/>
      <c r="I218" s="79">
        <f>D218*H218</f>
        <v>0</v>
      </c>
      <c r="J218" s="80">
        <f t="shared" si="8"/>
        <v>0</v>
      </c>
      <c r="K218" s="75"/>
      <c r="L218" s="76"/>
      <c r="N218" s="164"/>
      <c r="O218" s="192"/>
    </row>
    <row r="219" spans="1:12" s="34" customFormat="1" ht="18" customHeight="1">
      <c r="A219" s="28"/>
      <c r="B219" s="29"/>
      <c r="C219" s="30"/>
      <c r="D219" s="31"/>
      <c r="E219" s="32"/>
      <c r="F219" s="32"/>
      <c r="G219" s="32"/>
      <c r="H219" s="31"/>
      <c r="I219" s="79">
        <f>D219*H219</f>
        <v>0</v>
      </c>
      <c r="J219" s="80">
        <f t="shared" si="8"/>
        <v>0</v>
      </c>
      <c r="K219" s="32"/>
      <c r="L219" s="33"/>
    </row>
    <row r="220" spans="1:12" s="16" customFormat="1" ht="18" customHeight="1">
      <c r="A220" s="28"/>
      <c r="B220" s="29"/>
      <c r="C220" s="35"/>
      <c r="D220" s="14"/>
      <c r="E220" s="26"/>
      <c r="F220" s="26"/>
      <c r="G220" s="26"/>
      <c r="H220" s="14"/>
      <c r="I220" s="79">
        <f>D220*H220</f>
        <v>0</v>
      </c>
      <c r="J220" s="80">
        <f t="shared" si="8"/>
        <v>0</v>
      </c>
      <c r="K220" s="26"/>
      <c r="L220" s="36"/>
    </row>
    <row r="221" spans="1:14" s="16" customFormat="1" ht="18" customHeight="1">
      <c r="A221" s="28"/>
      <c r="B221" s="29"/>
      <c r="C221" s="17"/>
      <c r="D221" s="14"/>
      <c r="E221" s="26"/>
      <c r="F221" s="26"/>
      <c r="G221" s="26"/>
      <c r="H221" s="14"/>
      <c r="I221" s="79">
        <f>D221*H221</f>
        <v>0</v>
      </c>
      <c r="J221" s="80">
        <f t="shared" si="8"/>
        <v>0</v>
      </c>
      <c r="K221" s="26"/>
      <c r="L221" s="36"/>
      <c r="N221" s="27"/>
    </row>
    <row r="222" spans="2:12" s="16" customFormat="1" ht="18" customHeight="1">
      <c r="B222" s="37"/>
      <c r="C222" s="37"/>
      <c r="D222" s="15"/>
      <c r="E222" s="26"/>
      <c r="F222" s="26"/>
      <c r="G222" s="26"/>
      <c r="H222" s="15"/>
      <c r="I222" s="79">
        <f>D222*H222</f>
        <v>0</v>
      </c>
      <c r="J222" s="80">
        <f t="shared" si="8"/>
        <v>0</v>
      </c>
      <c r="K222" s="18"/>
      <c r="L222" s="36"/>
    </row>
    <row r="223" spans="1:11" ht="18" customHeight="1">
      <c r="A223" s="1"/>
      <c r="B223" s="9"/>
      <c r="C223" s="9"/>
      <c r="D223" s="8"/>
      <c r="E223" s="8"/>
      <c r="F223" s="8"/>
      <c r="G223" s="8"/>
      <c r="H223" s="8"/>
      <c r="I223" s="8"/>
      <c r="J223" s="12"/>
      <c r="K223" s="12"/>
    </row>
    <row r="224" spans="1:15" ht="18" customHeight="1" thickBot="1">
      <c r="A224" s="1"/>
      <c r="B224" s="9"/>
      <c r="C224" s="9"/>
      <c r="D224" s="8"/>
      <c r="E224" s="8"/>
      <c r="F224" s="8"/>
      <c r="G224" s="8"/>
      <c r="H224" s="8"/>
      <c r="I224" s="8"/>
      <c r="J224" s="12"/>
      <c r="K224" s="12"/>
      <c r="M224" s="40">
        <f>I224*1.16</f>
        <v>0</v>
      </c>
      <c r="N224" s="1" t="s">
        <v>34</v>
      </c>
      <c r="O224" s="48" t="s">
        <v>33</v>
      </c>
    </row>
    <row r="225" spans="1:11" ht="18" customHeight="1">
      <c r="A225" s="1"/>
      <c r="B225" s="181" t="s">
        <v>54</v>
      </c>
      <c r="C225" s="49"/>
      <c r="D225" s="8"/>
      <c r="E225" s="8"/>
      <c r="F225" s="8"/>
      <c r="G225" s="8"/>
      <c r="H225" s="8"/>
      <c r="I225" s="8"/>
      <c r="J225" s="12"/>
      <c r="K225" s="12"/>
    </row>
    <row r="226" spans="2:11" ht="18" customHeight="1">
      <c r="B226" s="182" t="s">
        <v>55</v>
      </c>
      <c r="C226" s="21"/>
      <c r="J226" s="12"/>
      <c r="K226" s="12"/>
    </row>
    <row r="227" spans="2:12" ht="15" customHeight="1" thickBot="1">
      <c r="B227" s="20"/>
      <c r="C227" s="21"/>
      <c r="I227" s="11"/>
      <c r="J227" s="23"/>
      <c r="K227" s="23"/>
      <c r="L227" s="290">
        <f>SUBTOTAL(9,L2:L226)</f>
        <v>2038.5600000000004</v>
      </c>
    </row>
    <row r="228" spans="2:13" ht="42" customHeight="1" thickBot="1">
      <c r="B228" s="292"/>
      <c r="C228" s="19"/>
      <c r="G228" s="295">
        <f>SUBTOTAL(9,G29:G227)</f>
        <v>53</v>
      </c>
      <c r="I228" s="22"/>
      <c r="J228" s="296">
        <f>SUBTOTAL(9,J2:J227)</f>
        <v>34676.4</v>
      </c>
      <c r="K228" s="25"/>
      <c r="L228" s="291"/>
      <c r="M228" s="74">
        <f>SUBTOTAL(9,M17:M227)</f>
        <v>3234.76</v>
      </c>
    </row>
    <row r="229" spans="2:12" ht="15" customHeight="1">
      <c r="B229" s="292"/>
      <c r="C229" s="19"/>
      <c r="I229" s="11"/>
      <c r="J229" s="24"/>
      <c r="K229" s="24"/>
      <c r="L229" s="290"/>
    </row>
    <row r="230" spans="2:12" ht="15" customHeight="1">
      <c r="B230" s="292"/>
      <c r="C230" s="19"/>
      <c r="I230" s="11"/>
      <c r="J230" s="12"/>
      <c r="K230" s="12"/>
      <c r="L230" s="290"/>
    </row>
    <row r="231" spans="2:12" ht="31.5" customHeight="1">
      <c r="B231" s="292"/>
      <c r="C231" s="19"/>
      <c r="I231" s="11"/>
      <c r="J231" s="12"/>
      <c r="K231" s="262"/>
      <c r="L231" s="290"/>
    </row>
    <row r="232" spans="10:11" ht="12.75">
      <c r="J232" s="12"/>
      <c r="K232" s="12"/>
    </row>
    <row r="233" spans="10:11" ht="12.75">
      <c r="J233" s="12"/>
      <c r="K233" s="12"/>
    </row>
    <row r="234" spans="10:11" ht="12.75">
      <c r="J234" s="12"/>
      <c r="K234" s="12"/>
    </row>
    <row r="235" spans="10:11" ht="15" customHeight="1">
      <c r="J235" s="12"/>
      <c r="K235" s="12"/>
    </row>
    <row r="236" spans="10:11" ht="12.75">
      <c r="J236" s="12"/>
      <c r="K236" s="12"/>
    </row>
    <row r="237" spans="10:11" ht="12.75">
      <c r="J237" s="12"/>
      <c r="K237" s="12"/>
    </row>
    <row r="238" spans="10:11" ht="12.75">
      <c r="J238" s="12"/>
      <c r="K238" s="12"/>
    </row>
    <row r="239" spans="10:11" ht="12.75">
      <c r="J239" s="12"/>
      <c r="K239" s="12"/>
    </row>
    <row r="240" spans="10:11" ht="12.75">
      <c r="J240" s="12"/>
      <c r="K240" s="12"/>
    </row>
    <row r="241" spans="10:11" ht="12.75">
      <c r="J241" s="12"/>
      <c r="K241" s="12"/>
    </row>
    <row r="242" spans="10:11" ht="12.75">
      <c r="J242" s="12"/>
      <c r="K242" s="12"/>
    </row>
    <row r="243" spans="10:11" ht="12.75">
      <c r="J243" s="12"/>
      <c r="K243" s="12"/>
    </row>
    <row r="244" spans="10:11" ht="12.75">
      <c r="J244" s="12"/>
      <c r="K244" s="12"/>
    </row>
    <row r="245" spans="10:11" ht="12.75">
      <c r="J245" s="12"/>
      <c r="K245" s="12"/>
    </row>
    <row r="246" spans="10:11" ht="12.75">
      <c r="J246" s="12"/>
      <c r="K246" s="12"/>
    </row>
    <row r="247" spans="10:11" ht="12.75">
      <c r="J247" s="12"/>
      <c r="K247" s="12"/>
    </row>
    <row r="248" spans="10:11" ht="12.75">
      <c r="J248" s="12"/>
      <c r="K248" s="12"/>
    </row>
    <row r="249" spans="10:11" ht="12.75">
      <c r="J249" s="12"/>
      <c r="K249" s="12"/>
    </row>
    <row r="250" spans="10:11" ht="12.75">
      <c r="J250" s="12"/>
      <c r="K250" s="12"/>
    </row>
    <row r="251" spans="10:11" ht="12.75">
      <c r="J251" s="12"/>
      <c r="K251" s="12"/>
    </row>
    <row r="252" spans="10:11" ht="12.75">
      <c r="J252" s="12"/>
      <c r="K252" s="12"/>
    </row>
    <row r="253" spans="10:11" ht="12.75">
      <c r="J253" s="12"/>
      <c r="K253" s="12"/>
    </row>
    <row r="254" spans="10:11" ht="12.75">
      <c r="J254" s="12"/>
      <c r="K254" s="12"/>
    </row>
  </sheetData>
  <sheetProtection/>
  <autoFilter ref="A1:M223">
    <sortState ref="A2:M254">
      <sortCondition sortBy="value" ref="A2:A254"/>
    </sortState>
  </autoFilter>
  <mergeCells count="2">
    <mergeCell ref="L227:L231"/>
    <mergeCell ref="B228:B23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solo</cp:lastModifiedBy>
  <dcterms:created xsi:type="dcterms:W3CDTF">2011-01-25T04:40:51Z</dcterms:created>
  <dcterms:modified xsi:type="dcterms:W3CDTF">2015-03-14T13:07:09Z</dcterms:modified>
  <cp:category/>
  <cp:version/>
  <cp:contentType/>
  <cp:contentStatus/>
</cp:coreProperties>
</file>