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<sst xmlns="http://schemas.openxmlformats.org/spreadsheetml/2006/main" count="59" uniqueCount="44">
  <si>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Товары (работы, услуги)</t>
  </si>
  <si>
    <t>Кол-во</t>
  </si>
  <si>
    <t>OS1090 (25) сумка на колесах черный нейлон</t>
  </si>
  <si>
    <t>ЛераНиНо</t>
  </si>
  <si>
    <t>OS1090(20) чемодан черный нейлон</t>
  </si>
  <si>
    <t>JDANCIK</t>
  </si>
  <si>
    <t>OS1090(24) чемодан черный нейлон</t>
  </si>
  <si>
    <t>yugus1983</t>
  </si>
  <si>
    <t>РРС-Т1 (24) чемодан клетка поликарбонат</t>
  </si>
  <si>
    <t>vihrovatati</t>
  </si>
  <si>
    <t>РРС-Т1 (28) чемодан клетка поликарбонат</t>
  </si>
  <si>
    <t>РРС-ТО (24) чемодан мехх поликарбонат</t>
  </si>
  <si>
    <t>YanchikR</t>
  </si>
  <si>
    <t>Елена Ток</t>
  </si>
  <si>
    <t>777uh </t>
  </si>
  <si>
    <t>Зверюша</t>
  </si>
  <si>
    <t>gala3105</t>
  </si>
  <si>
    <t>марг0ша</t>
  </si>
  <si>
    <t>РРС-ТО (28) чемодан мехх поликарбонат</t>
  </si>
  <si>
    <t>Princesca</t>
  </si>
  <si>
    <t>uuulyasha</t>
  </si>
  <si>
    <t>nurasha77</t>
  </si>
  <si>
    <t>mariinok@mail.ru </t>
  </si>
  <si>
    <t>OS1007 (20) сумка на колесах фиолет нейлон</t>
  </si>
  <si>
    <t>Фетик</t>
  </si>
  <si>
    <t>07-09 (28) чемодан бордовый</t>
  </si>
  <si>
    <t>09-20 (28) чемодан бордовый полиэстер</t>
  </si>
  <si>
    <t>Сумасшедшее Варенье</t>
  </si>
  <si>
    <t>09-22 (28) чемодан красный полиэстер</t>
  </si>
  <si>
    <t>Лиса08</t>
  </si>
  <si>
    <t>09-21 (28) чемодан черный полиэстер</t>
  </si>
  <si>
    <t>russiangirl2006@mail.ru</t>
  </si>
  <si>
    <t>ЦЕНА</t>
  </si>
  <si>
    <t>НИК</t>
  </si>
  <si>
    <t>Nikullin</t>
  </si>
  <si>
    <t>illusion787</t>
  </si>
  <si>
    <t>Katss</t>
  </si>
  <si>
    <t>Mariska1234</t>
  </si>
  <si>
    <t>Сумма с оргсбором</t>
  </si>
  <si>
    <t>сумма оргсбора</t>
  </si>
  <si>
    <t>0.25 оргсбора</t>
  </si>
  <si>
    <t>ТР</t>
  </si>
  <si>
    <t>сумма, распределяемая на участников</t>
  </si>
  <si>
    <t>Доля участника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</si>
</sst>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333333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3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9" fillId="0" borderId="10" xfId="0" applyFont="1" applyBorder="1" applyAlignment="1">
      <alignment/>
    </xf>
    <xf numFmtId="0" fontId="26" fillId="33" borderId="10" xfId="42" applyFill="1" applyBorder="1" applyAlignment="1">
      <alignment/>
    </xf>
    <xf numFmtId="0" fontId="0" fillId="0" borderId="11" xfId="0" applyFill="1" applyBorder="1" applyAlignment="1">
      <alignment/>
    </xf>
    <xf numFmtId="0" fontId="4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5066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J12" sqref="J12"/>
    </sheetView>
  </sheetViews>
  <sheetFormatPr defaultColWidth="3.00390625" defaultRowHeight="15"/>
  <cols>
    <col min="1" max="1" width="20.8515625" style="0" bestFit="1" customWidth="1"/>
    <col min="2" max="2" width="56.28125" style="1" customWidth="1"/>
    <col min="3" max="3" width="7.28125" style="1" bestFit="1" customWidth="1"/>
    <col min="4" max="219" width="9.140625" style="0" customWidth="1"/>
    <col min="220" max="220" width="0.9921875" style="0" customWidth="1"/>
  </cols>
  <sheetData>
    <row r="1" spans="1:7" ht="15">
      <c r="A1" s="6" t="s">
        <v>33</v>
      </c>
      <c r="B1" s="7" t="s">
        <v>0</v>
      </c>
      <c r="C1" s="7" t="s">
        <v>1</v>
      </c>
      <c r="D1" s="6" t="s">
        <v>32</v>
      </c>
      <c r="E1" s="6" t="s">
        <v>38</v>
      </c>
      <c r="F1" s="12" t="s">
        <v>43</v>
      </c>
      <c r="G1" s="12" t="s">
        <v>41</v>
      </c>
    </row>
    <row r="2" spans="1:7" s="2" customFormat="1" ht="21.75" customHeight="1">
      <c r="A2" s="8" t="s">
        <v>3</v>
      </c>
      <c r="B2" s="3" t="s">
        <v>2</v>
      </c>
      <c r="C2" s="5">
        <v>1</v>
      </c>
      <c r="D2" s="9">
        <v>1980</v>
      </c>
      <c r="E2" s="6">
        <f aca="true" t="shared" si="0" ref="E2:E24">ROUND(D2*1.17,0.1)</f>
        <v>2317</v>
      </c>
      <c r="F2" s="2">
        <f>D2/45290</f>
        <v>0.04371826010156767</v>
      </c>
      <c r="G2" s="2">
        <f>F2*1862</f>
        <v>81.40340030911901</v>
      </c>
    </row>
    <row r="3" spans="1:7" s="2" customFormat="1" ht="21.75" customHeight="1">
      <c r="A3" s="10" t="s">
        <v>5</v>
      </c>
      <c r="B3" s="3" t="s">
        <v>4</v>
      </c>
      <c r="C3" s="5">
        <v>1</v>
      </c>
      <c r="D3" s="9">
        <v>1600</v>
      </c>
      <c r="E3" s="6">
        <f t="shared" si="0"/>
        <v>1872</v>
      </c>
      <c r="F3" s="2">
        <f aca="true" t="shared" si="1" ref="F3:F25">D3/45290</f>
        <v>0.03532788695076176</v>
      </c>
      <c r="G3" s="2">
        <f aca="true" t="shared" si="2" ref="G3:G25">F3*1862</f>
        <v>65.7805255023184</v>
      </c>
    </row>
    <row r="4" spans="1:7" s="2" customFormat="1" ht="21.75" customHeight="1">
      <c r="A4" s="10" t="s">
        <v>7</v>
      </c>
      <c r="B4" s="3" t="s">
        <v>6</v>
      </c>
      <c r="C4" s="5">
        <v>1</v>
      </c>
      <c r="D4" s="9">
        <v>1800</v>
      </c>
      <c r="E4" s="6">
        <f t="shared" si="0"/>
        <v>2106</v>
      </c>
      <c r="F4" s="2">
        <f t="shared" si="1"/>
        <v>0.03974387281960698</v>
      </c>
      <c r="G4" s="2">
        <f t="shared" si="2"/>
        <v>74.0030911901082</v>
      </c>
    </row>
    <row r="5" spans="1:7" s="2" customFormat="1" ht="21.75" customHeight="1">
      <c r="A5" s="8" t="s">
        <v>9</v>
      </c>
      <c r="B5" s="3" t="s">
        <v>8</v>
      </c>
      <c r="C5" s="5">
        <v>1</v>
      </c>
      <c r="D5" s="9">
        <v>1600</v>
      </c>
      <c r="E5" s="6">
        <f t="shared" si="0"/>
        <v>1872</v>
      </c>
      <c r="F5" s="2">
        <f t="shared" si="1"/>
        <v>0.03532788695076176</v>
      </c>
      <c r="G5" s="2">
        <f t="shared" si="2"/>
        <v>65.7805255023184</v>
      </c>
    </row>
    <row r="6" spans="1:7" s="2" customFormat="1" ht="21.75" customHeight="1">
      <c r="A6" s="8" t="s">
        <v>34</v>
      </c>
      <c r="B6" s="3" t="s">
        <v>10</v>
      </c>
      <c r="C6" s="5">
        <v>1</v>
      </c>
      <c r="D6" s="9">
        <v>1700</v>
      </c>
      <c r="E6" s="6">
        <f t="shared" si="0"/>
        <v>1989</v>
      </c>
      <c r="F6" s="2">
        <f t="shared" si="1"/>
        <v>0.037535879885184364</v>
      </c>
      <c r="G6" s="2">
        <f t="shared" si="2"/>
        <v>69.89180834621328</v>
      </c>
    </row>
    <row r="7" spans="1:7" ht="21.75" customHeight="1">
      <c r="A7" s="10" t="s">
        <v>12</v>
      </c>
      <c r="B7" s="4" t="s">
        <v>11</v>
      </c>
      <c r="C7" s="5">
        <v>1</v>
      </c>
      <c r="D7" s="9">
        <v>1600</v>
      </c>
      <c r="E7" s="6">
        <f t="shared" si="0"/>
        <v>1872</v>
      </c>
      <c r="F7" s="2">
        <f t="shared" si="1"/>
        <v>0.03532788695076176</v>
      </c>
      <c r="G7" s="2">
        <f t="shared" si="2"/>
        <v>65.7805255023184</v>
      </c>
    </row>
    <row r="8" spans="1:7" ht="21.75" customHeight="1">
      <c r="A8" s="10" t="s">
        <v>13</v>
      </c>
      <c r="B8" s="4" t="s">
        <v>11</v>
      </c>
      <c r="C8" s="5">
        <v>1</v>
      </c>
      <c r="D8" s="9">
        <v>1600</v>
      </c>
      <c r="E8" s="6">
        <f t="shared" si="0"/>
        <v>1872</v>
      </c>
      <c r="F8" s="2">
        <f t="shared" si="1"/>
        <v>0.03532788695076176</v>
      </c>
      <c r="G8" s="2">
        <f t="shared" si="2"/>
        <v>65.7805255023184</v>
      </c>
    </row>
    <row r="9" spans="1:7" ht="21.75" customHeight="1">
      <c r="A9" s="10" t="s">
        <v>14</v>
      </c>
      <c r="B9" s="4" t="s">
        <v>11</v>
      </c>
      <c r="C9" s="5">
        <v>1</v>
      </c>
      <c r="D9" s="9">
        <v>1600</v>
      </c>
      <c r="E9" s="6">
        <f t="shared" si="0"/>
        <v>1872</v>
      </c>
      <c r="F9" s="2">
        <f t="shared" si="1"/>
        <v>0.03532788695076176</v>
      </c>
      <c r="G9" s="2">
        <f t="shared" si="2"/>
        <v>65.7805255023184</v>
      </c>
    </row>
    <row r="10" spans="1:7" ht="21.75" customHeight="1">
      <c r="A10" s="10" t="s">
        <v>15</v>
      </c>
      <c r="B10" s="4" t="s">
        <v>11</v>
      </c>
      <c r="C10" s="5">
        <v>1</v>
      </c>
      <c r="D10" s="9">
        <v>1600</v>
      </c>
      <c r="E10" s="6">
        <f t="shared" si="0"/>
        <v>1872</v>
      </c>
      <c r="F10" s="2">
        <f t="shared" si="1"/>
        <v>0.03532788695076176</v>
      </c>
      <c r="G10" s="2">
        <f t="shared" si="2"/>
        <v>65.7805255023184</v>
      </c>
    </row>
    <row r="11" spans="1:7" ht="21.75" customHeight="1">
      <c r="A11" s="10" t="s">
        <v>16</v>
      </c>
      <c r="B11" s="4" t="s">
        <v>11</v>
      </c>
      <c r="C11" s="5">
        <v>1</v>
      </c>
      <c r="D11" s="9">
        <v>1600</v>
      </c>
      <c r="E11" s="6">
        <f t="shared" si="0"/>
        <v>1872</v>
      </c>
      <c r="F11" s="2">
        <f t="shared" si="1"/>
        <v>0.03532788695076176</v>
      </c>
      <c r="G11" s="2">
        <f t="shared" si="2"/>
        <v>65.7805255023184</v>
      </c>
    </row>
    <row r="12" spans="1:7" ht="21.75" customHeight="1">
      <c r="A12" s="10" t="s">
        <v>17</v>
      </c>
      <c r="B12" s="4" t="s">
        <v>11</v>
      </c>
      <c r="C12" s="5">
        <v>1</v>
      </c>
      <c r="D12" s="9">
        <v>1600</v>
      </c>
      <c r="E12" s="6">
        <f t="shared" si="0"/>
        <v>1872</v>
      </c>
      <c r="F12" s="2">
        <f t="shared" si="1"/>
        <v>0.03532788695076176</v>
      </c>
      <c r="G12" s="2">
        <f t="shared" si="2"/>
        <v>65.7805255023184</v>
      </c>
    </row>
    <row r="13" spans="1:7" ht="21.75" customHeight="1">
      <c r="A13" s="10" t="s">
        <v>14</v>
      </c>
      <c r="B13" s="4" t="s">
        <v>18</v>
      </c>
      <c r="C13" s="5">
        <v>1</v>
      </c>
      <c r="D13" s="9">
        <v>1700</v>
      </c>
      <c r="E13" s="6">
        <f t="shared" si="0"/>
        <v>1989</v>
      </c>
      <c r="F13" s="2">
        <f t="shared" si="1"/>
        <v>0.037535879885184364</v>
      </c>
      <c r="G13" s="2">
        <f t="shared" si="2"/>
        <v>69.89180834621328</v>
      </c>
    </row>
    <row r="14" spans="1:7" ht="21.75" customHeight="1">
      <c r="A14" s="10" t="s">
        <v>19</v>
      </c>
      <c r="B14" s="4" t="s">
        <v>18</v>
      </c>
      <c r="C14" s="5">
        <v>1</v>
      </c>
      <c r="D14" s="9">
        <v>1700</v>
      </c>
      <c r="E14" s="6">
        <f t="shared" si="0"/>
        <v>1989</v>
      </c>
      <c r="F14" s="2">
        <f t="shared" si="1"/>
        <v>0.037535879885184364</v>
      </c>
      <c r="G14" s="2">
        <f t="shared" si="2"/>
        <v>69.89180834621328</v>
      </c>
    </row>
    <row r="15" spans="1:7" ht="21.75" customHeight="1">
      <c r="A15" s="10" t="s">
        <v>13</v>
      </c>
      <c r="B15" s="4" t="s">
        <v>18</v>
      </c>
      <c r="C15" s="5">
        <v>1</v>
      </c>
      <c r="D15" s="9">
        <v>1700</v>
      </c>
      <c r="E15" s="6">
        <f t="shared" si="0"/>
        <v>1989</v>
      </c>
      <c r="F15" s="2">
        <f t="shared" si="1"/>
        <v>0.037535879885184364</v>
      </c>
      <c r="G15" s="2">
        <f t="shared" si="2"/>
        <v>69.89180834621328</v>
      </c>
    </row>
    <row r="16" spans="1:7" ht="21.75" customHeight="1">
      <c r="A16" s="10" t="s">
        <v>20</v>
      </c>
      <c r="B16" s="4" t="s">
        <v>18</v>
      </c>
      <c r="C16" s="5">
        <v>1</v>
      </c>
      <c r="D16" s="9">
        <v>1700</v>
      </c>
      <c r="E16" s="6">
        <f t="shared" si="0"/>
        <v>1989</v>
      </c>
      <c r="F16" s="2">
        <f t="shared" si="1"/>
        <v>0.037535879885184364</v>
      </c>
      <c r="G16" s="2">
        <f t="shared" si="2"/>
        <v>69.89180834621328</v>
      </c>
    </row>
    <row r="17" spans="1:7" ht="21.75" customHeight="1">
      <c r="A17" s="10" t="s">
        <v>21</v>
      </c>
      <c r="B17" s="4" t="s">
        <v>18</v>
      </c>
      <c r="C17" s="5">
        <v>1</v>
      </c>
      <c r="D17" s="9">
        <v>1700</v>
      </c>
      <c r="E17" s="6">
        <f t="shared" si="0"/>
        <v>1989</v>
      </c>
      <c r="F17" s="2">
        <f t="shared" si="1"/>
        <v>0.037535879885184364</v>
      </c>
      <c r="G17" s="2">
        <f t="shared" si="2"/>
        <v>69.89180834621328</v>
      </c>
    </row>
    <row r="18" spans="1:7" ht="21.75" customHeight="1">
      <c r="A18" s="10" t="s">
        <v>22</v>
      </c>
      <c r="B18" s="4" t="s">
        <v>18</v>
      </c>
      <c r="C18" s="5">
        <v>1</v>
      </c>
      <c r="D18" s="9">
        <v>1700</v>
      </c>
      <c r="E18" s="6">
        <f t="shared" si="0"/>
        <v>1989</v>
      </c>
      <c r="F18" s="2">
        <f t="shared" si="1"/>
        <v>0.037535879885184364</v>
      </c>
      <c r="G18" s="2">
        <f t="shared" si="2"/>
        <v>69.89180834621328</v>
      </c>
    </row>
    <row r="19" spans="1:7" s="2" customFormat="1" ht="21.75" customHeight="1">
      <c r="A19" s="11" t="s">
        <v>24</v>
      </c>
      <c r="B19" s="3" t="s">
        <v>23</v>
      </c>
      <c r="C19" s="5">
        <v>1</v>
      </c>
      <c r="D19" s="9">
        <v>1760</v>
      </c>
      <c r="E19" s="6">
        <f t="shared" si="0"/>
        <v>2059</v>
      </c>
      <c r="F19" s="2">
        <f t="shared" si="1"/>
        <v>0.038860675645837936</v>
      </c>
      <c r="G19" s="2">
        <f t="shared" si="2"/>
        <v>72.35857805255024</v>
      </c>
    </row>
    <row r="20" spans="1:7" ht="21.75" customHeight="1">
      <c r="A20" s="10" t="s">
        <v>35</v>
      </c>
      <c r="B20" s="4" t="s">
        <v>25</v>
      </c>
      <c r="C20" s="5">
        <v>1</v>
      </c>
      <c r="D20" s="6">
        <v>2750</v>
      </c>
      <c r="E20" s="6">
        <f t="shared" si="0"/>
        <v>3218</v>
      </c>
      <c r="F20" s="2">
        <f t="shared" si="1"/>
        <v>0.06071980569662177</v>
      </c>
      <c r="G20" s="2">
        <f t="shared" si="2"/>
        <v>113.06027820710973</v>
      </c>
    </row>
    <row r="21" spans="1:7" ht="21.75" customHeight="1">
      <c r="A21" s="10" t="s">
        <v>36</v>
      </c>
      <c r="B21" s="4" t="s">
        <v>25</v>
      </c>
      <c r="C21" s="5">
        <v>1</v>
      </c>
      <c r="D21" s="6">
        <v>2750</v>
      </c>
      <c r="E21" s="6">
        <f t="shared" si="0"/>
        <v>3218</v>
      </c>
      <c r="F21" s="2">
        <f t="shared" si="1"/>
        <v>0.06071980569662177</v>
      </c>
      <c r="G21" s="2">
        <f t="shared" si="2"/>
        <v>113.06027820710973</v>
      </c>
    </row>
    <row r="22" spans="1:7" ht="21.75" customHeight="1">
      <c r="A22" s="10" t="s">
        <v>37</v>
      </c>
      <c r="B22" s="4" t="s">
        <v>25</v>
      </c>
      <c r="C22" s="5">
        <v>1</v>
      </c>
      <c r="D22" s="6">
        <v>2750</v>
      </c>
      <c r="E22" s="6">
        <f t="shared" si="0"/>
        <v>3218</v>
      </c>
      <c r="F22" s="2">
        <f t="shared" si="1"/>
        <v>0.06071980569662177</v>
      </c>
      <c r="G22" s="2">
        <f t="shared" si="2"/>
        <v>113.06027820710973</v>
      </c>
    </row>
    <row r="23" spans="1:7" ht="21.75" customHeight="1">
      <c r="A23" s="10" t="s">
        <v>27</v>
      </c>
      <c r="B23" s="4" t="s">
        <v>26</v>
      </c>
      <c r="C23" s="5">
        <v>1</v>
      </c>
      <c r="D23" s="6">
        <v>2500</v>
      </c>
      <c r="E23" s="6">
        <f t="shared" si="0"/>
        <v>2925</v>
      </c>
      <c r="F23" s="2">
        <f t="shared" si="1"/>
        <v>0.055199823360565246</v>
      </c>
      <c r="G23" s="2">
        <f t="shared" si="2"/>
        <v>102.7820710973725</v>
      </c>
    </row>
    <row r="24" spans="1:7" ht="21.75" customHeight="1">
      <c r="A24" s="10" t="s">
        <v>29</v>
      </c>
      <c r="B24" s="4" t="s">
        <v>28</v>
      </c>
      <c r="C24" s="5">
        <v>1</v>
      </c>
      <c r="D24" s="6">
        <v>1800</v>
      </c>
      <c r="E24" s="6">
        <f t="shared" si="0"/>
        <v>2106</v>
      </c>
      <c r="F24" s="2">
        <f t="shared" si="1"/>
        <v>0.03974387281960698</v>
      </c>
      <c r="G24" s="2">
        <f t="shared" si="2"/>
        <v>74.0030911901082</v>
      </c>
    </row>
    <row r="25" spans="1:7" ht="21.75" customHeight="1">
      <c r="A25" s="10" t="s">
        <v>31</v>
      </c>
      <c r="B25" s="4" t="s">
        <v>30</v>
      </c>
      <c r="C25" s="5">
        <v>1</v>
      </c>
      <c r="D25" s="6">
        <v>2500</v>
      </c>
      <c r="E25" s="6">
        <f>ROUND(D25*1.17,0.1)</f>
        <v>2925</v>
      </c>
      <c r="F25" s="2">
        <f t="shared" si="1"/>
        <v>0.055199823360565246</v>
      </c>
      <c r="G25" s="2">
        <f t="shared" si="2"/>
        <v>102.7820710973725</v>
      </c>
    </row>
    <row r="26" spans="4:5" ht="15">
      <c r="D26">
        <f>SUM(D2:D25)</f>
        <v>45290</v>
      </c>
      <c r="E26" s="12">
        <f>SUM(E2:E25)</f>
        <v>52991</v>
      </c>
    </row>
    <row r="27" ht="15">
      <c r="E27" s="12"/>
    </row>
    <row r="29" spans="4:5" ht="15">
      <c r="D29">
        <v>6794</v>
      </c>
      <c r="E29" t="s">
        <v>39</v>
      </c>
    </row>
    <row r="30" spans="4:5" ht="15">
      <c r="D30">
        <f>D29/4</f>
        <v>1698.5</v>
      </c>
      <c r="E30" t="s">
        <v>40</v>
      </c>
    </row>
    <row r="31" spans="3:4" ht="15">
      <c r="C31" s="13">
        <v>3560</v>
      </c>
      <c r="D31" t="s">
        <v>41</v>
      </c>
    </row>
    <row r="32" spans="3:4" ht="15">
      <c r="C32" s="1">
        <f>C31-D30</f>
        <v>1861.5</v>
      </c>
      <c r="D32" t="s">
        <v>42</v>
      </c>
    </row>
  </sheetData>
  <sheetProtection/>
  <hyperlinks>
    <hyperlink ref="A19" r:id="rId1" display="http://www.nn.ru/user.php?user_id=250667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Yana</cp:lastModifiedBy>
  <dcterms:created xsi:type="dcterms:W3CDTF">2015-04-25T10:39:32Z</dcterms:created>
  <dcterms:modified xsi:type="dcterms:W3CDTF">2015-04-30T07:49:58Z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