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8315" windowHeight="97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<sst xmlns="http://schemas.openxmlformats.org/spreadsheetml/2006/main" count="375" uniqueCount="240">
  <si>
    <t>шт</t>
  </si>
  <si>
    <t xml:space="preserve">нетто </t>
  </si>
  <si>
    <t xml:space="preserve">брутто </t>
  </si>
  <si>
    <t>боксов/картоне</t>
  </si>
  <si>
    <t>Брутто вес</t>
  </si>
  <si>
    <t>шт/картоне</t>
  </si>
  <si>
    <t>Боксов/пал</t>
  </si>
  <si>
    <t>Размер бокса</t>
  </si>
  <si>
    <t>бокс</t>
  </si>
  <si>
    <t>длина/высота/ширина</t>
  </si>
  <si>
    <t>200 ml</t>
  </si>
  <si>
    <t>0,220*0,190*0,075</t>
  </si>
  <si>
    <t>100 ml</t>
  </si>
  <si>
    <t>0,190*0,165*0,065</t>
  </si>
  <si>
    <t>100 g</t>
  </si>
  <si>
    <t>0,220*0,092*0,088</t>
  </si>
  <si>
    <t>220 g</t>
  </si>
  <si>
    <t>260 g</t>
  </si>
  <si>
    <t>0,220*0,190*0,095</t>
  </si>
  <si>
    <t>300 g</t>
  </si>
  <si>
    <t>30 ml</t>
  </si>
  <si>
    <t>144 g</t>
  </si>
  <si>
    <t>50 ml</t>
  </si>
  <si>
    <t>35 ml</t>
  </si>
  <si>
    <t>250 ml</t>
  </si>
  <si>
    <t xml:space="preserve">100 ml </t>
  </si>
  <si>
    <t>125 ml</t>
  </si>
  <si>
    <t xml:space="preserve">Стоимость </t>
  </si>
  <si>
    <t xml:space="preserve">Вес </t>
  </si>
  <si>
    <t>(в руб.)</t>
  </si>
  <si>
    <t>(кг)</t>
  </si>
  <si>
    <t>ООО "Ламанс"</t>
  </si>
  <si>
    <t>(495) 334-29-44,332-02-83</t>
  </si>
  <si>
    <t>штук</t>
  </si>
  <si>
    <t>в боксе</t>
  </si>
  <si>
    <t>Заказ</t>
  </si>
  <si>
    <t>в боксах</t>
  </si>
  <si>
    <t xml:space="preserve">            Детский крем  "Aphrodite", 75мл (Греция)</t>
  </si>
  <si>
    <t xml:space="preserve">            Детский шампунь/гель для душа "Aphrodite", 200мл (Греция)</t>
  </si>
  <si>
    <t xml:space="preserve">            Крем для тела против растяжек "Aphrodite", 150мл (Греция)</t>
  </si>
  <si>
    <t xml:space="preserve">Артикул </t>
  </si>
  <si>
    <t>Z-34</t>
  </si>
  <si>
    <t>Z-33</t>
  </si>
  <si>
    <t>Z-36</t>
  </si>
  <si>
    <t>Номенклатура</t>
  </si>
  <si>
    <t xml:space="preserve">        Мама и ребенок</t>
  </si>
  <si>
    <t xml:space="preserve">        Мужская линия</t>
  </si>
  <si>
    <t xml:space="preserve">            Бальзам после бритья "Apollon", 100мл (Греция)</t>
  </si>
  <si>
    <t>Z-27</t>
  </si>
  <si>
    <t xml:space="preserve">            Гель для бритья "Apollon", 200мл (Греция)</t>
  </si>
  <si>
    <t>Z-26</t>
  </si>
  <si>
    <t xml:space="preserve">            Гель для душа для мужчин "Apollon", 200мл (Греция)</t>
  </si>
  <si>
    <t>Z-85</t>
  </si>
  <si>
    <t xml:space="preserve">            Шампунь  для мужчин с протеинами пшеницы и экстрактом женьшеня "Apollon", 200мл (Греция)</t>
  </si>
  <si>
    <t>Z-86</t>
  </si>
  <si>
    <t xml:space="preserve">        Мыло оливковое</t>
  </si>
  <si>
    <t xml:space="preserve">            Мыло оливковое (натуральное) "Aphrodite", 100гр. (Греция)</t>
  </si>
  <si>
    <t>Z-70</t>
  </si>
  <si>
    <t xml:space="preserve">            Мыло оливковое с алоэ вера "Aphrodite", 100гр. (Греция)</t>
  </si>
  <si>
    <t>Z-81</t>
  </si>
  <si>
    <t xml:space="preserve">            Мыло оливковое с ароматом гардении "Aphrodite", 100гр. (Греция)</t>
  </si>
  <si>
    <t>Z-77</t>
  </si>
  <si>
    <t xml:space="preserve">            Мыло оливковое с ароматом жасмина "Aphrodite", 100гр. (Греция)</t>
  </si>
  <si>
    <t>Z-78</t>
  </si>
  <si>
    <t xml:space="preserve">            Мыло оливковое с ароматом лаванды "Aphrodite", 100гр. (Греция)</t>
  </si>
  <si>
    <t>Z-83</t>
  </si>
  <si>
    <t xml:space="preserve">            Мыло оливковое с листьями оливы "Aphrodite", 100гр. (Греция)</t>
  </si>
  <si>
    <t>Z-73</t>
  </si>
  <si>
    <t xml:space="preserve">            Мыло оливковое с маслом апельсина и корицей "Aphrodite", 100гр. (Греция)</t>
  </si>
  <si>
    <t>Z-79</t>
  </si>
  <si>
    <t xml:space="preserve">            Мыло оливковое с маслом лимона и шалфея "Aphrodite", 100гр. (Греция)</t>
  </si>
  <si>
    <t>Z-76</t>
  </si>
  <si>
    <t xml:space="preserve">            Мыло оливковое с маслом ши и овсянкой "Aphrodite", 100гр. (Греция)</t>
  </si>
  <si>
    <t>Z-75</t>
  </si>
  <si>
    <t xml:space="preserve">            Мыло оливковое с медом и ванилью "Aphrodite", 100гр. (Греция)</t>
  </si>
  <si>
    <t>Z-84</t>
  </si>
  <si>
    <t xml:space="preserve">            Мыло оливковое с экстрактами ромашки и календулы "Aphrodite", 100гр. (Греция)</t>
  </si>
  <si>
    <t>Z-80</t>
  </si>
  <si>
    <t xml:space="preserve">            Мыло оливковое с экстрактом граната "Aphrodite", 100гр. (Греция)</t>
  </si>
  <si>
    <t>Z-74</t>
  </si>
  <si>
    <t xml:space="preserve">        Мыло оливковое в наборе</t>
  </si>
  <si>
    <t xml:space="preserve">            Мыло оливковое в наборе (лаванда &amp; розмарин) "Aphrodite",220гр (Греция)</t>
  </si>
  <si>
    <t>Z-4-В</t>
  </si>
  <si>
    <t xml:space="preserve">            Мыло оливковое в наборе (мед и ваниль &amp; розмарин) "Aphrodite",220гр (Греция)</t>
  </si>
  <si>
    <t>Z-4-А</t>
  </si>
  <si>
    <t xml:space="preserve">            Мыло оливковое в наборе с пемзой (натуральное &amp; с листьями оливы) "Aphrodite", 260гр (Греция)</t>
  </si>
  <si>
    <t>Z-57А</t>
  </si>
  <si>
    <t xml:space="preserve">            Мыло оливковое в наборе с пемзой (с маслом апельсина и корицы &amp; с медом  "Aphrodite", 260гр (Греция)</t>
  </si>
  <si>
    <t>Z-57В</t>
  </si>
  <si>
    <t xml:space="preserve">        Наборы для путешествий/подарочные наборы</t>
  </si>
  <si>
    <t xml:space="preserve">            Набор SPA  "Aphrodite", 150гр (Греция)</t>
  </si>
  <si>
    <t>Т-3-А</t>
  </si>
  <si>
    <t>150 g</t>
  </si>
  <si>
    <t xml:space="preserve">            Набор SPA "Aphrodite", 150гр (Греция)</t>
  </si>
  <si>
    <t>Т-3-В</t>
  </si>
  <si>
    <t xml:space="preserve">            Набор для душа "Aphrodite", 160гр (Греция)</t>
  </si>
  <si>
    <t>Т-1</t>
  </si>
  <si>
    <t>160 g</t>
  </si>
  <si>
    <t xml:space="preserve">            Набор для душа и бритья для мужчин "Apollon", 155гр (Греция)</t>
  </si>
  <si>
    <t>Т-2</t>
  </si>
  <si>
    <t>155 g</t>
  </si>
  <si>
    <t xml:space="preserve">            Набор по уходу за лицом SPA "Aphrodite", 105гр (Греция)</t>
  </si>
  <si>
    <t>Т-4</t>
  </si>
  <si>
    <t>105 g</t>
  </si>
  <si>
    <t xml:space="preserve">            Набор по уходу за руками и телом с алоэ вера "Aphrodite", 300гр (Греция) (4 шт)</t>
  </si>
  <si>
    <t>Z-65В</t>
  </si>
  <si>
    <t xml:space="preserve">            Набор по уходу за руками и телом с ромашкой "Aphrodite",  300гр (Греция) (4шт)</t>
  </si>
  <si>
    <t>Z-65А</t>
  </si>
  <si>
    <t xml:space="preserve">        Продукция для отелей и путешествий</t>
  </si>
  <si>
    <t xml:space="preserve">            Крем для ног с алоэ вера и маслом дерева ши "Aphrodite", 30мл (Греция) ( 12 штук)</t>
  </si>
  <si>
    <t>Z-38SА</t>
  </si>
  <si>
    <t xml:space="preserve">            Крем для ног с лавандой "Aphrodite", 30мл (Греция (12 штук)</t>
  </si>
  <si>
    <t>Z-38SL</t>
  </si>
  <si>
    <t xml:space="preserve">            Крем для рук с алоэ вера "Aphrodite", 30мл (Греция)</t>
  </si>
  <si>
    <t>Z-8ВS</t>
  </si>
  <si>
    <t xml:space="preserve">            Крем для рук с ромашкой "Aphrodite", 30мл (Греция)</t>
  </si>
  <si>
    <t>Z-8AS</t>
  </si>
  <si>
    <t xml:space="preserve">        Средства по уходу за волосами</t>
  </si>
  <si>
    <t xml:space="preserve">            Кондиционер для волос с миндалем и ромашкой "Aphrodite", 250мл. (Греция)</t>
  </si>
  <si>
    <t>Z-14</t>
  </si>
  <si>
    <t xml:space="preserve">            Маска для волос с  ромашкой "Aphrodite", 200мл. (Греция)</t>
  </si>
  <si>
    <t>Z-15</t>
  </si>
  <si>
    <t xml:space="preserve">            Средство для волос с оливковым маслом "Aphrodite", 100мл. (Греция)</t>
  </si>
  <si>
    <t>Z-37</t>
  </si>
  <si>
    <t xml:space="preserve">            Шампунь для нормальных волос с экстрактом розмарина "Aphrodite", 250мл. (Греция)</t>
  </si>
  <si>
    <t>Z-11</t>
  </si>
  <si>
    <t xml:space="preserve">            Шампунь для сухих и поврежденных волос с медом и алоэ вера "Aphrodite", 250мл. (Греция)</t>
  </si>
  <si>
    <t>Z-12</t>
  </si>
  <si>
    <t xml:space="preserve">        Средства по уходу за лицом</t>
  </si>
  <si>
    <t xml:space="preserve">            Гигиеническая губная помада "Aphrodite", 4гр (Греция)</t>
  </si>
  <si>
    <t>Z-52</t>
  </si>
  <si>
    <t xml:space="preserve">            Гигиеническая губная помада с ванилью "Aphrodite", 4гр (Греция)</t>
  </si>
  <si>
    <t>Z-46</t>
  </si>
  <si>
    <t xml:space="preserve">            Гигиеническая губная помада с кокосом "Aphrodite", 4гр (Греция)</t>
  </si>
  <si>
    <t>Z-48</t>
  </si>
  <si>
    <t xml:space="preserve">            Гигиеническая губная помада с малиной "Aphrodite", 4гр (Греция)</t>
  </si>
  <si>
    <t>Z-49</t>
  </si>
  <si>
    <t xml:space="preserve">            Гигиеническая губная помада с манго "Aphrodite", 4гр (Греция)</t>
  </si>
  <si>
    <t>Z-47</t>
  </si>
  <si>
    <t xml:space="preserve">            Гигиеническая губная помада с маслом какао "Aphrodite", 4гр (Греция)</t>
  </si>
  <si>
    <t>Z-51</t>
  </si>
  <si>
    <t xml:space="preserve">            Дневной крем для лица омолаживающий "Aphrodite", 50мл  (Греция)</t>
  </si>
  <si>
    <t>Z-19А</t>
  </si>
  <si>
    <t xml:space="preserve">            Дневной крем для лица с ромашкой, алоэ вера и медом "Aphrodite", 50мл  (Греция)</t>
  </si>
  <si>
    <t>Z-19</t>
  </si>
  <si>
    <t xml:space="preserve">            Крем для кожи вокруг глаз  (с ромашкой) "Aphrodite", 35мл (Греция)</t>
  </si>
  <si>
    <t>Z-18</t>
  </si>
  <si>
    <t xml:space="preserve">            Крем для кожи шеи и декольте  "Aphrodite", 50мл (Греция)</t>
  </si>
  <si>
    <t>Z-28</t>
  </si>
  <si>
    <t xml:space="preserve">            Маска для лица с алоэ вера "Aphrodite", 50мл (Греция)</t>
  </si>
  <si>
    <t>Z-25</t>
  </si>
  <si>
    <t xml:space="preserve">            Набор гигиенических губных помад в ассортименте "Aphrodite", 144гр (Греция)</t>
  </si>
  <si>
    <t>Z-100</t>
  </si>
  <si>
    <t xml:space="preserve">            Ночной крем для лица с ромашкой, маслом граната и дерева ши "Aphrodite", 50мл (Греция)</t>
  </si>
  <si>
    <t>Z-20</t>
  </si>
  <si>
    <r>
      <t xml:space="preserve">            Омолаживающая </t>
    </r>
    <r>
      <rPr>
        <b/>
        <sz val="8"/>
        <rFont val="Arial"/>
        <family val="2"/>
      </rPr>
      <t>сыворотка</t>
    </r>
    <r>
      <rPr>
        <sz val="8"/>
        <rFont val="Arial"/>
        <family val="2"/>
      </rPr>
      <t xml:space="preserve"> "Aphrodite", 30мл (Греция)</t>
    </r>
  </si>
  <si>
    <t>Z-29</t>
  </si>
  <si>
    <t xml:space="preserve">            Очищающее молочко для лица (с ромашкой)"Aphrodite", 200мл (Греция)</t>
  </si>
  <si>
    <t>Z-22</t>
  </si>
  <si>
    <t xml:space="preserve">            Очищающий гель для лица с алоэ вера "Aphrodite", 200мл (Греция)</t>
  </si>
  <si>
    <t>Z-23</t>
  </si>
  <si>
    <t xml:space="preserve">            Очищающий крем для лица "Aphrodite", 50мл (Греция)</t>
  </si>
  <si>
    <t>Z-16</t>
  </si>
  <si>
    <t xml:space="preserve">            Скраб для лица (с ромашкой) "Aphrodite", 50мл (Греция)</t>
  </si>
  <si>
    <t>Z-21</t>
  </si>
  <si>
    <t xml:space="preserve">            Средство по уходу за лицом СПА "Aphrodite", 100мл (Греция)</t>
  </si>
  <si>
    <t>Z-39</t>
  </si>
  <si>
    <t xml:space="preserve">            СС-крем "Aphrodite", 40мл (Греция)</t>
  </si>
  <si>
    <t>Z-31</t>
  </si>
  <si>
    <t>40 ml</t>
  </si>
  <si>
    <t xml:space="preserve">            Тоник для лица (с алоэ вера и ромашкой) "Aphrodite", 200мл (Греция)</t>
  </si>
  <si>
    <t>Z-24</t>
  </si>
  <si>
    <r>
      <t xml:space="preserve">            Увлажняющая </t>
    </r>
    <r>
      <rPr>
        <b/>
        <sz val="8"/>
        <rFont val="Arial"/>
        <family val="2"/>
      </rPr>
      <t>сыворотка</t>
    </r>
    <r>
      <rPr>
        <sz val="8"/>
        <rFont val="Arial"/>
        <family val="2"/>
      </rPr>
      <t xml:space="preserve"> "Aphrodite", 30мл (Греция)</t>
    </r>
  </si>
  <si>
    <t>Z-30</t>
  </si>
  <si>
    <t xml:space="preserve">        Средства по уходу за руками и ногами</t>
  </si>
  <si>
    <t xml:space="preserve">            Жидкое мыло с ромашкой и алоэ вера "Aphrodite", 250мл.(Греция)</t>
  </si>
  <si>
    <t>Z-7</t>
  </si>
  <si>
    <t xml:space="preserve">            Крем для ног с алоэ вера и маслом дерева ши "Aphrodite", 200мл.(Греция)</t>
  </si>
  <si>
    <t>Z-38</t>
  </si>
  <si>
    <t xml:space="preserve">            Крем для рук (манго-папайя) "Aphrodite", 125мл.(Греция)</t>
  </si>
  <si>
    <t>Z-8С</t>
  </si>
  <si>
    <t xml:space="preserve">            Крем для рук с алоэ вера "Aphrodite", 125мл.(Греция)</t>
  </si>
  <si>
    <t>Z-8В</t>
  </si>
  <si>
    <t xml:space="preserve">            Крем для рук с ромашкой "Aphrodite", 125мл.(Греция)</t>
  </si>
  <si>
    <t>Z-8А</t>
  </si>
  <si>
    <t xml:space="preserve">            Крем для рук с экстрактом граната "Aphrodite", 125мл.(Греция)</t>
  </si>
  <si>
    <t>Z-8D</t>
  </si>
  <si>
    <t xml:space="preserve">        Средства по уходу за телом</t>
  </si>
  <si>
    <t xml:space="preserve">            Антицеллюлитное масло для массажа "Aphrodite", 100мл (Греция)</t>
  </si>
  <si>
    <t>Z-42</t>
  </si>
  <si>
    <t xml:space="preserve">            Гель для душа с ромашкой и алоэ вера "Aphrodite", 250мл (Греция)</t>
  </si>
  <si>
    <t>Z-10</t>
  </si>
  <si>
    <t xml:space="preserve">            Крем-масло для тела (c экстрактом граната) "Aphrodite", 200мл (Греция)</t>
  </si>
  <si>
    <t>Z-50</t>
  </si>
  <si>
    <t xml:space="preserve">            Крем-масло для тела (с какао маслом и ванилью) "Aphrodite", 200мл  (Греция)</t>
  </si>
  <si>
    <t>Z-44</t>
  </si>
  <si>
    <t xml:space="preserve">            Крем-масло для тела (с манго и папайя)"Aphrodite", 200мл  (Греция)</t>
  </si>
  <si>
    <t>Z-45</t>
  </si>
  <si>
    <t xml:space="preserve">            Крем-масло для тела (с миндалем и медом) "Aphrodite", 200мл (Греция)</t>
  </si>
  <si>
    <t>Z-43</t>
  </si>
  <si>
    <t xml:space="preserve">            Лосьон для тела (манго-папайя) "Aphrodite", 200мл. (Греция)</t>
  </si>
  <si>
    <t>Z-9С</t>
  </si>
  <si>
    <t xml:space="preserve">            Лосьон для тела с алоэ вера"Aphrodite", 200мл. (Греция)</t>
  </si>
  <si>
    <t>Z-9В</t>
  </si>
  <si>
    <t xml:space="preserve">            Лосьон для тела с ромашкой "Aphrodite", 200мл. (Греция)</t>
  </si>
  <si>
    <t>Z-9А</t>
  </si>
  <si>
    <t xml:space="preserve">            Лосьон для тела с экстрактом граната "Aphrodite", 200мл. (Греция)</t>
  </si>
  <si>
    <t>Z-9D</t>
  </si>
  <si>
    <t xml:space="preserve">            Масло для массажа (расслабляющее) "Aphrodite", 100мл (Греция)</t>
  </si>
  <si>
    <t>Z-40</t>
  </si>
  <si>
    <t xml:space="preserve">            Масло для массажа (успокаивающее) "Aphrodite", 100мл (Греция)</t>
  </si>
  <si>
    <t>Z-41</t>
  </si>
  <si>
    <t xml:space="preserve">            Скраб для тела (с алоэ вера и ромашкой) "Aphrodite", 200мл (Греция)</t>
  </si>
  <si>
    <t>Z-35</t>
  </si>
  <si>
    <t xml:space="preserve">        Тестеры</t>
  </si>
  <si>
    <t xml:space="preserve">            Дневной крем для лица с ромашкой, алоэ вера и медом "Aphrodite", 1,5мл  (Греция)</t>
  </si>
  <si>
    <t>Z-19Т</t>
  </si>
  <si>
    <t>1,5ml</t>
  </si>
  <si>
    <t xml:space="preserve">            Крем для рук с ромашкой "Aphrodite", 3мл.(Греция)</t>
  </si>
  <si>
    <t>Z-8АТ</t>
  </si>
  <si>
    <t xml:space="preserve">            Крем для тела с лавандой и маслом ореха макадамия (манго и папайя) "Aphrodite", 3мл  (Греция)</t>
  </si>
  <si>
    <t>Z-45Т</t>
  </si>
  <si>
    <t xml:space="preserve">            Лосьон для тела с алоэ вера "Aphrodite", 3мл. (Греция)</t>
  </si>
  <si>
    <t>Z-9ВТ</t>
  </si>
  <si>
    <t xml:space="preserve">            Ночной крем для лица с ромашкой, маслом граната и дерева ши "Aphrodite", 1,5мл (Греция)</t>
  </si>
  <si>
    <t>Z-20Т</t>
  </si>
  <si>
    <t>150 ml</t>
  </si>
  <si>
    <t>75 ml</t>
  </si>
  <si>
    <t>4 g</t>
  </si>
  <si>
    <t>0,211*0,075*0,19</t>
  </si>
  <si>
    <t>0,193*0,088*0,13</t>
  </si>
  <si>
    <t>0,197*0,225*,126</t>
  </si>
  <si>
    <t>0,197*0,235*0,253</t>
  </si>
  <si>
    <t>0,193*0,088*0,130</t>
  </si>
  <si>
    <t>(с НДС)</t>
  </si>
  <si>
    <t>ЦЕНА</t>
  </si>
  <si>
    <t>ИТОГО:</t>
  </si>
  <si>
    <t xml:space="preserve">            СС-крем "Aphrodite", 1.5мл (Греция)</t>
  </si>
  <si>
    <t>Z-31T</t>
  </si>
  <si>
    <r>
      <t>Прайс-лист</t>
    </r>
    <r>
      <rPr>
        <b/>
        <sz val="26"/>
        <rFont val="Bodoni MT"/>
        <family val="1"/>
      </rPr>
      <t xml:space="preserve"> от 01 мая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</si>
</sst>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USD&quot;"/>
    <numFmt numFmtId="165" formatCode="0.00&quot; руб.&quot;"/>
    <numFmt numFmtId="166" formatCode="#,##0.00&quot; руб.&quot;"/>
    <numFmt numFmtId="167" formatCode="#,##0.00&quot;р.&quot;"/>
  </numFmts>
  <fonts count="47">
    <font>
      <sz val="8"/>
      <name val="Arial"/>
      <family val="2"/>
    </font>
    <font>
      <sz val="11"/>
      <color indexed="8"/>
      <name val="Calibri"/>
      <family val="2"/>
    </font>
    <font>
      <b/>
      <i/>
      <sz val="26"/>
      <name val="Monotype Corsiva"/>
      <family val="4"/>
    </font>
    <font>
      <b/>
      <u val="single"/>
      <sz val="26"/>
      <name val="Bodoni MT"/>
      <family val="1"/>
    </font>
    <font>
      <b/>
      <sz val="26"/>
      <name val="Bodoni MT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34" borderId="10" xfId="0" applyNumberForma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1" fillId="10" borderId="10" xfId="0" applyNumberFormat="1" applyFont="1" applyFill="1" applyBorder="1" applyAlignment="1">
      <alignment horizontal="left" vertical="top" wrapText="1"/>
    </xf>
    <xf numFmtId="0" fontId="0" fillId="10" borderId="10" xfId="0" applyFill="1" applyBorder="1" applyAlignment="1">
      <alignment/>
    </xf>
    <xf numFmtId="0" fontId="12" fillId="10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0" borderId="12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  <xf numFmtId="2" fontId="12" fillId="10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12" fillId="10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12" fillId="10" borderId="10" xfId="0" applyNumberFormat="1" applyFont="1" applyFill="1" applyBorder="1" applyAlignment="1">
      <alignment horizontal="right" vertical="top" wrapText="1"/>
    </xf>
    <xf numFmtId="4" fontId="0" fillId="10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4</xdr:col>
      <xdr:colOff>447675</xdr:colOff>
      <xdr:row>0</xdr:row>
      <xdr:rowOff>247650</xdr:rowOff>
    </xdr:from>
    <xdr:to>
      <xdr:col>14</xdr:col>
      <xdr:colOff>371475</xdr:colOff>
      <xdr:row>2</xdr:row>
      <xdr:rowOff>180975</xdr:rowOff>
    </xdr:to>
    <xdr:pic>
      <xdr:nvPicPr>
        <xdr:cNvPr id="2" name="2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2895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3"/>
  <sheetViews>
    <sheetView tabSelected="1" zoomScalePageLayoutView="0" workbookViewId="0" topLeftCell="A1">
      <selection activeCell="D47" sqref="D47:D102"/>
    </sheetView>
  </sheetViews>
  <sheetFormatPr defaultColWidth="10.33203125" defaultRowHeight="11.25"/>
  <cols>
    <col min="1" max="1" width="2.66015625" style="0" customWidth="1"/>
    <col min="2" max="2" width="62" style="0" customWidth="1"/>
    <col min="3" max="3" width="14.66015625" style="47" customWidth="1"/>
    <col min="4" max="4" width="15.33203125" style="47" customWidth="1"/>
    <col min="5" max="5" width="13.33203125" style="0" customWidth="1"/>
    <col min="6" max="6" width="12.83203125" style="0" customWidth="1"/>
    <col min="7" max="7" width="12.33203125" style="0" hidden="1" customWidth="1"/>
    <col min="8" max="8" width="14.5" style="0" hidden="1" customWidth="1"/>
    <col min="9" max="9" width="13.33203125" style="0" hidden="1" customWidth="1"/>
    <col min="10" max="10" width="13.5" style="0" hidden="1" customWidth="1"/>
    <col min="11" max="11" width="12.16015625" style="0" hidden="1" customWidth="1"/>
    <col min="12" max="12" width="25.5" style="0" hidden="1" customWidth="1"/>
    <col min="13" max="13" width="14.33203125" style="2" customWidth="1"/>
    <col min="14" max="14" width="11.5" style="0" customWidth="1"/>
    <col min="15" max="15" width="10.66015625" style="0" customWidth="1"/>
  </cols>
  <sheetData>
    <row r="1" spans="2:3" ht="42.75" customHeight="1">
      <c r="B1" s="1" t="s">
        <v>31</v>
      </c>
      <c r="C1" s="41"/>
    </row>
    <row r="2" spans="2:3" ht="42.75" customHeight="1">
      <c r="B2" s="1" t="s">
        <v>32</v>
      </c>
      <c r="C2" s="41"/>
    </row>
    <row r="3" spans="2:3" ht="62.25" customHeight="1">
      <c r="B3" s="27" t="s">
        <v>239</v>
      </c>
      <c r="C3" s="42"/>
    </row>
    <row r="4" spans="2:15" ht="12">
      <c r="B4" s="52" t="s">
        <v>44</v>
      </c>
      <c r="C4" s="54" t="s">
        <v>40</v>
      </c>
      <c r="D4" s="43" t="s">
        <v>235</v>
      </c>
      <c r="E4" s="5" t="s">
        <v>1</v>
      </c>
      <c r="F4" s="6" t="s">
        <v>33</v>
      </c>
      <c r="G4" s="38" t="s">
        <v>2</v>
      </c>
      <c r="H4" s="5" t="s">
        <v>3</v>
      </c>
      <c r="I4" s="38" t="s">
        <v>4</v>
      </c>
      <c r="J4" s="5" t="s">
        <v>5</v>
      </c>
      <c r="K4" s="5" t="s">
        <v>6</v>
      </c>
      <c r="L4" s="5" t="s">
        <v>7</v>
      </c>
      <c r="M4" s="5" t="s">
        <v>35</v>
      </c>
      <c r="N4" s="5" t="s">
        <v>27</v>
      </c>
      <c r="O4" s="5" t="s">
        <v>28</v>
      </c>
    </row>
    <row r="5" spans="2:15" ht="12">
      <c r="B5" s="53"/>
      <c r="C5" s="54"/>
      <c r="D5" s="43" t="s">
        <v>234</v>
      </c>
      <c r="E5" s="5" t="s">
        <v>0</v>
      </c>
      <c r="F5" s="6" t="s">
        <v>34</v>
      </c>
      <c r="G5" s="38" t="s">
        <v>8</v>
      </c>
      <c r="H5" s="5"/>
      <c r="I5" s="38"/>
      <c r="J5" s="5"/>
      <c r="K5" s="5"/>
      <c r="L5" s="5" t="s">
        <v>9</v>
      </c>
      <c r="M5" s="5" t="s">
        <v>36</v>
      </c>
      <c r="N5" s="5" t="s">
        <v>29</v>
      </c>
      <c r="O5" s="5" t="s">
        <v>30</v>
      </c>
    </row>
    <row r="6" spans="2:15" ht="12">
      <c r="B6" s="28" t="s">
        <v>45</v>
      </c>
      <c r="C6" s="44"/>
      <c r="D6" s="4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2">
      <c r="B7" s="24" t="s">
        <v>37</v>
      </c>
      <c r="C7" s="45" t="s">
        <v>41</v>
      </c>
      <c r="D7" s="50">
        <v>453.2</v>
      </c>
      <c r="E7" s="19" t="s">
        <v>227</v>
      </c>
      <c r="F7" s="6">
        <v>6</v>
      </c>
      <c r="G7" s="32">
        <v>0.6</v>
      </c>
      <c r="H7" s="3">
        <v>6</v>
      </c>
      <c r="I7" s="32">
        <v>3.79</v>
      </c>
      <c r="J7" s="3">
        <f>F7*H7</f>
        <v>36</v>
      </c>
      <c r="K7" s="32">
        <v>350</v>
      </c>
      <c r="L7" s="32" t="s">
        <v>230</v>
      </c>
      <c r="M7" s="3">
        <v>0</v>
      </c>
      <c r="N7" s="9">
        <f>D7*F7*M7</f>
        <v>0</v>
      </c>
      <c r="O7" s="9">
        <f>G7*M7</f>
        <v>0</v>
      </c>
    </row>
    <row r="8" spans="2:15" ht="12">
      <c r="B8" s="24" t="s">
        <v>38</v>
      </c>
      <c r="C8" s="45" t="s">
        <v>42</v>
      </c>
      <c r="D8" s="50">
        <v>396</v>
      </c>
      <c r="E8" s="19" t="s">
        <v>10</v>
      </c>
      <c r="F8" s="6">
        <v>6</v>
      </c>
      <c r="G8" s="32">
        <v>1.45</v>
      </c>
      <c r="H8" s="3">
        <v>5</v>
      </c>
      <c r="I8" s="32">
        <v>7.46</v>
      </c>
      <c r="J8" s="3">
        <f>F8*H8</f>
        <v>30</v>
      </c>
      <c r="K8" s="32">
        <v>504</v>
      </c>
      <c r="L8" s="32" t="s">
        <v>229</v>
      </c>
      <c r="M8" s="3">
        <v>0</v>
      </c>
      <c r="N8" s="9">
        <f>D8*F8*M8</f>
        <v>0</v>
      </c>
      <c r="O8" s="9">
        <f>G8*M8</f>
        <v>0</v>
      </c>
    </row>
    <row r="9" spans="2:15" ht="12">
      <c r="B9" s="24" t="s">
        <v>39</v>
      </c>
      <c r="C9" s="45" t="s">
        <v>43</v>
      </c>
      <c r="D9" s="50">
        <v>961.95</v>
      </c>
      <c r="E9" s="19" t="s">
        <v>226</v>
      </c>
      <c r="F9" s="6">
        <v>6</v>
      </c>
      <c r="G9" s="32">
        <v>1.14</v>
      </c>
      <c r="H9" s="3">
        <v>5</v>
      </c>
      <c r="I9" s="32">
        <v>5.9</v>
      </c>
      <c r="J9" s="3">
        <f>F9*H9</f>
        <v>30</v>
      </c>
      <c r="K9" s="32">
        <v>350</v>
      </c>
      <c r="L9" s="32" t="s">
        <v>229</v>
      </c>
      <c r="M9" s="3">
        <v>0</v>
      </c>
      <c r="N9" s="9">
        <f>D9*F9*M9</f>
        <v>0</v>
      </c>
      <c r="O9" s="9">
        <f>G9*M9</f>
        <v>0</v>
      </c>
    </row>
    <row r="10" spans="2:15" ht="12">
      <c r="B10" s="28" t="s">
        <v>46</v>
      </c>
      <c r="C10" s="44"/>
      <c r="D10" s="4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2:15" ht="12">
      <c r="B11" s="24" t="s">
        <v>47</v>
      </c>
      <c r="C11" s="45" t="s">
        <v>48</v>
      </c>
      <c r="D11" s="50">
        <v>328.35</v>
      </c>
      <c r="E11" s="5" t="s">
        <v>12</v>
      </c>
      <c r="F11" s="6">
        <v>6</v>
      </c>
      <c r="G11" s="7">
        <v>0.7</v>
      </c>
      <c r="H11" s="3">
        <v>6</v>
      </c>
      <c r="I11" s="4">
        <v>4.45</v>
      </c>
      <c r="J11" s="3">
        <f>F11*H11</f>
        <v>36</v>
      </c>
      <c r="K11" s="3">
        <f>H11*N11</f>
        <v>0</v>
      </c>
      <c r="L11" s="8" t="s">
        <v>13</v>
      </c>
      <c r="M11" s="3">
        <v>0</v>
      </c>
      <c r="N11" s="9">
        <f>D11*F11*M11</f>
        <v>0</v>
      </c>
      <c r="O11" s="9">
        <f>G11*M11</f>
        <v>0</v>
      </c>
    </row>
    <row r="12" spans="2:15" ht="12">
      <c r="B12" s="24" t="s">
        <v>49</v>
      </c>
      <c r="C12" s="45" t="s">
        <v>50</v>
      </c>
      <c r="D12" s="50">
        <v>282.15</v>
      </c>
      <c r="E12" s="5" t="s">
        <v>10</v>
      </c>
      <c r="F12" s="6">
        <v>6</v>
      </c>
      <c r="G12" s="7">
        <v>1.45</v>
      </c>
      <c r="H12" s="3">
        <v>5</v>
      </c>
      <c r="I12" s="4">
        <v>7.5</v>
      </c>
      <c r="J12" s="3">
        <f>F12*H12</f>
        <v>30</v>
      </c>
      <c r="K12" s="3">
        <f>H12*N12</f>
        <v>0</v>
      </c>
      <c r="L12" s="8" t="s">
        <v>229</v>
      </c>
      <c r="M12" s="3">
        <v>0</v>
      </c>
      <c r="N12" s="9">
        <f>D12*F12*M12</f>
        <v>0</v>
      </c>
      <c r="O12" s="9">
        <f>G12*M12</f>
        <v>0</v>
      </c>
    </row>
    <row r="13" spans="2:15" ht="12">
      <c r="B13" s="24" t="s">
        <v>51</v>
      </c>
      <c r="C13" s="45" t="s">
        <v>52</v>
      </c>
      <c r="D13" s="50">
        <v>284.9</v>
      </c>
      <c r="E13" s="5" t="s">
        <v>10</v>
      </c>
      <c r="F13" s="6">
        <v>6</v>
      </c>
      <c r="G13" s="7">
        <v>1.45</v>
      </c>
      <c r="H13" s="3">
        <v>5</v>
      </c>
      <c r="I13" s="4">
        <v>7.5</v>
      </c>
      <c r="J13" s="3">
        <f>F13*H13</f>
        <v>30</v>
      </c>
      <c r="K13" s="3">
        <f>H13*N13</f>
        <v>0</v>
      </c>
      <c r="L13" s="8" t="s">
        <v>11</v>
      </c>
      <c r="M13" s="3">
        <v>0</v>
      </c>
      <c r="N13" s="9">
        <f>D13*F13*M13</f>
        <v>0</v>
      </c>
      <c r="O13" s="9">
        <f>G13*M13</f>
        <v>0</v>
      </c>
    </row>
    <row r="14" spans="2:15" ht="22.5">
      <c r="B14" s="24" t="s">
        <v>53</v>
      </c>
      <c r="C14" s="45" t="s">
        <v>54</v>
      </c>
      <c r="D14" s="50">
        <v>339.35</v>
      </c>
      <c r="E14" s="5" t="s">
        <v>10</v>
      </c>
      <c r="F14" s="6">
        <v>6</v>
      </c>
      <c r="G14" s="7">
        <v>1.45</v>
      </c>
      <c r="H14" s="3">
        <v>5</v>
      </c>
      <c r="I14" s="4">
        <v>7.5</v>
      </c>
      <c r="J14" s="3">
        <f>F14*H14</f>
        <v>30</v>
      </c>
      <c r="K14" s="3">
        <f>H14*N14</f>
        <v>0</v>
      </c>
      <c r="L14" s="8" t="s">
        <v>11</v>
      </c>
      <c r="M14" s="3">
        <v>0</v>
      </c>
      <c r="N14" s="9">
        <f>D14*F14*M14</f>
        <v>0</v>
      </c>
      <c r="O14" s="9">
        <f>G14*M14</f>
        <v>0</v>
      </c>
    </row>
    <row r="15" spans="2:15" ht="12">
      <c r="B15" s="28" t="s">
        <v>55</v>
      </c>
      <c r="C15" s="44"/>
      <c r="D15" s="4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5" ht="12">
      <c r="B16" s="24" t="s">
        <v>56</v>
      </c>
      <c r="C16" s="45" t="s">
        <v>57</v>
      </c>
      <c r="D16" s="50">
        <v>81.95</v>
      </c>
      <c r="E16" s="5" t="s">
        <v>14</v>
      </c>
      <c r="F16" s="6">
        <v>12</v>
      </c>
      <c r="G16" s="4">
        <v>1.3</v>
      </c>
      <c r="H16" s="3">
        <v>8</v>
      </c>
      <c r="I16" s="4">
        <v>10.65</v>
      </c>
      <c r="J16" s="3">
        <f aca="true" t="shared" si="0" ref="J16:J27">F16*H16</f>
        <v>96</v>
      </c>
      <c r="K16" s="3">
        <f aca="true" t="shared" si="1" ref="K16:K27">H16*N16</f>
        <v>0</v>
      </c>
      <c r="L16" s="8" t="s">
        <v>15</v>
      </c>
      <c r="M16" s="3">
        <v>0</v>
      </c>
      <c r="N16" s="9">
        <f aca="true" t="shared" si="2" ref="N16:N27">D16*F16*M16</f>
        <v>0</v>
      </c>
      <c r="O16" s="9">
        <f aca="true" t="shared" si="3" ref="O16:O27">G16*M16</f>
        <v>0</v>
      </c>
    </row>
    <row r="17" spans="2:15" ht="12">
      <c r="B17" s="24" t="s">
        <v>58</v>
      </c>
      <c r="C17" s="45" t="s">
        <v>59</v>
      </c>
      <c r="D17" s="50">
        <v>81.95</v>
      </c>
      <c r="E17" s="5" t="s">
        <v>14</v>
      </c>
      <c r="F17" s="6">
        <v>12</v>
      </c>
      <c r="G17" s="4">
        <v>1.3</v>
      </c>
      <c r="H17" s="3">
        <v>8</v>
      </c>
      <c r="I17" s="4">
        <v>10.65</v>
      </c>
      <c r="J17" s="3">
        <f t="shared" si="0"/>
        <v>96</v>
      </c>
      <c r="K17" s="3">
        <f t="shared" si="1"/>
        <v>0</v>
      </c>
      <c r="L17" s="8" t="s">
        <v>15</v>
      </c>
      <c r="M17" s="3">
        <v>0</v>
      </c>
      <c r="N17" s="9">
        <f t="shared" si="2"/>
        <v>0</v>
      </c>
      <c r="O17" s="9">
        <f t="shared" si="3"/>
        <v>0</v>
      </c>
    </row>
    <row r="18" spans="2:15" ht="22.5">
      <c r="B18" s="24" t="s">
        <v>60</v>
      </c>
      <c r="C18" s="45" t="s">
        <v>61</v>
      </c>
      <c r="D18" s="50">
        <v>81.95</v>
      </c>
      <c r="E18" s="5" t="s">
        <v>14</v>
      </c>
      <c r="F18" s="6">
        <v>12</v>
      </c>
      <c r="G18" s="4">
        <v>1.3</v>
      </c>
      <c r="H18" s="3">
        <v>8</v>
      </c>
      <c r="I18" s="4">
        <v>10.65</v>
      </c>
      <c r="J18" s="3">
        <f t="shared" si="0"/>
        <v>96</v>
      </c>
      <c r="K18" s="3">
        <f t="shared" si="1"/>
        <v>0</v>
      </c>
      <c r="L18" s="8" t="s">
        <v>15</v>
      </c>
      <c r="M18" s="3">
        <v>0</v>
      </c>
      <c r="N18" s="9">
        <f t="shared" si="2"/>
        <v>0</v>
      </c>
      <c r="O18" s="9">
        <f t="shared" si="3"/>
        <v>0</v>
      </c>
    </row>
    <row r="19" spans="2:15" ht="22.5">
      <c r="B19" s="24" t="s">
        <v>62</v>
      </c>
      <c r="C19" s="45" t="s">
        <v>63</v>
      </c>
      <c r="D19" s="50">
        <v>81.95</v>
      </c>
      <c r="E19" s="5" t="s">
        <v>14</v>
      </c>
      <c r="F19" s="6">
        <v>12</v>
      </c>
      <c r="G19" s="4">
        <v>1.3</v>
      </c>
      <c r="H19" s="3">
        <v>8</v>
      </c>
      <c r="I19" s="4">
        <v>10.65</v>
      </c>
      <c r="J19" s="3">
        <f t="shared" si="0"/>
        <v>96</v>
      </c>
      <c r="K19" s="3">
        <f t="shared" si="1"/>
        <v>0</v>
      </c>
      <c r="L19" s="8" t="s">
        <v>15</v>
      </c>
      <c r="M19" s="3">
        <v>0</v>
      </c>
      <c r="N19" s="9">
        <f t="shared" si="2"/>
        <v>0</v>
      </c>
      <c r="O19" s="9">
        <f t="shared" si="3"/>
        <v>0</v>
      </c>
    </row>
    <row r="20" spans="2:15" ht="22.5">
      <c r="B20" s="24" t="s">
        <v>64</v>
      </c>
      <c r="C20" s="45" t="s">
        <v>65</v>
      </c>
      <c r="D20" s="50">
        <v>81.95</v>
      </c>
      <c r="E20" s="5" t="s">
        <v>14</v>
      </c>
      <c r="F20" s="6">
        <v>12</v>
      </c>
      <c r="G20" s="4">
        <v>1.3</v>
      </c>
      <c r="H20" s="3">
        <v>8</v>
      </c>
      <c r="I20" s="4">
        <v>10.65</v>
      </c>
      <c r="J20" s="3">
        <f t="shared" si="0"/>
        <v>96</v>
      </c>
      <c r="K20" s="3">
        <f t="shared" si="1"/>
        <v>0</v>
      </c>
      <c r="L20" s="8" t="s">
        <v>15</v>
      </c>
      <c r="M20" s="3">
        <v>0</v>
      </c>
      <c r="N20" s="9">
        <f t="shared" si="2"/>
        <v>0</v>
      </c>
      <c r="O20" s="9">
        <f t="shared" si="3"/>
        <v>0</v>
      </c>
    </row>
    <row r="21" spans="2:15" ht="22.5">
      <c r="B21" s="24" t="s">
        <v>66</v>
      </c>
      <c r="C21" s="45" t="s">
        <v>67</v>
      </c>
      <c r="D21" s="50">
        <v>81.95</v>
      </c>
      <c r="E21" s="5" t="s">
        <v>14</v>
      </c>
      <c r="F21" s="6">
        <v>12</v>
      </c>
      <c r="G21" s="4">
        <v>1.3</v>
      </c>
      <c r="H21" s="3">
        <v>8</v>
      </c>
      <c r="I21" s="4">
        <v>10.65</v>
      </c>
      <c r="J21" s="3">
        <f t="shared" si="0"/>
        <v>96</v>
      </c>
      <c r="K21" s="3">
        <f t="shared" si="1"/>
        <v>0</v>
      </c>
      <c r="L21" s="8" t="s">
        <v>15</v>
      </c>
      <c r="M21" s="3">
        <v>0</v>
      </c>
      <c r="N21" s="9">
        <f t="shared" si="2"/>
        <v>0</v>
      </c>
      <c r="O21" s="9">
        <f t="shared" si="3"/>
        <v>0</v>
      </c>
    </row>
    <row r="22" spans="2:15" ht="22.5">
      <c r="B22" s="24" t="s">
        <v>68</v>
      </c>
      <c r="C22" s="45" t="s">
        <v>69</v>
      </c>
      <c r="D22" s="50">
        <v>81.95</v>
      </c>
      <c r="E22" s="5" t="s">
        <v>14</v>
      </c>
      <c r="F22" s="6">
        <v>12</v>
      </c>
      <c r="G22" s="4">
        <v>1.3</v>
      </c>
      <c r="H22" s="3">
        <v>8</v>
      </c>
      <c r="I22" s="4">
        <v>10.65</v>
      </c>
      <c r="J22" s="3">
        <f t="shared" si="0"/>
        <v>96</v>
      </c>
      <c r="K22" s="3">
        <f t="shared" si="1"/>
        <v>0</v>
      </c>
      <c r="L22" s="8" t="s">
        <v>15</v>
      </c>
      <c r="M22" s="3">
        <v>0</v>
      </c>
      <c r="N22" s="9">
        <f t="shared" si="2"/>
        <v>0</v>
      </c>
      <c r="O22" s="9">
        <f t="shared" si="3"/>
        <v>0</v>
      </c>
    </row>
    <row r="23" spans="2:15" ht="22.5">
      <c r="B23" s="24" t="s">
        <v>70</v>
      </c>
      <c r="C23" s="45" t="s">
        <v>71</v>
      </c>
      <c r="D23" s="50">
        <v>81.95</v>
      </c>
      <c r="E23" s="5" t="s">
        <v>14</v>
      </c>
      <c r="F23" s="6">
        <v>12</v>
      </c>
      <c r="G23" s="4">
        <v>1.3</v>
      </c>
      <c r="H23" s="3">
        <v>8</v>
      </c>
      <c r="I23" s="4">
        <v>10.65</v>
      </c>
      <c r="J23" s="3">
        <f t="shared" si="0"/>
        <v>96</v>
      </c>
      <c r="K23" s="3">
        <f t="shared" si="1"/>
        <v>0</v>
      </c>
      <c r="L23" s="8" t="s">
        <v>15</v>
      </c>
      <c r="M23" s="3">
        <v>0</v>
      </c>
      <c r="N23" s="9">
        <f t="shared" si="2"/>
        <v>0</v>
      </c>
      <c r="O23" s="9">
        <f t="shared" si="3"/>
        <v>0</v>
      </c>
    </row>
    <row r="24" spans="2:15" ht="22.5">
      <c r="B24" s="24" t="s">
        <v>72</v>
      </c>
      <c r="C24" s="45" t="s">
        <v>73</v>
      </c>
      <c r="D24" s="50">
        <v>81.95</v>
      </c>
      <c r="E24" s="5" t="s">
        <v>14</v>
      </c>
      <c r="F24" s="6">
        <v>12</v>
      </c>
      <c r="G24" s="4">
        <v>1.3</v>
      </c>
      <c r="H24" s="3">
        <v>8</v>
      </c>
      <c r="I24" s="4">
        <v>10.65</v>
      </c>
      <c r="J24" s="3">
        <f t="shared" si="0"/>
        <v>96</v>
      </c>
      <c r="K24" s="3">
        <f t="shared" si="1"/>
        <v>0</v>
      </c>
      <c r="L24" s="8" t="s">
        <v>15</v>
      </c>
      <c r="M24" s="3">
        <v>0</v>
      </c>
      <c r="N24" s="9">
        <f t="shared" si="2"/>
        <v>0</v>
      </c>
      <c r="O24" s="9">
        <f t="shared" si="3"/>
        <v>0</v>
      </c>
    </row>
    <row r="25" spans="2:15" ht="22.5">
      <c r="B25" s="24" t="s">
        <v>74</v>
      </c>
      <c r="C25" s="45" t="s">
        <v>75</v>
      </c>
      <c r="D25" s="50">
        <v>81.95</v>
      </c>
      <c r="E25" s="5" t="s">
        <v>14</v>
      </c>
      <c r="F25" s="6">
        <v>12</v>
      </c>
      <c r="G25" s="4">
        <v>1.3</v>
      </c>
      <c r="H25" s="3">
        <v>8</v>
      </c>
      <c r="I25" s="4">
        <v>10.65</v>
      </c>
      <c r="J25" s="3">
        <f t="shared" si="0"/>
        <v>96</v>
      </c>
      <c r="K25" s="3">
        <f t="shared" si="1"/>
        <v>0</v>
      </c>
      <c r="L25" s="8" t="s">
        <v>15</v>
      </c>
      <c r="M25" s="3">
        <v>0</v>
      </c>
      <c r="N25" s="9">
        <f t="shared" si="2"/>
        <v>0</v>
      </c>
      <c r="O25" s="9">
        <f t="shared" si="3"/>
        <v>0</v>
      </c>
    </row>
    <row r="26" spans="2:15" ht="22.5">
      <c r="B26" s="24" t="s">
        <v>76</v>
      </c>
      <c r="C26" s="45" t="s">
        <v>77</v>
      </c>
      <c r="D26" s="50">
        <v>81.95</v>
      </c>
      <c r="E26" s="5" t="s">
        <v>14</v>
      </c>
      <c r="F26" s="6">
        <v>12</v>
      </c>
      <c r="G26" s="4">
        <v>1.3</v>
      </c>
      <c r="H26" s="3">
        <v>8</v>
      </c>
      <c r="I26" s="4">
        <v>10.65</v>
      </c>
      <c r="J26" s="3">
        <f t="shared" si="0"/>
        <v>96</v>
      </c>
      <c r="K26" s="3">
        <f t="shared" si="1"/>
        <v>0</v>
      </c>
      <c r="L26" s="8" t="s">
        <v>15</v>
      </c>
      <c r="M26" s="3">
        <v>0</v>
      </c>
      <c r="N26" s="9">
        <f t="shared" si="2"/>
        <v>0</v>
      </c>
      <c r="O26" s="9">
        <f t="shared" si="3"/>
        <v>0</v>
      </c>
    </row>
    <row r="27" spans="2:15" ht="22.5">
      <c r="B27" s="24" t="s">
        <v>78</v>
      </c>
      <c r="C27" s="45" t="s">
        <v>79</v>
      </c>
      <c r="D27" s="50">
        <v>81.95</v>
      </c>
      <c r="E27" s="5" t="s">
        <v>14</v>
      </c>
      <c r="F27" s="6">
        <v>12</v>
      </c>
      <c r="G27" s="4">
        <v>1.3</v>
      </c>
      <c r="H27" s="3">
        <v>8</v>
      </c>
      <c r="I27" s="4">
        <v>10.65</v>
      </c>
      <c r="J27" s="3">
        <f t="shared" si="0"/>
        <v>96</v>
      </c>
      <c r="K27" s="3">
        <f t="shared" si="1"/>
        <v>0</v>
      </c>
      <c r="L27" s="8" t="s">
        <v>15</v>
      </c>
      <c r="M27" s="3">
        <v>0</v>
      </c>
      <c r="N27" s="9">
        <f t="shared" si="2"/>
        <v>0</v>
      </c>
      <c r="O27" s="9">
        <f t="shared" si="3"/>
        <v>0</v>
      </c>
    </row>
    <row r="28" spans="2:15" ht="12">
      <c r="B28" s="28" t="s">
        <v>80</v>
      </c>
      <c r="C28" s="46"/>
      <c r="D28" s="4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2:15" ht="22.5">
      <c r="B29" s="24" t="s">
        <v>81</v>
      </c>
      <c r="C29" s="45" t="s">
        <v>82</v>
      </c>
      <c r="D29" s="50">
        <v>155.1</v>
      </c>
      <c r="E29" s="10" t="s">
        <v>16</v>
      </c>
      <c r="F29" s="6">
        <v>12</v>
      </c>
      <c r="G29" s="4">
        <v>1.5</v>
      </c>
      <c r="H29" s="3">
        <v>5</v>
      </c>
      <c r="I29" s="4">
        <v>7.75</v>
      </c>
      <c r="J29" s="3">
        <f>F29*H29</f>
        <v>60</v>
      </c>
      <c r="K29" s="3">
        <f>H29*N29</f>
        <v>0</v>
      </c>
      <c r="L29" s="8" t="s">
        <v>11</v>
      </c>
      <c r="M29" s="3">
        <v>0</v>
      </c>
      <c r="N29" s="9">
        <f>D29*F29*M29</f>
        <v>0</v>
      </c>
      <c r="O29" s="9">
        <f>G29*M29</f>
        <v>0</v>
      </c>
    </row>
    <row r="30" spans="2:15" ht="22.5">
      <c r="B30" s="24" t="s">
        <v>83</v>
      </c>
      <c r="C30" s="45" t="s">
        <v>84</v>
      </c>
      <c r="D30" s="50">
        <v>155.1</v>
      </c>
      <c r="E30" s="10" t="s">
        <v>16</v>
      </c>
      <c r="F30" s="6">
        <v>12</v>
      </c>
      <c r="G30" s="4">
        <v>1.5</v>
      </c>
      <c r="H30" s="3">
        <v>5</v>
      </c>
      <c r="I30" s="4">
        <v>7.75</v>
      </c>
      <c r="J30" s="3">
        <f>F30*H30</f>
        <v>60</v>
      </c>
      <c r="K30" s="3">
        <f>H30*N30</f>
        <v>0</v>
      </c>
      <c r="L30" s="8" t="s">
        <v>11</v>
      </c>
      <c r="M30" s="3">
        <v>0</v>
      </c>
      <c r="N30" s="9">
        <f>D30*F30*M30</f>
        <v>0</v>
      </c>
      <c r="O30" s="9">
        <f>G30*M30</f>
        <v>0</v>
      </c>
    </row>
    <row r="31" spans="2:15" ht="22.5">
      <c r="B31" s="24" t="s">
        <v>85</v>
      </c>
      <c r="C31" s="45" t="s">
        <v>86</v>
      </c>
      <c r="D31" s="50">
        <v>242.55</v>
      </c>
      <c r="E31" s="5" t="s">
        <v>17</v>
      </c>
      <c r="F31" s="6">
        <v>11</v>
      </c>
      <c r="G31" s="11">
        <v>1.1</v>
      </c>
      <c r="H31" s="12">
        <v>5</v>
      </c>
      <c r="I31" s="11">
        <v>5.6</v>
      </c>
      <c r="J31" s="3">
        <f>F31*H31</f>
        <v>55</v>
      </c>
      <c r="K31" s="3">
        <f>H31*N31</f>
        <v>0</v>
      </c>
      <c r="L31" s="8" t="s">
        <v>18</v>
      </c>
      <c r="M31" s="3">
        <v>0</v>
      </c>
      <c r="N31" s="9">
        <f>D31*F31*M31</f>
        <v>0</v>
      </c>
      <c r="O31" s="9">
        <f>G31*M31</f>
        <v>0</v>
      </c>
    </row>
    <row r="32" spans="2:15" ht="22.5">
      <c r="B32" s="24" t="s">
        <v>87</v>
      </c>
      <c r="C32" s="45" t="s">
        <v>88</v>
      </c>
      <c r="D32" s="50">
        <v>242.55</v>
      </c>
      <c r="E32" s="5" t="s">
        <v>17</v>
      </c>
      <c r="F32" s="6">
        <v>11</v>
      </c>
      <c r="G32" s="11">
        <v>1.1</v>
      </c>
      <c r="H32" s="12">
        <v>5</v>
      </c>
      <c r="I32" s="11">
        <v>5.6</v>
      </c>
      <c r="J32" s="3">
        <f>F32*H32</f>
        <v>55</v>
      </c>
      <c r="K32" s="3">
        <f>H32*N32</f>
        <v>0</v>
      </c>
      <c r="L32" s="8" t="s">
        <v>18</v>
      </c>
      <c r="M32" s="3">
        <v>0</v>
      </c>
      <c r="N32" s="9">
        <f>D32*F32*M32</f>
        <v>0</v>
      </c>
      <c r="O32" s="9">
        <f>G32*M32</f>
        <v>0</v>
      </c>
    </row>
    <row r="33" spans="2:15" ht="12">
      <c r="B33" s="28" t="s">
        <v>89</v>
      </c>
      <c r="C33" s="44"/>
      <c r="D33" s="4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2:15" ht="12">
      <c r="B34" s="24" t="s">
        <v>90</v>
      </c>
      <c r="C34" s="45" t="s">
        <v>91</v>
      </c>
      <c r="D34" s="50">
        <v>576.95</v>
      </c>
      <c r="E34" s="34" t="s">
        <v>92</v>
      </c>
      <c r="F34" s="35">
        <v>6</v>
      </c>
      <c r="G34" s="32">
        <v>1.5</v>
      </c>
      <c r="H34" s="32">
        <v>4</v>
      </c>
      <c r="I34" s="32">
        <v>6.29</v>
      </c>
      <c r="J34" s="32">
        <v>24</v>
      </c>
      <c r="K34" s="3">
        <f aca="true" t="shared" si="4" ref="K34:K40">H34*N34</f>
        <v>0</v>
      </c>
      <c r="L34" s="32" t="s">
        <v>231</v>
      </c>
      <c r="M34" s="3">
        <v>0</v>
      </c>
      <c r="N34" s="9">
        <f aca="true" t="shared" si="5" ref="N34:N40">D34*F34*M34</f>
        <v>0</v>
      </c>
      <c r="O34" s="9">
        <f aca="true" t="shared" si="6" ref="O34:O40">G34*M34</f>
        <v>0</v>
      </c>
    </row>
    <row r="35" spans="2:15" ht="12">
      <c r="B35" s="24" t="s">
        <v>93</v>
      </c>
      <c r="C35" s="45" t="s">
        <v>94</v>
      </c>
      <c r="D35" s="50">
        <v>576.95</v>
      </c>
      <c r="E35" s="34" t="s">
        <v>92</v>
      </c>
      <c r="F35" s="35">
        <v>6</v>
      </c>
      <c r="G35" s="32">
        <v>1.5</v>
      </c>
      <c r="H35" s="31">
        <v>4</v>
      </c>
      <c r="I35" s="31">
        <v>6.29</v>
      </c>
      <c r="J35" s="31">
        <v>24</v>
      </c>
      <c r="K35" s="3">
        <f t="shared" si="4"/>
        <v>0</v>
      </c>
      <c r="L35" s="32" t="s">
        <v>231</v>
      </c>
      <c r="M35" s="3">
        <v>0</v>
      </c>
      <c r="N35" s="9">
        <f t="shared" si="5"/>
        <v>0</v>
      </c>
      <c r="O35" s="9">
        <f t="shared" si="6"/>
        <v>0</v>
      </c>
    </row>
    <row r="36" spans="2:15" ht="12">
      <c r="B36" s="24" t="s">
        <v>95</v>
      </c>
      <c r="C36" s="45" t="s">
        <v>96</v>
      </c>
      <c r="D36" s="50">
        <v>475.2</v>
      </c>
      <c r="E36" s="34" t="s">
        <v>97</v>
      </c>
      <c r="F36" s="35">
        <v>6</v>
      </c>
      <c r="G36" s="32">
        <v>1.5</v>
      </c>
      <c r="H36" s="32">
        <v>4</v>
      </c>
      <c r="I36" s="32">
        <v>6.29</v>
      </c>
      <c r="J36" s="32">
        <v>24</v>
      </c>
      <c r="K36" s="3">
        <f t="shared" si="4"/>
        <v>0</v>
      </c>
      <c r="L36" s="32" t="s">
        <v>231</v>
      </c>
      <c r="M36" s="3">
        <v>0</v>
      </c>
      <c r="N36" s="9">
        <f t="shared" si="5"/>
        <v>0</v>
      </c>
      <c r="O36" s="9">
        <f t="shared" si="6"/>
        <v>0</v>
      </c>
    </row>
    <row r="37" spans="2:15" ht="22.5">
      <c r="B37" s="24" t="s">
        <v>98</v>
      </c>
      <c r="C37" s="45" t="s">
        <v>99</v>
      </c>
      <c r="D37" s="50">
        <v>475.2</v>
      </c>
      <c r="E37" s="34" t="s">
        <v>100</v>
      </c>
      <c r="F37" s="35">
        <v>6</v>
      </c>
      <c r="G37" s="32">
        <v>1.5</v>
      </c>
      <c r="H37" s="31">
        <v>4</v>
      </c>
      <c r="I37" s="31">
        <v>6.29</v>
      </c>
      <c r="J37" s="31">
        <v>24</v>
      </c>
      <c r="K37" s="3">
        <f t="shared" si="4"/>
        <v>0</v>
      </c>
      <c r="L37" s="32" t="s">
        <v>231</v>
      </c>
      <c r="M37" s="3">
        <v>0</v>
      </c>
      <c r="N37" s="9">
        <f t="shared" si="5"/>
        <v>0</v>
      </c>
      <c r="O37" s="9">
        <f t="shared" si="6"/>
        <v>0</v>
      </c>
    </row>
    <row r="38" spans="2:15" ht="12">
      <c r="B38" s="24" t="s">
        <v>101</v>
      </c>
      <c r="C38" s="45" t="s">
        <v>102</v>
      </c>
      <c r="D38" s="50">
        <v>869.55</v>
      </c>
      <c r="E38" s="34" t="s">
        <v>103</v>
      </c>
      <c r="F38" s="35">
        <v>8</v>
      </c>
      <c r="G38" s="32"/>
      <c r="H38" s="31">
        <v>4</v>
      </c>
      <c r="I38" s="31">
        <v>6.85</v>
      </c>
      <c r="J38" s="31">
        <v>24</v>
      </c>
      <c r="K38" s="3">
        <f t="shared" si="4"/>
        <v>0</v>
      </c>
      <c r="L38" s="32" t="s">
        <v>231</v>
      </c>
      <c r="M38" s="3">
        <v>0</v>
      </c>
      <c r="N38" s="9">
        <f t="shared" si="5"/>
        <v>0</v>
      </c>
      <c r="O38" s="9">
        <f t="shared" si="6"/>
        <v>0</v>
      </c>
    </row>
    <row r="39" spans="2:15" ht="22.5">
      <c r="B39" s="24" t="s">
        <v>104</v>
      </c>
      <c r="C39" s="45" t="s">
        <v>105</v>
      </c>
      <c r="D39" s="51">
        <v>679.8</v>
      </c>
      <c r="E39" s="13" t="s">
        <v>19</v>
      </c>
      <c r="F39" s="6">
        <v>4</v>
      </c>
      <c r="G39" s="4">
        <v>2.25</v>
      </c>
      <c r="H39" s="3">
        <v>2</v>
      </c>
      <c r="I39" s="4">
        <v>4.75</v>
      </c>
      <c r="J39" s="3">
        <f>F39*H39</f>
        <v>8</v>
      </c>
      <c r="K39" s="3">
        <f t="shared" si="4"/>
        <v>0</v>
      </c>
      <c r="L39" s="8" t="s">
        <v>18</v>
      </c>
      <c r="M39" s="3">
        <v>0</v>
      </c>
      <c r="N39" s="9">
        <f t="shared" si="5"/>
        <v>0</v>
      </c>
      <c r="O39" s="9">
        <f t="shared" si="6"/>
        <v>0</v>
      </c>
    </row>
    <row r="40" spans="2:15" ht="22.5">
      <c r="B40" s="24" t="s">
        <v>106</v>
      </c>
      <c r="C40" s="45" t="s">
        <v>107</v>
      </c>
      <c r="D40" s="51">
        <v>679.8</v>
      </c>
      <c r="E40" s="13" t="s">
        <v>19</v>
      </c>
      <c r="F40" s="6">
        <v>4</v>
      </c>
      <c r="G40" s="4">
        <v>2.25</v>
      </c>
      <c r="H40" s="3">
        <v>2</v>
      </c>
      <c r="I40" s="4">
        <v>4.75</v>
      </c>
      <c r="J40" s="3">
        <f>F40*H40</f>
        <v>8</v>
      </c>
      <c r="K40" s="3">
        <f t="shared" si="4"/>
        <v>0</v>
      </c>
      <c r="L40" s="8" t="s">
        <v>18</v>
      </c>
      <c r="M40" s="3">
        <v>0</v>
      </c>
      <c r="N40" s="9">
        <f t="shared" si="5"/>
        <v>0</v>
      </c>
      <c r="O40" s="9">
        <f t="shared" si="6"/>
        <v>0</v>
      </c>
    </row>
    <row r="41" spans="2:15" ht="12">
      <c r="B41" s="28" t="s">
        <v>108</v>
      </c>
      <c r="C41" s="44"/>
      <c r="D41" s="4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5" ht="22.5">
      <c r="B42" s="24" t="s">
        <v>109</v>
      </c>
      <c r="C42" s="45" t="s">
        <v>110</v>
      </c>
      <c r="D42" s="50">
        <v>101.75</v>
      </c>
      <c r="E42" s="13" t="s">
        <v>20</v>
      </c>
      <c r="F42" s="14">
        <v>12</v>
      </c>
      <c r="G42" s="15">
        <v>0.5</v>
      </c>
      <c r="H42" s="3">
        <v>6</v>
      </c>
      <c r="I42" s="4">
        <f>G42*6</f>
        <v>3</v>
      </c>
      <c r="J42" s="3">
        <f>F42*H42</f>
        <v>72</v>
      </c>
      <c r="K42" s="3">
        <f>H42*N42</f>
        <v>0</v>
      </c>
      <c r="L42" s="8" t="s">
        <v>13</v>
      </c>
      <c r="M42" s="3">
        <v>0</v>
      </c>
      <c r="N42" s="9">
        <f>D42*F42*M42</f>
        <v>0</v>
      </c>
      <c r="O42" s="9">
        <f>G42*M42</f>
        <v>0</v>
      </c>
    </row>
    <row r="43" spans="2:15" ht="12">
      <c r="B43" s="24" t="s">
        <v>111</v>
      </c>
      <c r="C43" s="45" t="s">
        <v>112</v>
      </c>
      <c r="D43" s="50">
        <v>101.75</v>
      </c>
      <c r="E43" s="13" t="s">
        <v>20</v>
      </c>
      <c r="F43" s="14">
        <v>12</v>
      </c>
      <c r="G43" s="15">
        <v>0.5</v>
      </c>
      <c r="H43" s="3">
        <v>6</v>
      </c>
      <c r="I43" s="4">
        <f>G43*6</f>
        <v>3</v>
      </c>
      <c r="J43" s="3">
        <f>F43*H43</f>
        <v>72</v>
      </c>
      <c r="K43" s="3">
        <f>H43*N43</f>
        <v>0</v>
      </c>
      <c r="L43" s="8" t="s">
        <v>13</v>
      </c>
      <c r="M43" s="3">
        <v>0</v>
      </c>
      <c r="N43" s="9">
        <f>D43*F43*M43</f>
        <v>0</v>
      </c>
      <c r="O43" s="9">
        <f>G43*M43</f>
        <v>0</v>
      </c>
    </row>
    <row r="44" spans="2:15" ht="12">
      <c r="B44" s="24" t="s">
        <v>113</v>
      </c>
      <c r="C44" s="45" t="s">
        <v>114</v>
      </c>
      <c r="D44" s="50">
        <v>78.65</v>
      </c>
      <c r="E44" s="13" t="s">
        <v>20</v>
      </c>
      <c r="F44" s="14">
        <v>12</v>
      </c>
      <c r="G44" s="15">
        <v>0.5</v>
      </c>
      <c r="H44" s="3">
        <v>6</v>
      </c>
      <c r="I44" s="4">
        <f>G44*6</f>
        <v>3</v>
      </c>
      <c r="J44" s="3">
        <f>F44*H44</f>
        <v>72</v>
      </c>
      <c r="K44" s="3">
        <f>H44*N44</f>
        <v>0</v>
      </c>
      <c r="L44" s="8" t="s">
        <v>13</v>
      </c>
      <c r="M44" s="3">
        <v>0</v>
      </c>
      <c r="N44" s="9">
        <f>D44*F44*M44</f>
        <v>0</v>
      </c>
      <c r="O44" s="9">
        <f>G44*M44</f>
        <v>0</v>
      </c>
    </row>
    <row r="45" spans="2:15" ht="12">
      <c r="B45" s="24" t="s">
        <v>115</v>
      </c>
      <c r="C45" s="45" t="s">
        <v>116</v>
      </c>
      <c r="D45" s="50">
        <v>78.65</v>
      </c>
      <c r="E45" s="13" t="s">
        <v>20</v>
      </c>
      <c r="F45" s="14">
        <v>12</v>
      </c>
      <c r="G45" s="15">
        <v>0.5</v>
      </c>
      <c r="H45" s="3">
        <v>6</v>
      </c>
      <c r="I45" s="4">
        <f>G45*6</f>
        <v>3</v>
      </c>
      <c r="J45" s="3">
        <f>F45*H45</f>
        <v>72</v>
      </c>
      <c r="K45" s="3">
        <f>H45*N45</f>
        <v>0</v>
      </c>
      <c r="L45" s="8" t="s">
        <v>13</v>
      </c>
      <c r="M45" s="3">
        <v>0</v>
      </c>
      <c r="N45" s="9">
        <f>D45*F45*M45</f>
        <v>0</v>
      </c>
      <c r="O45" s="9">
        <f>G45*M45</f>
        <v>0</v>
      </c>
    </row>
    <row r="46" spans="2:15" ht="12">
      <c r="B46" s="28" t="s">
        <v>117</v>
      </c>
      <c r="C46" s="44"/>
      <c r="D46" s="4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2:15" ht="22.5">
      <c r="B47" s="24" t="s">
        <v>118</v>
      </c>
      <c r="C47" s="45" t="s">
        <v>119</v>
      </c>
      <c r="D47" s="50">
        <v>282.15</v>
      </c>
      <c r="E47" s="5" t="s">
        <v>24</v>
      </c>
      <c r="F47" s="21">
        <v>6</v>
      </c>
      <c r="G47" s="20">
        <v>1.75</v>
      </c>
      <c r="H47" s="3">
        <v>5</v>
      </c>
      <c r="I47" s="4">
        <v>9</v>
      </c>
      <c r="J47" s="3">
        <f>F47*H47</f>
        <v>30</v>
      </c>
      <c r="K47" s="3">
        <f>H47*N47</f>
        <v>0</v>
      </c>
      <c r="L47" s="8" t="s">
        <v>11</v>
      </c>
      <c r="M47" s="3">
        <v>0</v>
      </c>
      <c r="N47" s="9">
        <f>D47*F47*M47</f>
        <v>0</v>
      </c>
      <c r="O47" s="9">
        <f>G47*M47</f>
        <v>0</v>
      </c>
    </row>
    <row r="48" spans="2:15" ht="12">
      <c r="B48" s="24" t="s">
        <v>120</v>
      </c>
      <c r="C48" s="45" t="s">
        <v>121</v>
      </c>
      <c r="D48" s="50">
        <v>396</v>
      </c>
      <c r="E48" s="19" t="s">
        <v>10</v>
      </c>
      <c r="F48" s="21">
        <v>6</v>
      </c>
      <c r="G48" s="20">
        <v>1.45</v>
      </c>
      <c r="H48" s="3">
        <v>5</v>
      </c>
      <c r="I48" s="4">
        <v>7.5</v>
      </c>
      <c r="J48" s="3">
        <f>F48*H48</f>
        <v>30</v>
      </c>
      <c r="K48" s="3">
        <f>H48*N48</f>
        <v>0</v>
      </c>
      <c r="L48" s="8" t="s">
        <v>11</v>
      </c>
      <c r="M48" s="3">
        <v>0</v>
      </c>
      <c r="N48" s="9">
        <f>D48*F48*M48</f>
        <v>0</v>
      </c>
      <c r="O48" s="9">
        <f>G48*M48</f>
        <v>0</v>
      </c>
    </row>
    <row r="49" spans="2:15" ht="22.5">
      <c r="B49" s="24" t="s">
        <v>122</v>
      </c>
      <c r="C49" s="45" t="s">
        <v>123</v>
      </c>
      <c r="D49" s="50">
        <v>1131.9</v>
      </c>
      <c r="E49" s="19" t="s">
        <v>25</v>
      </c>
      <c r="F49" s="6">
        <v>5</v>
      </c>
      <c r="G49" s="7">
        <v>1.5</v>
      </c>
      <c r="H49" s="3">
        <v>5</v>
      </c>
      <c r="I49" s="4">
        <v>7.75</v>
      </c>
      <c r="J49" s="3">
        <f>F49*H49</f>
        <v>25</v>
      </c>
      <c r="K49" s="3">
        <f>H49*N49</f>
        <v>0</v>
      </c>
      <c r="L49" s="8" t="s">
        <v>11</v>
      </c>
      <c r="M49" s="3">
        <v>0</v>
      </c>
      <c r="N49" s="9">
        <f>D49*F49*M49</f>
        <v>0</v>
      </c>
      <c r="O49" s="9">
        <f>G49*M49</f>
        <v>0</v>
      </c>
    </row>
    <row r="50" spans="2:15" ht="22.5">
      <c r="B50" s="24" t="s">
        <v>124</v>
      </c>
      <c r="C50" s="45" t="s">
        <v>125</v>
      </c>
      <c r="D50" s="50">
        <v>328.35</v>
      </c>
      <c r="E50" s="5" t="s">
        <v>24</v>
      </c>
      <c r="F50" s="6">
        <v>6</v>
      </c>
      <c r="G50" s="20">
        <v>1.75</v>
      </c>
      <c r="H50" s="3">
        <v>5</v>
      </c>
      <c r="I50" s="4">
        <v>9</v>
      </c>
      <c r="J50" s="3">
        <f>F50*H50</f>
        <v>30</v>
      </c>
      <c r="K50" s="3">
        <f>H50*N50</f>
        <v>0</v>
      </c>
      <c r="L50" s="8" t="s">
        <v>11</v>
      </c>
      <c r="M50" s="3">
        <v>0</v>
      </c>
      <c r="N50" s="9">
        <f>D50*F50*M50</f>
        <v>0</v>
      </c>
      <c r="O50" s="9">
        <f>G50*M50</f>
        <v>0</v>
      </c>
    </row>
    <row r="51" spans="2:15" ht="22.5">
      <c r="B51" s="24" t="s">
        <v>126</v>
      </c>
      <c r="C51" s="45" t="s">
        <v>127</v>
      </c>
      <c r="D51" s="50">
        <v>328.35</v>
      </c>
      <c r="E51" s="5" t="s">
        <v>24</v>
      </c>
      <c r="F51" s="21">
        <v>6</v>
      </c>
      <c r="G51" s="20">
        <v>1.75</v>
      </c>
      <c r="H51" s="3">
        <v>5</v>
      </c>
      <c r="I51" s="4">
        <v>9</v>
      </c>
      <c r="J51" s="3">
        <f>F51*H51</f>
        <v>30</v>
      </c>
      <c r="K51" s="3">
        <f>H51*N51</f>
        <v>0</v>
      </c>
      <c r="L51" s="8" t="s">
        <v>11</v>
      </c>
      <c r="M51" s="3">
        <v>0</v>
      </c>
      <c r="N51" s="9">
        <f>D51*F51*M51</f>
        <v>0</v>
      </c>
      <c r="O51" s="9">
        <f>G51*M51</f>
        <v>0</v>
      </c>
    </row>
    <row r="52" spans="2:15" ht="12">
      <c r="B52" s="28" t="s">
        <v>128</v>
      </c>
      <c r="C52" s="44"/>
      <c r="D52" s="4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2:15" ht="12">
      <c r="B53" s="24" t="s">
        <v>129</v>
      </c>
      <c r="C53" s="45" t="s">
        <v>130</v>
      </c>
      <c r="D53" s="50">
        <v>171.05</v>
      </c>
      <c r="E53" s="16" t="s">
        <v>228</v>
      </c>
      <c r="F53" s="6">
        <v>6</v>
      </c>
      <c r="G53" s="32">
        <v>0.09</v>
      </c>
      <c r="H53" s="8">
        <v>6</v>
      </c>
      <c r="I53" s="32">
        <f aca="true" t="shared" si="7" ref="I53:I58">H53*G53</f>
        <v>0.54</v>
      </c>
      <c r="J53" s="8">
        <v>360</v>
      </c>
      <c r="K53" s="8">
        <f aca="true" t="shared" si="8" ref="K53:K59">H53*N53</f>
        <v>0</v>
      </c>
      <c r="L53" s="32" t="s">
        <v>230</v>
      </c>
      <c r="M53" s="8">
        <v>0</v>
      </c>
      <c r="N53" s="33">
        <f aca="true" t="shared" si="9" ref="N53:N74">D53*F53*M53</f>
        <v>0</v>
      </c>
      <c r="O53" s="33">
        <f aca="true" t="shared" si="10" ref="O53:O74">G53*M53</f>
        <v>0</v>
      </c>
    </row>
    <row r="54" spans="2:15" ht="22.5">
      <c r="B54" s="24" t="s">
        <v>131</v>
      </c>
      <c r="C54" s="45" t="s">
        <v>132</v>
      </c>
      <c r="D54" s="50">
        <v>171.05</v>
      </c>
      <c r="E54" s="16" t="s">
        <v>228</v>
      </c>
      <c r="F54" s="6">
        <v>6</v>
      </c>
      <c r="G54" s="32">
        <v>0.09</v>
      </c>
      <c r="H54" s="8">
        <v>6</v>
      </c>
      <c r="I54" s="32">
        <f t="shared" si="7"/>
        <v>0.54</v>
      </c>
      <c r="J54" s="8">
        <v>360</v>
      </c>
      <c r="K54" s="8">
        <f t="shared" si="8"/>
        <v>0</v>
      </c>
      <c r="L54" s="32" t="s">
        <v>230</v>
      </c>
      <c r="M54" s="8">
        <v>0</v>
      </c>
      <c r="N54" s="33">
        <f t="shared" si="9"/>
        <v>0</v>
      </c>
      <c r="O54" s="33">
        <f t="shared" si="10"/>
        <v>0</v>
      </c>
    </row>
    <row r="55" spans="2:15" ht="22.5">
      <c r="B55" s="24" t="s">
        <v>133</v>
      </c>
      <c r="C55" s="45" t="s">
        <v>134</v>
      </c>
      <c r="D55" s="50">
        <v>171.05</v>
      </c>
      <c r="E55" s="16" t="s">
        <v>228</v>
      </c>
      <c r="F55" s="6">
        <v>6</v>
      </c>
      <c r="G55" s="32">
        <v>0.09</v>
      </c>
      <c r="H55" s="8">
        <v>6</v>
      </c>
      <c r="I55" s="32">
        <f t="shared" si="7"/>
        <v>0.54</v>
      </c>
      <c r="J55" s="8">
        <v>360</v>
      </c>
      <c r="K55" s="8">
        <f t="shared" si="8"/>
        <v>0</v>
      </c>
      <c r="L55" s="32" t="s">
        <v>230</v>
      </c>
      <c r="M55" s="8">
        <v>0</v>
      </c>
      <c r="N55" s="33">
        <f t="shared" si="9"/>
        <v>0</v>
      </c>
      <c r="O55" s="33">
        <f t="shared" si="10"/>
        <v>0</v>
      </c>
    </row>
    <row r="56" spans="2:15" ht="22.5">
      <c r="B56" s="24" t="s">
        <v>135</v>
      </c>
      <c r="C56" s="45" t="s">
        <v>136</v>
      </c>
      <c r="D56" s="50">
        <v>171.05</v>
      </c>
      <c r="E56" s="16" t="s">
        <v>228</v>
      </c>
      <c r="F56" s="6">
        <v>6</v>
      </c>
      <c r="G56" s="32">
        <v>0.09</v>
      </c>
      <c r="H56" s="8">
        <v>6</v>
      </c>
      <c r="I56" s="32">
        <f t="shared" si="7"/>
        <v>0.54</v>
      </c>
      <c r="J56" s="8">
        <v>360</v>
      </c>
      <c r="K56" s="8">
        <f t="shared" si="8"/>
        <v>0</v>
      </c>
      <c r="L56" s="32" t="s">
        <v>230</v>
      </c>
      <c r="M56" s="8">
        <v>0</v>
      </c>
      <c r="N56" s="33">
        <f t="shared" si="9"/>
        <v>0</v>
      </c>
      <c r="O56" s="33">
        <f t="shared" si="10"/>
        <v>0</v>
      </c>
    </row>
    <row r="57" spans="2:15" ht="22.5">
      <c r="B57" s="24" t="s">
        <v>137</v>
      </c>
      <c r="C57" s="45" t="s">
        <v>138</v>
      </c>
      <c r="D57" s="50">
        <v>171.05</v>
      </c>
      <c r="E57" s="16" t="s">
        <v>228</v>
      </c>
      <c r="F57" s="6">
        <v>6</v>
      </c>
      <c r="G57" s="32">
        <v>0.09</v>
      </c>
      <c r="H57" s="8">
        <v>6</v>
      </c>
      <c r="I57" s="32">
        <f t="shared" si="7"/>
        <v>0.54</v>
      </c>
      <c r="J57" s="8">
        <v>360</v>
      </c>
      <c r="K57" s="8">
        <f t="shared" si="8"/>
        <v>0</v>
      </c>
      <c r="L57" s="32" t="s">
        <v>230</v>
      </c>
      <c r="M57" s="8">
        <v>0</v>
      </c>
      <c r="N57" s="33">
        <f t="shared" si="9"/>
        <v>0</v>
      </c>
      <c r="O57" s="33">
        <f t="shared" si="10"/>
        <v>0</v>
      </c>
    </row>
    <row r="58" spans="2:15" ht="22.5">
      <c r="B58" s="24" t="s">
        <v>139</v>
      </c>
      <c r="C58" s="45" t="s">
        <v>140</v>
      </c>
      <c r="D58" s="50">
        <v>171.05</v>
      </c>
      <c r="E58" s="16" t="s">
        <v>228</v>
      </c>
      <c r="F58" s="6">
        <v>6</v>
      </c>
      <c r="G58" s="32">
        <v>0.09</v>
      </c>
      <c r="H58" s="8">
        <v>6</v>
      </c>
      <c r="I58" s="32">
        <f t="shared" si="7"/>
        <v>0.54</v>
      </c>
      <c r="J58" s="8">
        <v>360</v>
      </c>
      <c r="K58" s="8">
        <f t="shared" si="8"/>
        <v>0</v>
      </c>
      <c r="L58" s="32" t="s">
        <v>230</v>
      </c>
      <c r="M58" s="8">
        <v>0</v>
      </c>
      <c r="N58" s="33">
        <f t="shared" si="9"/>
        <v>0</v>
      </c>
      <c r="O58" s="33">
        <f t="shared" si="10"/>
        <v>0</v>
      </c>
    </row>
    <row r="59" spans="2:15" ht="22.5">
      <c r="B59" s="24" t="s">
        <v>141</v>
      </c>
      <c r="C59" s="45" t="s">
        <v>142</v>
      </c>
      <c r="D59" s="50">
        <v>849.2</v>
      </c>
      <c r="E59" s="5" t="s">
        <v>22</v>
      </c>
      <c r="F59" s="6">
        <v>6</v>
      </c>
      <c r="G59" s="17">
        <v>0.5</v>
      </c>
      <c r="H59" s="3">
        <v>6</v>
      </c>
      <c r="I59" s="4">
        <v>3.25</v>
      </c>
      <c r="J59" s="3">
        <f>F59*H59</f>
        <v>36</v>
      </c>
      <c r="K59" s="3">
        <f t="shared" si="8"/>
        <v>0</v>
      </c>
      <c r="L59" s="8" t="s">
        <v>13</v>
      </c>
      <c r="M59" s="3">
        <v>0</v>
      </c>
      <c r="N59" s="9">
        <f>D59*F59*M59</f>
        <v>0</v>
      </c>
      <c r="O59" s="9">
        <f>G59*M59</f>
        <v>0</v>
      </c>
    </row>
    <row r="60" spans="2:15" ht="22.5">
      <c r="B60" s="24" t="s">
        <v>143</v>
      </c>
      <c r="C60" s="45" t="s">
        <v>144</v>
      </c>
      <c r="D60" s="50">
        <v>623.15</v>
      </c>
      <c r="E60" s="5" t="s">
        <v>22</v>
      </c>
      <c r="F60" s="6">
        <v>6</v>
      </c>
      <c r="G60" s="17">
        <v>0.5</v>
      </c>
      <c r="H60" s="3">
        <v>6</v>
      </c>
      <c r="I60" s="4">
        <v>3.25</v>
      </c>
      <c r="J60" s="3">
        <f aca="true" t="shared" si="11" ref="J60:J74">F60*H60</f>
        <v>36</v>
      </c>
      <c r="K60" s="3">
        <f aca="true" t="shared" si="12" ref="K60:K74">H60*N60</f>
        <v>0</v>
      </c>
      <c r="L60" s="8" t="s">
        <v>13</v>
      </c>
      <c r="M60" s="3">
        <v>0</v>
      </c>
      <c r="N60" s="9">
        <f t="shared" si="9"/>
        <v>0</v>
      </c>
      <c r="O60" s="9">
        <f t="shared" si="10"/>
        <v>0</v>
      </c>
    </row>
    <row r="61" spans="2:15" ht="22.5">
      <c r="B61" s="24" t="s">
        <v>145</v>
      </c>
      <c r="C61" s="45" t="s">
        <v>146</v>
      </c>
      <c r="D61" s="50">
        <v>623.15</v>
      </c>
      <c r="E61" s="5" t="s">
        <v>23</v>
      </c>
      <c r="F61" s="6">
        <v>6</v>
      </c>
      <c r="G61" s="18">
        <v>0.4</v>
      </c>
      <c r="H61" s="3">
        <v>6</v>
      </c>
      <c r="I61" s="4">
        <v>2.65</v>
      </c>
      <c r="J61" s="3">
        <f t="shared" si="11"/>
        <v>36</v>
      </c>
      <c r="K61" s="3">
        <f t="shared" si="12"/>
        <v>0</v>
      </c>
      <c r="L61" s="8" t="s">
        <v>13</v>
      </c>
      <c r="M61" s="3">
        <v>0</v>
      </c>
      <c r="N61" s="9">
        <f t="shared" si="9"/>
        <v>0</v>
      </c>
      <c r="O61" s="9">
        <f t="shared" si="10"/>
        <v>0</v>
      </c>
    </row>
    <row r="62" spans="2:15" ht="12">
      <c r="B62" s="24" t="s">
        <v>147</v>
      </c>
      <c r="C62" s="45" t="s">
        <v>148</v>
      </c>
      <c r="D62" s="50">
        <v>735.9</v>
      </c>
      <c r="E62" s="5" t="s">
        <v>22</v>
      </c>
      <c r="F62" s="6">
        <v>6</v>
      </c>
      <c r="G62" s="17">
        <v>0.5</v>
      </c>
      <c r="H62" s="3">
        <v>6</v>
      </c>
      <c r="I62" s="4">
        <v>3.25</v>
      </c>
      <c r="J62" s="3">
        <f t="shared" si="11"/>
        <v>36</v>
      </c>
      <c r="K62" s="3">
        <f t="shared" si="12"/>
        <v>0</v>
      </c>
      <c r="L62" s="8" t="s">
        <v>13</v>
      </c>
      <c r="M62" s="3">
        <v>0</v>
      </c>
      <c r="N62" s="9">
        <f t="shared" si="9"/>
        <v>0</v>
      </c>
      <c r="O62" s="9">
        <f t="shared" si="10"/>
        <v>0</v>
      </c>
    </row>
    <row r="63" spans="2:15" ht="12">
      <c r="B63" s="24" t="s">
        <v>149</v>
      </c>
      <c r="C63" s="45" t="s">
        <v>150</v>
      </c>
      <c r="D63" s="50">
        <v>328.35</v>
      </c>
      <c r="E63" s="5" t="s">
        <v>22</v>
      </c>
      <c r="F63" s="6">
        <v>6</v>
      </c>
      <c r="G63" s="17">
        <v>0.5</v>
      </c>
      <c r="H63" s="3">
        <v>6</v>
      </c>
      <c r="I63" s="4">
        <v>3.25</v>
      </c>
      <c r="J63" s="3">
        <f t="shared" si="11"/>
        <v>36</v>
      </c>
      <c r="K63" s="3">
        <f t="shared" si="12"/>
        <v>0</v>
      </c>
      <c r="L63" s="8" t="s">
        <v>13</v>
      </c>
      <c r="M63" s="3">
        <v>0</v>
      </c>
      <c r="N63" s="9">
        <f t="shared" si="9"/>
        <v>0</v>
      </c>
      <c r="O63" s="9">
        <f t="shared" si="10"/>
        <v>0</v>
      </c>
    </row>
    <row r="64" spans="2:15" ht="22.5">
      <c r="B64" s="24" t="s">
        <v>151</v>
      </c>
      <c r="C64" s="45" t="s">
        <v>152</v>
      </c>
      <c r="D64" s="50">
        <v>5902.05</v>
      </c>
      <c r="E64" s="16" t="s">
        <v>21</v>
      </c>
      <c r="F64" s="36">
        <v>4</v>
      </c>
      <c r="G64" s="17">
        <v>2.63</v>
      </c>
      <c r="H64" s="37">
        <v>2</v>
      </c>
      <c r="I64" s="7">
        <v>5.55</v>
      </c>
      <c r="J64" s="37">
        <f t="shared" si="11"/>
        <v>8</v>
      </c>
      <c r="K64" s="8">
        <f t="shared" si="12"/>
        <v>0</v>
      </c>
      <c r="L64" s="8" t="s">
        <v>232</v>
      </c>
      <c r="M64" s="8">
        <v>0</v>
      </c>
      <c r="N64" s="33">
        <f t="shared" si="9"/>
        <v>0</v>
      </c>
      <c r="O64" s="33">
        <f t="shared" si="10"/>
        <v>0</v>
      </c>
    </row>
    <row r="65" spans="2:15" ht="22.5">
      <c r="B65" s="24" t="s">
        <v>153</v>
      </c>
      <c r="C65" s="45" t="s">
        <v>154</v>
      </c>
      <c r="D65" s="50">
        <v>623.15</v>
      </c>
      <c r="E65" s="5" t="s">
        <v>22</v>
      </c>
      <c r="F65" s="6">
        <v>6</v>
      </c>
      <c r="G65" s="17">
        <v>0.5</v>
      </c>
      <c r="H65" s="3">
        <v>6</v>
      </c>
      <c r="I65" s="4">
        <v>3.25</v>
      </c>
      <c r="J65" s="3">
        <f t="shared" si="11"/>
        <v>36</v>
      </c>
      <c r="K65" s="3">
        <f t="shared" si="12"/>
        <v>0</v>
      </c>
      <c r="L65" s="8" t="s">
        <v>13</v>
      </c>
      <c r="M65" s="3">
        <v>0</v>
      </c>
      <c r="N65" s="9">
        <f t="shared" si="9"/>
        <v>0</v>
      </c>
      <c r="O65" s="9">
        <f t="shared" si="10"/>
        <v>0</v>
      </c>
    </row>
    <row r="66" spans="2:15" ht="12">
      <c r="B66" s="26" t="s">
        <v>155</v>
      </c>
      <c r="C66" s="45" t="s">
        <v>156</v>
      </c>
      <c r="D66" s="50">
        <v>961.95</v>
      </c>
      <c r="E66" s="5" t="s">
        <v>20</v>
      </c>
      <c r="F66" s="6">
        <v>6</v>
      </c>
      <c r="G66" s="17">
        <v>0.76</v>
      </c>
      <c r="H66" s="3">
        <v>6</v>
      </c>
      <c r="I66" s="4">
        <v>4.76</v>
      </c>
      <c r="J66" s="3">
        <f t="shared" si="11"/>
        <v>36</v>
      </c>
      <c r="K66" s="3">
        <f t="shared" si="12"/>
        <v>0</v>
      </c>
      <c r="L66" s="32" t="s">
        <v>233</v>
      </c>
      <c r="M66" s="3">
        <v>0</v>
      </c>
      <c r="N66" s="9">
        <f t="shared" si="9"/>
        <v>0</v>
      </c>
      <c r="O66" s="9">
        <f t="shared" si="10"/>
        <v>0</v>
      </c>
    </row>
    <row r="67" spans="2:15" ht="22.5">
      <c r="B67" s="24" t="s">
        <v>157</v>
      </c>
      <c r="C67" s="45" t="s">
        <v>158</v>
      </c>
      <c r="D67" s="50">
        <v>407.55</v>
      </c>
      <c r="E67" s="5" t="s">
        <v>10</v>
      </c>
      <c r="F67" s="6">
        <v>6</v>
      </c>
      <c r="G67" s="17">
        <v>1.45</v>
      </c>
      <c r="H67" s="3">
        <v>5</v>
      </c>
      <c r="I67" s="4">
        <v>7.5</v>
      </c>
      <c r="J67" s="3">
        <f t="shared" si="11"/>
        <v>30</v>
      </c>
      <c r="K67" s="3">
        <f t="shared" si="12"/>
        <v>0</v>
      </c>
      <c r="L67" s="8" t="s">
        <v>11</v>
      </c>
      <c r="M67" s="3">
        <v>0</v>
      </c>
      <c r="N67" s="9">
        <f t="shared" si="9"/>
        <v>0</v>
      </c>
      <c r="O67" s="9">
        <f t="shared" si="10"/>
        <v>0</v>
      </c>
    </row>
    <row r="68" spans="2:15" ht="22.5">
      <c r="B68" s="24" t="s">
        <v>159</v>
      </c>
      <c r="C68" s="45" t="s">
        <v>160</v>
      </c>
      <c r="D68" s="50">
        <v>328.35</v>
      </c>
      <c r="E68" s="19" t="s">
        <v>10</v>
      </c>
      <c r="F68" s="6">
        <v>6</v>
      </c>
      <c r="G68" s="17">
        <v>1.45</v>
      </c>
      <c r="H68" s="3">
        <v>5</v>
      </c>
      <c r="I68" s="4">
        <v>7.5</v>
      </c>
      <c r="J68" s="3">
        <f t="shared" si="11"/>
        <v>30</v>
      </c>
      <c r="K68" s="3">
        <f t="shared" si="12"/>
        <v>0</v>
      </c>
      <c r="L68" s="8" t="s">
        <v>11</v>
      </c>
      <c r="M68" s="3">
        <v>0</v>
      </c>
      <c r="N68" s="9">
        <f t="shared" si="9"/>
        <v>0</v>
      </c>
      <c r="O68" s="9">
        <f t="shared" si="10"/>
        <v>0</v>
      </c>
    </row>
    <row r="69" spans="2:15" ht="12">
      <c r="B69" s="24" t="s">
        <v>161</v>
      </c>
      <c r="C69" s="45" t="s">
        <v>162</v>
      </c>
      <c r="D69" s="50">
        <v>668.25</v>
      </c>
      <c r="E69" s="5" t="s">
        <v>22</v>
      </c>
      <c r="F69" s="6">
        <v>6</v>
      </c>
      <c r="G69" s="17">
        <v>0.5</v>
      </c>
      <c r="H69" s="3">
        <v>6</v>
      </c>
      <c r="I69" s="4">
        <v>3.25</v>
      </c>
      <c r="J69" s="3">
        <f t="shared" si="11"/>
        <v>36</v>
      </c>
      <c r="K69" s="3">
        <f t="shared" si="12"/>
        <v>0</v>
      </c>
      <c r="L69" s="8" t="s">
        <v>13</v>
      </c>
      <c r="M69" s="3">
        <v>0</v>
      </c>
      <c r="N69" s="9">
        <f t="shared" si="9"/>
        <v>0</v>
      </c>
      <c r="O69" s="9">
        <f t="shared" si="10"/>
        <v>0</v>
      </c>
    </row>
    <row r="70" spans="2:15" ht="12">
      <c r="B70" s="24" t="s">
        <v>163</v>
      </c>
      <c r="C70" s="45" t="s">
        <v>164</v>
      </c>
      <c r="D70" s="50">
        <v>328.35</v>
      </c>
      <c r="E70" s="19" t="s">
        <v>22</v>
      </c>
      <c r="F70" s="6">
        <v>6</v>
      </c>
      <c r="G70" s="17">
        <v>0.5</v>
      </c>
      <c r="H70" s="3">
        <v>6</v>
      </c>
      <c r="I70" s="4">
        <v>3.25</v>
      </c>
      <c r="J70" s="3">
        <f t="shared" si="11"/>
        <v>36</v>
      </c>
      <c r="K70" s="3">
        <f t="shared" si="12"/>
        <v>0</v>
      </c>
      <c r="L70" s="8" t="s">
        <v>13</v>
      </c>
      <c r="M70" s="3">
        <v>0</v>
      </c>
      <c r="N70" s="9">
        <f t="shared" si="9"/>
        <v>0</v>
      </c>
      <c r="O70" s="9">
        <f t="shared" si="10"/>
        <v>0</v>
      </c>
    </row>
    <row r="71" spans="2:15" ht="12">
      <c r="B71" s="24" t="s">
        <v>165</v>
      </c>
      <c r="C71" s="45" t="s">
        <v>166</v>
      </c>
      <c r="D71" s="50">
        <v>781.55</v>
      </c>
      <c r="E71" s="5" t="s">
        <v>12</v>
      </c>
      <c r="F71" s="6">
        <v>5</v>
      </c>
      <c r="G71" s="17">
        <v>1.5</v>
      </c>
      <c r="H71" s="3">
        <v>5</v>
      </c>
      <c r="I71" s="4">
        <v>7.75</v>
      </c>
      <c r="J71" s="3">
        <f t="shared" si="11"/>
        <v>25</v>
      </c>
      <c r="K71" s="3">
        <f t="shared" si="12"/>
        <v>0</v>
      </c>
      <c r="L71" s="8" t="s">
        <v>11</v>
      </c>
      <c r="M71" s="3">
        <v>0</v>
      </c>
      <c r="N71" s="9">
        <f t="shared" si="9"/>
        <v>0</v>
      </c>
      <c r="O71" s="9">
        <f t="shared" si="10"/>
        <v>0</v>
      </c>
    </row>
    <row r="72" spans="2:15" ht="12">
      <c r="B72" s="24" t="s">
        <v>167</v>
      </c>
      <c r="C72" s="45" t="s">
        <v>168</v>
      </c>
      <c r="D72" s="50">
        <v>905.85</v>
      </c>
      <c r="E72" s="19" t="s">
        <v>169</v>
      </c>
      <c r="F72" s="6">
        <v>6</v>
      </c>
      <c r="G72" s="32">
        <v>0.46</v>
      </c>
      <c r="H72" s="8">
        <v>6</v>
      </c>
      <c r="I72" s="32">
        <v>2.96</v>
      </c>
      <c r="J72" s="8">
        <f t="shared" si="11"/>
        <v>36</v>
      </c>
      <c r="K72" s="8">
        <f t="shared" si="12"/>
        <v>0</v>
      </c>
      <c r="L72" s="32" t="s">
        <v>230</v>
      </c>
      <c r="M72" s="3">
        <v>0</v>
      </c>
      <c r="N72" s="9">
        <f t="shared" si="9"/>
        <v>0</v>
      </c>
      <c r="O72" s="9">
        <f t="shared" si="10"/>
        <v>0</v>
      </c>
    </row>
    <row r="73" spans="2:15" ht="22.5">
      <c r="B73" s="24" t="s">
        <v>170</v>
      </c>
      <c r="C73" s="45" t="s">
        <v>171</v>
      </c>
      <c r="D73" s="50">
        <v>328.35</v>
      </c>
      <c r="E73" s="5" t="s">
        <v>10</v>
      </c>
      <c r="F73" s="6">
        <v>6</v>
      </c>
      <c r="G73" s="17">
        <v>1.45</v>
      </c>
      <c r="H73" s="3">
        <v>5</v>
      </c>
      <c r="I73" s="4">
        <v>7.5</v>
      </c>
      <c r="J73" s="3">
        <f t="shared" si="11"/>
        <v>30</v>
      </c>
      <c r="K73" s="3">
        <f t="shared" si="12"/>
        <v>0</v>
      </c>
      <c r="L73" s="8" t="s">
        <v>11</v>
      </c>
      <c r="M73" s="3">
        <v>0</v>
      </c>
      <c r="N73" s="9">
        <f t="shared" si="9"/>
        <v>0</v>
      </c>
      <c r="O73" s="9">
        <f t="shared" si="10"/>
        <v>0</v>
      </c>
    </row>
    <row r="74" spans="2:15" ht="12">
      <c r="B74" s="26" t="s">
        <v>172</v>
      </c>
      <c r="C74" s="45" t="s">
        <v>173</v>
      </c>
      <c r="D74" s="50">
        <v>961.95</v>
      </c>
      <c r="E74" s="5" t="s">
        <v>20</v>
      </c>
      <c r="F74" s="6">
        <v>6</v>
      </c>
      <c r="G74" s="17">
        <v>0.76</v>
      </c>
      <c r="H74" s="3">
        <v>6</v>
      </c>
      <c r="I74" s="4">
        <v>4.76</v>
      </c>
      <c r="J74" s="3">
        <f t="shared" si="11"/>
        <v>36</v>
      </c>
      <c r="K74" s="3">
        <f t="shared" si="12"/>
        <v>0</v>
      </c>
      <c r="L74" s="32" t="s">
        <v>230</v>
      </c>
      <c r="M74" s="3">
        <v>0</v>
      </c>
      <c r="N74" s="9">
        <f t="shared" si="9"/>
        <v>0</v>
      </c>
      <c r="O74" s="9">
        <f t="shared" si="10"/>
        <v>0</v>
      </c>
    </row>
    <row r="75" spans="2:15" ht="12">
      <c r="B75" s="28" t="s">
        <v>174</v>
      </c>
      <c r="C75" s="44"/>
      <c r="D75" s="4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2:15" ht="22.5">
      <c r="B76" s="24" t="s">
        <v>175</v>
      </c>
      <c r="C76" s="45" t="s">
        <v>176</v>
      </c>
      <c r="D76" s="50">
        <v>296.45</v>
      </c>
      <c r="E76" s="5" t="s">
        <v>24</v>
      </c>
      <c r="F76" s="22">
        <v>4</v>
      </c>
      <c r="G76" s="23">
        <v>1.25</v>
      </c>
      <c r="H76" s="3">
        <v>5</v>
      </c>
      <c r="I76" s="4">
        <v>6.5</v>
      </c>
      <c r="J76" s="3">
        <f aca="true" t="shared" si="13" ref="J76:J81">F76*H76</f>
        <v>20</v>
      </c>
      <c r="K76" s="3">
        <f aca="true" t="shared" si="14" ref="K76:K81">H76*N76</f>
        <v>0</v>
      </c>
      <c r="L76" s="8" t="s">
        <v>11</v>
      </c>
      <c r="M76" s="3">
        <v>0</v>
      </c>
      <c r="N76" s="9">
        <f aca="true" t="shared" si="15" ref="N76:N81">D76*F76*M76</f>
        <v>0</v>
      </c>
      <c r="O76" s="9">
        <f aca="true" t="shared" si="16" ref="O76:O81">G76*M76</f>
        <v>0</v>
      </c>
    </row>
    <row r="77" spans="2:15" ht="22.5">
      <c r="B77" s="24" t="s">
        <v>177</v>
      </c>
      <c r="C77" s="45" t="s">
        <v>178</v>
      </c>
      <c r="D77" s="50">
        <v>509.3</v>
      </c>
      <c r="E77" s="5" t="s">
        <v>10</v>
      </c>
      <c r="F77" s="6">
        <v>6</v>
      </c>
      <c r="G77" s="15">
        <v>1.45</v>
      </c>
      <c r="H77" s="3">
        <v>5</v>
      </c>
      <c r="I77" s="4">
        <v>7.5</v>
      </c>
      <c r="J77" s="3">
        <f t="shared" si="13"/>
        <v>30</v>
      </c>
      <c r="K77" s="3">
        <f t="shared" si="14"/>
        <v>0</v>
      </c>
      <c r="L77" s="8" t="s">
        <v>11</v>
      </c>
      <c r="M77" s="3">
        <v>0</v>
      </c>
      <c r="N77" s="9">
        <f t="shared" si="15"/>
        <v>0</v>
      </c>
      <c r="O77" s="9">
        <f t="shared" si="16"/>
        <v>0</v>
      </c>
    </row>
    <row r="78" spans="2:15" ht="12">
      <c r="B78" s="24" t="s">
        <v>179</v>
      </c>
      <c r="C78" s="45" t="s">
        <v>180</v>
      </c>
      <c r="D78" s="50">
        <v>350.9</v>
      </c>
      <c r="E78" s="5" t="s">
        <v>26</v>
      </c>
      <c r="F78" s="22">
        <v>6</v>
      </c>
      <c r="G78" s="15">
        <v>0.9</v>
      </c>
      <c r="H78" s="3">
        <v>6</v>
      </c>
      <c r="I78" s="4">
        <v>5.65</v>
      </c>
      <c r="J78" s="3">
        <f t="shared" si="13"/>
        <v>36</v>
      </c>
      <c r="K78" s="3">
        <f t="shared" si="14"/>
        <v>0</v>
      </c>
      <c r="L78" s="8" t="s">
        <v>13</v>
      </c>
      <c r="M78" s="3">
        <v>0</v>
      </c>
      <c r="N78" s="9">
        <f t="shared" si="15"/>
        <v>0</v>
      </c>
      <c r="O78" s="9">
        <f t="shared" si="16"/>
        <v>0</v>
      </c>
    </row>
    <row r="79" spans="2:15" ht="12">
      <c r="B79" s="24" t="s">
        <v>181</v>
      </c>
      <c r="C79" s="45" t="s">
        <v>182</v>
      </c>
      <c r="D79" s="50">
        <v>293.7</v>
      </c>
      <c r="E79" s="5" t="s">
        <v>26</v>
      </c>
      <c r="F79" s="22">
        <v>6</v>
      </c>
      <c r="G79" s="15">
        <v>0.9</v>
      </c>
      <c r="H79" s="3">
        <v>6</v>
      </c>
      <c r="I79" s="4">
        <v>5.65</v>
      </c>
      <c r="J79" s="3">
        <f t="shared" si="13"/>
        <v>36</v>
      </c>
      <c r="K79" s="3">
        <f t="shared" si="14"/>
        <v>0</v>
      </c>
      <c r="L79" s="8" t="s">
        <v>13</v>
      </c>
      <c r="M79" s="3">
        <v>0</v>
      </c>
      <c r="N79" s="9">
        <f t="shared" si="15"/>
        <v>0</v>
      </c>
      <c r="O79" s="9">
        <f t="shared" si="16"/>
        <v>0</v>
      </c>
    </row>
    <row r="80" spans="2:15" ht="12">
      <c r="B80" s="24" t="s">
        <v>183</v>
      </c>
      <c r="C80" s="45" t="s">
        <v>184</v>
      </c>
      <c r="D80" s="50">
        <v>293.7</v>
      </c>
      <c r="E80" s="5" t="s">
        <v>26</v>
      </c>
      <c r="F80" s="22">
        <v>6</v>
      </c>
      <c r="G80" s="15">
        <v>0.9</v>
      </c>
      <c r="H80" s="3">
        <v>6</v>
      </c>
      <c r="I80" s="4">
        <v>5.65</v>
      </c>
      <c r="J80" s="3">
        <f t="shared" si="13"/>
        <v>36</v>
      </c>
      <c r="K80" s="3">
        <f t="shared" si="14"/>
        <v>0</v>
      </c>
      <c r="L80" s="8" t="s">
        <v>13</v>
      </c>
      <c r="M80" s="3">
        <v>0</v>
      </c>
      <c r="N80" s="9">
        <f t="shared" si="15"/>
        <v>0</v>
      </c>
      <c r="O80" s="9">
        <f t="shared" si="16"/>
        <v>0</v>
      </c>
    </row>
    <row r="81" spans="2:15" ht="22.5">
      <c r="B81" s="24" t="s">
        <v>185</v>
      </c>
      <c r="C81" s="45" t="s">
        <v>186</v>
      </c>
      <c r="D81" s="50">
        <v>350.9</v>
      </c>
      <c r="E81" s="5" t="s">
        <v>26</v>
      </c>
      <c r="F81" s="22">
        <v>6</v>
      </c>
      <c r="G81" s="15">
        <v>0.9</v>
      </c>
      <c r="H81" s="3">
        <v>6</v>
      </c>
      <c r="I81" s="4">
        <v>5.65</v>
      </c>
      <c r="J81" s="3">
        <f t="shared" si="13"/>
        <v>36</v>
      </c>
      <c r="K81" s="3">
        <f t="shared" si="14"/>
        <v>0</v>
      </c>
      <c r="L81" s="8" t="s">
        <v>13</v>
      </c>
      <c r="M81" s="3">
        <v>0</v>
      </c>
      <c r="N81" s="9">
        <f t="shared" si="15"/>
        <v>0</v>
      </c>
      <c r="O81" s="9">
        <f t="shared" si="16"/>
        <v>0</v>
      </c>
    </row>
    <row r="82" spans="2:15" ht="12">
      <c r="B82" s="28" t="s">
        <v>187</v>
      </c>
      <c r="C82" s="44"/>
      <c r="D82" s="4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2:15" ht="22.5">
      <c r="B83" s="24" t="s">
        <v>188</v>
      </c>
      <c r="C83" s="45" t="s">
        <v>189</v>
      </c>
      <c r="D83" s="50">
        <v>781.55</v>
      </c>
      <c r="E83" s="5" t="s">
        <v>12</v>
      </c>
      <c r="F83" s="6">
        <v>5</v>
      </c>
      <c r="G83" s="7">
        <v>1.5</v>
      </c>
      <c r="H83" s="3">
        <v>5</v>
      </c>
      <c r="I83" s="4">
        <v>7.75</v>
      </c>
      <c r="J83" s="3">
        <f aca="true" t="shared" si="17" ref="J83:J95">F83*H83</f>
        <v>25</v>
      </c>
      <c r="K83" s="3">
        <f aca="true" t="shared" si="18" ref="K83:K95">H83*N83</f>
        <v>0</v>
      </c>
      <c r="L83" s="8" t="s">
        <v>11</v>
      </c>
      <c r="M83" s="3">
        <v>0</v>
      </c>
      <c r="N83" s="9">
        <f aca="true" t="shared" si="19" ref="N83:N95">D83*F83*M83</f>
        <v>0</v>
      </c>
      <c r="O83" s="9">
        <f aca="true" t="shared" si="20" ref="O83:O95">G83*M83</f>
        <v>0</v>
      </c>
    </row>
    <row r="84" spans="2:15" ht="22.5">
      <c r="B84" s="24" t="s">
        <v>190</v>
      </c>
      <c r="C84" s="45" t="s">
        <v>191</v>
      </c>
      <c r="D84" s="50">
        <v>284.9</v>
      </c>
      <c r="E84" s="5" t="s">
        <v>24</v>
      </c>
      <c r="F84" s="6">
        <v>6</v>
      </c>
      <c r="G84" s="7">
        <v>1.75</v>
      </c>
      <c r="H84" s="3">
        <v>5</v>
      </c>
      <c r="I84" s="4">
        <v>9</v>
      </c>
      <c r="J84" s="3">
        <f t="shared" si="17"/>
        <v>30</v>
      </c>
      <c r="K84" s="3">
        <f t="shared" si="18"/>
        <v>0</v>
      </c>
      <c r="L84" s="8" t="s">
        <v>11</v>
      </c>
      <c r="M84" s="3">
        <v>0</v>
      </c>
      <c r="N84" s="9">
        <f t="shared" si="19"/>
        <v>0</v>
      </c>
      <c r="O84" s="9">
        <f t="shared" si="20"/>
        <v>0</v>
      </c>
    </row>
    <row r="85" spans="2:15" ht="22.5">
      <c r="B85" s="24" t="s">
        <v>192</v>
      </c>
      <c r="C85" s="45" t="s">
        <v>193</v>
      </c>
      <c r="D85" s="50">
        <v>554.4</v>
      </c>
      <c r="E85" s="5" t="s">
        <v>10</v>
      </c>
      <c r="F85" s="6">
        <v>6</v>
      </c>
      <c r="G85" s="7">
        <v>1.3</v>
      </c>
      <c r="H85" s="3">
        <v>5</v>
      </c>
      <c r="I85" s="4">
        <v>6.75</v>
      </c>
      <c r="J85" s="3">
        <f t="shared" si="17"/>
        <v>30</v>
      </c>
      <c r="K85" s="3">
        <f t="shared" si="18"/>
        <v>0</v>
      </c>
      <c r="L85" s="8" t="s">
        <v>11</v>
      </c>
      <c r="M85" s="3">
        <v>0</v>
      </c>
      <c r="N85" s="9">
        <f t="shared" si="19"/>
        <v>0</v>
      </c>
      <c r="O85" s="9">
        <f t="shared" si="20"/>
        <v>0</v>
      </c>
    </row>
    <row r="86" spans="2:15" ht="22.5">
      <c r="B86" s="24" t="s">
        <v>194</v>
      </c>
      <c r="C86" s="45" t="s">
        <v>195</v>
      </c>
      <c r="D86" s="50">
        <v>509.3</v>
      </c>
      <c r="E86" s="5" t="s">
        <v>10</v>
      </c>
      <c r="F86" s="6">
        <v>6</v>
      </c>
      <c r="G86" s="7">
        <v>1.3</v>
      </c>
      <c r="H86" s="3">
        <v>5</v>
      </c>
      <c r="I86" s="4">
        <v>6.75</v>
      </c>
      <c r="J86" s="3">
        <f t="shared" si="17"/>
        <v>30</v>
      </c>
      <c r="K86" s="3">
        <f t="shared" si="18"/>
        <v>0</v>
      </c>
      <c r="L86" s="8" t="s">
        <v>11</v>
      </c>
      <c r="M86" s="3">
        <v>0</v>
      </c>
      <c r="N86" s="9">
        <f t="shared" si="19"/>
        <v>0</v>
      </c>
      <c r="O86" s="9">
        <f t="shared" si="20"/>
        <v>0</v>
      </c>
    </row>
    <row r="87" spans="2:15" ht="22.5">
      <c r="B87" s="24" t="s">
        <v>196</v>
      </c>
      <c r="C87" s="45" t="s">
        <v>197</v>
      </c>
      <c r="D87" s="50">
        <v>554.4</v>
      </c>
      <c r="E87" s="5" t="s">
        <v>10</v>
      </c>
      <c r="F87" s="6">
        <v>6</v>
      </c>
      <c r="G87" s="18">
        <v>1.3</v>
      </c>
      <c r="H87" s="3">
        <v>5</v>
      </c>
      <c r="I87" s="4">
        <v>6.75</v>
      </c>
      <c r="J87" s="3">
        <f t="shared" si="17"/>
        <v>30</v>
      </c>
      <c r="K87" s="3">
        <f t="shared" si="18"/>
        <v>0</v>
      </c>
      <c r="L87" s="8" t="s">
        <v>11</v>
      </c>
      <c r="M87" s="3">
        <v>0</v>
      </c>
      <c r="N87" s="9">
        <f t="shared" si="19"/>
        <v>0</v>
      </c>
      <c r="O87" s="9">
        <f t="shared" si="20"/>
        <v>0</v>
      </c>
    </row>
    <row r="88" spans="2:15" ht="22.5">
      <c r="B88" s="24" t="s">
        <v>198</v>
      </c>
      <c r="C88" s="45" t="s">
        <v>199</v>
      </c>
      <c r="D88" s="50">
        <v>509.3</v>
      </c>
      <c r="E88" s="5" t="s">
        <v>10</v>
      </c>
      <c r="F88" s="6">
        <v>6</v>
      </c>
      <c r="G88" s="7">
        <v>1.3</v>
      </c>
      <c r="H88" s="3">
        <v>5</v>
      </c>
      <c r="I88" s="4">
        <v>6.75</v>
      </c>
      <c r="J88" s="3">
        <f t="shared" si="17"/>
        <v>30</v>
      </c>
      <c r="K88" s="3">
        <f t="shared" si="18"/>
        <v>0</v>
      </c>
      <c r="L88" s="8" t="s">
        <v>11</v>
      </c>
      <c r="M88" s="3">
        <v>0</v>
      </c>
      <c r="N88" s="9">
        <f t="shared" si="19"/>
        <v>0</v>
      </c>
      <c r="O88" s="9">
        <f t="shared" si="20"/>
        <v>0</v>
      </c>
    </row>
    <row r="89" spans="2:15" ht="12">
      <c r="B89" s="24" t="s">
        <v>200</v>
      </c>
      <c r="C89" s="45" t="s">
        <v>201</v>
      </c>
      <c r="D89" s="50">
        <v>532.4</v>
      </c>
      <c r="E89" s="5" t="s">
        <v>10</v>
      </c>
      <c r="F89" s="6">
        <v>6</v>
      </c>
      <c r="G89" s="7">
        <v>1.45</v>
      </c>
      <c r="H89" s="3">
        <v>5</v>
      </c>
      <c r="I89" s="4">
        <v>7.5</v>
      </c>
      <c r="J89" s="3">
        <f t="shared" si="17"/>
        <v>30</v>
      </c>
      <c r="K89" s="3">
        <f t="shared" si="18"/>
        <v>0</v>
      </c>
      <c r="L89" s="8" t="s">
        <v>11</v>
      </c>
      <c r="M89" s="3">
        <v>0</v>
      </c>
      <c r="N89" s="9">
        <f t="shared" si="19"/>
        <v>0</v>
      </c>
      <c r="O89" s="9">
        <f t="shared" si="20"/>
        <v>0</v>
      </c>
    </row>
    <row r="90" spans="2:15" ht="12">
      <c r="B90" s="24" t="s">
        <v>202</v>
      </c>
      <c r="C90" s="45" t="s">
        <v>203</v>
      </c>
      <c r="D90" s="50">
        <v>441.65</v>
      </c>
      <c r="E90" s="5" t="s">
        <v>10</v>
      </c>
      <c r="F90" s="6">
        <v>6</v>
      </c>
      <c r="G90" s="7">
        <v>1.45</v>
      </c>
      <c r="H90" s="3">
        <v>5</v>
      </c>
      <c r="I90" s="4">
        <v>7.5</v>
      </c>
      <c r="J90" s="3">
        <f t="shared" si="17"/>
        <v>30</v>
      </c>
      <c r="K90" s="3">
        <f t="shared" si="18"/>
        <v>0</v>
      </c>
      <c r="L90" s="8" t="s">
        <v>11</v>
      </c>
      <c r="M90" s="3">
        <v>0</v>
      </c>
      <c r="N90" s="9">
        <f t="shared" si="19"/>
        <v>0</v>
      </c>
      <c r="O90" s="9">
        <f t="shared" si="20"/>
        <v>0</v>
      </c>
    </row>
    <row r="91" spans="2:15" ht="12">
      <c r="B91" s="24" t="s">
        <v>204</v>
      </c>
      <c r="C91" s="45" t="s">
        <v>205</v>
      </c>
      <c r="D91" s="50">
        <v>441.65</v>
      </c>
      <c r="E91" s="5" t="s">
        <v>10</v>
      </c>
      <c r="F91" s="6">
        <v>6</v>
      </c>
      <c r="G91" s="7">
        <v>1.45</v>
      </c>
      <c r="H91" s="3">
        <v>5</v>
      </c>
      <c r="I91" s="4">
        <v>7.5</v>
      </c>
      <c r="J91" s="3">
        <f t="shared" si="17"/>
        <v>30</v>
      </c>
      <c r="K91" s="3">
        <f t="shared" si="18"/>
        <v>0</v>
      </c>
      <c r="L91" s="8" t="s">
        <v>11</v>
      </c>
      <c r="M91" s="3">
        <v>0</v>
      </c>
      <c r="N91" s="9">
        <f t="shared" si="19"/>
        <v>0</v>
      </c>
      <c r="O91" s="9">
        <f t="shared" si="20"/>
        <v>0</v>
      </c>
    </row>
    <row r="92" spans="2:15" ht="22.5">
      <c r="B92" s="24" t="s">
        <v>206</v>
      </c>
      <c r="C92" s="45" t="s">
        <v>207</v>
      </c>
      <c r="D92" s="50">
        <v>532.4</v>
      </c>
      <c r="E92" s="5" t="s">
        <v>10</v>
      </c>
      <c r="F92" s="6">
        <v>6</v>
      </c>
      <c r="G92" s="7">
        <v>1.45</v>
      </c>
      <c r="H92" s="3">
        <v>5</v>
      </c>
      <c r="I92" s="4">
        <v>7.5</v>
      </c>
      <c r="J92" s="3">
        <f t="shared" si="17"/>
        <v>30</v>
      </c>
      <c r="K92" s="3">
        <f t="shared" si="18"/>
        <v>0</v>
      </c>
      <c r="L92" s="8" t="s">
        <v>11</v>
      </c>
      <c r="M92" s="3">
        <v>0</v>
      </c>
      <c r="N92" s="9">
        <f t="shared" si="19"/>
        <v>0</v>
      </c>
      <c r="O92" s="9">
        <f t="shared" si="20"/>
        <v>0</v>
      </c>
    </row>
    <row r="93" spans="2:15" ht="22.5">
      <c r="B93" s="24" t="s">
        <v>208</v>
      </c>
      <c r="C93" s="45" t="s">
        <v>209</v>
      </c>
      <c r="D93" s="50">
        <v>894.3</v>
      </c>
      <c r="E93" s="5" t="s">
        <v>12</v>
      </c>
      <c r="F93" s="6">
        <v>5</v>
      </c>
      <c r="G93" s="7">
        <v>1.5</v>
      </c>
      <c r="H93" s="3">
        <v>5</v>
      </c>
      <c r="I93" s="4">
        <v>7.75</v>
      </c>
      <c r="J93" s="3">
        <f t="shared" si="17"/>
        <v>25</v>
      </c>
      <c r="K93" s="3">
        <f t="shared" si="18"/>
        <v>0</v>
      </c>
      <c r="L93" s="8" t="s">
        <v>11</v>
      </c>
      <c r="M93" s="3">
        <v>0</v>
      </c>
      <c r="N93" s="9">
        <f t="shared" si="19"/>
        <v>0</v>
      </c>
      <c r="O93" s="9">
        <f t="shared" si="20"/>
        <v>0</v>
      </c>
    </row>
    <row r="94" spans="2:15" ht="22.5">
      <c r="B94" s="24" t="s">
        <v>210</v>
      </c>
      <c r="C94" s="45" t="s">
        <v>211</v>
      </c>
      <c r="D94" s="50">
        <v>735.9</v>
      </c>
      <c r="E94" s="5" t="s">
        <v>12</v>
      </c>
      <c r="F94" s="6">
        <v>5</v>
      </c>
      <c r="G94" s="7">
        <v>1.5</v>
      </c>
      <c r="H94" s="3">
        <v>5</v>
      </c>
      <c r="I94" s="4">
        <v>7.75</v>
      </c>
      <c r="J94" s="3">
        <f t="shared" si="17"/>
        <v>25</v>
      </c>
      <c r="K94" s="3">
        <f t="shared" si="18"/>
        <v>0</v>
      </c>
      <c r="L94" s="8" t="s">
        <v>11</v>
      </c>
      <c r="M94" s="3">
        <v>0</v>
      </c>
      <c r="N94" s="9">
        <f t="shared" si="19"/>
        <v>0</v>
      </c>
      <c r="O94" s="9">
        <f t="shared" si="20"/>
        <v>0</v>
      </c>
    </row>
    <row r="95" spans="2:15" ht="22.5">
      <c r="B95" s="24" t="s">
        <v>212</v>
      </c>
      <c r="C95" s="45" t="s">
        <v>213</v>
      </c>
      <c r="D95" s="50">
        <v>328.35</v>
      </c>
      <c r="E95" s="5" t="s">
        <v>10</v>
      </c>
      <c r="F95" s="6">
        <v>6</v>
      </c>
      <c r="G95" s="7">
        <v>1.45</v>
      </c>
      <c r="H95" s="3">
        <v>5</v>
      </c>
      <c r="I95" s="4">
        <v>7.5</v>
      </c>
      <c r="J95" s="3">
        <f t="shared" si="17"/>
        <v>30</v>
      </c>
      <c r="K95" s="3">
        <f t="shared" si="18"/>
        <v>0</v>
      </c>
      <c r="L95" s="8" t="s">
        <v>11</v>
      </c>
      <c r="M95" s="3">
        <v>0</v>
      </c>
      <c r="N95" s="9">
        <f t="shared" si="19"/>
        <v>0</v>
      </c>
      <c r="O95" s="9">
        <f t="shared" si="20"/>
        <v>0</v>
      </c>
    </row>
    <row r="96" spans="2:15" ht="12">
      <c r="B96" s="28" t="s">
        <v>214</v>
      </c>
      <c r="C96" s="44"/>
      <c r="D96" s="4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2:15" ht="22.5">
      <c r="B97" s="24" t="s">
        <v>215</v>
      </c>
      <c r="C97" s="45" t="s">
        <v>216</v>
      </c>
      <c r="D97" s="50">
        <v>22.55</v>
      </c>
      <c r="E97" s="5" t="s">
        <v>217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2:15" ht="12">
      <c r="B98" s="24" t="s">
        <v>218</v>
      </c>
      <c r="C98" s="45" t="s">
        <v>219</v>
      </c>
      <c r="D98" s="50">
        <v>13.2</v>
      </c>
      <c r="E98" s="5" t="s">
        <v>217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2:15" ht="22.5">
      <c r="B99" s="24" t="s">
        <v>220</v>
      </c>
      <c r="C99" s="45" t="s">
        <v>221</v>
      </c>
      <c r="D99" s="50">
        <v>19.8</v>
      </c>
      <c r="E99" s="5" t="s">
        <v>217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2:15" ht="12">
      <c r="B100" s="24" t="s">
        <v>222</v>
      </c>
      <c r="C100" s="45" t="s">
        <v>223</v>
      </c>
      <c r="D100" s="50">
        <v>14.85</v>
      </c>
      <c r="E100" s="5" t="s">
        <v>217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2:15" ht="22.5">
      <c r="B101" s="24" t="s">
        <v>224</v>
      </c>
      <c r="C101" s="45" t="s">
        <v>225</v>
      </c>
      <c r="D101" s="50">
        <v>22.55</v>
      </c>
      <c r="E101" s="5" t="s">
        <v>217</v>
      </c>
      <c r="F101" s="25"/>
      <c r="G101" s="25"/>
      <c r="H101" s="25"/>
      <c r="I101" s="25"/>
      <c r="J101" s="25"/>
      <c r="K101" s="25"/>
      <c r="L101" s="39"/>
      <c r="M101" s="39"/>
      <c r="N101" s="39"/>
      <c r="O101" s="39"/>
    </row>
    <row r="102" spans="2:15" ht="12.75" thickBot="1">
      <c r="B102" s="24" t="s">
        <v>237</v>
      </c>
      <c r="C102" s="45" t="s">
        <v>238</v>
      </c>
      <c r="D102" s="50">
        <v>26.4</v>
      </c>
      <c r="E102" s="5" t="s">
        <v>217</v>
      </c>
      <c r="F102" s="25"/>
      <c r="G102" s="25"/>
      <c r="H102" s="25"/>
      <c r="I102" s="25"/>
      <c r="J102" s="25"/>
      <c r="K102" s="25"/>
      <c r="L102" s="39" t="s">
        <v>236</v>
      </c>
      <c r="M102" s="39"/>
      <c r="N102" s="39"/>
      <c r="O102" s="39"/>
    </row>
    <row r="103" spans="13:15" ht="15.75" thickBot="1">
      <c r="M103" s="40">
        <f>SUM(M7:M102)</f>
        <v>0</v>
      </c>
      <c r="N103" s="40">
        <f>SUM(N7:N102)</f>
        <v>0</v>
      </c>
      <c r="O103" s="40">
        <f>SUM(O7:O102)</f>
        <v>0</v>
      </c>
    </row>
  </sheetData>
  <sheetProtection/>
  <mergeCells count="2">
    <mergeCell ref="B4:B5"/>
    <mergeCell ref="C4:C5"/>
  </mergeCells>
  <printOptions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Galina.O</dc:creator>
  <cp:keywords/>
  <dc:description/>
  <cp:lastModifiedBy>Пользователь</cp:lastModifiedBy>
  <cp:lastPrinted>2014-02-28T06:48:06Z</cp:lastPrinted>
  <dcterms:created xsi:type="dcterms:W3CDTF">2013-05-20T07:54:36Z</dcterms:created>
  <dcterms:modified xsi:type="dcterms:W3CDTF">2015-09-24T10:35:06Z</dcterms:modified>
  <cp:category/>
  <cp:version/>
  <cp:contentType/>
  <cp:contentStatus/>
</cp:coreProperties>
</file>